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4.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acer\Downloads\"/>
    </mc:Choice>
  </mc:AlternateContent>
  <xr:revisionPtr revIDLastSave="0" documentId="13_ncr:1_{F193F89E-AE36-45C8-B9C1-589D956DC6D8}" xr6:coauthVersionLast="47" xr6:coauthVersionMax="47" xr10:uidLastSave="{00000000-0000-0000-0000-000000000000}"/>
  <bookViews>
    <workbookView xWindow="-108" yWindow="-108" windowWidth="23256" windowHeight="12456" activeTab="4" xr2:uid="{EA11B102-699B-4891-BB46-3265DFA09B59}"/>
  </bookViews>
  <sheets>
    <sheet name="Raw Data" sheetId="1" r:id="rId1"/>
    <sheet name="Worked_Data" sheetId="4" r:id="rId2"/>
    <sheet name="Data_Audit" sheetId="3" r:id="rId3"/>
    <sheet name="Pivot" sheetId="5" r:id="rId4"/>
    <sheet name="Dashboard" sheetId="7" r:id="rId5"/>
  </sheets>
  <definedNames>
    <definedName name="_xlnm._FilterDatabase" localSheetId="0" hidden="1">'Raw Data'!$A$1:$AO$1001</definedName>
    <definedName name="Organisation_Name">#REF!</definedName>
    <definedName name="Slicer_Year">#N/A</definedName>
    <definedName name="Status">#REF!</definedName>
  </definedNames>
  <calcPr calcId="191029"/>
  <pivotCaches>
    <pivotCache cacheId="22"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001" i="4" l="1"/>
  <c r="S1000" i="4"/>
  <c r="S999" i="4"/>
  <c r="S998" i="4"/>
  <c r="S997" i="4"/>
  <c r="S996" i="4"/>
  <c r="S995" i="4"/>
  <c r="S994" i="4"/>
  <c r="S993" i="4"/>
  <c r="S992" i="4"/>
  <c r="S991" i="4"/>
  <c r="S990" i="4"/>
  <c r="S989" i="4"/>
  <c r="S988" i="4"/>
  <c r="S987" i="4"/>
  <c r="S986" i="4"/>
  <c r="S985" i="4"/>
  <c r="S984" i="4"/>
  <c r="S983" i="4"/>
  <c r="S982" i="4"/>
  <c r="S981" i="4"/>
  <c r="S980" i="4"/>
  <c r="S979" i="4"/>
  <c r="S978" i="4"/>
  <c r="S977" i="4"/>
  <c r="S976" i="4"/>
  <c r="S975" i="4"/>
  <c r="S974" i="4"/>
  <c r="S973" i="4"/>
  <c r="S972" i="4"/>
  <c r="S971" i="4"/>
  <c r="S970" i="4"/>
  <c r="S969" i="4"/>
  <c r="S968" i="4"/>
  <c r="S967" i="4"/>
  <c r="S966" i="4"/>
  <c r="S965" i="4"/>
  <c r="S964" i="4"/>
  <c r="S963" i="4"/>
  <c r="S962" i="4"/>
  <c r="S961" i="4"/>
  <c r="S960" i="4"/>
  <c r="S959" i="4"/>
  <c r="S958" i="4"/>
  <c r="S957" i="4"/>
  <c r="S956" i="4"/>
  <c r="S955" i="4"/>
  <c r="S954" i="4"/>
  <c r="S953" i="4"/>
  <c r="S952" i="4"/>
  <c r="S951" i="4"/>
  <c r="S950" i="4"/>
  <c r="S949" i="4"/>
  <c r="S948" i="4"/>
  <c r="S947" i="4"/>
  <c r="S946" i="4"/>
  <c r="S945" i="4"/>
  <c r="S944" i="4"/>
  <c r="S943" i="4"/>
  <c r="S942" i="4"/>
  <c r="S941" i="4"/>
  <c r="S940" i="4"/>
  <c r="S939" i="4"/>
  <c r="S938" i="4"/>
  <c r="S937" i="4"/>
  <c r="S936" i="4"/>
  <c r="S935" i="4"/>
  <c r="S934" i="4"/>
  <c r="S933" i="4"/>
  <c r="S932" i="4"/>
  <c r="S931" i="4"/>
  <c r="S930" i="4"/>
  <c r="S929" i="4"/>
  <c r="S928" i="4"/>
  <c r="S927" i="4"/>
  <c r="S926" i="4"/>
  <c r="S925" i="4"/>
  <c r="S924" i="4"/>
  <c r="S923" i="4"/>
  <c r="S922" i="4"/>
  <c r="S921" i="4"/>
  <c r="S920" i="4"/>
  <c r="S919" i="4"/>
  <c r="S918" i="4"/>
  <c r="S917" i="4"/>
  <c r="S916" i="4"/>
  <c r="S915" i="4"/>
  <c r="S914" i="4"/>
  <c r="S913" i="4"/>
  <c r="S912" i="4"/>
  <c r="S911" i="4"/>
  <c r="S910" i="4"/>
  <c r="S909" i="4"/>
  <c r="S908" i="4"/>
  <c r="S907" i="4"/>
  <c r="S906" i="4"/>
  <c r="S905" i="4"/>
  <c r="S904" i="4"/>
  <c r="S903" i="4"/>
  <c r="S902" i="4"/>
  <c r="S901" i="4"/>
  <c r="S900" i="4"/>
  <c r="S899" i="4"/>
  <c r="S898" i="4"/>
  <c r="S897" i="4"/>
  <c r="S896" i="4"/>
  <c r="S895" i="4"/>
  <c r="S894" i="4"/>
  <c r="S893" i="4"/>
  <c r="S892" i="4"/>
  <c r="S891" i="4"/>
  <c r="S890" i="4"/>
  <c r="S889" i="4"/>
  <c r="S888" i="4"/>
  <c r="S887" i="4"/>
  <c r="S886" i="4"/>
  <c r="S885" i="4"/>
  <c r="S884" i="4"/>
  <c r="S883" i="4"/>
  <c r="S882" i="4"/>
  <c r="S881" i="4"/>
  <c r="S880" i="4"/>
  <c r="S879" i="4"/>
  <c r="S878" i="4"/>
  <c r="S877" i="4"/>
  <c r="S876" i="4"/>
  <c r="S875" i="4"/>
  <c r="S874" i="4"/>
  <c r="S873" i="4"/>
  <c r="S872" i="4"/>
  <c r="S871" i="4"/>
  <c r="S870" i="4"/>
  <c r="S869" i="4"/>
  <c r="S868" i="4"/>
  <c r="S867" i="4"/>
  <c r="S866" i="4"/>
  <c r="S865" i="4"/>
  <c r="S864" i="4"/>
  <c r="S863" i="4"/>
  <c r="S862" i="4"/>
  <c r="S861" i="4"/>
  <c r="S860" i="4"/>
  <c r="S859" i="4"/>
  <c r="S858" i="4"/>
  <c r="S857" i="4"/>
  <c r="S856" i="4"/>
  <c r="S855" i="4"/>
  <c r="S854" i="4"/>
  <c r="S853" i="4"/>
  <c r="S852" i="4"/>
  <c r="S851" i="4"/>
  <c r="S850" i="4"/>
  <c r="S849" i="4"/>
  <c r="S848" i="4"/>
  <c r="S847" i="4"/>
  <c r="S846" i="4"/>
  <c r="S845" i="4"/>
  <c r="S844" i="4"/>
  <c r="S843" i="4"/>
  <c r="S842" i="4"/>
  <c r="S841" i="4"/>
  <c r="S840" i="4"/>
  <c r="S839" i="4"/>
  <c r="S838" i="4"/>
  <c r="S837" i="4"/>
  <c r="S836" i="4"/>
  <c r="S835" i="4"/>
  <c r="S834" i="4"/>
  <c r="S833" i="4"/>
  <c r="S832" i="4"/>
  <c r="S831" i="4"/>
  <c r="S830" i="4"/>
  <c r="S829" i="4"/>
  <c r="S828" i="4"/>
  <c r="S827" i="4"/>
  <c r="S826" i="4"/>
  <c r="S825" i="4"/>
  <c r="S824" i="4"/>
  <c r="S823" i="4"/>
  <c r="S822" i="4"/>
  <c r="S821" i="4"/>
  <c r="S820" i="4"/>
  <c r="S819" i="4"/>
  <c r="S818" i="4"/>
  <c r="S817" i="4"/>
  <c r="S816" i="4"/>
  <c r="S815" i="4"/>
  <c r="S814" i="4"/>
  <c r="S813" i="4"/>
  <c r="S812" i="4"/>
  <c r="S811" i="4"/>
  <c r="S810" i="4"/>
  <c r="S809" i="4"/>
  <c r="S808" i="4"/>
  <c r="S807" i="4"/>
  <c r="S806" i="4"/>
  <c r="S805" i="4"/>
  <c r="S804" i="4"/>
  <c r="S803" i="4"/>
  <c r="S802" i="4"/>
  <c r="S801" i="4"/>
  <c r="S800" i="4"/>
  <c r="S799" i="4"/>
  <c r="S798" i="4"/>
  <c r="S797" i="4"/>
  <c r="S796" i="4"/>
  <c r="S795" i="4"/>
  <c r="S794" i="4"/>
  <c r="S793" i="4"/>
  <c r="S792" i="4"/>
  <c r="S791" i="4"/>
  <c r="S790" i="4"/>
  <c r="S789" i="4"/>
  <c r="S788" i="4"/>
  <c r="S787" i="4"/>
  <c r="S786" i="4"/>
  <c r="S785" i="4"/>
  <c r="S784" i="4"/>
  <c r="S783" i="4"/>
  <c r="S782" i="4"/>
  <c r="S781" i="4"/>
  <c r="S780" i="4"/>
  <c r="S779" i="4"/>
  <c r="S778" i="4"/>
  <c r="S777" i="4"/>
  <c r="S776" i="4"/>
  <c r="S775" i="4"/>
  <c r="S774" i="4"/>
  <c r="S773" i="4"/>
  <c r="S772" i="4"/>
  <c r="S771" i="4"/>
  <c r="S770" i="4"/>
  <c r="S769" i="4"/>
  <c r="S768" i="4"/>
  <c r="S767" i="4"/>
  <c r="S766" i="4"/>
  <c r="S765" i="4"/>
  <c r="S764" i="4"/>
  <c r="S763" i="4"/>
  <c r="S762" i="4"/>
  <c r="S761" i="4"/>
  <c r="S760" i="4"/>
  <c r="S759" i="4"/>
  <c r="S758" i="4"/>
  <c r="S757" i="4"/>
  <c r="S756" i="4"/>
  <c r="S755" i="4"/>
  <c r="S754" i="4"/>
  <c r="S753" i="4"/>
  <c r="S752" i="4"/>
  <c r="S751" i="4"/>
  <c r="S750" i="4"/>
  <c r="S749" i="4"/>
  <c r="S748" i="4"/>
  <c r="S747" i="4"/>
  <c r="S746" i="4"/>
  <c r="S745" i="4"/>
  <c r="S744" i="4"/>
  <c r="S743" i="4"/>
  <c r="S742" i="4"/>
  <c r="S741" i="4"/>
  <c r="S740" i="4"/>
  <c r="S739" i="4"/>
  <c r="S738" i="4"/>
  <c r="S737" i="4"/>
  <c r="S736" i="4"/>
  <c r="S735" i="4"/>
  <c r="S734" i="4"/>
  <c r="S733" i="4"/>
  <c r="S732" i="4"/>
  <c r="S731" i="4"/>
  <c r="S730" i="4"/>
  <c r="S729" i="4"/>
  <c r="S728" i="4"/>
  <c r="S727" i="4"/>
  <c r="S726" i="4"/>
  <c r="S725" i="4"/>
  <c r="S724" i="4"/>
  <c r="S723" i="4"/>
  <c r="S722" i="4"/>
  <c r="S721" i="4"/>
  <c r="S720" i="4"/>
  <c r="S719" i="4"/>
  <c r="S718" i="4"/>
  <c r="S717" i="4"/>
  <c r="S716" i="4"/>
  <c r="S715" i="4"/>
  <c r="S714" i="4"/>
  <c r="S713" i="4"/>
  <c r="S712" i="4"/>
  <c r="S711" i="4"/>
  <c r="S710" i="4"/>
  <c r="S709" i="4"/>
  <c r="S708" i="4"/>
  <c r="S707" i="4"/>
  <c r="S706" i="4"/>
  <c r="S705" i="4"/>
  <c r="S704" i="4"/>
  <c r="S703" i="4"/>
  <c r="S702" i="4"/>
  <c r="S701" i="4"/>
  <c r="S700" i="4"/>
  <c r="S699" i="4"/>
  <c r="S698" i="4"/>
  <c r="S697" i="4"/>
  <c r="S696" i="4"/>
  <c r="S695" i="4"/>
  <c r="S694" i="4"/>
  <c r="S693" i="4"/>
  <c r="S692" i="4"/>
  <c r="S691" i="4"/>
  <c r="S690" i="4"/>
  <c r="S689" i="4"/>
  <c r="S688" i="4"/>
  <c r="S687" i="4"/>
  <c r="S686" i="4"/>
  <c r="S685" i="4"/>
  <c r="S684" i="4"/>
  <c r="S683" i="4"/>
  <c r="S682" i="4"/>
  <c r="S681" i="4"/>
  <c r="S680" i="4"/>
  <c r="S679" i="4"/>
  <c r="S678" i="4"/>
  <c r="S677" i="4"/>
  <c r="S676" i="4"/>
  <c r="S675" i="4"/>
  <c r="S674" i="4"/>
  <c r="S673" i="4"/>
  <c r="S672" i="4"/>
  <c r="S671" i="4"/>
  <c r="S670" i="4"/>
  <c r="S669" i="4"/>
  <c r="S668" i="4"/>
  <c r="S667" i="4"/>
  <c r="S666" i="4"/>
  <c r="S665" i="4"/>
  <c r="S664" i="4"/>
  <c r="S663" i="4"/>
  <c r="S662" i="4"/>
  <c r="S661" i="4"/>
  <c r="S660" i="4"/>
  <c r="S659" i="4"/>
  <c r="S658" i="4"/>
  <c r="S657" i="4"/>
  <c r="S656" i="4"/>
  <c r="S655" i="4"/>
  <c r="S654" i="4"/>
  <c r="S653" i="4"/>
  <c r="S652" i="4"/>
  <c r="S651" i="4"/>
  <c r="S650" i="4"/>
  <c r="S649" i="4"/>
  <c r="S648" i="4"/>
  <c r="S647" i="4"/>
  <c r="S646" i="4"/>
  <c r="S645" i="4"/>
  <c r="S644" i="4"/>
  <c r="S643" i="4"/>
  <c r="S642" i="4"/>
  <c r="S641" i="4"/>
  <c r="S640" i="4"/>
  <c r="S639" i="4"/>
  <c r="S638" i="4"/>
  <c r="S637" i="4"/>
  <c r="S636" i="4"/>
  <c r="S635" i="4"/>
  <c r="S634" i="4"/>
  <c r="S633" i="4"/>
  <c r="S632" i="4"/>
  <c r="S631" i="4"/>
  <c r="S630" i="4"/>
  <c r="S629" i="4"/>
  <c r="S628" i="4"/>
  <c r="S627" i="4"/>
  <c r="S626" i="4"/>
  <c r="S625" i="4"/>
  <c r="S624" i="4"/>
  <c r="S623" i="4"/>
  <c r="S622" i="4"/>
  <c r="S621" i="4"/>
  <c r="S620" i="4"/>
  <c r="S619" i="4"/>
  <c r="S618" i="4"/>
  <c r="S617" i="4"/>
  <c r="S616" i="4"/>
  <c r="S615" i="4"/>
  <c r="S614" i="4"/>
  <c r="S613" i="4"/>
  <c r="S612" i="4"/>
  <c r="S611" i="4"/>
  <c r="S610" i="4"/>
  <c r="S609" i="4"/>
  <c r="S608" i="4"/>
  <c r="S607" i="4"/>
  <c r="S606" i="4"/>
  <c r="S605" i="4"/>
  <c r="S604" i="4"/>
  <c r="S603" i="4"/>
  <c r="S602" i="4"/>
  <c r="S601" i="4"/>
  <c r="S600" i="4"/>
  <c r="S599" i="4"/>
  <c r="S598" i="4"/>
  <c r="S597" i="4"/>
  <c r="S596" i="4"/>
  <c r="S595" i="4"/>
  <c r="S594" i="4"/>
  <c r="S593" i="4"/>
  <c r="S592" i="4"/>
  <c r="S591" i="4"/>
  <c r="S590" i="4"/>
  <c r="S589" i="4"/>
  <c r="S588" i="4"/>
  <c r="S587" i="4"/>
  <c r="S586" i="4"/>
  <c r="S585" i="4"/>
  <c r="S584" i="4"/>
  <c r="S583" i="4"/>
  <c r="S582" i="4"/>
  <c r="S581" i="4"/>
  <c r="S580" i="4"/>
  <c r="S579" i="4"/>
  <c r="S578" i="4"/>
  <c r="S577" i="4"/>
  <c r="S576" i="4"/>
  <c r="S575" i="4"/>
  <c r="S574" i="4"/>
  <c r="S573" i="4"/>
  <c r="S572" i="4"/>
  <c r="S571" i="4"/>
  <c r="S570" i="4"/>
  <c r="S569" i="4"/>
  <c r="S568" i="4"/>
  <c r="S567" i="4"/>
  <c r="S566" i="4"/>
  <c r="S565" i="4"/>
  <c r="S564" i="4"/>
  <c r="S563" i="4"/>
  <c r="S562" i="4"/>
  <c r="S561" i="4"/>
  <c r="S560" i="4"/>
  <c r="S559" i="4"/>
  <c r="S558" i="4"/>
  <c r="S557" i="4"/>
  <c r="S556" i="4"/>
  <c r="S555" i="4"/>
  <c r="S554" i="4"/>
  <c r="S553" i="4"/>
  <c r="S552" i="4"/>
  <c r="S551" i="4"/>
  <c r="S550" i="4"/>
  <c r="S549" i="4"/>
  <c r="S548" i="4"/>
  <c r="S547" i="4"/>
  <c r="S546" i="4"/>
  <c r="S545" i="4"/>
  <c r="S544" i="4"/>
  <c r="S543" i="4"/>
  <c r="S542" i="4"/>
  <c r="S541" i="4"/>
  <c r="S540" i="4"/>
  <c r="S539" i="4"/>
  <c r="S538" i="4"/>
  <c r="S537" i="4"/>
  <c r="S536" i="4"/>
  <c r="S535" i="4"/>
  <c r="S534" i="4"/>
  <c r="S533" i="4"/>
  <c r="S532" i="4"/>
  <c r="S531" i="4"/>
  <c r="S530" i="4"/>
  <c r="S529" i="4"/>
  <c r="S528" i="4"/>
  <c r="S527" i="4"/>
  <c r="S526" i="4"/>
  <c r="S525" i="4"/>
  <c r="S524" i="4"/>
  <c r="S523" i="4"/>
  <c r="S522" i="4"/>
  <c r="S521" i="4"/>
  <c r="S520" i="4"/>
  <c r="S519" i="4"/>
  <c r="S518" i="4"/>
  <c r="S517" i="4"/>
  <c r="S516" i="4"/>
  <c r="S515" i="4"/>
  <c r="S514" i="4"/>
  <c r="S513" i="4"/>
  <c r="S512" i="4"/>
  <c r="S511" i="4"/>
  <c r="S510" i="4"/>
  <c r="S509" i="4"/>
  <c r="S508" i="4"/>
  <c r="S507" i="4"/>
  <c r="S506" i="4"/>
  <c r="S505" i="4"/>
  <c r="S504" i="4"/>
  <c r="S503" i="4"/>
  <c r="S502" i="4"/>
  <c r="S501" i="4"/>
  <c r="S500" i="4"/>
  <c r="S499" i="4"/>
  <c r="S498" i="4"/>
  <c r="S497" i="4"/>
  <c r="S496" i="4"/>
  <c r="S495" i="4"/>
  <c r="S494" i="4"/>
  <c r="S493" i="4"/>
  <c r="S492" i="4"/>
  <c r="S491" i="4"/>
  <c r="S490" i="4"/>
  <c r="S489" i="4"/>
  <c r="S488" i="4"/>
  <c r="S487" i="4"/>
  <c r="S486" i="4"/>
  <c r="S485" i="4"/>
  <c r="S484" i="4"/>
  <c r="S483" i="4"/>
  <c r="S482" i="4"/>
  <c r="S481" i="4"/>
  <c r="S480" i="4"/>
  <c r="S479" i="4"/>
  <c r="S478" i="4"/>
  <c r="S477" i="4"/>
  <c r="S476" i="4"/>
  <c r="S475" i="4"/>
  <c r="S474" i="4"/>
  <c r="S473" i="4"/>
  <c r="S472" i="4"/>
  <c r="S471" i="4"/>
  <c r="S470" i="4"/>
  <c r="S469" i="4"/>
  <c r="S468" i="4"/>
  <c r="S467" i="4"/>
  <c r="S466" i="4"/>
  <c r="S465" i="4"/>
  <c r="S464" i="4"/>
  <c r="S463" i="4"/>
  <c r="S462" i="4"/>
  <c r="S461" i="4"/>
  <c r="S460" i="4"/>
  <c r="S459" i="4"/>
  <c r="S458" i="4"/>
  <c r="S457" i="4"/>
  <c r="S456" i="4"/>
  <c r="S455" i="4"/>
  <c r="S454" i="4"/>
  <c r="S453" i="4"/>
  <c r="S452" i="4"/>
  <c r="S451" i="4"/>
  <c r="S450" i="4"/>
  <c r="S449" i="4"/>
  <c r="S448" i="4"/>
  <c r="S447" i="4"/>
  <c r="S446" i="4"/>
  <c r="S445" i="4"/>
  <c r="S444" i="4"/>
  <c r="S443" i="4"/>
  <c r="S442" i="4"/>
  <c r="S441" i="4"/>
  <c r="S440" i="4"/>
  <c r="S439" i="4"/>
  <c r="S438" i="4"/>
  <c r="S437" i="4"/>
  <c r="S436" i="4"/>
  <c r="S435" i="4"/>
  <c r="S434" i="4"/>
  <c r="S433" i="4"/>
  <c r="S432" i="4"/>
  <c r="S431" i="4"/>
  <c r="S430" i="4"/>
  <c r="S429" i="4"/>
  <c r="S428" i="4"/>
  <c r="S427" i="4"/>
  <c r="S426" i="4"/>
  <c r="S425" i="4"/>
  <c r="S424" i="4"/>
  <c r="S423" i="4"/>
  <c r="S422" i="4"/>
  <c r="S421" i="4"/>
  <c r="S420" i="4"/>
  <c r="S419" i="4"/>
  <c r="S418" i="4"/>
  <c r="S417" i="4"/>
  <c r="S416" i="4"/>
  <c r="S415" i="4"/>
  <c r="S414" i="4"/>
  <c r="S413" i="4"/>
  <c r="S412" i="4"/>
  <c r="S411" i="4"/>
  <c r="S410" i="4"/>
  <c r="S409" i="4"/>
  <c r="S408" i="4"/>
  <c r="S407" i="4"/>
  <c r="S406" i="4"/>
  <c r="S405" i="4"/>
  <c r="S404" i="4"/>
  <c r="S403" i="4"/>
  <c r="S402" i="4"/>
  <c r="S401" i="4"/>
  <c r="S400" i="4"/>
  <c r="S399" i="4"/>
  <c r="S398" i="4"/>
  <c r="S397" i="4"/>
  <c r="S396" i="4"/>
  <c r="S395" i="4"/>
  <c r="S394" i="4"/>
  <c r="S393" i="4"/>
  <c r="S392" i="4"/>
  <c r="S391" i="4"/>
  <c r="S390" i="4"/>
  <c r="S389" i="4"/>
  <c r="S388" i="4"/>
  <c r="S387" i="4"/>
  <c r="S386" i="4"/>
  <c r="S385" i="4"/>
  <c r="S384" i="4"/>
  <c r="S383" i="4"/>
  <c r="S382" i="4"/>
  <c r="S381" i="4"/>
  <c r="S380" i="4"/>
  <c r="S379" i="4"/>
  <c r="S378" i="4"/>
  <c r="S377" i="4"/>
  <c r="S376" i="4"/>
  <c r="S375" i="4"/>
  <c r="S374" i="4"/>
  <c r="S373" i="4"/>
  <c r="S372" i="4"/>
  <c r="S371" i="4"/>
  <c r="S370" i="4"/>
  <c r="S369" i="4"/>
  <c r="S368" i="4"/>
  <c r="S367" i="4"/>
  <c r="S366" i="4"/>
  <c r="S365" i="4"/>
  <c r="S364" i="4"/>
  <c r="S363" i="4"/>
  <c r="S362" i="4"/>
  <c r="S361" i="4"/>
  <c r="S360" i="4"/>
  <c r="S359" i="4"/>
  <c r="S358" i="4"/>
  <c r="S357" i="4"/>
  <c r="S356" i="4"/>
  <c r="S355" i="4"/>
  <c r="S354" i="4"/>
  <c r="S353" i="4"/>
  <c r="S352" i="4"/>
  <c r="S351" i="4"/>
  <c r="S350" i="4"/>
  <c r="S349" i="4"/>
  <c r="S348" i="4"/>
  <c r="S347" i="4"/>
  <c r="S346" i="4"/>
  <c r="S345" i="4"/>
  <c r="S344" i="4"/>
  <c r="S343" i="4"/>
  <c r="S342" i="4"/>
  <c r="S341" i="4"/>
  <c r="S340" i="4"/>
  <c r="S339" i="4"/>
  <c r="S338" i="4"/>
  <c r="S337" i="4"/>
  <c r="S336" i="4"/>
  <c r="S335" i="4"/>
  <c r="S334" i="4"/>
  <c r="S333" i="4"/>
  <c r="S332" i="4"/>
  <c r="S331" i="4"/>
  <c r="S330" i="4"/>
  <c r="S329" i="4"/>
  <c r="S328" i="4"/>
  <c r="S327" i="4"/>
  <c r="S326" i="4"/>
  <c r="S325" i="4"/>
  <c r="S324" i="4"/>
  <c r="S323" i="4"/>
  <c r="S322" i="4"/>
  <c r="S321" i="4"/>
  <c r="S320" i="4"/>
  <c r="S319" i="4"/>
  <c r="S318" i="4"/>
  <c r="S317" i="4"/>
  <c r="S316" i="4"/>
  <c r="S315" i="4"/>
  <c r="S314" i="4"/>
  <c r="S313" i="4"/>
  <c r="S312" i="4"/>
  <c r="S311" i="4"/>
  <c r="S310" i="4"/>
  <c r="S309" i="4"/>
  <c r="S308" i="4"/>
  <c r="S307" i="4"/>
  <c r="S306" i="4"/>
  <c r="S305" i="4"/>
  <c r="S304" i="4"/>
  <c r="S303" i="4"/>
  <c r="S302" i="4"/>
  <c r="S301" i="4"/>
  <c r="S300" i="4"/>
  <c r="S299" i="4"/>
  <c r="S298" i="4"/>
  <c r="S297" i="4"/>
  <c r="S296" i="4"/>
  <c r="S295" i="4"/>
  <c r="S294" i="4"/>
  <c r="S293" i="4"/>
  <c r="S292" i="4"/>
  <c r="S291" i="4"/>
  <c r="S290" i="4"/>
  <c r="S289" i="4"/>
  <c r="S288" i="4"/>
  <c r="S287" i="4"/>
  <c r="S286" i="4"/>
  <c r="S285" i="4"/>
  <c r="S284" i="4"/>
  <c r="S283" i="4"/>
  <c r="S282" i="4"/>
  <c r="S281" i="4"/>
  <c r="S280" i="4"/>
  <c r="S279" i="4"/>
  <c r="S278" i="4"/>
  <c r="S277" i="4"/>
  <c r="S276" i="4"/>
  <c r="S275" i="4"/>
  <c r="S274" i="4"/>
  <c r="S273" i="4"/>
  <c r="S272" i="4"/>
  <c r="S271" i="4"/>
  <c r="S270" i="4"/>
  <c r="S269" i="4"/>
  <c r="S268" i="4"/>
  <c r="S267" i="4"/>
  <c r="S266" i="4"/>
  <c r="S265" i="4"/>
  <c r="S264" i="4"/>
  <c r="S263" i="4"/>
  <c r="S262" i="4"/>
  <c r="S261" i="4"/>
  <c r="S260" i="4"/>
  <c r="S259" i="4"/>
  <c r="S258" i="4"/>
  <c r="S257" i="4"/>
  <c r="S256" i="4"/>
  <c r="S255" i="4"/>
  <c r="S254" i="4"/>
  <c r="S253" i="4"/>
  <c r="S252" i="4"/>
  <c r="S251" i="4"/>
  <c r="S250" i="4"/>
  <c r="S249" i="4"/>
  <c r="S248" i="4"/>
  <c r="S247" i="4"/>
  <c r="S246" i="4"/>
  <c r="S245" i="4"/>
  <c r="S244" i="4"/>
  <c r="S243" i="4"/>
  <c r="S242" i="4"/>
  <c r="S241" i="4"/>
  <c r="S240" i="4"/>
  <c r="S239" i="4"/>
  <c r="S238" i="4"/>
  <c r="S237" i="4"/>
  <c r="S236" i="4"/>
  <c r="S235" i="4"/>
  <c r="S234" i="4"/>
  <c r="S233" i="4"/>
  <c r="S232" i="4"/>
  <c r="S231" i="4"/>
  <c r="S230" i="4"/>
  <c r="S229" i="4"/>
  <c r="S228" i="4"/>
  <c r="S227" i="4"/>
  <c r="S226" i="4"/>
  <c r="S225" i="4"/>
  <c r="S224" i="4"/>
  <c r="S223" i="4"/>
  <c r="S222" i="4"/>
  <c r="S221" i="4"/>
  <c r="S220" i="4"/>
  <c r="S219" i="4"/>
  <c r="S218" i="4"/>
  <c r="S217" i="4"/>
  <c r="S216" i="4"/>
  <c r="S215" i="4"/>
  <c r="S214" i="4"/>
  <c r="S213" i="4"/>
  <c r="S212" i="4"/>
  <c r="S211" i="4"/>
  <c r="S210" i="4"/>
  <c r="S209" i="4"/>
  <c r="S208" i="4"/>
  <c r="S207" i="4"/>
  <c r="S206" i="4"/>
  <c r="S205" i="4"/>
  <c r="S204" i="4"/>
  <c r="S203" i="4"/>
  <c r="S202" i="4"/>
  <c r="S201" i="4"/>
  <c r="S200" i="4"/>
  <c r="S199" i="4"/>
  <c r="S198" i="4"/>
  <c r="S197" i="4"/>
  <c r="S196" i="4"/>
  <c r="S195" i="4"/>
  <c r="S194" i="4"/>
  <c r="S193" i="4"/>
  <c r="S192" i="4"/>
  <c r="S191" i="4"/>
  <c r="S190" i="4"/>
  <c r="S189" i="4"/>
  <c r="S188" i="4"/>
  <c r="S187" i="4"/>
  <c r="S186" i="4"/>
  <c r="S185" i="4"/>
  <c r="S184" i="4"/>
  <c r="S183" i="4"/>
  <c r="S182" i="4"/>
  <c r="S181" i="4"/>
  <c r="S180" i="4"/>
  <c r="S179" i="4"/>
  <c r="S178" i="4"/>
  <c r="S177" i="4"/>
  <c r="S176" i="4"/>
  <c r="S175" i="4"/>
  <c r="S174" i="4"/>
  <c r="S173" i="4"/>
  <c r="S172" i="4"/>
  <c r="S171" i="4"/>
  <c r="S170" i="4"/>
  <c r="S169" i="4"/>
  <c r="S168" i="4"/>
  <c r="S167" i="4"/>
  <c r="S166" i="4"/>
  <c r="S165" i="4"/>
  <c r="S164" i="4"/>
  <c r="S163" i="4"/>
  <c r="S162" i="4"/>
  <c r="S161" i="4"/>
  <c r="S160" i="4"/>
  <c r="S159" i="4"/>
  <c r="S158" i="4"/>
  <c r="S157" i="4"/>
  <c r="S156" i="4"/>
  <c r="S155" i="4"/>
  <c r="S154" i="4"/>
  <c r="S153" i="4"/>
  <c r="S152" i="4"/>
  <c r="S151" i="4"/>
  <c r="S150" i="4"/>
  <c r="S149" i="4"/>
  <c r="S148" i="4"/>
  <c r="S147" i="4"/>
  <c r="S146" i="4"/>
  <c r="S145" i="4"/>
  <c r="S144" i="4"/>
  <c r="S143" i="4"/>
  <c r="S142" i="4"/>
  <c r="S141" i="4"/>
  <c r="S140" i="4"/>
  <c r="S139" i="4"/>
  <c r="S138" i="4"/>
  <c r="S137" i="4"/>
  <c r="S136" i="4"/>
  <c r="S135" i="4"/>
  <c r="S134" i="4"/>
  <c r="S133" i="4"/>
  <c r="S132" i="4"/>
  <c r="S131" i="4"/>
  <c r="S130" i="4"/>
  <c r="S129" i="4"/>
  <c r="S128" i="4"/>
  <c r="S127" i="4"/>
  <c r="S126" i="4"/>
  <c r="S125" i="4"/>
  <c r="S124" i="4"/>
  <c r="S123" i="4"/>
  <c r="S122" i="4"/>
  <c r="S121" i="4"/>
  <c r="S120" i="4"/>
  <c r="S119" i="4"/>
  <c r="S118" i="4"/>
  <c r="S117" i="4"/>
  <c r="S116" i="4"/>
  <c r="S115" i="4"/>
  <c r="S114" i="4"/>
  <c r="S113" i="4"/>
  <c r="S112" i="4"/>
  <c r="S111" i="4"/>
  <c r="S110" i="4"/>
  <c r="S109" i="4"/>
  <c r="S108" i="4"/>
  <c r="S107" i="4"/>
  <c r="S106" i="4"/>
  <c r="S105" i="4"/>
  <c r="S104" i="4"/>
  <c r="S103" i="4"/>
  <c r="S102" i="4"/>
  <c r="S101" i="4"/>
  <c r="S100" i="4"/>
  <c r="S99" i="4"/>
  <c r="S98" i="4"/>
  <c r="S97" i="4"/>
  <c r="S96" i="4"/>
  <c r="S95" i="4"/>
  <c r="S94" i="4"/>
  <c r="S93" i="4"/>
  <c r="S92" i="4"/>
  <c r="S91" i="4"/>
  <c r="S90" i="4"/>
  <c r="S89" i="4"/>
  <c r="S88" i="4"/>
  <c r="S87" i="4"/>
  <c r="S86" i="4"/>
  <c r="S85" i="4"/>
  <c r="S84" i="4"/>
  <c r="S83" i="4"/>
  <c r="S82" i="4"/>
  <c r="S81" i="4"/>
  <c r="S80" i="4"/>
  <c r="S79" i="4"/>
  <c r="S78" i="4"/>
  <c r="S77" i="4"/>
  <c r="S76" i="4"/>
  <c r="S75" i="4"/>
  <c r="S74" i="4"/>
  <c r="S73" i="4"/>
  <c r="S72" i="4"/>
  <c r="S71" i="4"/>
  <c r="S70" i="4"/>
  <c r="S69" i="4"/>
  <c r="S68" i="4"/>
  <c r="S67" i="4"/>
  <c r="S66" i="4"/>
  <c r="S65" i="4"/>
  <c r="S64" i="4"/>
  <c r="S63" i="4"/>
  <c r="S62" i="4"/>
  <c r="S61" i="4"/>
  <c r="S60" i="4"/>
  <c r="S59" i="4"/>
  <c r="S58" i="4"/>
  <c r="S57" i="4"/>
  <c r="S56" i="4"/>
  <c r="S55" i="4"/>
  <c r="S54" i="4"/>
  <c r="S53" i="4"/>
  <c r="S52" i="4"/>
  <c r="S51" i="4"/>
  <c r="S50" i="4"/>
  <c r="S49" i="4"/>
  <c r="S48" i="4"/>
  <c r="S47" i="4"/>
  <c r="S46" i="4"/>
  <c r="S45" i="4"/>
  <c r="S44" i="4"/>
  <c r="S43" i="4"/>
  <c r="S42" i="4"/>
  <c r="S41" i="4"/>
  <c r="S40" i="4"/>
  <c r="S39" i="4"/>
  <c r="S38" i="4"/>
  <c r="S37" i="4"/>
  <c r="S36" i="4"/>
  <c r="S35" i="4"/>
  <c r="S34" i="4"/>
  <c r="S33" i="4"/>
  <c r="S32" i="4"/>
  <c r="S31" i="4"/>
  <c r="S30" i="4"/>
  <c r="S29" i="4"/>
  <c r="S28" i="4"/>
  <c r="S27" i="4"/>
  <c r="S26" i="4"/>
  <c r="S25" i="4"/>
  <c r="S24" i="4"/>
  <c r="S23" i="4"/>
  <c r="S22" i="4"/>
  <c r="S21" i="4"/>
  <c r="S20" i="4"/>
  <c r="S19" i="4"/>
  <c r="S18" i="4"/>
  <c r="S17" i="4"/>
  <c r="S16" i="4"/>
  <c r="S15" i="4"/>
  <c r="S14" i="4"/>
  <c r="S13" i="4"/>
  <c r="S12" i="4"/>
  <c r="S11" i="4"/>
  <c r="S10" i="4"/>
  <c r="S9" i="4"/>
  <c r="S8" i="4"/>
  <c r="S7" i="4"/>
  <c r="S6" i="4"/>
  <c r="S5" i="4"/>
  <c r="S4" i="4"/>
  <c r="S3" i="4"/>
  <c r="S2" i="4"/>
  <c r="B7" i="7"/>
  <c r="B4" i="7"/>
  <c r="O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B5" i="3"/>
  <c r="B2" i="3"/>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2" i="1"/>
  <c r="B8" i="7" l="1"/>
  <c r="B6" i="7"/>
  <c r="B6" i="3"/>
  <c r="B5" i="7"/>
  <c r="B4" i="3"/>
  <c r="B3" i="3"/>
</calcChain>
</file>

<file path=xl/sharedStrings.xml><?xml version="1.0" encoding="utf-8"?>
<sst xmlns="http://schemas.openxmlformats.org/spreadsheetml/2006/main" count="45291" uniqueCount="25000">
  <si>
    <t>Notice Identifier</t>
  </si>
  <si>
    <t>Notice Type</t>
  </si>
  <si>
    <t>Organisation Name</t>
  </si>
  <si>
    <t>Status</t>
  </si>
  <si>
    <t>Published Date</t>
  </si>
  <si>
    <t>Title</t>
  </si>
  <si>
    <t>Description</t>
  </si>
  <si>
    <t>Postcode</t>
  </si>
  <si>
    <t>Region</t>
  </si>
  <si>
    <t>Cpv Codes</t>
  </si>
  <si>
    <t>Contact Name</t>
  </si>
  <si>
    <t>Contact Email</t>
  </si>
  <si>
    <t>Contact Address 1</t>
  </si>
  <si>
    <t>Contact Address 2</t>
  </si>
  <si>
    <t>Contact Town</t>
  </si>
  <si>
    <t>Contact Postcode</t>
  </si>
  <si>
    <t>Contact Country</t>
  </si>
  <si>
    <t>Contact Telephone</t>
  </si>
  <si>
    <t>Contact Website</t>
  </si>
  <si>
    <t>Attachments</t>
  </si>
  <si>
    <t>Links</t>
  </si>
  <si>
    <t>Additional Text</t>
  </si>
  <si>
    <t>Start Date</t>
  </si>
  <si>
    <t>End Date</t>
  </si>
  <si>
    <t>Closing Date</t>
  </si>
  <si>
    <t>Is sub-contract</t>
  </si>
  <si>
    <t>Parent Reference</t>
  </si>
  <si>
    <t>Suitable for SME</t>
  </si>
  <si>
    <t>Suitable for VCO</t>
  </si>
  <si>
    <t>Supply Chain</t>
  </si>
  <si>
    <t>OJEU Contract Type</t>
  </si>
  <si>
    <t>Value Low</t>
  </si>
  <si>
    <t>Value High</t>
  </si>
  <si>
    <t>Awarded Date</t>
  </si>
  <si>
    <t>Awarded Value</t>
  </si>
  <si>
    <t>Supplier [Name|Address|Ref type|Ref Number|Is SME|Is VCSE]</t>
  </si>
  <si>
    <t>Contract start date</t>
  </si>
  <si>
    <t>Contract end date</t>
  </si>
  <si>
    <t>OJEU Procedure Type</t>
  </si>
  <si>
    <t>Closing Time</t>
  </si>
  <si>
    <t>BIP985090759</t>
  </si>
  <si>
    <t>Contract</t>
  </si>
  <si>
    <t>BIP SOLUTIONS LIMITED</t>
  </si>
  <si>
    <t>Awarded</t>
  </si>
  <si>
    <t>2025-10-16T10:00:14+01:00</t>
  </si>
  <si>
    <t>Main Contractor Framework</t>
  </si>
  <si>
    <t>Hyde has awarded a multiple source Framework Agreement under 7 Lots for Main Contractor Framework. The framework will cover a wide range of main contractor services. The Framework is primarily for use by The Hyde Group (Hyde) but also for the use of other public sector authorities as defined in the FTS/Contracts Finder contract notice._x000D_
*This is a Contract Award Notice - The Framework has now been awarded*_x000D_
Hyde has awarded a multiple source Framework Agreement under 7 Lots for Main Contractor Framework. The framework will cover a wide range of main contractor services._x000D_
*This is a Contract Award Notice - The Framework has now been awarded*_x000D_
Hyde wishes to establish a Framework Agreement for use by the following UK public sector bodies (and any future successors to these organisations): A full list of potential contracting authorities can be found here under the most recent file: https://www.ons.gov.uk/economy/nationalaccounts/uksectoraccounts/datasets/publicsectorclassificationguide The following public bodies may also use the Framework Agreement: http://www.wales.com/study/universities-wales http://gov.wales/topics/improvingservices/devolution-democracy-delivery/register-of-public-bodies/?lang=en https://www.executiveoffice-ni.gov.uk/publications/public-bodies-and-public-appointments-annual-report-201415 http://www.gov.scot/Topics/Government/public-bodies/about/Bodies</t>
  </si>
  <si>
    <t>United Kingdom,Isle of Man,Channel Islands,British Oversea Territories,Europe,Rest of the World</t>
  </si>
  <si>
    <t>Hyde Housing Association Procurement Team</t>
  </si>
  <si>
    <t>procurementpipeline@hyde-housing.co.uk</t>
  </si>
  <si>
    <t>30 Park Street, London</t>
  </si>
  <si>
    <t>London</t>
  </si>
  <si>
    <t>SE1 9EQ</t>
  </si>
  <si>
    <t>UK</t>
  </si>
  <si>
    <t xml:space="preserve">https://www.delta-esourcing.com/delta/respondToList.html?noticeId=985090759 </t>
  </si>
  <si>
    <t>NO</t>
  </si>
  <si>
    <t>Yes</t>
  </si>
  <si>
    <t>No</t>
  </si>
  <si>
    <t>Works</t>
  </si>
  <si>
    <t xml:space="preserve">OpenOJEU </t>
  </si>
  <si>
    <t>BIP835461163</t>
  </si>
  <si>
    <t>Fusion21 Members Consortium</t>
  </si>
  <si>
    <t>2024-01-18T12:20:24Z</t>
  </si>
  <si>
    <t>Fusion21 Building Improvements Framework</t>
  </si>
  <si>
    <t>Any region</t>
  </si>
  <si>
    <t>tenders@fusion21.co.uk</t>
  </si>
  <si>
    <t>Unit 2 Puma Court</t>
  </si>
  <si>
    <t>Kings Business Park</t>
  </si>
  <si>
    <t>Prescot</t>
  </si>
  <si>
    <t>L34 1PJ</t>
  </si>
  <si>
    <t>'+448453082321</t>
  </si>
  <si>
    <t xml:space="preserve">https://www.delta-esourcing.com/delta/respondToList.html?noticeId=835461163 </t>
  </si>
  <si>
    <t>[A. Connolly Limited|The Old Dairy
        Leeds Street
        Wigan
        WN3 4BW|NONE||Yes|No][Amber Construction Services Limited|Unit 5 Rippleside Commercial Estate, Ripple Road
        Barking, Essex
        IG11 0RJ|NONE||Yes|No][Aspect Group Services Limited|15 Palace Street
        Norwich, Norfolk
        NR3 1RT|NONE||Yes|No][Axis Europe Plc|3 Tramway Avenue
        London
        E15 4PN|NONE||No|No][BAAS Construction Limited|The Old Chapel, Brooklands Road
        Burnley, Lancashire
        BB11 3PR|NONE||Yes|No][Bell Group Ltd|Bell Business Park, Rochsolloch Road
        Airdrie
        ML6 9BG|NONE||No|No][Breyer Group Public Limited Company|Faringdon Avenue, Harold Hill
        Romford, Essex
        RM3 8ST|NONE||No|No][C.L.C. Contractors Limited|Unit 2 Northbrook Industrial Estate, Vincent Avenue
        Southampton
        SO16 6PB|NONE||No|No][Arc Group London Limited|Nalken House, Unit 4a Noble Road, Upper Edmonton
        London
        N18 3BH|NONE||Yes|No][Carroll Group Limited|Carroll House Unit 8 Tiger Court, Kings Business Park
        Knowsley, Liverpool
        L34 1PJ|NONE||Yes|No][Morgan &amp; Bond Limited|Unit 3 Stanley Business Park, Prospect Road
        Burntwood, Staffordshire
        WS7 0AF|NONE||Yes|No][Mulalley &amp; Co. Limited|Teresa Gavin House, Woodford Avenue
        Woodford Green, Essex
        IG8 8FA|NONE||No|No][Oxford Direct Services Trading Limited|Cowley Marsh Depot, Marsh Road
        Oxford
        OX4 2HH|NONE||No|No][P. Casey &amp; Co., Limited|Rydings Road, Wardle
        Rochdale
        OL12 9PS|NONE||Yes|No][P.K. Murphy Construction Limited|91 Sluggan Road, Pomeroy
        Dungannon, County Tyrone,
        BT70 2UP|NONE||Yes|No][Penny Lane Builders Limited|Penny Lane House Evans Road, Venture Point, Speke
        Liverpool
        L24 9PB|NONE||Yes|No][PiLON Limited|Suite 4b, Columbia, Station Road
        Bracknell
        RG12 1LP|NONE||Yes|No][Polyteck Building Services Limited|1 Kings Avenue
        London
        N21 3NA|NONE||Yes|No][R &amp; M Williams (Holdings) Limited|Williams House, Station Square
        Neath, Wales
        SA11 1BY|NONE||Yes|No][R. Benson Property Maintenance Limited|Unit 1 Anglo Business Park, Asheridge Road
        Chesham
        HP5 2QA|NONE||Yes|No][Chas Berger Limited|4th Floor 4 Tabernacle Street
        London
        EC2A 4LU|NONE||Yes|No][Chigwell (London) Limited|Aaron House ,Unit 8 Hainault Business Park, Forest Road
        Ilford, Essex
        IG6 3JP|NONE||Yes|No][Combined Facilities Management Ltd|65 Deerpark Road, Leitrim
        Castledawson, Co Derry
        BT45 8BS|NONE||No|No][CTS Projects Limited|Unit B2, Milltown East Ind Est, Upper Dromore Road
        Warrenpoint, Newry
        BT34 3PN|NONE||Yes|No][DLP Services (Northern) Limited|54 Cobden Street, Brindle Heath Industrial Estate
        Pendleton Salford, Lancashire
        M6 6WF|NONE||Yes|No][Ecosafe Heating Limited|G2 The Fulcrum, Vantage Way, Poole
        Dorset
        BH12 4NU|NONE||Yes|No][Emanuel Whittaker Limited|Rochdale Road
        Oldham, Lancs
        OL1 2LW|NONE||Yes|No][Esh Construction Limited|Esh House, Bowburn North Industrial Estate
        Bowburn, Durham
        DH6 5PF|NONE||No|No][Fortem Solutions Limited|Suite 201 The Spirella Building, Bridge Road, Letchworth Garden City
        Letchworth Garden City, Hertfordshire
        SG6 4ET|NONE||No|No][Guildmore Ltd|Kalamu House, 11 Coldbath Square
        London
        EC1R 5HL|NONE||Yes|No][Ian Williams Limited|Quarry Road, Chipping Sodbury
        Bristol
        BS37 6JL|NONE||No|No][Jackson, Jackson &amp; Sons Limited|Jackson House, Red Lane
        Rochdale
        OL12 9DB|NONE||Yes|No][Jeakins Weir Limited|1 Uppingham House The Headway Business Park, Saxon Way West
        Corby
        NN18 9EZ|NONE||Yes|No][LCB Group Holdings Limited|Unit 1 &amp; 2 Stuart Close Trade Park
        Cardiff, South Glamorgan, Wales
        CF11 8QF|NONE||Yes|No][Lovell Partnerships Limited|Kent House, 14 - 17 Market Place
        London
        W1W 8AJ|NONE||No|No][M&amp;R Heating Services Northwest Limited|Unit A8 Axis Point, Hill Top Road
        Heywood
        OL10 2RQ|NONE||Yes|No][M&amp;Y Maintenance &amp; Construction Limited|The Foundry, 42 Henry Street
        Liverpool
        L1 5AY|NONE||Yes|No][M.D. Building Services Limited|The Malt House, Durnford Street Ashton
        Bristol, Avon
        BS3 2AW|NONE||No|No][Mascott Construction (Europe) Ltd|4 Pilots View, Heron Road
        Belfast, Northern Ireland
        BT3 9LE|NONE||Yes|No][Maurice Flynn &amp; Sons Ltd|Saunders House Springbank Industrial Estate, 2 Springbank Park
        Belfast, Northern Ireland
        BT17 0QL|NONE||Yes|No][Saltash Enterprises Limited|110-116 Ormside Street
        London
        SE15 1TF|NONE||Yes|No][Seddon Construction Limited|Plodder Lane, Edge Fold, Bolton
        Lancashire
        BL4 0NN|NONE||No|No][Sterling Services (Northern) Limited|Sterling House Unit 22 Caddick Road, Knowsley Business Park
        Liverpool, Merseyside
        L34 9HP|NONE||Yes|No][T.S.G. Building Services Plc|Tsg House Cranborne Industrial Estate, Cranborne Road
        Potters Bar, Hertfordshire
        EN6 3JN|NONE||Yes|No][United Living (South) Limited|Media House, Azalea Drive
        Swanley, Kent
        BR8 8HU|NONE||No|No][Wates Property Services Limited|Wates House, Station Approach, Leatherhead
        Surrey
        KT22 7SW|NONE||No|No][Wright Build Ltd|2 Preston Road, Grimsargh, Preston
        Lancashire
        PR2 5SD|NONE||Yes|No][A. Connolly Limited|The Old Dairy, Leed Street
        Wigan
        WN3 4BW|NONE||Yes|No][The AD Construction Group (Architectural Decorators Ltd)|Samuel House, 7 Powerscroft Road, Sidcup
        Kent
        DA14 5DT|NONE||Yes|No][Axis Europe Plc|3 Tramway Avenue
        London
        E15 4PN|NONE||No|No][BAAS Construction Limited|The Old Chapel, Brooklands Road
        Burnley, Lancashire
        BB11 3PR|NONE||Yes|No][Bell Group Ltd|Bell Business Park, Rochsolloch Road
        Airdrie
        ML6 9BG|NONE||No|No][C.L.C. Contractors Limited|Unit 2 Northbrook Industrial Estate, Vincent Avenue
        Southampton
        SO16 6PB|NONE||No|No][Carroll Group Limited|Carroll House Unit 8 Tiger Court, Kings Business Park
        Knowsley, Liverpool
        L34 1PJ|NONE||Yes|No][Chas Berger Limited|4th Floor 4 Tabernacle Street
        London
        EC2A 4LU|NONE||Yes|No][Combined Facilities Management Ltd|65 Deerpark Road, Leitrim
        Castledawson, Co Derry
        BT45 8BS|NONE||No|No][CTS Projects Limited|Unit B2, Milltown East Ind Est, Upper Dromore Road
        Warrenpoint, Newry
        BT34 3PN|NONE||Yes|No][DLP Services (Northern) Limited|54 Cobden Street, Brindle Heath Industrial Estate
        Pendleton Salford, Lancashire
        M6 6WF|NONE||Yes|No][Emanuel Whittaker Limited|Rochdale Road
        Oldham, Lancs
        OL1 2LW|NONE||Yes|No][Esh Construction Limited|Esh House, Bowburn North Industrial Estate
        Bowburn, Durham
        DH6 5PF|NONE||No|No][Etec Contract Services Limited|Juniper House Warley Hill Business Park, The Drive
        Brentwood, Essex
        CM13 3BE|NONE||Yes|No][Frank Rogers (Building Contractor) Limited|The Stables, Larkhill Lane
        Liverpool, Merseyside
        L13 9BR|NONE||Yes|No][Guildmore Ltd|Kalamu House, 11 Coldbath Square
        London
        EC1R 5HL|NONE||Yes|No][Ian Williams Limited|Quarry Road, Chipping Sodbury
        Bristol
        BS37 6JL|NONE||No|No][Jackson, Jackson &amp; Sons Limited|Jackson House, Red Lane
        Rochdale
        OL12 9DB|NONE||Yes|No][M.D. Building Services Limited|The Malt House, Durnford Street Ashton
        Bristol, Avon
        BS3 2AW|NONE||No|No][Maurice Flynn &amp; Sons Ltd|Saunders House Springbank Industrial Estate, 2 Springbank Park
        Belfast, Northern Ireland
        BT17 0QL|NONE||Yes|No][Niblock (Builders) Limited|43-45 Dorset Street
        London
        W1U 7NA|NONE||Yes|No][P. Casey &amp; Co., Limited|Rydings Road, Wardle
        Rochdale
        OL12 9PS|NONE||No|No][P.K. Murphy Construction Limited|91 Sluggan Road, Pomeroy
        Dungannon, County Tyrone,
        BT70 2UP|NONE||Yes|No][Re-Gen (UK) Construction Limited|Unit 4 Guildprime Business Centre, Southend Road
        Billericay
        CM11 2PZ|NONE||Yes|No][Sterling Services (Northern) Limited|Sterling House Unit 22 Caddick Road, Knowsley Business Park
        Liverpool, Merseyside
        L34 9HP|NONE||Yes|No][Sustainable Building Services (UK) Limited|Unit 2b Maple Court Maple View, White Moss Business Park
        Skelmersdale, Lancs
        WN8 9TW|NONE||Yes|No][Thomas Sinden Limited|137 - 145 Church Road Harold, Wood
        Romford
        RM3 0SH|NONE||Yes|No][Wright Build Ltd|2 Preston Road, Grimsargh, Preston
        Lancashire
        PR2 5SD|NONE||Yes|No][WRPS Group Limited|Unit 15 Barrs Fold Road, Wingates Industrial Estate, Bolton
        Greater Manchester
        BL5 3XP|NONE||Yes|No][A. Connolly Limited|The Old Dairy, Leed Street
        Wigan
        WN3 4BW|NONE||Yes|No][Amber Construction Services Limited|Unit 5 Rippleside Commercial Estate, Ripple Road
        Barking, Essex
        IG11 0RJ|NONE||Yes|No][The AD Construction Group (Architectural Decorators Ltd)|Samuel House, 7 Powerscroft Road, Sidcup
        Kent
        DA14 5DT|NONE||Yes|No][Aspect Group Services Limited|15 Palace Street
        Norwich, Norfolk
        NR3 1RT|NONE||Yes|No][Axis Europe Plc|3 Tramway Avenue
        London
        E15 4PN|NONE||No|No][AYM (Services) Limited|Harefield Oil Terminal, Harvil Road
        Uxbridge
        UB9 6JL|NONE||Yes|No][BAAS Construction Limited|The Old Chapel, Brooklands Road
        Burnley, Lancashire
        BB11 3PR|NONE||Yes|No][Bell Group Ltd|Bell Business Park, Rochsolloch Road
        Airdrie
        ML6 9BG|NONE||No|No][Breyer Group Public Limited Company|Faringdon Avenue, Harold Hill
        Romford, Essex
        RM3 8ST|NONE||No|No][Carroll Group Limited|Carroll House Unit 8 Tiger Court, Kings Business Park
        Knowsley, Liverpool
        L34 1PJ|NONE||Yes|No][Chas Berger Limited|4th Floor 4 Tabernacle Street
        London
        EC2A 4LU|NONE||Yes|No][DLP Services (Northern) Limited|54 Cobden Street, Brindle Heath Industrial Estate
        Pendleton Salford, Lancashire
        M6 6WF|NONE||Yes|No][Ian Williams Limited|Quarry Road, Chipping Sodbury
        Bristol
        BS37 6JL|NONE||No|No][Jackson, Jackson &amp; Sons Limited|Jackson House, Red Lane
        Rochdale
        OL12 9DB|NONE||Yes|No][LCB Group Holdings Limited|Unit 1 &amp; 2 Stuart Close Trade Park
        Cardiff, South Glamorgan, Wales
        CF11 8QF|NONE||Yes|No][M &amp; J Group (Construction &amp; Roofing) Ltd|M&amp;J Group Hammond Road, Elms Farm Industrial Estate
        Bedford
        MK41 0UD|NONE||Yes|No][M.D. Building Services Limited|The Malt House, Durnford Street Ashton
        Bristol, Avon
        BS3 2AW|NONE||No|No][Maurice Flynn &amp; Sons Ltd|Saunders House Springbank Industrial Estate, 2 Springbank Park
        Belfast, Northern Ireland
        BT17 0QL|NONE||Yes|No][Milestone Contracting Limited|3 Beauchamp Court 10 Victors Way, Chipping Barnet
        Barnet
        EN5 5TZ|NONE||Yes|No][Morgan &amp; Bond Limited|Unit 3 Stanley Business Park, Prospect Road
        Burntwood, Staffordshire
        WS7 0AF|NONE||Yes|No][Oxford Direct Services Trading Limited|Cowley Marsh Depot, Marsh Road
        Oxford
        OX4 2HH|NONE||No|No][P. Casey &amp; Co., Limited|Rydings Road, Wardle
        Rochdale
        OL12 9PS|NONE||Yes|No][P.K. Murphy Construction Limited|91 Sluggan Road, Pomeroy
        Dungannon, County Tyrone,
        BT70 2UP|NONE||Yes|No][R. Benson Property Maintenance Limited|Unit 1 Anglo Business Park, Asheridge Road
        Chesham
        HP5 2QA|NONE||Yes|No][Sterling Services (Northern) Limited|Sterling House Unit 22 Caddick Road, Knowsley Business Park
        Liverpool, Merseyside
        L34 9HP|NONE||Yes|No][Sustainable Building Services (Uk) Limited|Unit 2b Maple Court Maple View, White Moss Business Park
        Skelmersdale, Lancs
        WN8 9TW|NONE||Yes|No][WRPS Group Limited|Unit 15 Barrs Fold Road, Wingates Industrial Estate, Bolton
        Greater Manchester
        BL5 3XP|NONE||Yes|No][A. Connolly Limited|The Old Dairy, Leed Street
        Wigan
        WN3 4BW|NONE||Yes|No][Amber Construction Services Limited|Unit 5 Rippleside Commercial Estate, Ripple Road
        Barking, Essex
        IG11 0RJ|NONE||Yes|No][The AD Construction Group (Architectural Decorators Ltd)|Samuel House, 7 Powerscroft Road, Sidcup
        Kent
        DA14 5DT|NONE||Yes|No][Aspect Group Services Limited|15 Palace Street
        Norwich, Norfolk
        NR3 1RT|NONE||Yes|No][Axis Europe Plc|3 Tramway Avenue
        London
        E15 4PN|NONE||No|No][AYM (Services) Limited|Harefield Oil Terminal, Harvil Road
        Uxbridge
        UB9 6JL|NONE||Yes|No][BAAS Construction Limited|The Old Chapel, Brooklands Road
        Burnley, Lancashire
        BB11 3PR|NONE||Yes|No][Bell Group Ltd|Bell Business Park, Rochsolloch Road
        Airdrie
        ML6 9BG|NONE||No|No][Breyer Group Public Limited Company|Faringdon Avenue, Harold Hill
        Romford, Essex
        RM3 8ST|NONE||No|No][Carroll Group Limited|Carroll House Unit 8 Tiger Court, Kings Business Park
        Knowsley, Liverpool
        L34 1PJ|NONE||Yes|No][Chas Berger Limited|4th Floor 4 Tabernacle Street
        London
        EC2A 4LU|NONE||Yes|No][DLP Services (Northern) Limited|54 Cobden Street, Brindle Heath Industrial Estate
        Pendleton Salford, Lancashire
        M6 6WF|NONE||Yes|No][Etec Contract Services Limited|Juniper House Warley Hill Business Park, The Drive
        Brentwood, Essex
        CM13 3BE|NONE||Yes|No][Jackson, Jackson &amp; Sons Limited|Jackson House, Red Lane
        Rochdale
        OL12 9DB|NONE||Yes|No][M &amp; J Group (Construction &amp; Roofing) Ltd|M&amp;J Group Hammond Road, Elms Farm Industrial Estate
        Bedford
        MK41 0UD|NONE||Yes|No][Maurice Flynn &amp; Sons Ltd|Saunders House Springbank Industrial Estate, 2 Springbank Park
        Belfast, Northern Ireland
        BT17 0QL|NONE||Yes|No][Milestone Contracting Limited|3 Beauchamp Court 10 Victors Way, Chipping Barnet
        Barnet
        EN5 5TZ|NONE||Yes|No][Morgan &amp; Bond Limited|Unit 3 Stanley Business Park, Prospect Road
        Burntwood, Staffordshire
        WS7 0AF|NONE||Yes|No][P.K. Murphy Construction Limited|91 Sluggan Road, Pomeroy
        Dungannon, County Tyrone,
        BT70 2UP|NONE||Yes|No][R. Benson Property Maintenance Limited|Unit 1 Anglo Business Park, Asheridge Road
        Chesham
        HP5 2QA|NONE||Yes|No][Sterling Services (Northern) Limited|Sterling House Unit 22 Caddick Road, Knowsley Business Park
        Liverpool, Merseyside
        L34 9HP|NONE||Yes|No][WRPS Group Limited|Unit 15 Barrs Fold Road, Wingates Industrial Estate, Bolton
        Greater Manchester
        BL5 3XP|NONE||Yes|No][A. Connolly Limited|The Old Dairy, Leed Street
        Wigan
        WN3 4BW|NONE||Yes|No][Arc Group London Limited|Nalken House, Unit 4a Noble Road, Upper Edmonton
        London
        N18 3BH|NONE||Yes|No][The AD Construction Group (Architectural Decorators Ltd)|Samuel House, 7 Powerscroft Road, Sidcup
        Kent
        DA14 5DT|NONE||Yes|No][Aspect Group Services Limited|15 Palace Street
        Norwich, Norfolk
        NR3 1RT|NONE||Yes|No][Axis Europe Plc|3 Tramway Avenue
        London
        E15 4PN|NONE||No|No][BAAS Construction Limited|The Old Chapel, Brooklands Road
        Burnley, Lancashire
        BB11 3PR|NONE||Yes|No][Bell Group Ltd|Bell Business Park, Rochsolloch Road
        Airdrie
        ML6 9BG|NONE||No|No][C.L.C. Contractors Limited|Unit 2 Northbrook Industrial Estate, Vincent Avenue
        Southampton
        SO16 6PB|NONE||No|No][Combined Facilities Management Ltd|65 Deerpark Road, Leitrim
        Castledawson, Co Derry
        BT45 8BS|NONE||No|No][CTS Projects Limited|Unit B2, Milltown East Ind Est, Upper Dromore Road
        Warrenpoint, Newry
        BT34 3PN|NONE||Yes|No][Etec Contract Services Limited|Juniper House Warley Hill Business Park, The Drive
        Brentwood, Essex
        CM13 3BE|NONE||Yes|No][Fortem Solutions Limited|Suite 201 The Spirella Building, Bridge Road, Letchworth Garden City
        Letchworth Garden City, Hertfordshire
        SG6 4ET|NONE||No|No][FWJ Limited|Lynton House 7-12, Tavistock Square
        London
        WC1H 9BQ|NONE||Yes|No][Ian Williams Limited|Quarry Road, Chipping Sodbury
        Bristol
        BS37 6JL|NONE||No|No][Jackson, Jackson &amp; Sons Limited|Jackson House, Red Lane
        Rochdale
        OL12 9DB|NONE||Yes|No][Lawtech Group Limited|11 Lakeside Park, Neptune Close, Medway City Estate
        Rochester, Kent
        ME2 4LT|NONE||Yes|No][LCB Group Holdings Limited|Unit 1 &amp; 2 Stuart Close Trade Park, Cardiff
        South Glamorgan, Wales
        CF11 8QF|NONE||Yes|No][Maurice Flynn &amp; Sons Ltd|Saunders House Springbank Industrial Estate, 2 Springbank Park
        Belfast, Northern Ireland
        BT17 0QL|NONE||Yes|No][P. Casey &amp; Co., Limited|Rydings Road, Wardle
        Rochdale
        OL12 9PS|NONE||No|No][P.K. Murphy Construction Limited|91 Sluggan Road, Pomeroy
        Dungannon, County Tyrone,
        BT70 2UP|NONE||Yes|No][Piperhill Construction Limited|Units 9 - 10 Carn Drive Carn Industrial Estate, Portadown, Craigavon
        County Armagh, Northern Ireland
        BT63 5WJ|NONE||Yes|No][R &amp; M Williams (Holdings) Limited|Williams House, Station Square
        Neath, Wales
        SA11 1BY|NONE||Yes|No][Seddon Construction Limited|Plodder Lane, Edge Fold, Bolton
        Lancashire
        BL4 0NN|NONE||No|No][SERS Energy Solutions Group Limited|Unit 3a Parc Pontypandy, Caerphilly
        Mid Glamorgan
        CF83 3GX|NONE||Yes|No][Surefire Management Services Limited|168 Church Road, Hove
        East Sussex
        BN3 2DL|NONE||Yes|No][Sustainable Building Services (UK) Limited|Unit 2b Maple Court Maple View, White Moss Business Park
        Skelmersdale, Lancs
        WN8 9TW|NONE||Yes|No][Thomas Sinden Limited|137 - 145 Church Road Harold, Wood
        Romford
        RM3 0SH|NONE||Yes|No][Wates Property Services Limited|Wates House, Station Approach, Leatherhead
        Surrey
        KT22 7SW|NONE||No|No][A. Connolly Limited|The Old Dairy, Leed Street
        Wigan
        WN3 4BW|NONE||Yes|No][Aspect Group Services Limited|15 Palace Street
        Norwich, Norfolk
        NR3 1RT|NONE||Yes|No][BAAS Construction Limited|The Old Chapel, Brooklands Road
        Burnley, Lancashire
        BB11 3PR|NONE||Yes|No][Bell Group Ltd|Bell Business Park, Rochsolloch Road
        Airdrie
        ML6 9BG|NONE||No|No][C.L.C. Contractors Limited|Unit 2 Northbrook Industrial Estate, Vincent Avenue
        Southampton
        SO16 6PB|NONE||No|No][Carroll Group Limited|Carroll House Unit 8 Tiger Court, Kings Business Park
        Knowsley, Liverpool
        L34 1PJ|NONE||Yes|No][Combined Facilities Management Ltd|65 Deerpark Road, Leitrim
        Castledawson, Co Derry
        BT45 8BS|NONE||No|No][CTS Projects Limited|Unit B2, Milltown East Ind Est, Upper Dromore Road
        Warrenpoint, Newry
        BT34 3PN|NONE||Yes|No][DLP Services (Northern) Limited|54 Cobden Street, Brindle Heath Industrial Estate
        Pendleton Salford, Lancashire
        M6 6WF|NONE||Yes|No][Emanuel Whittaker Limited|Rochdale Road
        Oldham, Lancs
        OL1 2LW|NONE||Yes|No][Esh Construction Limited|Esh House, Bowburn North Industrial Estate
        Bowburn, Durham
        DH6 5PF|NONE||No|No][Etec Contract Services Limited|Juniper House Warley Hill Business Park, The Drive
        Brentwood, Essex
        CM13 3BE|NONE||Yes|No][Guildmore Ltd|Kalamu House, 11 Coldbath Square
        London
        EC1R 5HL|NONE||Yes|No][Ian Williams Limited|Quarry Road, Chipping Sodbury
        Bristol
        BS37 6JL|NONE||No|No][M.D. Building Services Limited|The Malt House, Durnford Street Ashton
        Bristol, Avon
        BS3 2AW|NONE||No|No][Maurice Flynn &amp; Sons Ltd|Saunders House Springbank Industrial Estate, 2 Springbank Park
        Belfast, Northern Ireland
        BT17 0QL|NONE||Yes|No][Milestone Contracting Limited|3 Beauchamp Court 10 Victors Way, Chipping Barnet
        Barnet
        EN5 5TZ|NONE||Yes|No][Morgan &amp; Bond Limited|Unit 3 Stanley Business Park, Prospect Road
        Burntwood, Staffordshire
        WS7 0AF|NONE||Yes|No][P. Casey (Land Reclamation) Limited|Rydings Road, Wardle
        Rochdale
        OL12 9PS|NONE||Yes|No][P.K. Murphy Construction Limited|91 Sluggan Road, Pomeroy
        Dungannon, County Tyrone,
        BT70 2UP|NONE||Yes|No][Polyteck Building Services Limited|1 Kings Avenue
        London
        N21 3NA|NONE||Yes|No][Quinn (London) Limited|Dome House, 8 Hartley Avenue Mill Hill
        London
        NW7 2HX|NONE||Yes|No][R &amp; M Williams (Holdings) Limited|Williams House, Station Square
        Neath, Wales
        SA11 1BY|NONE||Yes|No][R. Benson Property Maintenance Limited|Unit 1 Anglo Business Park, Asheridge Road
        Chesham
        HP5 2QA|NONE||Yes|No][Re-Gen (UK) Construction Limited|Unit 4 Guildprime Business Centre, Southend Road
        Billericay
        CM11 2PZ|NONE||Yes|No][Sterling Services (Northern) Limited|Sterling House Unit 22 Caddick Road, Knowsley Business Park
        Liverpool, Merseyside
        L34 9HP|NONE||Yes|No][Thomas Sinden Limited|137 - 145 Church Road Harold, Wood
        Romford
        RM3 0SH|NONE||Yes|No][A. Connolly Limited|The Old Dairy, Leed Street
        Wigan
        WN3 4BW|NONE||Yes|No][Aspect Group Services Limited|15 Palace Street
        Norwich, Norfolk
        NR3 1RT|NONE||Yes|No][Axis Europe Plc|3 Tramway Avenue
        London
        E15 4PN|NONE||No|No][BAAS Construction Limited|The Old Chapel, Brooklands Road
        Burnley, Lancashire
        BB11 3PR|NONE||Yes|No][Bell Group Ltd|Bell Business Park, Rochsolloch Road
        Airdrie
        ML6 9BG|NONE||No|No][C.L.C. Contractors Limited|Unit 2 Northbrook Industrial Estate, Vincent Avenue
        Southampton
        SO16 6PB|NONE||No|No][Carroll Group Limited|Carroll House Unit 8 Tiger Court, Kings Business Park
        Knowsley, Liverpool
        L34 1PJ|NONE||Yes|No][Combined Facilities Management Ltd|65 Deerpark Road, Leitrim
        Castledawson, Co Derry
        BT45 8BS|NONE||No|No][CTS Projects Limited|Unit B2, Milltown East Ind Est, Upper Dromore Road
        Warrenpoint, Newry
        BT34 3PN|NONE||Yes|No][Etec Contract Services Limited|Juniper House Warley Hill Business Park, The Drive
        02071487748
        Brentwood, Essex
        CM13 3BE|NONE||Yes|No][FWJ Limited|Lynton House 7-12, Tavistock Square
        London
        WC1H 9BQ|NONE||Yes|No][Ian Williams Limited|Quarry Road, Chipping Sodbury
        Bristol
        BS37 6JL|NONE||No|No][M&amp;R Heating Services Northwest Limited|Unit A8 Axis Point, Hill Top Road
        Heywood
        OL10 2RQ|NONE||Yes|No][Maurice Flynn &amp; Sons Ltd|Saunders House Springbank Industrial Estate, 2 Springbank Park
        Belfast, Northern Ireland
        BT17 0QL|NONE||Yes|No][Morgan &amp; Bond Limited|Unit 3 Stanley Business Park, Prospect Road
        Burntwood, Staffordshire
        WS7 0AF|NONE||Yes|No][P.K. Murphy Construction Limited|91 Sluggan Road, Pomeroy
        Dungannon, County Tyrone,
        BT70 2UP|NONE||Yes|No][Penny Lane Builders Limited|Penny Lane House Evans Road, Venture Point, Speke
        Liverpool
        L24 9PB|NONE||Yes|No][PiLON Limited|Suite 4b, Columbia, Station Road
        Bracknell
        RG12 1LP|NONE||Yes|No][R &amp; M Williams (Holdings) Limited|Williams House, Station Square
        Neath, Wales
        SA11 1BY|NONE||Yes|No][Re-Gen (UK) Construction Limited|Unit 4 Guildprime Business Centre, Southend Road
        Billericay
        CM11 2PZ|NONE||Yes|No][Saltash Enterprises Limited|110-116 Ormside Street
        London
        SE15 1TF|NONE||Yes|No][Sterling Services (Northern) Limited|Sterling House Unit 22 Caddick Road, Knowsley Business Park
        Liverpool, Merseyside
        L34 9HP|NONE||Yes|No][T Brown Group Limited|Ground Floor Bluebird House, Station Road, Leatherhead
        Surrey
        KT22 7BA|NONE||Yes|No][Thomas Sinden Limited|137 - 145 Church Road Harold, Wood
        Romford
        RM3 0SH|NONE||Yes|No][UPS Building &amp; Maintenance Limited|9 Gratton Place, Gillibrands, Skelmersdale
        Lancashire
        WN8 9UE|NONE||Yes|No][Wright Build Ltd|2 Preston Road, Grimsargh, Preston
        Lancashire
        PR2 5SD|NONE||Yes|No][A. Connolly Limited|The Old Dairy, Leed Street
        Wigan
        WN3 4BW|NONE||Yes|No][Aspect Group Services Limited|15 Palace Street
        Norwich, Norfolk
        NR3 1RT|NONE||Yes|No][Axis Europe Plc|3 Tramway Avenue
        London
        E15 4PN|NONE||No|No][BAAS Construction Limited|The Old Chapel, Brooklands Road
        Burnley, Lancashire
        BB11 3PR|NONE||Yes|No][Bell Group Ltd|Bell Business Park, Rochsolloch Road
        Airdrie
        ML6 9BG|NONE||No|No][C.L.C. Contractors Limited|Unit 2 Northbrook Industrial Estate, Vincent Avenue
        Southampton
        SO16 6PB|NONE||No|No][Carroll Group Limited|Carroll House Unit 8 Tiger Court, Kings Business Park
        Knowsley, Liverpool
        L34 1PJ|NONE||Yes|No][CTS Projects Limited|Unit B2, Milltown East Ind Est, Upper Dromore Road
        Warrenpoint, Newry
        BT34 3PN|NONE||Yes|No][DLP Services (Northern) Limited|54 Cobden Street, Brindle Heath Industrial Estate
        Pendleton Salford, Lancashire
        M6 6WF|NONE||Yes|No][Ecosafe Heating Limited|G2 The Fulcrum, Vantage Way, Poole
        Dorset
        BH12 4NU|NONE||Yes|No][Etec Contract Services Limited|Juniper House
        The Drive
        Warley Hill Business Park
        Brentwood, Essex
        CM13 3BE|NONE||Yes|No][Guildmore Ltd|Kalamu House, 11 Coldbath Square
        London
        EC1R 5HL|NONE||Yes|No][Ian Williams Limited|Quarry Road, Chipping Sodbury
        Bristol
        BS37 6JL|NONE||No|No][Jackson, Jackson &amp; Sons Limited|Jackson House, Red Lane
        Rochdale
        OL12 9DB|NONE||Yes|No][M.D. Building Services Limited|The Malt House, Durnford Street Ashton
        Bristol, Avon
        BS3 2AW|NONE||No|No][Maurice Flynn &amp; Sons Ltd|Saunders House Springbank Industrial Estate, 2 Springbank Park
        Belfast, Northern Ireland
        BT17 0QL|NONE||Yes|No][Milestone Contracting Limited|3 Beauchamp Court 10 Victors Way, Chipping Barnet
        Barnet
        EN5 5TZ|NONE||Yes|No][P. Casey &amp; Co., Limited|Rydings Road, Wardle
        Rochdale
        OL12 9PS|NONE||No|No][P.K. Murphy Construction Limited|91 Sluggan Road, Pomeroy
        Dungannon, County Tyrone,
        BT70 2UP|NONE||Yes|No][Polyteck Building Services Limited|1 Kings Avenue
        London
        N21 3NA|NONE||Yes|No][R &amp; M Williams (Holdings) Limited|Williams House, Station Square
        Neath, Wales
        SA11 1BY|NONE||Yes|No][R. Benson Property Maintenance Limited|Unit 1 Anglo Business Park, Asheridge Road
        Chesham
        HP5 2QA|NONE||Yes|No][Saltash Enterprises Limited|110-116 Ormside Street
        London
        SE15 1TF|NONE||Yes|No][Sterling Services (Northern) Limited|Sterling House Unit 22 Caddick Road, Knowsley Business Park
        Liverpool, Merseyside
        L34 9HP|NONE||Yes|No][Thomas Sinden Limited|137 - 145 Church Road Harold, Wood
        Romford
        RM3 0SH|NONE||Yes|No][United Living (South) Limited|Media House, Azalea Drive
        Swanley, Kent
        BR8 8HU|NONE||No|No][A. Connolly Limited|The Old Dairy, Leed Street
        Wigan
        WN3 4BW|NONE||Yes|No][Amber Construction Services Limited|Unit 5 Rippleside Commercial Estate, Ripple Road
        Barking, Essex
        IG11 0RJ|NONE||Yes|No][Arc Group London Limited|Nalken House, Unit 4a Noble Road, Upper Edmonton
        London
        N18 3BH|NONE||Yes|No][Aspect Group Services Limited|15 Palace Street
        Norwich, Norfolk
        NR3 1RT|NONE||Yes|No][Axis Europe Plc|3 Tramway Avenue
        London
        E15 4PN|NONE||No|No][BAAS Construction Limited|The Old Chapel, Brooklands Road
        Burnley, Lancashire
        BB11 3PR|NONE||Yes|No][Bell Group Ltd|Bell Business Park, Rochsolloch Road
        Airdrie
        ML6 9BG|NONE||No|No][Breyer Group Public Limited Company|Faringdon Avenue, Harold Hill
        Romford, Essex
        RM3 8ST|NONE||No|No][C.L.C. Contractors Limited|Unit 2 Northbrook Industrial Estate, Vincent Avenue
        Southampton
        SO16 6PB|NONE||No|No][Chas Berger Limited|4th Floor 4 Tabernacle Street
        London
        EC2A 4LU|NONE||Yes|No][Chigwell (London) Limited|Aaron House ,Unit 8 Hainault Business Park, Forest Road
        Ilford, Essex
        IG6 3JP|NONE||Yes|No][Clark Contracts Limited|23 Mcfarlane Street
        Paisley
        PA3 1RY|NONE||No|No][Combined Facilities Management Ltd|65 Deerpark Road, Leitrim
        Castledawson, Co Derry
        BT45 8BS|NONE||No|No][CTS Projects Limited|Unit B2 Milltown East Industrial Estate
        Upper Dromore Road
        Warrenpoint
        Newry
        BT34 3PN|NONE||Yes|No][DLP Services (Northern) Limited|54 Cobden Street
        Brindle Heath Industrial Estate
        Pendleton
        Salford
        M6 6WF|NONE||Yes|No][Emanuel Whittaker Limited|Rochdale Road
        Oldham
        OL1 2LW|NONE||Yes|No][Esh Construction Limited|Esh House
        Bowburn North Industrial Estate
        Bowburn
        Durham
        DH6 5PF|NONE||No|No][Fortem Solutions Limited|Suite 201 The Spirella Building
        Bridge Road
        Letchworth Garden City
        Hertfordshire
        SG6 4ET|NONE||No|No][FWJ Limited|Lynton House 7-12
        Tavistock Square
        London
        WC1H 9BQ|NONE||Yes|No][Guildmore Ltd|Kalamu House
        11 Coldbath Square
        London
        EC1R 5HL|NONE||Yes|No][Ian Williams Limited|Quarry Road
        Chipping Sodbury
        Bristol
        BS37 6JL|NONE||No|No][Jeakins Weir Limited|1 Uppingham House
        The Headway Business Park
        Saxon Way West
        Corby
        NN18 9EZ|NONE||Yes|No][Kier Services Limited|2nd Floor
        Optimum House
        Optimum House
        Salford
        M50 3XP|NONE||No|No][LCB Group Holdings Limited|Unit 1 &amp; 2 Stuart Close Trade Park
        Cardiff
        CF11 8QF|NONE||Yes|No][Lovell Partnerships Limited|Kent House
        14 - 17 Market Place
        London
        W1W 8AJ|NONE||No|No][M.D. Building Services Limited|The Malt House
        Durnford Street
        Bristol
        BS3 2AW|NONE||No|No][Maurice Flynn &amp; Sons Ltd|Saunders House
        Springbank Industrial Estate
        2 Springbank Park
        Belfast
        BT17 0QL|NONE||Yes|No][Morgan &amp; Bond Limited|Unit 3 Stanley Business Park
        Prospect Road
        Burntwood
        WS7 0AF|NONE||Yes|No][Mulalley &amp; Co. Limited|Teresa Gavin House
        Woodford Avenue
        Woodford Green
        Essex
        IG8 8FA|NONE||No|No][Oxford Direct Services Trading Limited|Cowley Marsh Depot
        Marsh Road
        Oxford
        OX4 2HH|NONE||No|No][P. Casey &amp; Co. Limited|Rydings Road
        Rochdale
        OL12 9PS|NONE||No|No][Piperhill Construction Limited|Units 9 - 10 Carn Drive Carn Industrial Estate, Portadown, Craigavon
        County Armagh, Northern Ireland
        BT63 5WJ|NONE||Yes|No][P.K. Murphy Construction Limited|91 Sluggan Road, Pomeroy
        Dungannon, County Tyrone,
        BT70 2UP|NONE||Yes|No][Penny Lane Builders Limited|Penny Lane House Evans Road, Venture Point, Speke
        Liverpool
        L24 9PB|NONE||Yes|No][R &amp; M Williams (Holdings) Limited|Williams House, Station Square
        Neath, Wales
        SA11 1BY|NONE||Yes|No][R. Benson Property Maintenance Limited|Unit 1 Anglo Business Park, Asheridge Road
        Chesham
        HP5 2QA|NONE||Yes|No][Re-Gen (UK) Construction Limited|Unit 4 Guildprime Business Centre, Southend Road
        Billericay
        CM11 2PZ|NONE||Yes|No][Saltash Enterprises Limited|110-116 Ormside Street
        London
        SE15 1TF|NONE||Yes|No][Seddon Construction Limited|Plodder Lane, Edge Fold, Bolton
        Lancashire
        BL4 0NN|NONE||No|No][Sterling Service</t>
  </si>
  <si>
    <t>MT235090</t>
  </si>
  <si>
    <t>The Crescent Academy</t>
  </si>
  <si>
    <t>2025-08-04T17:45:06+01:00</t>
  </si>
  <si>
    <t>GEM (Good Estate Management) Framework</t>
  </si>
  <si>
    <t>The GEM (Good Estate Management) Framework has been specifically designed to help educational settings with professional schools' procurement and estate management.</t>
  </si>
  <si>
    <t>North East,Yorkshire and The Humber,North West,East Midlands,West Midlands,East of England,South East,South West,Wales,London</t>
  </si>
  <si>
    <t>Gemma Bagnall</t>
  </si>
  <si>
    <t>gemma.bagnall@gemframework.co.uk</t>
  </si>
  <si>
    <t>Pinewood Crescent, Meir</t>
  </si>
  <si>
    <t>Stoke On Trent</t>
  </si>
  <si>
    <t>ST3 6HZ</t>
  </si>
  <si>
    <t>England</t>
  </si>
  <si>
    <t>https://gemframework.co.uk/</t>
  </si>
  <si>
    <t xml:space="preserve">https://www.mytenders.co.uk/search/show/search_view.aspx?ID=AUG170096 </t>
  </si>
  <si>
    <t>Services</t>
  </si>
  <si>
    <t>[SEE Services|SEE Services, South Eastern House, 62-70 Fowler Road, Hainault|COMPANIES_HOUSE|08854191|No|No][Drayton Beaumont Services FM Ltd|Merrial Street , Newcastel Under Lyme, Stoke on Trent|COMPANIES_HOUSE|06289582|No|No][Greenlight Engineering Limited|Unit 14 , 14 Watermill Way, London|COMPANIES_HOUSE|07076022|No|No][BSN Group Construction|Quay House, Waterfront Way, The Waterfront, Brierley Hill West Midlands|COMPANIES_HOUSE|11173369|No|No][BSN Group Construction|Quay House, Waterfront Way, The Waterfront, Brierley Hill West Midlands|COMPANIES_HOUSE|11173369|No|No][Carson Powell Construction Ltd|Building 103 Campbell Road, Stoke|COMPANIES_HOUSE|05382100|No|No][Carson Powell Construction Ltd|Building 103 Campbell Road, Stoke|COMPANIES_HOUSE|05382100|No|No][Carson Powell Construction Ltd|Building 103 Campbell Road, Stoke|COMPANIES_HOUSE|05382100|No|No][Aptus Construction|Unit 8 Cobblestone Court, Hoults Yard, Newcastle-Upon-Tyne|COMPANIES_HOUSE|06252917|No|No][RenEnergy Ltd|Blofield Business Centre, Woodbastwick Road, Blofield, Norwich|COMPANIES_HOUSE|08970458|No|No][Seddon Construction Limited|Plodder Lane, Edge Fold, Bolton|COMPANIES_HOUSE|03578140|No|No][Seddon Construction Limited|Plodder Lane, Edge Fold, Bolton|COMPANIES_HOUSE|03578140|No|No][Solar Power Provider UK Ltd|1 Garden Row, Coast Road, Mostyn|COMPANIES_HOUSE|07582113|No|No][Greenlight Engineering Limited|Unit 14 , 14 Watermill Way, London|COMPANIES_HOUSE|07076022|No|No][Greenlight Engineering Limited|Unit 14 , 14 Watermill Way, London|COMPANIES_HOUSE|07076022|No|No][Mercury Construction (South West) Ltd|Unit 8 Moorview Court, Estover Industrial Estate, Plymouth|COMPANIES_HOUSE|05912608|No|No][Mercury Construction (South West) Ltd|Unit 8 Moorview Court, Estover Industrial Estate, Plymouth|COMPANIES_HOUSE|05912608|No|No][Mercury Construction (South West) Ltd|Unit 8 Moorview Court, Estover Industrial Estate, Plymouth|COMPANIES_HOUSE|05912608|No|No][Logan Construction (SE) Ltd|Unit 7 Green Lane Business Park, 238 Green Lane, London|COMPANIES_HOUSE|03167858|No|No][Greendale Construction Limited|Unit 6, Old Generator House, 25 Bourne Valley Road, Poole|COMPANIES_HOUSE|02503794|No|No][Greendale Construction Limited|Unit 6, Old Generator House, 25 Bourne Valley Road, Poole|COMPANIES_HOUSE|02503794|No|No][Rosslee Construction|Black Abbey Street, Accrington|COMPANIES_HOUSE|04459448|No|No][Rosslee Construction|Black Abbey Street, Accrington|COMPANIES_HOUSE|04459448|No|No][Huck Construction Ltd|Back Lane, , Hale Nook, Preston|COMPANIES_HOUSE|05533758|No|No][Jarvale Construction Ltd.|Unit 2, Navigation Way, Dronfield|COMPANIES_HOUSE|01121516|No|No][Jarvale Construction Ltd.|Unit 2, Navigation Way, Dronfield|COMPANIES_HOUSE|01121516|No|No][Ensigna Construction Ltd|37-39b Freelands Road, Bromley|COMPANIES_HOUSE||No|No][Ensigna Construction Ltd|37-39b Freelands Road, Bromley|COMPANIES_HOUSE||No|No][Ensigna Construction Ltd|37-39b Freelands Road, Bromley|COMPANIES_HOUSE||No|No][R J Leighfield &amp; Sons Ltd|Unit 6 , Coped Hall Business Park, Royal Wootton Bassett|COMPANIES_HOUSE|00247253|No|No][Re-Gen (M&amp;E Services) Ltd|3 Blenheim Court, Hurricane Way, Wickford|COMPANIES_HOUSE|09520953|No|No][MGM Ltd|333 Dukesway Court , Team Valley Trading Estate, Gateshead|COMPANIES_HOUSE|02682028|No|No][MGM Ltd|333 Dukesway Court , Team Valley Trading Estate, Gateshead|COMPANIES_HOUSE|02682028|No|No][MGM Ltd|333 Dukesway Court , Team Valley Trading Estate, Gateshead|COMPANIES_HOUSE|02682028|No|No][Zenith Developments Group|St Faiths Church, Dunswell Lane, Dunswell|COMPANIES_HOUSE|10135058|No|No][Zenith Developments Group|St Faiths Church, Dunswell Lane, Dunswell|COMPANIES_HOUSE|10135058|No|No][Zenith Developments Group|St Faiths Church, Dunswell Lane, Dunswell|COMPANIES_HOUSE|10135058|No|No][E. Manton Ltd|2440 Regents Court, The Crescent,, Birmingham Business Park, Birmingham|COMPANIES_HOUSE|00570282|No|No][E. Manton Ltd|2440 Regents Court, The Crescent,, Birmingham Business Park, Birmingham|COMPANIES_HOUSE|00570282|No|No][Etec Contract Services Ltd|Suite 7, Elmhurst, 98/106 High Road, South Woodford|COMPANIES_HOUSE|05392794|No|No][Etec Contract Services Ltd|Suite 7, Elmhurst, 98/106 High Road, South Woodford|COMPANIES_HOUSE|05392794|No|No][Etec Contract Services Ltd|Suite 7, Elmhurst, 98/106 High Road, South Woodford|COMPANIES_HOUSE|05392794|No|No][O&amp;P Construction Services Ltd|Common Lane, Wath Upon Dearne, Rotherham|COMPANIES_HOUSE|01028198|No|No][O&amp;P Construction Services Ltd|Common Lane, Wath Upon Dearne, Rotherham|COMPANIES_HOUSE|01028198|No|No][Krol Corlett Construction Limted|Morgan Brightside Building , Bradman Road, Merseyside|COMPANIES_HOUSE|57974400|No|No][Krol Corlett Construction Limted|Morgan Brightside Building , Bradman Road, Merseyside|COMPANIES_HOUSE|57974400|No|No][Krol Corlett Construction Limted|Morgan Brightside Building , Bradman Road, Merseyside|COMPANIES_HOUSE|57974400|No|No][Harrisons EM&amp;PS Ltd|Harrison House, Sheep Walk, Langford Road, Biggleswade|COMPANIES_HOUSE|03543563|No|No][Borras Construction Limited|1 Salar House, Campfield Road, St Albans|COMPANIES_HOUSE|01520021|No|No][Borras Construction Limited|1 Salar House, Campfield Road, St Albans|COMPANIES_HOUSE|01520021|No|No][Thomas Sinden Ltd|137-145 Church Road, Harold Wood, Romford|COMPANIES_HOUSE|03308698|No|No][Thomas Sinden Ltd|137-145 Church Road, Harold Wood, Romford|COMPANIES_HOUSE|03308698|No|No][Thomas Sinden Ltd|137-145 Church Road, Harold Wood, Romford|COMPANIES_HOUSE|03308698|No|No][Beard|Faraday Road, Swindon|COMPANIES_HOUSE|01126135|No|No][Beard|Faraday Road, Swindon|COMPANIES_HOUSE|01126135|No|No][Beard|Faraday Road, Swindon|COMPANIES_HOUSE|01126135|No|No][Wulfrun Building Solutions Limited|1 Pelham Street, Wolverhampton|COMPANIES_HOUSE|02378186|No|No][Seddon Construction Limited|Plodder Lane, Edge Fold, Bolton|COMPANIES_HOUSE|03578140|No|No][M&amp;J Group Construction and Roofing LTD|Hammond Road, Elms Ind Estate, Bedford|COMPANIES_HOUSE|01371473|No|No][M&amp;J Group Construction and Roofing LTD|Hammond Road, Elms Ind Estate, Bedford|COMPANIES_HOUSE|01371473|No|No][M&amp;J Group Construction and Roofing LTD|Hammond Road, Elms Ind Estate, Bedford|COMPANIES_HOUSE|01371473|No|No][R.A. Edwards &amp; Partners Ltd|Unit 2, Tilcon Avenue, Stafford|COMPANIES_HOUSE|03492561|No|No][R.A. Edwards &amp; Partners Ltd|Unit 2, Tilcon Avenue, Stafford|COMPANIES_HOUSE|03492561|No|No][Capewell Contracts Limited|3 Holt Lane, Kingsley, Stoke on Trent|COMPANIES_HOUSE|08986786|No|No][Capewell Contracts Limited|3 Holt Lane, Kingsley, Stoke on Trent|COMPANIES_HOUSE|08986786|No|No][M2 Construction Limited|40a Brookhouse Road, Parkhouse Industrial Estate West, Newcastle-Under-Lyme|COMPANIES_HOUSE|11235161|No|No][M2 Construction Limited|40a Brookhouse Road, Parkhouse Industrial Estate West, Newcastle-Under-Lyme|COMPANIES_HOUSE|11235161|No|No][Murray &amp; Willis Limited|Units 4 &amp; 5 Cannock Wood Industrial Estate,, Cannock Wood Street, Rawnsley|COMPANIES_HOUSE|02334545|No|No][Clickers Construction Ltd|7-9 Macon Court, Crewe|COMPANIES_HOUSE|13953549|No|No][Greenlight Engineering Limited|Unit 14 , 14 Watermill Way, London|COMPANIES_HOUSE|07076022|No|No]</t>
  </si>
  <si>
    <t xml:space="preserve">Open </t>
  </si>
  <si>
    <t>tender_496829/1503816</t>
  </si>
  <si>
    <t>Ministry of Justice</t>
  </si>
  <si>
    <t>2025-08-08T12:10:08+01:00</t>
  </si>
  <si>
    <t>Award of a call off contract under the Prison Education Dynamic Purchasing System for a Mental Health in Construction course for Prisoners at HMP Highpoint</t>
  </si>
  <si>
    <t>Award of a call off contract under the Prison Education Dynamic Purchasing System for a Mental Health in Construction course for Prisoners at HMP Highpoint. _x000D_
The course shall include the following elements and be classroom based:_x000D_
1. Safety First - IOSH safety, Health and environmental for construction workers. (CSCS Card)_x000D_
2. Mental Health - Deliver a session to help develop an understanding of the effects on wellbeing and mental health working in the construction industry_x000D_
3. Understanding Organised crime in construction - Deliver an understanding of the effects that organised crime has within the construction industry. Discuss the risk this may cause. Educate the cohort with skills to employ should they have to deal with organised crime within the construction industry._x000D_
4. Culture - Develop the learners understanding of the cultures within the construction industry that can cause risks and temptations. This shall include substance misuse._x000D_
5. Stay Calm - Coping with the pressures of life in construction. This shall include the risks of confrontation in the construction industry when working on site this shall be interactive with learners_x000D_
6. Emotional Intelligence - Discuss with learners how their own behaviours affect those who work around them_x000D_
7. Interview skills - Deliver up to date market data about vacancies within the construction industry and prepare learners to interview using the skills developed within the course. Develop coping strategies for tests. Work collaboratively with onsite outreach employability services to produce CV&amp;apos;s.</t>
  </si>
  <si>
    <t>East of England</t>
  </si>
  <si>
    <t>commercial.prisoneducation@justice.gov.uk</t>
  </si>
  <si>
    <t>5 Wellington Place</t>
  </si>
  <si>
    <t>Leeds</t>
  </si>
  <si>
    <t>LS1 4AP</t>
  </si>
  <si>
    <t>[Karen Mackey Consultants|Manor Cottage, High Street, Goudhurst, Kent, TN17 1AG|NONE_OTHER||Yes|No]</t>
  </si>
  <si>
    <t xml:space="preserve">CallOffFromDynamicPurchasingSystem </t>
  </si>
  <si>
    <t>PM3-13811</t>
  </si>
  <si>
    <t>East Sussex County Council</t>
  </si>
  <si>
    <t>2025-06-06T14:23:34+01:00</t>
  </si>
  <si>
    <t>ESCC-HP-DAW-Construction and Engineering Design Services to provide technical support through the construction stage of the Phase 2B Queensway Gateway Road (QGR) project.</t>
  </si>
  <si>
    <t>Construction and Engineering Design Services to provide technical_x000D_
support through the construction stage of the Phase 2B Queensway_x000D_
Gateway Road (QGR) project._x000D_
This commission of the construction by Balfour Beatty Living Places_x000D_
(BBLP) started on 5th September 2024 and provides valuable continuity to the wider design team, including National Highways,_x000D_
East Sussex County Council Highways and BBLP as Main Contractor._x000D_
Update: This contract has now been extended due to construction delays until 31 October 2025/the date the services are complete, with an increased value from Â£60,000 to Â£83,000. _x000D_
Update: This contract has now been further extended due to construction delays until 28 February 2026/the date the services are complete, with an increased overall contract value of Â£135,000 (excluding VAT)_x000D_
Update: This contract has now been further extended due to construction delays until 31 May  or the date the Services are complete, with an increased overall contract value of Â£147,000 (excluding VAT)</t>
  </si>
  <si>
    <t>South East</t>
  </si>
  <si>
    <t>James Cooper</t>
  </si>
  <si>
    <t>procurement@eastsussex.gov.uk</t>
  </si>
  <si>
    <t>County Hall</t>
  </si>
  <si>
    <t>LEWES</t>
  </si>
  <si>
    <t>BN71UE</t>
  </si>
  <si>
    <t>01273 337482</t>
  </si>
  <si>
    <t>[CampbellReith Consulting Engineers|15 Bermondsey Square, London, England, SE1 3UN|COMPANIES_HOUSE|04136643|No|No]</t>
  </si>
  <si>
    <t xml:space="preserve">SingleTenderActionNonOJEU </t>
  </si>
  <si>
    <t>GPLAC001-DN669573-55134197</t>
  </si>
  <si>
    <t>Great Places Housing Group</t>
  </si>
  <si>
    <t>2024-08-01T15:20:43+01:00</t>
  </si>
  <si>
    <t>Innovation Chain North Framework (Also known as "ICN")</t>
  </si>
  <si>
    <t>The framework is scheduled to commence from 4th July 2024. \r_x000D_
\r_x000D_
It will consist of 26 Consultancy Lots.  \r_x000D_
\r_x000D_
It will also consist of 11 Construction Lots: Five Low Value Lots (up to 34 units), Two High Value Lots (35 units +), MMC Contractors (Two lots for this workstream based on Geographical Location; East and West), and Apartment Specialist Contractors Two lots for this workstream based on Geographical Location; East and West). \r_x000D_
\r_x000D_
Great Places Housing Group (GPHG) welcomes bids from the open Construction and Construction Consultancy markets in order for both Construction Contractors and Construction Consultants to be offered a place on the Framework. There is no limit on the number of Lots of which bidders can be allocated. The framework can also be accessed by other registered social housing providers and local authorities. \r_x000D_
\r_x000D_
To find the The Tender Opportunity on ProContract please refer to the following details/instructions below:\r_x000D_
\r_x000D_
ProContract Reference of DN669573\r_x000D_
\r_x000D_
Should you wish to bid for this opportunity then please register on the link below.\r_x000D_
\r_x000D_
 https://procontract.due-north.com/register\r_x000D_
 \r_x000D_
Registration is free of charge and once registered you will be automatically notified of any other appropriate opportunities.</t>
  </si>
  <si>
    <t xml:space="preserve">45211000 71000000 73000000 79000000 </t>
  </si>
  <si>
    <t>Charles Tarling</t>
  </si>
  <si>
    <t>Charles.Tarling@greatplaces.org.uk</t>
  </si>
  <si>
    <t>2a Derwent Avenue</t>
  </si>
  <si>
    <t>Manchester</t>
  </si>
  <si>
    <t>M21 7QP</t>
  </si>
  <si>
    <t>United Kingdom</t>
  </si>
  <si>
    <t>'+44 1614475096</t>
  </si>
  <si>
    <t>http://www.greatplaces.org.uk/Pages/default.aspx</t>
  </si>
  <si>
    <t>[A Connolly Limited|The Old Dairy, Leeds Street, Wigan, WN3 4BW|NONE||Yes|No][AA Projects Limited|Jackson House, Sibson Road, Sale, Manchester, M33 7RR|NONE||Yes|No][Adept Consulting Engineers|1912 Mill, Sunny Bank Mills, Town Street, Farsley, LS28 5UJ|NONE||Yes|No][AECOM|Aldgate Tower, 2 Leman Street, London E1 8FA.|NONE||No|No][AEW Architects|Trinity Court, 16 John Dalton Street, Manchester, England, M2 6HY|NONE||Yes|No][Alan Johnston Partnership|4th Floor, 1 Dale Street, Liverpool, L2 2ET|NONE||Yes|No][Amrin Resources Limited|16 Knightwake Road, New Mills, High Peak, SK22 3DQ|NONE||Yes|No][Anderton Gables Project and Development Consultancy|Thomas Carter House, 1 &amp; 2 Cross Street, Preston, PR1 3LT|NONE||Yes|No][Arcus Consulting LLP|3rd Floor, Dalton House, Dane Road, Sale, Greater Manchester M33 7AR|NONE||Yes|No][Bernard Taylor Partnership|Elizabeth House, 486 Didsbury Road, Stockport, Greater Manchester, SK4 3BS.|NONE||Yes|No][Bowker Sadler Partnership Limited|Hatherlow House, Hatherlow, Romiley, Stockport, Cheshire, SK6 3DY|NONE||Yes|No][Bridgestone Construction|Hyde Park House, Cartwright Street, Hyde, Cheshire, SK14 4EH|NONE||Yes|No][Brownfield Solutions Limited|173-183 Witton Street, Northwich, CW9 5LP|NONE||Yes|No][Buttress Architects Limited|41 Bengal St, Manchester M4 6AF|NONE||Yes|No][BWB Consulting Limited|5th Floor, Waterfront House, Station Street, Nottingham, NG2 3DQ|NONE||No|No][BWP|100 Liverpool Road, Cadishead, Manchester, Greater Manchester, England, M44 5AN|NONE||Yes|No][Caddick Construction Limited|Calder Grange, Knottingley, West Yorkshire, WF11 8DA|NONE||No|No][Campbell Reith Hill LLP|15 Bermonsdey Square, London, SE1 3UN|NONE||Yes|No][Carroll Group Limited|Carroll House, Unit 8 Tiger Court, Kings Business Park, Knowsley, Liverpool, L34 1PJ|NONE||Yes|No][Cassidy &amp; Ashton|7 East Cliff, Preston, Lancashire, PR1 3JE|NONE||Yes|No][Clancy Consulting Limited|4th Floor, Windmill Green, 24 Mount Street, Manchester, M2 3NN|NONE||Yes|No][Clerks of Works (Yorks) Limited|Units 1&amp;2 Prospect Cottage, Margaret Avenue, Bardsey, Leeds, LS17 9AU|NONE||Yes|No][Concept Engineering Consultants Limited t/a/ Concept Site Invest|4 Oak Spinney Business Park, Ratby Lane, Leicester Forest East, Leicester, England, LE3 3AW|NONE||Yes|No][Countryside Properties UK Limited|Countryside House, The Drive, Brentwood, Essex, CM13 3AT|NONE||No|No][CPC Project Services Limited|100 Wood Street, London, EC2V 7AN|NONE||Yes|No][Curtins Consulting Limited|51 - 55 Tithebarn Street, L2 2SB|NONE||No|No][Davies M&amp;E Partnership|Cestrian House, Lightfoot Street, Hoole, Chester, CH2 3AD|NONE||Yes|No][DK-ARCHITECTS|26 Old Haymarket, Liverpool, L1 6ER|NONE||Yes|No][DPP One Limited|Sophia House, 28 Cathedral Road, Cardiff, CF11 9LJ|NONE||Yes|No][Drome Architects LLP|4 Seymour Street, Liverpool, L3 5PF|NONE||Yes|No][Eric Wright Construction|Sceptre House, Sceptre Way, Bamber Bridge, Preston, Lancashire, PR5 6AW|NONE||No|No][Esh Construction Limited|Esh House, Bowburn North Industrial Estate, Bowburn, Durham, DH6 5PF|NONE||No|No][Frank Shaw Associates Limited|Penmore House, Hasland, Chesterfield|NONE||Yes|No][Gateley PLC|One Eleven Edmund Street, Birmingham, England, B3 2HJ|NONE||No|No][GK Construction &amp; Project Management Limited|Suite 22, Railway House, Railway Road, Chorley, Lancashire, England, PR6 0HW|NONE||Yes|No][Halsall Lloyd Partnership|98 Duke Street, Liverpool, L1 5AG|NONE||Yes|No][Hargreaves Contracting|Unit 5, Rising Bridge Business Village, Blackburn Road, Accrington. BB5 2AL|NONE||Yes|No][HBL Associates|Brook House, Weybrook Road, Manchester, M19 2QD|NONE||Yes|No][Hickton Consultants|Amber Court, 51 Church Street, Elsecar, Barnsley, South Yorkshire S74 8HT|NONE||Yes|No][Highall Developments|Unit 2, St Georges Court St. Georges Park, Kirkham, Preston, England, PR4 2EF|NONE||Yes|No][Hive Land &amp; Planning Limited|47 North Star Drive, Salford, M3 5LJ|NONE||Yes|No][Identity Consult|6 Pickersgill Court, Quay West Business Village, Sunderland, SR5 2AQ|NONE||Yes|No][J Greenwood (Builders) Limited|Unit B9 Greengate Industrial Estate, Greenside Way, Chadderton, M24 1SW|NONE||Yes|No][Jennings Design Associates|Library Chambers, 48 Union, Street, Hyde, Cheshire, SK14 1ND|NONE||Yes|No][John McCall Architects|No. 1 Arts Village, Henry Street, Liverpool, L1 5BS|NONE||Yes|No][John Southworth Builders Limited|10 Charles Street, Dukinfield, Cheshire, SK16 4SD|NONE||Yes|No][Keepmoat Homes Limited|The Waterfront, Lakeside Boulevard, Doncaster, South Yorkshire, DN4 5PL|NONE||No|No][Kinetic Engineers|Unit 6, Kingsway House, Gateshead, NE11 0HW|NONE||Yes|No][Legacie Contracts Limited|80-82 Great George Street, Liverpool, L1 5FF|NONE||No|No][Leyden Kirby Associates Limited T/A The LK Group|Eton Business Park, Eton Hill Road, Radcliffe, Manchester, M26 2ZS|NONE||Yes|No][Lovell Partnerships|Kent House,14-17 Market Place, London, W1W 8AJ|NONE||No|No][M&amp;Y Maintenance and Construction Limited|The Foundry, 42 Henry Street, Liverpool, L1 5AY|NONE||Yes|No][MAC Construction Consultants Limited|Bell House, Seebeck Place, Knowlhill, Milton Keynes, MK5 8FR|NONE||Yes|No][Manchester &amp; Cheshire Construction Company Limited|6 Oldfield Road, Salford, M5 4WB|NONE||Yes|No][Mansell Building Solutions|Rigby House, Crown Lane, Horwich, Bolton, BL6 5HP|NONE||Yes|No][Markhams Limited|4 Merchants Place, Century Buildings, Tower Street, L3 4BJ|NONE||Yes|No][McCaul Build Limited|1st Floor 362 Manchester Road, Astley, Greater Manchester, M29 7DY|NONE||Yes|No][Michael Dyson Associates Limited|West House, Meltham Road, Honley, Holmfirth, HD9 6LB|NONE||Yes|No][Michael Hyde and Associates Limited|Suite 1B 70 Spring Gardens, Manchester, M2 2BQ|NONE||Yes|No][Morris &amp; Spottiswood|54 Helen Street, Glasgow, G51 3HQ|NONE||No|No][MPSL Planning and Design|Chester House Lloyd Drive, Cheshire Oaks Business Park, Ellesmere Port, Cheshire, CH65 9HQ|NONE||Yes|No][Neo Projects Limited|Black Horse Chambers, 231 Elliott Street, Tyldesley, Manchester, England, M29 8DG|NONE||Yes|No][P+HS Architects|The Old Station, Station Road, Stokesley, North Yorkshire, TS9 7AB|NONE||Yes|No][Paddock Johnson Partnership|Studio 2 The Lyceum, Bath Street, Port Sunlight, CH62 4UJ|NONE||Yes|No][PARCOR Limited|The Junction, Merchants Quay, Salford, M50 3SG|NONE||Yes|No][Pettit Singleton Associates|10-11 Navigation Business Village, Navigation Way, Preston, Lancashire, PR2 2YP|NONE||Yes|No][PJM Construction NW Limited|Unit 11 Technology House, Whitehills Business Park, Blackpool, Lancashire, England, FY4 5PS|NONE||Yes|No][PLP Construction Limited|30 Rochdale Lane, Heywood, OL10 1PF|NONE||Yes|No][Poole Dick Associates|Unit C1 Waterfold Park, Bury, BL9 7BR|NONE||Yes|No][PP O'Connor|61 Mosley Road, Trafford Park, Manchester, M17 1GJ|NONE||No|No][Ridge and Partners LLP|The Cowyards, Blenheim Park, Oxford Road, Woodstock OX20 1QR|NONE||No|No][RJD Associates (North West) Limited|157-159 Burnley Road, Padiham, Lancashire, BB12 8BA|NONE||Yes|No][Rodgers Leask Limited|St James House, St Mary's Wharf, Mansfield Road, Derby, DE1 3TQ|NONE||Yes|No][Rowlinson Constructions|Gardale House, 118b Gatley Road, Gatley, SK8 4AU|NONE||Yes|No][RP Tyson Construction Limited|1 Mitcham Road, Blackpool, Lancashire, FY4 4QN|NONE||No|No][RPP Ltd t/a Rex Procter &amp; Partners|First Floor Riverside West, Whitehall Road, Leeds, United Kingdom, LS1 4AW|NONE||Yes|No][S I Sealy &amp; Associates Limited|Inwood Court, Stuart Road, Bredbury, Stockport, SK6 2SR|NONE||Yes|No][Savills (UK) Limited|33 Margaret Street, London, W1G 0JD|NONE||No|No][SCP Limited|Spring Lodge Chester Road, Helsby, Frodsham, England, WA6 0AR|NONE||Yes|No][SDA Consulting LLP|Second Floor ,The Tower, Deva City Office Park, Trinity Way, Salford, Manchester, M3 7BF|NONE||Yes|No][Seddon Construction Limited|Plodder Lane, Edge Fold, Bolton, BL4 0NN|NONE||No|No][Shape Consulting Engineers|Amber House, Green Lane, Liverpool, L13 7GD|NONE||Yes|No][Simon Fenton Partnership|4 Burton Place, Castlefield, Manchester, M15 4PT|NONE||Yes|No][Stantec UK Limited|Buckingham Court, Kingsmead Business Park, London Road, High Wycombe, Buckinghamshire, HP11 1JU|NONE||No|No][Steven A Hunt &amp; Associates|52 Penny Lane, Mosley Hill, Liverpool, L18 1DG|NONE||Yes|No][Summers Inman Construction and Property Consultants|Bevan House, Sir Bobby Robson Way, Newcastle upon Tyne, NE13 9BA|NONE||Yes|No][Sutcliffe|18-20 Harrington Street, Liverpool, L2 9QA|NONE||Yes|No][Tadw Architects|6 St Petersgate, Stockport, Cheshire, SK1 1HD|NONE||Yes|No][Termrim Construction|1 Pellon Place Dyson Wood Way, Bradley Business Park, Huddersfield, West Yorkshire, HD2 1GT|NONE||Yes|No][P Casey (Land Reclamation) Limited|Rydings Road, Rochdale, OL12 9PS|NONE||No|No][P Casey &amp; Co Limited|Rydings Road, Rochdale, OL12 9PS|NONE||Yes|No][triangle architects|Lower Ground Floor, 4 Jordan Street, Manchester, M15 4PY|NONE||Yes|No][Turner and Townsend Management Solutions Limited|Low Hall, Calverley Lane, Horsforth, Leeds, West Yorkshire, LS18 4GH|NONE||No|No][United Living (North) Limited|Media House, Azalea Drive, Swanley. BR8 8HU|NONE||No|No][Waldeck Associates Limited|Adamson House, Centenary Way, Salford, Manchester, M50 1RD|NONE||Yes|No][Watson Batty Architects|Shires House, Shires Road, Guiseley, Leeds, LS20 8EU|NONE||Yes|No][Watson Homes|Spark Studio, 208-210 Great Clowes Street, Salford, M7 2ZS|NONE||Yes|No][Watts Group Limited|1st Floor, 42 Trinity Square, London, EC3N 4TH|NONE||Yes|No][WhiteleyEaves Limited|Hollinwood Business Centre, Albert Street, Failsworth, Oldham, OL8 3QL|NONE||Yes|No][Whitfield &amp; Brown (Developments) Limited|Halton House, Gorsey Lane, Widnes, Cheshire, WA8 0RP|NONE||Yes|No][wiggett construction limited|Viking House, 449 Middleton Road, Chadderton, Oldham, OL9 9LB|NONE||Yes|No][Wilkinson Cowan Partnership|Stanley House, 15 Ladybridge Road, Cheadle Hulme, Cheshire, SK8 5BL|NONE||Yes|No][Winworth Construction Limited|Height Barn Farm, Edgeside Lane, Waterfoot, BB4 9TZ|NONE||Yes|No]</t>
  </si>
  <si>
    <t>BIP854885901</t>
  </si>
  <si>
    <t>Places for People Group Limited</t>
  </si>
  <si>
    <t>2024-04-12T14:35:06+01:00</t>
  </si>
  <si>
    <t>Places for People Developments - Groundworks Panel (England &amp; Scotland)</t>
  </si>
  <si>
    <t>All Suppliers invited to this opportunity have passed the minimum requirements of the Procurement hub's Construction Works DPS Dynamic Purchasing System (DPS) OJEU Reference Number 2022/S 000-021989. Places for People Developments sought contractors to appoint to a panel for upcoming Groundworks projects within England and Scotland. Each contractor that has been successful will then be able to tender for upcoming projects, to be awarded via direct award or mini-competition, depending on the estimated spend.</t>
  </si>
  <si>
    <t>suppliers@procurementhub.co.uk</t>
  </si>
  <si>
    <t>4 The Pavilions</t>
  </si>
  <si>
    <t>Portway</t>
  </si>
  <si>
    <t>Preston</t>
  </si>
  <si>
    <t>PR2 2YB</t>
  </si>
  <si>
    <t>'+441772897200</t>
  </si>
  <si>
    <t xml:space="preserve">https://www.delta-esourcing.com/delta/respondToList.html?noticeId=854885901 </t>
  </si>
  <si>
    <t>[M &amp; J Evans Construction|52-54 Wharf Approach_x000D_
        Anchor Brook Industrial Park_x000D_
        Aldridge_x000D_
        Walsall_x000D_
        WS9 8BX|NONE||Yes|No][Carmac (Building &amp; Civil Engineering) Ltd|Burton Road_x000D_
        Finedon_x000D_
        NN9 5HX|NONE||Yes|No][A D Bly Construction Limited|Block D Unit 1-5_x000D_
        Nup End Industrial Estate_x000D_
        Nup End_x000D_
        Knebworth_x000D_
        SG3 6QJ|NONE||No|No][LMH (Civil Engineering) Ltd.|26 The Grove_x000D_
        Corby_x000D_
        NN18 8EW|NONE||Yes|No][Landmark Civil Engineering|Wren House_x000D_
        Portsmouth Road_x000D_
        Esher_x000D_
        KT10 9AA|NONE||Yes|No][Coinford Central Ltd|Redenham Hall_x000D_
        137 Redehall Road_x000D_
        Burstow_x000D_
        RH6 9RJ|NONE||No|No][Carmac (Building &amp; Civil Engineering) Ltd|Burton Road_x000D_
        Finedon_x000D_
        NN9 5HX|NONE||Yes|No][A D Bly Construction Limited|Block D Unit 1-5_x000D_
        Nup End Industrial Estate_x000D_
        Nup End_x000D_
        Knebworth_x000D_
        SG3 6QJ|NONE||No|No][John Reilly Civil Engineering Ltd|Barley House_x000D_
        Duncan Road_x000D_
        Park Gate_x000D_
        Southampton_x000D_
        SO31 1ZT|NONE||No|No][Houlihan &amp; Co|Unit J2_x000D_
        Brooklands Close_x000D_
        Sunbury on Thames_x000D_
        TW16 7DX|NONE||Yes|No][Coinford Central|Redenham Hall_x000D_
        137 Redehall Road_x000D_
        Burstow_x000D_
        RH6 9RJ|NONE||No|No][M &amp; J Evans Construction Ltd|52-54 Wharf Approach_x000D_
        Anchor Brook Industrial Park_x000D_
        Aldridge_x000D_
        Walsall_x000D_
        WS9 8BX|NONE||Yes|No][A D Bly Construction Limited|Block D Unit 1-5_x000D_
        Nup End Industrial Estate_x000D_
        Nup End_x000D_
        Knebworth_x000D_
        SG3 6QJ|NONE||No|No][Coinford Central|Redenham Hall_x000D_
        137 Redehall Road_x000D_
        Burstow_x000D_
        RH6 9RJ|NONE||No|No][Parchow Groundworks Ltd|24 Picton House_x000D_
        Hussar Court_x000D_
        Waterlooville_x000D_
        PO7 7SQ|NONE||Yes|No][John Reilly Civil Engineering Ltd|Barley House_x000D_
        Duncan Road_x000D_
        Park Gate_x000D_
        Southampton_x000D_
        SO31 1ZT|NONE||No|No][M &amp; J Evans Construction Ltd|52-54 Wharf Approach_x000D_
        Anchor Brook Industrial Park_x000D_
        Aldridge_x000D_
        Walsall_x000D_
        WS9 8BX|NONE||Yes|No][Houlihan &amp; Co|Unit J2_x000D_
        Brooklands Close_x000D_
        Sunbury on Thames_x000D_
        TW16 7DX|NONE||Yes|No][Carmac (Building &amp; Civil Engineering) Ltd|Burton Road_x000D_
        Finedon_x000D_
        NN9 5HX|NONE||Yes|No][M &amp; J Evans Construction|52-54 Wharf Approach_x000D_
        Anchor Brook Industrial Park_x000D_
        Aldridge_x000D_
        Walsall_x000D_
        WS9 8BX|NONE||Yes|No][Natta Building Company Ltd|Rose Court_x000D_
        Rye Common Lane_x000D_
        Cronda_x000D_
        Crondall_x000D_
        GU10 5DD|NONE||Yes|No][Churngold Construction Ltd|St Andrews House_x000D_
        St Andrews Road_x000D_
        Bristol_x000D_
        BS11 9DQ|NONE||Yes|No][Carmac (Building &amp; Civil Engineering) Ltd|Burton Road_x000D_
        Finedon_x000D_
        NN9 5HX|NONE||Yes|No][Churngold Construction Ltd|St Andrews House_x000D_
        St Andrews Road_x000D_
        Bristol_x000D_
        BS11 9DQ|NONE||Yes|No][John Reilly Civil Engineering Ltd|Barley House_x000D_
        Duncan Road_x000D_
        Park Gate_x000D_
        Southampton_x000D_
        SO31 1ZT|NONE||No|No][Parchow Groundworks|24 Picton House_x000D_
        Hussar Court_x000D_
        Waterlooville_x000D_
        PO7 7SQ|NONE||Yes|No][Natta Building Company Ltd|Rose Court_x000D_
        Rye Common Lane_x000D_
        Cronda_x000D_
        Crondall_x000D_
        GU10 5DD|NONE||Yes|No][M &amp; J Evans Construction|52-54 Wharf Approach_x000D_
        Anchor Brook Industrial Park_x000D_
        Aldridge_x000D_
        Walsall_x000D_
        WS9 8BX|NONE||Yes|No][Churngold Construction Ltd|St Andrews House_x000D_
        St Andrews Road_x000D_
        Bristol_x000D_
        BS11 9DQ|NONE||Yes|No][John Reilly Civil Engineering Ltd|Barley House_x000D_
        Duncan Road_x000D_
        Park Gate_x000D_
        Southampton_x000D_
        SO31 1ZT|NONE||No|No][Parchow Groundworks|24 Picton House_x000D_
        Hussar Court_x000D_
        Waterlooville_x000D_
        PO7 7SQ|NONE||Yes|No][M &amp; J Evans Construction|52-54 Wharf Approach_x000D_
        Anchor Brook Industrial Park_x000D_
        Aldridge_x000D_
        Walsall_x000D_
        WS9 8BX|NONE||Yes|No][Natta Building Company Ltd|Rose Court_x000D_
        Rye Common Lane_x000D_
        Cronda_x000D_
        Crondall_x000D_
        GU10 5DD|NONE||Yes|No][C3 Construction|Tudorgate_x000D_
        Grange Business Park_x000D_
        Enderby_x000D_
        LE8 6EP|NONE||No|No][Carmac (Building &amp; Civil Engineering) Ltd|Burton Road_x000D_
        Finedon_x000D_
        NN9 5HX|NONE||Yes|No][Chasetown Civil Engineering|St Patricks House_x000D_
        Church Street_x000D_
        Chasetown_x000D_
        Burntwood_x000D_
        WS7 3QL|NONE||Yes|No][LMH (Civil Engineering) Ltd|26 The Grove_x000D_
        Corby_x000D_
        NN18 8EW|NONE||Yes|No][M Lambe Construction Limited|No 1 The Mint_x000D_
        94 Icknield Street_x000D_
        Hockley_x000D_
        Birmingham_x000D_
        B18 6RU|NONE||No|No][M &amp; J Evans Construction|52-54 Wharf Approach_x000D_
        Anchor Brook Industrial Park_x000D_
        Aldridge_x000D_
        Walsall_x000D_
        WS9 8BX|NONE||Yes|No][Advance Construction (Scotland) Ltd|Caldergrove House_x000D_
        4 Linnet Way_x000D_
        Strathclyde Business Park_x000D_
        Bellshill_x000D_
        ML4 3RA|NONE||No|No][Chasetown Civil Engineering|St Patricks House_x000D_
        Church Street_x000D_
        Chasetown_x000D_
        Burntwood_x000D_
        WS7 3QL|NONE||Yes|No][Churngold Construction Limited|St Andrews House_x000D_
        St Andrews Road_x000D_
        Bristol_x000D_
        BS11 9DQ|NONE||Yes|No][M Lambe Construction Limited|No 1 The Mint_x000D_
        94 Icknield Street_x000D_
        Hockley_x000D_
        Birmingham_x000D_
        B18 6RU|NONE||No|No][M &amp; J Evans Construction|52-54 Wharf Approach_x000D_
        Anchor Brook Industrial Park_x000D_
        Aldridge_x000D_
        Walsall_x000D_
        WS9 8BX|NONE||Yes|No][Front Line Construction Ltd|4 Easter Inch Industrial Estate_x000D_
        Easter Inch Road_x000D_
        Bathgate|NONE||No|No][GGK Contracts Ltd|East Hermiston Farm_x000D_
      Edinburgh_x000D_
      EH14 4AJ|NONE||No|No][Keystone Construction Scotland Ltd|24a Ainslie Place_x000D_
      Edinburgh_x000D_
      EH3 6AJ|NONE||Yes|No][RJT Excavations|65 Sussex Street_x000D_
      Glasgow_x000D_
      G41 1DX|NONE||Yes|No][Tough Construction Ltd|100 Dalsetter Avenue_x000D_
      Glasgow_x000D_
      G15 8TE|NONE||Yes|No][Advance Construction (Scotland) Ltd|Caldergrove House_x000D_
      4 Linnet Way_x000D_
      Strathclyde Business Park_x000D_
      Bellshill_x000D_
      ML4 3RA|NONE||No|No][JKR Contractors|Backhill of Coldwells_x000D_
      Arthrath_x000D_
      Ellon_x000D_
      Aberdeen_x000D_
      AB41 8YX|NONE||Yes|No][UBCIVILS Ltd|38 Longman Drive_x000D_
      Inverness_x000D_
      IV1 1SU|NONE||Yes|No][WM Donald Ltd|Marrlaine Craigwell_x000D_
      Netherley_x000D_
      Stonehaven_x000D_
      Aberdeen_x000D_
      AB39 3QP|NONE||No|No]</t>
  </si>
  <si>
    <t xml:space="preserve">Restricted </t>
  </si>
  <si>
    <t>Little Marlow Parish Council</t>
  </si>
  <si>
    <t>2025-03-17T19:36:47Z</t>
  </si>
  <si>
    <t>Construction of Equipment Storage Building</t>
  </si>
  <si>
    <t>Project Summary_x000D_
_x000D_
The council has received planning permission, subject to conditions, to demolish and remove the existing storage shed and container and replace this with a new construction in an adjacent location._x000D_
_x000D_
The council wishes to achieve value for money for its parishioners and hence is flexible with respect to the detailed design and specification of the new construction._x000D_
Your proposal should be in accordance with all elements of the permission and the risk assessment, Tree Protection and Arboricultural Method Statement. _x000D_
_x000D_
Pre-Construction Preparation_x000D_
_x000D_
Please detail the costs for any items of preparation, to meet any conditions or regulatory matters that are required but not yet, in your opinion, satisfied for the project to go ahead to construction._x000D_
_x000D_
Building Specification_x000D_
_x000D_
The proposed building specifications must meet the basic design and requirements set out in the planning permission. The Council will not consider applications that in not in accordance with the permission and the conditions therein._x000D_
_x000D_
Please supply a proposed design and the specifications for the building and any foundation, and a fixed price quotation for the supply and construction of the new building and its foundation. If any elements of the project cannot be fixed in price, please contact the Council in advance of submitting the tender._x000D_
_x000D_
Security_x000D_
_x000D_
Please indicate how the building would be secured._x000D_
_x000D_
Life of the new building_x000D_
_x000D_
Please include an estimated life-span for the building, and also all applicable warranties provided for the building and any specific elements._x000D_
_x000D_
Timeline and payment terms for the project_x000D_
_x000D_
Please include an estimated timeline for the construction of the building to completion and the required payment terms._x000D_
_x000D_
Demolition and removal_x000D_
_x000D_
Transfer of equipment_x000D_
_x000D_
Following the completion of the new construction, the Council will arrange for equipment to be transferred to the new building, prior to demolition of the old building. A time limit for this transfer should be indicated in your proposal, if applicable._x000D_
_x000D_
Demolition and Removal_x000D_
_x000D_
Please include a quotation for the demolition and removal of the existing building and the container. The site should be left clear of any made-made material. Please detail how the existing elements would be disposed of._x000D_
_x000D_
Timeline and payment terms for the project_x000D_
_x000D_
Please include an estimated timeline for the demolition and removal of the building and container and the required payment terms._x000D_
_x000D_
If you are interested in tendering, please email clerk@littlemarlowparishcouncil.org.uk requesting an Intention to Tender form which needs to be returned to Little Marlow Parish Council by 2nd May 2024 by email or post.</t>
  </si>
  <si>
    <t>SL7 3RS</t>
  </si>
  <si>
    <t>Jennie Phenix</t>
  </si>
  <si>
    <t>clerk@littlemarlowparishcouncil.org.uk</t>
  </si>
  <si>
    <t>The Pavilion, Church Road,Little Marlow</t>
  </si>
  <si>
    <t>MARLOW</t>
  </si>
  <si>
    <t>SL73RS</t>
  </si>
  <si>
    <t>01628 890301</t>
  </si>
  <si>
    <t>[Building Bespoke|Unit 16_x000D_
Sheeplands Farm_x000D_
Wargrave Road_x000D_
Wargrave _x000D_
RG10 8DL|COMPANIES_HOUSE|03983871|Yes|No]</t>
  </si>
  <si>
    <t xml:space="preserve">CompetitiveQuotationNonOJEU </t>
  </si>
  <si>
    <t>CCCN24A01.</t>
  </si>
  <si>
    <t>Crown Commercial Service</t>
  </si>
  <si>
    <t>2024-10-02T15:06:35+01:00</t>
  </si>
  <si>
    <t>Provision of Construction Professional Services 2 Agreement: Construction Consultancy</t>
  </si>
  <si>
    <t>Crown Commercial Service (CCS) is currently developing a new Construction Professional Services commercial agreement RM6356 (CPS2). CPS2 will replace the existing Construction Professional Services commercial agreement RM6165, which is due to expire in October 2025. CCS is looking to increase the value provided to our customer base by providing improved technical guidance and support for customers accessing the CPS 2 Framework and other CCS Construction agreements in the future.</t>
  </si>
  <si>
    <t>North West,West Midlands,London,South East,Wales</t>
  </si>
  <si>
    <t>Crown Commercial Service on behalf of Crown Commercial Service : Cabinet Office</t>
  </si>
  <si>
    <t>supplier@crowncommercial.gov.uk</t>
  </si>
  <si>
    <t>Floor 9, The Capital Building, Old Hall Street</t>
  </si>
  <si>
    <t>Liverpool</t>
  </si>
  <si>
    <t>L3 9PP</t>
  </si>
  <si>
    <t>https://www.gov.uk/government/organisations/crown-commercial-service</t>
  </si>
  <si>
    <t xml:space="preserve">CCCN24A01 Attachment 5 - REDACTED Order-Form-and-Call-Off-Schedules-4 (6) (3).docx RM6187- REDACTED Call-Off-Schedule-20_-Specification- (1) (1).odt RM6187- REDACTED Joint-Schedule-11_-Processing-Data.docx RM6187- REDACTED Call-Off-Schedule-5_-Pricing-Details- (1) (1).odt RM6187-REDACTED Call-Off-Schedule-4_-Call-Off-Tender- (1) (1) (1).odt </t>
  </si>
  <si>
    <t>[4C ASSOCIATES LIMITED|174 5th Floor, Kings House, 174 - Hammersmith Road W6 7JP London United Kingdom|NONE_OTHER||Yes|No]</t>
  </si>
  <si>
    <t>Other Call off competition</t>
  </si>
  <si>
    <t>2023/1974/CWF2023/DS/CH</t>
  </si>
  <si>
    <t>UNIVERSITY OF MANCHESTER</t>
  </si>
  <si>
    <t>2024-04-30T15:11:45+01:00</t>
  </si>
  <si>
    <t>Construction Works Framework 2023</t>
  </si>
  <si>
    <t>The University of Manchester wishes to appoint a number of contractors to undertake various types of construction works at the University to include but not limited to; demolition, new build, refurbishment, decoration and landscaping/external works. Works on the Construction Works Framework will let under four lots of ranging values from Â£1 up to Â£20,000,000._x000D_
_x000D_
In order to appoint a suitable supplier for this purchase we are undertaking a competitive tender under The Public Contracts Regulations 2015 (SI 2015 No. 102) using the Restricted Procedure. This is a two stage process._x000D_
_x000D_
Interested parties should register on the University's tendering portal and express an interest in the tender in order to view the tender documents and submit an application: https://in-tendhost.co.uk/manchesteruniversity/aspx/Home</t>
  </si>
  <si>
    <t>M13 9PL</t>
  </si>
  <si>
    <t xml:space="preserve">45110000 45210000 45262690 45451000 45453000 71000000 </t>
  </si>
  <si>
    <t>procurement@manchester.ac.uk</t>
  </si>
  <si>
    <t>John Owens Building, Oxford Road</t>
  </si>
  <si>
    <t>0161 275 3912</t>
  </si>
  <si>
    <t>www.manchester.ac.uk</t>
  </si>
  <si>
    <t>[Recom Solutions Ltd|Unit 31 Modwen Road, Salford, England, M5 3EZ|COMPANIES_HOUSE|08311912|No|No][Novus Property Solutions Ltd|Five Towns House Hillside, Festival Way, Stoke-On-Trent, Staffordshire, England, ST1 5SH|COMPANIES_HOUSE|2403551|No|No][Cunard Construction Limited|207 Knutsford Road Grappenhall, Warrington, Cheshire, United Kingdom, WA4 2QL|COMPANIES_HOUSE|9778718|No|No][Urban Design &amp; Construct Limited|Mynshull House, 78 Churchgate, Stockport, Cheshire, England, SK1 1YJ|COMPANIES_HOUSE|11521162|No|No][Aspire Construction Projects Ltd|Balmoral House Warwick Court, Park Road, Manchester, Greater Manchester, M24 1AE|COMPANIES_HOUSE|7129318|No|No][Red Tree Building Contractors Ltd|St Georges House, 71 Liverpool Road, Cadishead, Manchester, M44 5BG|COMPANIES_HOUSE|6977736|No|No][Manchester and Cheshire Construction Co. Ltd.|6 Oldfield Road, Salford, Manchester, M5 4WB|COMPANIES_HOUSE|1021959|No|No][Kaberry Construction Limited|Bury New Road, Heywood, Lancashire, OL10 3JY|COMPANIES_HOUSE|2578086|No|No][Warden Construction Limited|Damar House Richard Street, Kirkham, Preston, PR4 2HU|COMPANIES_HOUSE|533082|No|No][City Build Manchester Limited|Thomas House, Pope Lane, Whitestake Preston, Lancs, PR4 4AZ|COMPANIES_HOUSE|3414425|No|No][Overbury PLC|Kent House, 14 - 17 Market Place, London, W1W 8AJ|COMPANIES_HOUSE|836946|No|No][Conlon Construction Ltd|Charnley Fold Lane, Bamber Bridge, Preston, Lancashire, PR5 6BE|COMPANIES_HOUSE|708997|No|No][John Turner Construction Group Ltd|2 Preston Road, Grimsargh, Preston, Lancashire, PR2 5SD|COMPANIES_HOUSE|2343739|No|No][P Casey &amp; Co Ltd|Rydings Road, Wardle, Rochdale, OL12 9PS|COMPANIES_HOUSE|1074194|No|No][Robertson CE Limited|10 Perimeter Road, Pinefield Industrial Estate, Elgin, Moray, IV30 3AF|COMPANIES_HOUSE|SC249935|No|No][John Graham Construction Limited|5 Ballygowan Road, Hillsborough, County Down, BT26 6HX|COMPANIES_HOUSE|NI003503|No|No][GMI Construction Group Plc|Middleton House, Westland Road, Leeds, LS11 5UH|COMPANIES_HOUSE|1988606|No|No][Bowmer and Kirkland Limited|High Edge Court Church Street, Heage, Belper, Derbyshire, DE56 2BW|COMPANIES_HOUSE|701982|No|No][Henry Brothers Limited|108-114 Moneymore Road, Magherafelt, Co Londonderry, BT45 6HJ|COMPANIES_HOUSE|NI629986|No|No][VINCI Construction UK Limited|Astral House, Imperial Way, Watford, Hertfordshire, WD24 4WW|COMPANIES_HOUSE|2295904|No|No]</t>
  </si>
  <si>
    <t xml:space="preserve">RestrictedOJEU </t>
  </si>
  <si>
    <t>IT-642-3-00034</t>
  </si>
  <si>
    <t>South East Consortium</t>
  </si>
  <si>
    <t>Open</t>
  </si>
  <si>
    <t>2024-10-01T13:05:58+01:00</t>
  </si>
  <si>
    <t>Construction and Development DPS</t>
  </si>
  <si>
    <t>We are tendering a DPS for Construction and Development Works. The DPS will run for 4 years. If successful, you will have the opportunity to consider local and regional contracts through Further Competition Contracts called off may, where appropriate, exceed the duration of the DPS. _x000D_
      The SEC legal entity is SEC Procurement Limited. SEC Procurement Limited is the contracting authority for the purposes of this procurement exercise and will be the entity that enters into the DPS Agreement with the successful suppliers. _x000D_
      The DPS may be accessed by:_x000D_
      - All corporate Members of SEC Procurement Limited from time to time; and_x000D_
      - All other public bodies and contracting authorities (as defined in UK public procurement legislation) who enter into an Access Agreement with SEC Procurement Limited to access the DPS - referred to in the DPS Agreement as Associate Members._x000D_
      Our mission is to support our members, customers, clients and suppliers in delivering a brilliant service to end-users through collaborative procurement and in compliance with the current and future Procurement Regulations (Public Contract Regulations 2015 and The Procurement Act 2023). _x000D_
      _x000D_
      The DPS will be divided into 5 categories as follows: _x000D_
      _x000D_
      Category Number  Description _x000D_
      1 Site Preparation, including demolition and clearance, decontamination, reinstatement and remediation_x000D_
      2  New Build &amp; Construction up to a value of ?4,99,999_x000D_
      3  New Build &amp; Construction of a value over ?5 million up to ?9,999,999_x000D_
      4  New Build &amp; Construction of a value over ?10 million up to ?49,999,999 _x000D_
      5 New Build &amp; Construction of a value over ?50 million_x000D_
       _x000D_
      In their Selection Questionnaire response, suppliers must state which categories they are applying for and the regions in which they are willing and able to undertake Development and Construction Works.  Please note that during the course of the DPS, it will be possible for suppliers to modify the regions covered as their business evolves. _x000D_
      _x000D_
      There are no restrictions on the number of Categories or regions that a supplier may apply for.</t>
  </si>
  <si>
    <t>ME9 8GA</t>
  </si>
  <si>
    <t xml:space="preserve">45000000 45100000 45200000 45300000 45400000 </t>
  </si>
  <si>
    <t>ADMINISTRATOR Procurement</t>
  </si>
  <si>
    <t>procurement@southeastconsortium.org.uk</t>
  </si>
  <si>
    <t>Galley Drive Kent</t>
  </si>
  <si>
    <t>Science Park Sittingbourne</t>
  </si>
  <si>
    <t>Kent</t>
  </si>
  <si>
    <t xml:space="preserve">https://in-tendhost.co.uk/southeastconsortium/aspx/ </t>
  </si>
  <si>
    <t>We use an electronic tendering portal called In-tend. You must complete the online submission as instructed. Please allow sufficient time when completing your submission so that any technical glitches can be addressed. Instructions on the process and troubleshooting can be found on https://in-tendhost.co.uk/southeastconsortium/aspx/Home. _x000D_
Failure to adhere to the above will result in disqualification from the process. SEC is not liable for any problems or delays resulting from use of In-tend tract._x000D_
_x000D_
Registering on the SEC portal_x000D_
To participate in this and any future SEC tenders or applications, you will be required to register your company details on this website. https://in-tendhost.co.uk/southeastconsortium/aspx/Home ._x000D_
_x000D_
At the point of registration, suppliers are asked to include a single point of contact in their organisation for their response to the procurement._x000D_
SEC will not be responsible for contacting the supplier through any route other than the nominated contact. The supplier must therefore make any changes relating to the contact promptly via the SEC portal. When registering, please make sure the publish e-mail address field is completed accurately. This is the e-mail address that will receive automated emails from the system including details on application progress._x000D_
When you have completed registration, you will then be able to access the various tender areas of the portal. You will then be informed by automated email once documentation has been published. You can then access the documents by logging into the website again and going to the 'my tenders' area of the website. Again, click on the relevant tender and access the documents by clicking on the red button 'view documents'._x000D_
_x000D_
_x000D_
Is a Recurrent Procurement Type? : No</t>
  </si>
  <si>
    <t>025168-2023</t>
  </si>
  <si>
    <t>BERNARD LEACH (ST IVES) TRUST LIMITED</t>
  </si>
  <si>
    <t>2024-04-10T11:10:27+01:00</t>
  </si>
  <si>
    <t>Construction of new production and education facility and refurbishment of listed buildings at Leach Pottery, St Ives</t>
  </si>
  <si>
    <t>Over the next three years the Leach Pottery will undertake a major expansion and redevelopment which includes the construction of a new environmentally sustainable learning centre and production studio._x000D_
_x000D_
The existing museum and gallery shop will be re-imagined and updated and there will be a new central entrance surrounded by a landscaped courtyard where visitors will be able to sit take refreshments and watch potters at work._x000D_
_x000D_
The works consist of:_x000D_
_x000D_
- The demolition of the existing education building and the construction of a new 500sqm education and production facility targeting net zero carbon in operation._x000D_
_x000D_
- The refurbishment and repairs to the Grade 2 listed Pottery Cottage and Museum buildings which house the original Bernard Leach Studio, workshops and kiln room._x000D_
_x000D_
- The remodelling and refurbishment of the 2008 Production facility into an extension of the existing museum and exhibition space._x000D_
_x000D_
The project is funded by Town Deal and National Lottery Heritage Fund._x000D_
_x000D_
The works will be procured under a Traditional Route utilising a two-stage procedure. The first stage tender will be contracted using the JCT Pre-Construction Services Agreement 2016 and the main contract using the JCT Standard Building Contract 2016._x000D_
_x000D_
The first stage will invite the successful tenderer to provide advice on buildability, programme, sequencing and supply chain viability. It will also incorporate an enabling works package to execute sewer diversions, surface water drainage installation, gas meter relocation and the construction of temporary structures to protect the ongoing production operations at the pottery._x000D_
_x000D_
The tenderers are advised that the site will remain active throughout the contract works with production operations, shop and education expected to continue throughout the construction works. A phasing plan has been included within the tender documentation to demonstrate how this may be achieved._x000D_
_x000D_
Tenderers will return prices on the basis of the RIBA Stage 3 design information while the RIBA Stage 4 detailed design is in progress. You will be expected to confirm and fix your preliminaries and Overheads and Profit percentage as part of the first stage submission._x000D_
_x000D_
The successful tenderer will work with the project team through the remainder of the stage 4 process to develop a detailed design and construction phase plan which can be fully costed with input from the supply chain. A fixed price for the Works will be confirmed during the Second stage._x000D_
_x000D_
Tenderers can apply via the Find a Tender Service at the following reference: https://www.find-tender.service.gov.uk/Notice/025168-2023_x000D_
_x000D_
All details and documents can be dowloaded from the above location and full instructions are provided within the documentation provided.</t>
  </si>
  <si>
    <t>TR26 2HE</t>
  </si>
  <si>
    <t>Richard Newton-Chance</t>
  </si>
  <si>
    <t>richardnewtonchance@macegreen.co.uk</t>
  </si>
  <si>
    <t>Higher Stennack</t>
  </si>
  <si>
    <t>ST. IVES</t>
  </si>
  <si>
    <t>TR262HE</t>
  </si>
  <si>
    <t>https://macegreen.co.uk</t>
  </si>
  <si>
    <t xml:space="preserve">https://www.find-tender.service.gov.uk/Notice/025168-2023 </t>
  </si>
  <si>
    <t>[Classic Builders (South West) Ltd|Estover Close, Estover, Plymouth, PL6 7PL|COMPANIES_HOUSE|04086777|Yes|No]</t>
  </si>
  <si>
    <t>NOTTCITY001-DN763507-83683707</t>
  </si>
  <si>
    <t>Nottingham City Council</t>
  </si>
  <si>
    <t>2025-05-14T15:12:20+01:00</t>
  </si>
  <si>
    <t>CPU 7114- 29 - 31 NGY Castle Gate Refurbishment. Call off from [Scape] (Regional Construction Framework) Scape Regional Construction Framework 2022-2026 North East  Lot 3 Â£0 to Â£7.5m</t>
  </si>
  <si>
    <t>CPU 7114 2- 9 - 31 NGY Castle Gate Refurbishment. Call off from [Scape] (Regional Construction Framework) Scape Regional Construction Framework 2022-2026 North East  Lot 3 Â£0 to Â£7.5m</t>
  </si>
  <si>
    <t>Heather Wilkinson</t>
  </si>
  <si>
    <t>Heather.Wilkinson@nottinghamcity.gov.uk</t>
  </si>
  <si>
    <t>Loxley House</t>
  </si>
  <si>
    <t>Station Street</t>
  </si>
  <si>
    <t>Nottingham</t>
  </si>
  <si>
    <t>NG2 3NG</t>
  </si>
  <si>
    <t>'+44 1159155555</t>
  </si>
  <si>
    <t>http://www.nottinghamcity.gov.uk</t>
  </si>
  <si>
    <t>[GF Tomlinson Building Limited|Tomlinson House, Duffield Road, Derby DE21 5DR|NONE||No|No]</t>
  </si>
  <si>
    <t xml:space="preserve">Other </t>
  </si>
  <si>
    <t>DirLB-60-45504AE</t>
  </si>
  <si>
    <t>KENT COUNTY COUNCIL</t>
  </si>
  <si>
    <t>2025-01-16T15:42:00Z</t>
  </si>
  <si>
    <t>Folkestone - A Brighter Future - Phase 3 Construction and post Construction  Support</t>
  </si>
  <si>
    <t>Folkestone: A Brighter Future - Levelling up Fund 2 - Phase 3 Construction and Post Construction Support</t>
  </si>
  <si>
    <t>Benjamin Cuddihee</t>
  </si>
  <si>
    <t>benjamin.cuddihee@kent.gov.uk</t>
  </si>
  <si>
    <t>MAIDSTONE</t>
  </si>
  <si>
    <t>ME141XQ</t>
  </si>
  <si>
    <t>[AECOM LIMITED|63-77 Victoria Street_x000D_
ST ALBANS_x000D_
Hertfordshire_x000D_
AL1 3ER_x000D_
GB|COMPANIES_HOUSE|01846493|No|No]</t>
  </si>
  <si>
    <t xml:space="preserve">CallOffFromFrameworkAgreement </t>
  </si>
  <si>
    <t>CF-0398800D8d000003VQwdEAG</t>
  </si>
  <si>
    <t>Environment Agency</t>
  </si>
  <si>
    <t>2024-11-06T09:39:01Z</t>
  </si>
  <si>
    <t>KSL - CDF - REC 22/23 Package D&amp;B Construction - Post-FBC Construction</t>
  </si>
  <si>
    <t>BN11 1LD</t>
  </si>
  <si>
    <t>Defra Procurement</t>
  </si>
  <si>
    <t>procurement@defra.gov.uk</t>
  </si>
  <si>
    <t>Guildbourne House</t>
  </si>
  <si>
    <t>Worthing</t>
  </si>
  <si>
    <t xml:space="preserve">KSL Rec 22-23 Package ECC v2.4 (2024-07-10) fully signed_Redacted.pdf </t>
  </si>
  <si>
    <t>[Jackson Civil Engineering Group Limited|30 White House Road_x000D_
Ipswich_x000D_
Suffolk IP1 5LT|NONE||No|No]</t>
  </si>
  <si>
    <t>DN739079</t>
  </si>
  <si>
    <t>Institute for Apprenticeships and Technical Education</t>
  </si>
  <si>
    <t>2024-09-12T16:07:24+01:00</t>
  </si>
  <si>
    <t>T Levels Generation 2 Wave 1: Contract for the provision of services in relation to the Construction: Onsite Construction T Level Technical Qualification</t>
  </si>
  <si>
    <t>This contract covers the selection of a supplier (awarding organisation) for the award of the Generation 2 contract to design, implement and deliver the technical qualification component for the Construction: Onsite Construction T Level. _x000D_
T Levels are a new classroom-based technical study programme forming part of the UK Government's Post-16 Skills Plan. They will be available to young people alongside apprenticeships as one half of a high quality technical education offer. T Levels will be primarily studied at an education or training provider. Students will study a broad occupational area before specialising, and will have the opportunity to apply their knowledge and skills on a substantial industry placement.</t>
  </si>
  <si>
    <t>ifa.tlevelprocurement@education.gov.uk</t>
  </si>
  <si>
    <t>Sanctuary Buildings,20 Great Smith Street</t>
  </si>
  <si>
    <t>LONDON</t>
  </si>
  <si>
    <t>SW1P3BT</t>
  </si>
  <si>
    <t>https://www.instituteforapprenticeships.org/</t>
  </si>
  <si>
    <t xml:space="preserve">(REDACTED)_GEN2W1_Contract_OC_FINAL.pdf </t>
  </si>
  <si>
    <t>[WJEC CBAC Limited|245 Western Avenue, _x000D_
Cardiff, CF5 2YX|COMPANIES_HOUSE|03150875|No|No]</t>
  </si>
  <si>
    <t>MT232552</t>
  </si>
  <si>
    <t>Procurement for Housing</t>
  </si>
  <si>
    <t>2024-09-20T17:45:06+01:00</t>
  </si>
  <si>
    <t>Residential Construction Framework Agreement</t>
  </si>
  <si>
    <t>Established in 2004, Procurement for Housing (PfH) is a national procurement consortium dedicated to the social housing sector and supported by the National Housing Federation (NHF), Chartered Institute of Housing (CIH) and HouseMark. Collectively our Members manage more than 75% of UK' social housing stock, with PfH helping them to achieve efficiency savings using a wide range of services including framework agreements, dynamic purchasing systems, spend analyses, strategy reviews, consolidated billing and comprehensive reporting. PfH is a contracting authority under Regulation 2 of the Public Contracts Regulations 2015 ("PCR 2015") and a central purchasing body under regulation 37 PCR 2015.Please refer to www.pfh.co.uk for additional information.PfH is administered by Inprova Limited and is headquartered in the North West of England with over 20 years of expertise and experience offering a complete procurement solutions package across outsourcing, technology and consultancy. By integrating procurement services and technology, Inprova operates as a delivery partner, supporting business performance improvement for the public sector.The purpose of this residential framework agreement ("this Framework Agreement") is to ensure we can provide an offering suitable for members of PfH and bB in England and Wales and other public bodies permitted to use this Framework Agreement who require the provision of residential works for the delivery of low rise housing, apartments and extra care facilities.</t>
  </si>
  <si>
    <t>Tony Woods</t>
  </si>
  <si>
    <t>twoods@pfh.co.uk</t>
  </si>
  <si>
    <t>2 Olympic Way</t>
  </si>
  <si>
    <t>Warrrington</t>
  </si>
  <si>
    <t>WA2 0YL</t>
  </si>
  <si>
    <t>'+44 7548834873</t>
  </si>
  <si>
    <t>http://www.procurementforhousing.co.uk</t>
  </si>
  <si>
    <t xml:space="preserve">https://www.mytenders.co.uk/search/show/search_view.aspx?ID=SEP168706 </t>
  </si>
  <si>
    <t>[AMMCASS Group Limited|214-216 Widmore Road, Bromley|COMPANIES_HOUSE|10452894|No|No][A &amp; E Elkins Ltd (Trading as Elkins Construction)|A &amp; E House, Unit 1a Industrial Estate, Juno Way, London|COMPANIES_HOUSE|00846751|No|No][Enevate Homes|Priory House, Twisleton Court, , Priory Hill, Dartford|COMPANIES_HOUSE|10148999|No|No][Enevate Homes|Priory House, Twisleton Court, , Priory Hill, Dartford|COMPANIES_HOUSE|10148999|No|No][A &amp; E Elkins Ltd (Trading as Elkins Construction)|A &amp; E House, Unit 1a Industrial Estate, Juno Way, London|COMPANIES_HOUSE|00846751|No|No][CG Fry &amp; Son|Litton Cheney, Dorchester|COMPANIES_HOUSE|01765396|No|No][CG Fry &amp; Son|Litton Cheney, Dorchester|COMPANIES_HOUSE|01765396|No|No][LIFE Build Solutions Ltd|2 Buckingham Place, Bellfiled Road West, High Wycombe|COMPANIES_HOUSE|05372315|No|No][LIFE Build Solutions Ltd|2 Buckingham Place, Bellfiled Road West, High Wycombe|COMPANIES_HOUSE|05372315|No|No][Feltham Construction ltd|Feltham House, 42 London Rd, Newbury|COMPANIES_HOUSE|01987699|No|No][JG Hale Group Ltd|Unit 3, JCG Building,, Milland Road Industrial Estate,, Neath|COMPANIES_HOUSE|08824583|No|No][JG Hale Group Ltd|Unit 3, JCG Building,, Milland Road Industrial Estate,, Neath|COMPANIES_HOUSE|08824583|No|No][Wiggett Construction Ltd|Viking House, 449 Middleton Road, Oldham|COMPANIES_HOUSE|01427331|No|No][Bugler Developments Ltd|Bugler House , 25 High Street, Rickmansworth|COMPANIES_HOUSE|01577251|No|No][Bugler Developments Ltd|Bugler House , 25 High Street, Rickmansworth|COMPANIES_HOUSE|01577251|No|No][MY Construction Group|Acre House, 11/15 William Road, London|COMPANIES_HOUSE|10843461|No|No][MY Construction Group|Acre House, 11/15 William Road, London|COMPANIES_HOUSE|10843461|No|No][Agile Property and Homes|10 Temple Back, Bristol|COMPANIES_HOUSE|11893266|No|No][Spacemaker Developments T/A SMD Ltd|Suite 1 Xenus House, St Neots|COMPANIES_HOUSE|10859210|No|No][Spacemaker Developments T/A SMD Ltd|Suite 1 Xenus House, St Neots|COMPANIES_HOUSE|10859210|No|No][Seddon Construction Limited|Plodder Lane, Edge Fold, Bolton|COMPANIES_HOUSE|03578140|No|No][Hill Holdings|The Power House, Gunpowder Mill, Powdermill Lane, Waltham Abbey, Essex|COMPANIES_HOUSE|04202304|No|No][Classic Builders Limited|Estover Close, Estover, Plymouth|COMPANIES_HOUSE|04806777|No|No][Classic Builders Limited|Estover Close, Estover, Plymouth|COMPANIES_HOUSE|04806777|No|No][Keon Homes Limited|St Joseph's House, Chasetown|COMPANIES_HOUSE|11643845|No|No][Keon Homes Limited|St Joseph's House, Chasetown|COMPANIES_HOUSE|11643845|No|No][J. Harper &amp; Sons (Leominster) Ltd|Units 1 and 2 Bevan Industrial Estate, Brierley Hill|COMPANIES_HOUSE|00782078|No|No][J. Harper &amp; Sons (Leominster) Ltd|Units 1 and 2 Bevan Industrial Estate, Brierley Hill|COMPANIES_HOUSE|00782078|No|No][Langstone Construction Limited|Maple House, Greenwood Close, Cardiff Gate Business Park, Cardiff|COMPANIES_HOUSE|12896330|No|No][Langstone Construction Limited|Maple House, Greenwood Close, Cardiff Gate Business Park, Cardiff|COMPANIES_HOUSE|12896330|No|No][Ermine Construction Services Ltd|Unit 4 St Georges Tower, Hatley St George, CAMBRIDGE|COMPANIES_HOUSE|09534978|No|No][Whitfield &amp; Brown Developments Ltd|Halton House, Gorsey Lane, Widnes|COMPANIES_HOUSE|01060958|No|No][Whitfield &amp; Brown Developments Ltd|Halton House, Gorsey Lane, Widnes|COMPANIES_HOUSE|01060958|No|No][Wates Residential Construction|Station Approach, Leatherhead|COMPANIES_HOUSE|13458439|No|No][Wates Residential Construction|Station Approach, Leatherhead|COMPANIES_HOUSE|13458439|No|No][SNOWDON HOMES LIMITED|ARTEMIS HOUSE,  4A BRAMLEY ROAD., MOUNT FARM|COMPANIES_HOUSE|08983239|No|No][SNOWDON HOMES LIMITED|ARTEMIS HOUSE,  4A BRAMLEY ROAD., MOUNT FARM|COMPANIES_HOUSE|08983239|No|No]</t>
  </si>
  <si>
    <t>BIP890342837</t>
  </si>
  <si>
    <t>Construction Industry Training Board</t>
  </si>
  <si>
    <t>2024-09-19T12:05:03+01:00</t>
  </si>
  <si>
    <t>Research into Careers in Construction Research brief Careers 2024-26</t>
  </si>
  <si>
    <t>CITB's Skills &amp; Training in the UK Construction Industry survey has been running since 2008; this iteration of the survey will be the eighth wave.  The original survey was commissioned because although there was a wealth of surveys1 on employers skill needs both within the construction industry and nationally; it was thought that none of these provided data representative of the whole construction industry._x000D_
      This year we would like to further develop the Skills &amp; Training survey to incorporate analysis from other relevant surveys (such as those discussed above) on skill issues and commitment to workforce development.  Thereby creating an effective single source of evidence representative of the current issues regarding skills and training within the UK construction industry._x000D_
      Without commissioning this research, there would be a gap in the evidence base which is used by CITB to make key strategic decisions.</t>
  </si>
  <si>
    <t>citb-procurement@gov.sscl.com</t>
  </si>
  <si>
    <t>Sand Martin House</t>
  </si>
  <si>
    <t>Peterborough</t>
  </si>
  <si>
    <t>PE2 8TY</t>
  </si>
  <si>
    <t>'+447704537493</t>
  </si>
  <si>
    <t xml:space="preserve">https://www.delta-esourcing.com/delta/respondToList.html?noticeId=890342837 </t>
  </si>
  <si>
    <t>[Institute for Employment Studies|City Gate_x000D_
        185 Dyke Road_x000D_
        Hove_x000D_
        BN3 1TL|NONE||No|No]</t>
  </si>
  <si>
    <t>LEICSCC001-DN794408-17295861</t>
  </si>
  <si>
    <t>Leicestershire County Council</t>
  </si>
  <si>
    <t>2025-11-11T16:33:19Z</t>
  </si>
  <si>
    <t>Long Field Spencer Academy (Secondary School) Expansion - Pre-Construction Services</t>
  </si>
  <si>
    <t>The project consists of  progression of the feasibility design, planning approval and construction to expand Long Field Spencer Academy (Secondary School) in Melton Mowbray._x000D_
_x000D_
Procurement will be undertaken as a Two Stage activity which will allow LCC to let the design stage under a preconstruction service agreement and then follow on with a construction stage contract following planning approval and construction costs have been established. LCC will have the opportunity to assess the construction stage affordability before progressing into the construction contract and will obtain cost plans during the design stage. This project is required to support provision of sufficient secondary school places in Melton Mowbray due to housing development._x000D_
_x000D_
The scope of this contract is preconstruction services._x000D_
_x000D_
The awarded value of the Preconstruction Services Agreement is Â£688,378.91 excluding VAT</t>
  </si>
  <si>
    <t>Gareth Billings</t>
  </si>
  <si>
    <t>Gareth.Billings@leics.gov.uk</t>
  </si>
  <si>
    <t>Leicester Road, Glenfield</t>
  </si>
  <si>
    <t>Leicester</t>
  </si>
  <si>
    <t>LE3 8RA</t>
  </si>
  <si>
    <t>'+44 116305</t>
  </si>
  <si>
    <t>https://www.eastmidstenders.org/index.html</t>
  </si>
  <si>
    <t>[Willmott Dixon Construction Limited|Suite 201, The Spirella Building, Bridge Road, Letchworth Garden City, Hertfordshire, United Kingdom, SG6 4ET|NONE||No|No]</t>
  </si>
  <si>
    <t>HCA001-DN686458-58809995</t>
  </si>
  <si>
    <t>Homes England (the name adopted by the Homes and Communities Agency)</t>
  </si>
  <si>
    <t>2025-06-30T09:21:18+01:00</t>
  </si>
  <si>
    <t>Homes England - Construction of Whittingham and Goosnargh Sports and Social Club, Preston, Lancashire</t>
  </si>
  <si>
    <t>Homes England is seeking to appoint a competent Supplier to design and build a new sports and social facility at the former Whittingham Hospital site, Preston, PR3 2JE. \r_x000D_
\r_x000D_
The scheme will see major redevelopment of the existing Whittingham and Goosnargh Sports and Social Club (WGSSC), once the staff club when the hospital was in use. Works will see delivery of new clubhouse, 11 a-side football pitch, Multi Use Games Area (MUGA), caravan/camping area, car parking and associated ancillary landscaping. The established bowling green will be retained within the scheme.\r_x000D_
\r_x000D_
The Works comprise but are not limited too the following:\r_x000D_
Ã¢â‚¬Â¢	Phasing arrangements as outlined in the tender documents\r_x000D_
Ã¢â‚¬Â¢	Ground improvement works for new clubhouse and kiosk building foundation\r_x000D_
Ã¢â‚¬Â¢	Maintain existing services during the works and provision of all incoming services\r_x000D_
Ã¢â‚¬Â¢	Structure for the new clubhouse and external terrace area including provision of a canopy\r_x000D_
Ã¢â‚¬Â¢	Construction of retaining walls, stairs and provision of step free access (i.e. ramps)\r_x000D_
Ã¢â‚¬Â¢	Installation of surface and foul drainage and connection to the surrounding drainage network\r_x000D_
Ã¢â‚¬Â¢	External cladding and finishes and internal structures, finishes, fixtures and fittings\r_x000D_
Ã¢â‚¬Â¢	Provision of mechanical and electrical services including PV panel installation\r_x000D_
Ã¢â‚¬Â¢	Delivery of an 11 a-side grass football pitch and Multi Use Games Area (MUGA)\r_x000D_
Ã¢â‚¬Â¢	Caravan and main car park construction including road markings and lighting \r_x000D_
Ã¢â‚¬Â¢	External works including waste collection and elsan point construction, cycle parking facilities\r_x000D_
Ã¢â‚¬Â¢	Provision of Electric Vehicle (EV) charging facility and pop-up electric sockets for caravan park\r_x000D_
Ã¢â‚¬Â¢	Construction of new kiosk building, storage and away team shelter for bowling club\r_x000D_
Ã¢â‚¬Â¢	New storage facility with grass cutting shelter for the club\r_x000D_
Ã¢â‚¬Â¢	Provision of a play area with natural timber pay equipment\r_x000D_
Ã¢â‚¬Â¢	Hard and soft landscaping as specified\r_x000D_
Ã¢â‚¬Â¢	Site clearance and disposal of items as specified\r_x000D_
Ã¢â‚¬Â¢	Demolition of the existing clubhouse and remediation of the ground post demolition\r_x000D_
\r_x000D_
Please note the 36 month contract duration stated in this notice is the construction phase of 12 months, plus the longest defects period of 24 months.  \r_x000D_
\r_x000D_
The tender deadline has now been extended to 2pm, Friday 25 October 2024.</t>
  </si>
  <si>
    <t>tenders@tep.uk.com</t>
  </si>
  <si>
    <t>The Lumen</t>
  </si>
  <si>
    <t>Newcastle</t>
  </si>
  <si>
    <t>NE4 5BZ</t>
  </si>
  <si>
    <t>https://www.gov.uk/government/organisations/homes-england</t>
  </si>
  <si>
    <t xml:space="preserve">https://procontract.due-north.com/Advert?advertId=740b84da-7755-ef11-812e-005056b64545&amp;fromRfxSummary=True&amp;rfxId=9fb0669c-7855-ef11-812e-005056b64545 </t>
  </si>
  <si>
    <t>The opportunity can be accessed via the Homes England eTendering system. Suppliers wishing to be considered for this contract must register their expression of interest and submit a tender through Homes Englands eTendering system. If not already registered, Suppliers must register at https://procontract.due-north.com/Login  _x000D_
_x000D_
Homes England is committed to protecting the privacy and security of your personal data._x000D_
_x000D_
The privacy notice aims to give you information on how Homes England collects and processes personal data provided to us, including information that you provide directly, and tell you about your rights and how the law protects you. Please refer to our Privacy Notice at https://www.gov.uk/government/organisations/homes-england/about/personal-information-charter for further information._x000D_
_x000D_
If the Contract relates to asbestos removal Contractors must be licensed by the HSE and be members of the Asbestos Removal Contractors Association (ARCA). In addition to ARCA we also recognise ACAD (Asbestos Control &amp; Abatement Division).</t>
  </si>
  <si>
    <t>YES</t>
  </si>
  <si>
    <t>HCA001-DN686458-44118183</t>
  </si>
  <si>
    <t>[Walter Carefoot &amp; Sons (Construction) Ltd|Blackpool Road, Longridge_x000D_
Preston_x000D_
PR3 3AL|NONE||Yes|No]</t>
  </si>
  <si>
    <t>ENP001-DN646938-45732068</t>
  </si>
  <si>
    <t>EN Procure Ltd</t>
  </si>
  <si>
    <t>2024-03-05T16:54:57Z</t>
  </si>
  <si>
    <t>EN:Procure - Framework for New Build Housing (2023-2027)</t>
  </si>
  <si>
    <t xml:space="preserve">EN:Procure Ltd. (ENP) is a social housing regeneration consortium based in North of England. ENP specialises in the procurement of goods, works and services for the construction and maintenance of social housing properties.\r_x000D_
\r_x000D_
ENP wishes to procure and enter into a framework agreement with multiple contractors for the new build construction of residential and commercial buildings. The scope of works undertaken via the framework agreement will include design, site preparation, site remediation, associated civil engineering and infrastructure works, new build construction, refurbishment and the development of various property types, including mixed use developments incorporating commercial or public infrastructure and or buildings. Call offs under the framework may be undertaken on a on a single stage or multi-stage call-off basis, with provisions for early contractor involvement.\r_x000D_
\r_x000D_
List of the lots:\r_x000D_
- Lot 1 - Schemes up to a maximum of 10 units\r_x000D_
- Lot 2 - Schemes of between 8 - 45 units\r_x000D_
- Lot 3 - Schemes of between 30 - 100 units\r_x000D_
- Lot 4 - Schemes of 70 units or over\r_x000D_
\r_x000D_
The contractors will be expected to complete the works to a high standard and are expected to share ENP's commitment to regeneration, specifically the creation of training, work placement, educational activity, direct and shared apprenticeship, and new employment opportunities. Over the term of the framework ENP will expect contractors to develop their own ESG strategies as appropriate to bring wider benefits to ENP and members. \r_x000D_
</t>
  </si>
  <si>
    <t xml:space="preserve">44210000 45000000 50000000 70000000 </t>
  </si>
  <si>
    <t>IstvÃ¡n Baranyi</t>
  </si>
  <si>
    <t>tenders@efficiencynorth.org</t>
  </si>
  <si>
    <t>Collaboration Works, 2 Carbrook Street</t>
  </si>
  <si>
    <t>Carbrook</t>
  </si>
  <si>
    <t>Sheffield</t>
  </si>
  <si>
    <t>S9 2JE</t>
  </si>
  <si>
    <t>'+44 3306061460</t>
  </si>
  <si>
    <t>https://www.efficiencynorth.org</t>
  </si>
  <si>
    <t xml:space="preserve">https://procontract.due-north.com/Advert?advertId=ce442687-3501-ee11-8123-005056b64545&amp;fromProjectDashboard=True </t>
  </si>
  <si>
    <t>https://procontract.due-north.com/Advert?advertId=ce442687-3501-ee11-8123-005056b64545&amp;fromProjectDashboard=True</t>
  </si>
  <si>
    <t>[BOOM CONSTRUCTION LIMITED|Harben House, Harben Parade_x000D_
Finchley Road_x000D_
London_x000D_
NW3 6LH|NONE||Yes|No][CADAM CONSTRUCTION LIMITED|Cadam Court_x000D_
Blackburn Road_x000D_
Rotherham_x000D_
England_x000D_
S61 2DW|NONE||Yes|No][CADDICK CONSTRUCTION LIMITED|Calder Grange_x000D_
Weeland Road_x000D_
Knottingley_x000D_
West Yorkshire_x000D_
England_x000D_
WF11 8DA|NONE||No|No][COUNTRYSIDE PROPERTIES (UK) LIMITED|Countryside House_x000D_
The Drive_x000D_
Brentwood_x000D_
Essex_x000D_
CM13 3AT|NONE||No|No][ESH CONSTRUCTION LIMITED|Esh House_x000D_
Bowburn North Industrial Estate_x000D_
Bowburn_x000D_
Durham_x000D_
DH6 5PF|NONE||No|No][GEDA CONSTRUCTION COMPANY LIMITED|36 Moor Road_x000D_
Coalisland_x000D_
Dungannon_x000D_
BT71 4QB|NONE||No|No][GREENCHURCH DEVELOPMENTS LIMITED|Unit 3 Birch House_x000D_
Ransom Wood Business Park Southwell Road West_x000D_
Rainworth_x000D_
Mansfield_x000D_
England_x000D_
NG21 0HJ|NONE||Yes|No][G.S. KELSEY CONSTRUCTION LTD|15 Old School Lane_x000D_
Bottesford_x000D_
Scunthorpe_x000D_
North Lincolnshire_x000D_
DN16 3RD|NONE||Yes|No][HIGHALL DEVELOPMENTS LTD|Unit 2_x000D_
St Georges Court St. Georges Park_x000D_
Kirkham_x000D_
Preston_x000D_
England_x000D_
PR4 2EF|NONE||Yes|No][J &amp; K DEVELOPMENTS LIMITED|Charlotte House Stanier Way_x000D_
Wyvern Business Park_x000D_
Derby_x000D_
Derbyshire_x000D_
England_x000D_
DE21 6BF|NONE||Yes|No][J. GREENWOOD (BUILDERS) LIMITED|Unit B9 Greenside Way_x000D_
Middleton_x000D_
Manchester_x000D_
England_x000D_
M24 1SW|NONE||Yes|No][JACK LUNN LIMITED|Richmond Court Butler Way_x000D_
Stanningley_x000D_
Pudsey_x000D_
Leeds_x000D_
West Yorkshire_x000D_
England_x000D_
LS28 6EA|NONE||Yes|No][JEAKINS WEIR LIMITED|1 Uppingham House The Headway Business Park_x000D_
Saxon Way West_x000D_
Corby_x000D_
NN18 9EZ|NONE||Yes|No][JOHN SOUTHWORTH BUILDERS LIMITED|10 Charles Street_x000D_
Dukinfield_x000D_
Cheshire_x000D_
SK16 4SD|NONE||Yes|No][LOVELL PARTNERSHIPS LIMITED|Kent House_x000D_
14 - 17 Market Place_x000D_
London_x000D_
W1W 8AJ|NONE||No|No][MERCER BUILDING SOLUTIONS LIMITED|Unit 4_x000D_
The Coach House_x000D_
Desford Hall_x000D_
Leicester Lane_x000D_
Desford_x000D_
Leicestershire_x000D_
United Kingdom_x000D_
LE9 9JJ|NONE||Yes|No][O &amp; P CONSTRUCTION SERVICES LIMITED|Common Lane_x000D_
Wath Upon Dearne_x000D_
Rotherham_x000D_
South Yorkshire_x000D_
S63 7DX|NONE||Yes|No][R.H.FULLWOOD &amp; CO LIMITED|Rowley Lane_x000D_
Doncaster Road_x000D_
South Elmsall_x000D_
Pontefract_x000D_
WF9 2JR|NONE||Yes|No][R.P. TYSON CONSTRUCTION LIMITED|1 Mitcham Road_x000D_
Blackpool_x000D_
Lancs_x000D_
FY4 4QN|NONE||Yes|No][SAUL CONSTRUCTION LIMITED|Burntwood Office Park_x000D_
Brierley Common_x000D_
Barnsley_x000D_
South Yorkshire_x000D_
S72 9ET|NONE||Yes|No][SEDDON CONSTRUCTION LIMITED|Plodder Lane_x000D_
Edge Fold_x000D_
Bolton_x000D_
Lancashire_x000D_
BL4 0NN|NONE||No|No][T.G. SOWERBY DEVELOPMENTS LIMITED|South Park Road_x000D_
Scunthorpe_x000D_
North Lincolnshire_x000D_
DN17 2BY|NONE||Yes|No][TERMRIM CONSTRUCTION LIMITED|1 Pellon Place Dyson Wood Way_x000D_
Bradley Business Park_x000D_
Huddersfield_x000D_
West Yorkshire_x000D_
HD2 1GT|NONE||Yes|No][P. CASEY &amp; CO., LIMITED|Rydings Road_x000D_
Wardle_x000D_
Rochdale_x000D_
OL12 9PS|NONE||No|No][URBAN CONSTRUCTION INTERIORS LIMITED|Urban House Hull Road_x000D_
Dunnington_x000D_
York, England_x000D_
YO19 5LP|NONE||Yes|No][WHITFIELD &amp; BROWN (DEVELOPMENTS) LIMITED|Halton House_x000D_
Gorsey Lane_x000D_
Widnes_x000D_
Cheshire_x000D_
WA8 0RP|NONE||Yes|No][WIGGETT CONSTRUCTION LIMITED|Viking House_x000D_
449 Middleton Road_x000D_
Chadderton_x000D_
Oldham_x000D_
OL9 9LB|NONE||Yes|No]</t>
  </si>
  <si>
    <t>CCD01462</t>
  </si>
  <si>
    <t>Stevenage Borough Council</t>
  </si>
  <si>
    <t>2024-10-31T10:59:24Z</t>
  </si>
  <si>
    <t>ASHE construction contract for enterprise hub.  Contract is awarded via SCAPE REGIONAL CONSTRUCTION FRAMEWORK.</t>
  </si>
  <si>
    <t>Construction contract for Enterprise Hub project.</t>
  </si>
  <si>
    <t>procurement@stevenage.gov.uk</t>
  </si>
  <si>
    <t>Daneshill House</t>
  </si>
  <si>
    <t>STEVENAGE</t>
  </si>
  <si>
    <t>SG11HN</t>
  </si>
  <si>
    <t>[ASHE Construction Ltd|Ashe House, Cooks Way, Hitchin, Hertfordshire, SG4 0JE|COMPANIES_HOUSE|02373535|No|No]</t>
  </si>
  <si>
    <t>GLOSCC001-DN742589-79793080</t>
  </si>
  <si>
    <t>Gloucestershire County Council</t>
  </si>
  <si>
    <t>2025-02-14T09:51:00Z</t>
  </si>
  <si>
    <t>Rushmire Hill Geotechnical Remediation and Standish Multi-User Path</t>
  </si>
  <si>
    <t xml:space="preserve">This advert is intended to notify potential suppliers of the combined tender including both the Rushmire Hill Geotechnical remediation and the Standish Multi-User Path works. These two pieces of work have been packaged as a single tender.\r_x000D_
\r_x000D_
Rushmire Hill Geotechnical Remediation\r_x000D_
Rushmire Hill is in South Gloucestershire, near Wotton-under-Edge, approximately 1.2 km south of Cotswold Edge Golf Course. The works are required to stabilise the B4058 carriageway, which has historically suffered deterioration from ground movement. Remediation works will include sheet piling along the GCC owned verge, verge and carriageway reconstruction. Site clearance will also be required to facilitate the piling works. \r_x000D_
\r_x000D_
Summary of Construction Phase key deliverables are as follows:\r_x000D_
Site clearance including tree clearance over approx. 255m, 3.5m width.\r_x000D_
Sheet piling installation along an approx. 255m length of verge.\r_x000D_
Partial carriageway reconstruction of the northbound carriageway over 280m. \r_x000D_
Carriageway resurfacing over approx. 300m\r_x000D_
Ground investigation including the installation of 3 no. inclinometers and 1 no. slotted standpipe in the carriageway\r_x000D_
Traffic Management during the construction works.\r_x000D_
Maintain residents' access during the construction works.\r_x000D_
\r_x000D_
Standish Multi User Path\r_x000D_
The works are located between the Horsemarling Lane roundabout and Blackbridge access track to the south of Standish, Gloucestershire. This scheme is part of a wider strategic scheme to boost active travel provision within the county, through the creation of the Gloucestershire Cycle Spine and includes a section of bridle way. \r_x000D_
\r_x000D_
Summary of Construction Phase key deliverables are as follows:\r_x000D_
Construction of 400m of 3m wide new shared use path and bridal way\r_x000D_
150m of carriageway realignment and works to splinter island\r_x000D_
Streetlighting column installation and relocation. Columns will be supplied by GCC.\r_x000D_
Utility diversion works (pre-arranged by GCC for Principal Contractor to liaise/accommodate).\r_x000D_
Drainage works that tie-in to existing systems and includes ditch and attenuation pond construction.\r_x000D_
Traffic Management during the construction works.\r_x000D_
Maintain residents' access during the construction works\r_x000D_
\r_x000D_
Gloucestershire County Council are seeking a Principal Contractor to deliver the construction phase of this project.\r_x000D_
\r_x000D_
A summary of the outline programme for the combined packages of works is shown below:\r_x000D_
Tender period: 26th Sep - 31st Oct 2024\r_x000D_
Award: Monday 25th November 2024\r_x000D_
Anticipated Works Start Date: Monday 6th January 2025\r_x000D_
Completion: Friday 30th May 2025 \r_x000D_
Overall Duration: 22 weeks\r_x000D_
Indicative Value: (Â£2.2M + Â£0.44M VAT) = Â£2.64M\r_x000D_
\r_x000D_
The proposed procurement route will be a single stage (Open Procedure) using the NEC4 ECC form of Contract, Option A Priced Contract with Activity Schedule.\r_x000D_
\r_x000D_
Full details will be available in the tender pack advertised on Procontract Thursday 26th September 2024.\r_x000D_
\r_x000D_
https://procontract.due-north.com/Advert?advertId=e79b7d6e-ad6f-ef11-812f-005056b64\r_x000D_
</t>
  </si>
  <si>
    <t>Mike McGowan</t>
  </si>
  <si>
    <t>mike.mcgowan@gloucestershire.gov.uk</t>
  </si>
  <si>
    <t>Shire Hall</t>
  </si>
  <si>
    <t>Gloucester</t>
  </si>
  <si>
    <t>GL1 2TH</t>
  </si>
  <si>
    <t>'+44 1452328900</t>
  </si>
  <si>
    <t>https://www.gloucestershire.gov.uk</t>
  </si>
  <si>
    <t xml:space="preserve">https://procontract.due-north.com/Advert?advertId=e79b7d6e-ad6f-ef11-812f-005056b64545&amp;p=696a9836-1895-e511-8105-000c29c9ba21 </t>
  </si>
  <si>
    <t>[Montel Civil Engineering Ltd|WR4 9FA|NONE||Yes|No]</t>
  </si>
  <si>
    <t>1.11.4.4735.</t>
  </si>
  <si>
    <t>Health &amp; Safety Executive</t>
  </si>
  <si>
    <t>2025-11-14T09:50:04Z</t>
  </si>
  <si>
    <t>THE PROVISION OF RESEARCH ON THE SAFETY LEVELS OF PERMANENT VOLUMETRIC MODULAR CONSTRUCTION TO ASSIST THE BUILDING SAFETY REGULATOR</t>
  </si>
  <si>
    <t>The Oversight Function has a number of strands for which BSR is the government authority. This contract relates to the oversight function of the BSR in reviewing the safety and standards of all buildings in England by furthering the understanding of the level of fire and structural safety during the occupation of Permanent Volumetric Modular Construction (PVMC) buildings and identify good practice for their design, construction, maintenance, and management. _x000D_
_x000D_
Permanent Volumetric Modular Construction (PVMC), is the use of three-dimensional pods, manufactured off-site, and stacked on-site to create non temporary buildings. PVMC is typically used in the UK for buildings whose function lends itself to being built out of repeated pods such as housing, student accommodation, hotels and schools. _x000D_
_x000D_
PVMC is a type of Modern Method of Construction (MMC, Category 1) that is indicated as a potential way to increase the rate of housing development. MMC is also encouraged in public sector building, so this work may also contribute to both the housing and public sector building priorities of the government._x000D_
_x000D_
The aims of the research will build on previous research ,  in this area and are to engage with stakeholders to identify levels of fire and structural safety and good practice in all stages of PVMC procurement, design, construction, maintenance, demolition, and management. _x000D_
_x000D_
This research project will be managed by HSE Science Division on behalf of the Building Safety Regulator (BSR).</t>
  </si>
  <si>
    <t xml:space="preserve">71312000 73000000 </t>
  </si>
  <si>
    <t>tenders@hse.gov.uk</t>
  </si>
  <si>
    <t>Redgrave Court</t>
  </si>
  <si>
    <t>Merton Road, Bootle</t>
  </si>
  <si>
    <t>L20 7HS</t>
  </si>
  <si>
    <t>0203 028 3654</t>
  </si>
  <si>
    <t>https://www.hse.gov.uk</t>
  </si>
  <si>
    <t>[Ove Arup &amp; Partners Ltd|EQ, 2nd Floor_x000D_
111 Victoria Street_x000D_
Bristol_x000D_
BS1 6AX|COMPANIES_HOUSE|01312453|Yes|Yes]</t>
  </si>
  <si>
    <t>IT-255-686-WP3846  - AWARD</t>
  </si>
  <si>
    <t>Walsall Council e-Tendering</t>
  </si>
  <si>
    <t>2024-03-05T08:43:03Z</t>
  </si>
  <si>
    <t>WP3846 - York's Bridge (Construction) - AWARD</t>
  </si>
  <si>
    <t>Walsall Council is looking for a suitably qualified contractor to complete the construction of a new replacement York's Bridge on Norton Road, Pelsall, which spans the Wyrley and Essington Canal by the Fingerpost public house. _x000D_
      _x000D_
      Background of the existing York's Bridge_x000D_
      The existing historic York's Bridge dates back to the mid 1800's.  Its brick arch construction, poor alignments and lack of footways make it unsuitable for modern traffic and unsafe for pedestrians and cyclists.  The bridge structure has suffered over recent decades and the bridge is currently the subject of a 10 tonne weight limit.  If nothing is done the bridge will continue to weaken to the point where closure to all road traffic might have to be considered._x000D_
      The Council has a statutory duty to maintain the safe and efficient operation of the public highway for use by a range of vehicles and is obliged to look at a range of options, including the strengthening of bridges which it does not own, (the existing bridge is owned by the Canal &amp; River Trust), and the construction of new bridges._x000D_
      Several options for addressing the problems at York's Bridge have been considered, including strengthening of the existing bridge.  It has been concluded that only the construction of a new bridge can address all of the issues, whilst retaining the existing historic York's Bridge _x000D_
      _x000D_
      The new York's Bridge_x000D_
      The construction of a new bridge aims to create a healthier and safer environment for people to walk and cycle and traffic moving through the area.  The new bridge will be constructed to the east side of the existing bridge and to realign Norton Road to the east. The bridge is 40m long and will carry two-way traffic on a 7.3m wide carriageway with a 2m wide footway on the west side. There is 2m minimum headroom between the bridge and towpath and 3.1m minimum between the bridge and canal. A small amount (2,465m2) of common land is required in order to construct the new bridge which is less than 0.01% of the total common area.</t>
  </si>
  <si>
    <t>WS1 1TP</t>
  </si>
  <si>
    <t>West Midlands</t>
  </si>
  <si>
    <t xml:space="preserve">45000000 45200000 45220000 </t>
  </si>
  <si>
    <t>Stacey Hackett</t>
  </si>
  <si>
    <t>Stacey.Hackett@walsall.gov.uk</t>
  </si>
  <si>
    <t>Darwall Street</t>
  </si>
  <si>
    <t>Walsall</t>
  </si>
  <si>
    <t>https://www.walsall.gov.uk/</t>
  </si>
  <si>
    <t>[McPhillips|Horton House, Hortonwood 50, Telford, United Kingdom, TF1 7FG|NONE||No|No]</t>
  </si>
  <si>
    <t>CSW-16382</t>
  </si>
  <si>
    <t>Warwickshire County Council</t>
  </si>
  <si>
    <t>2024-02-06T18:53:13Z</t>
  </si>
  <si>
    <t>WCC Framework Contract for the Provision of Engineering and Construction Works 2023</t>
  </si>
  <si>
    <t>Warwickshire County Council (the 'Authority') is seeking suppliers for the provision of engineering and construction services. Work under the Framework Contract will generally involve the construction or the design and construction of highway works and structural works as set out in the framework scope (Framework Contract Volume 2 document). The Framework Contract for the Provision of Engineering and Construction Works 2023 is divided into five Lots as set out in the Framework Information (Framework Contract Volume 2 document)._x000D_
_x000D_
The contract value stated in this notice includes for any as yet unknown increases in funding or requirement over the life of the contract. To assist bidders, the most recent value of spend per annum from Warwickshire County Council over the last 4 years for Lot 1 was cÂ£1M, for Lot 2 was cÂ£2M, for Lot 3 was cÂ£3M and for Lot 4 was cÂ£7M. The estimated number of schemes anticipated to be procured through Lot 5 of this Framework Contract is approximately 3. These figures are provided to assist potential bidders and do not form a contractual commitment. _x000D_
_x000D_
Warwickshire County Council will be using its e-tendering system (In-Tend) for the administration of this procurement process and providers must register with the system to be able to express an interest._x000D_
_x000D_
The web address is: www.csw-jets.co.uk_x000D_
_x000D_
Registration and use of In-Tend is free. Once registered, all correspondence for this procurement process must be via the in-tend correspondence function. However, if you are unable to register with the website please email us at procurement@warwickshire.gov.uk_x000D_
_x000D_
During the course of the contract period the range and scope of these services may be subject to modification and variation to meet the changing needs and requirements of the Council, potential changes in legislation and the changing demands placed on the Council by its customers._x000D_
_x000D_
This framework will also be available to use during it's lifetime by Coventry City Council and Solihull Metropolitan Brough Council.</t>
  </si>
  <si>
    <t>Samantha Priestley</t>
  </si>
  <si>
    <t>procurement@warwickshire.gov.uk</t>
  </si>
  <si>
    <t>Shire Hall,Market Square</t>
  </si>
  <si>
    <t>WARWICK</t>
  </si>
  <si>
    <t>CV344RL</t>
  </si>
  <si>
    <t>01926 476791</t>
  </si>
  <si>
    <t>www.warwickshire.gov.uk</t>
  </si>
  <si>
    <t>Warwickshire County Council will be using its e-tendering system (In-Tend) for the administration of this procurement process and providers must register with the system to be able to express an interest._x000D_
_x000D_
The web address is: www.csw-jets.co.uk_x000D_
_x000D_
Registration and use of In-Tend is free. Once registered, all correspondence for this procurement process must be via the in-tend correspondence function. However, if you are unable to register with the website please email us at procurement@warwickshire.gov.uk_x000D_
_x000D_
During the course of the contract period the range and scope of these services may be subject to modification and variation to meet the changing needs and requirements of the Council, potential changes in legislation and the changing demands placed on the Council by its customers.</t>
  </si>
  <si>
    <t>[Currall, Lewis &amp; Martin (Construction) Limited|Century House_x000D_
47 Century Road_x000D_
Oldbury_x000D_
West Midlands_x000D_
B69 4AW|COMPANIES_HOUSE|0410789|Yes|No][Danaher &amp; Walsh (Civil Engineering) Limited|20 Granite Way, Mountsorrel, _x000D_
Leicestershire LE12 7TZ|COMPANIES_HOUSE|3951818|Yes|No][G McVeigh &amp; Co Limited|5 Timothy's Bridge Road, Stratford upon Avon, Warwickshire, CV37 9NQ|COMPANIES_HOUSE|00969144|Yes|No][O'Brien Contractors Limited|Manor Cottage, Church Lane, Cubbington Leamington Spa CV32 7JT|COMPANIES_HOUSE|3020925|Yes|No][R&amp;C Williams Limited|Spaghetti Junction, _x000D_
1 Tyburn Road, Erdington, _x000D_
Birmingham, B24 8NP|COMPANIES_HOUSE|01857915|Yes|No][CR Reynolds Limited|Redcliff Court, Redcliff Road, _x000D_
Hessle, _x000D_
East Riding of Yorkshire, HU13 0EY|COMPANIES_HOUSE|01772107|Yes|No][Fitzgerald Contractors Limited|125 Cheston Road, _x000D_
Aston, _x000D_
Birmingham, B7 5EA|COMPANIES_HOUSE|1536747|Yes|No][McPhillips (Wellington) Limited|Horton House,_x000D_
Hortonwood 50, Telford,_x000D_
Shropshire TF1 7FG|COMPANIES_HOUSE|00832117|No|No][Colas Limited|6210 Bishops Court, Birmingham Business Park, Solihull, Birmingham, England, B37 7YB|COMPANIES_HOUSE|2644726|No|No][Octavius Infrastructure Limited|4th Floor_x000D_
45 London Road, Reigate, Surrey_x000D_
RH2 9PY|COMPANIES_HOUSE|10735268|No|No][Milestone Infrastructure Limited|Abel Smith House, _x000D_
Gunnels Wood Road, _x000D_
Stevenage, _x000D_
Hertfordshire _x000D_
SG1 2ST|COMPANIES_HOUSE|13007933|No|No][MJ Church (Plant) Limited|Star Farm_x000D_
Marshfield_x000D_
Chippenham_x000D_
Wiltshire_x000D_
SN14 8LH|COMPANIES_HOUSE|1856955|No|No][Winvic Construction Limited|19 Tenter Road_x000D_
Moulton Park_x000D_
Northampton_x000D_
Northamptonshire_x000D_
NN5 6PZ|COMPANIES_HOUSE|4135363|No|No]</t>
  </si>
  <si>
    <t>BIP964530462</t>
  </si>
  <si>
    <t>JV North Limited</t>
  </si>
  <si>
    <t>2025-08-21T11:20:07+01:00</t>
  </si>
  <si>
    <t>JV North Contractors Framework</t>
  </si>
  <si>
    <t>JV North is intending to establish a framework for use by its current and future members for the provision of new build houses, flats and bungalows.  The framework may also be used for conversion of existing buildings and/or remodelling works with an estimated value of up to Â£1,000,000._x000D_
      _x000D_
      The predominant type of construction work will be affordable new build houses, flats and bungalows although occasionally some conversion / remodelling contracts may be included. Construction works may also include, associated public realm works, and infrastructure together with buildings associated with sustainable neighbourhoods and may include commercial small-scale enterprise and regeneration. These will only be required as part of the overall residential development opportunity. The primary purpose of this Framework is new build housing.</t>
  </si>
  <si>
    <t>North West</t>
  </si>
  <si>
    <t>liam.bedson@plusdane.co.uk</t>
  </si>
  <si>
    <t>Wythenshawe House</t>
  </si>
  <si>
    <t>8 Poundswick Lane</t>
  </si>
  <si>
    <t>M22 9TA</t>
  </si>
  <si>
    <t>'+447766445973</t>
  </si>
  <si>
    <t xml:space="preserve">https://www.delta-esourcing.com/delta/respondToList.html?noticeId=964530462 </t>
  </si>
  <si>
    <t>[John Southworth Builders Ltd|10 Charles Street_x000D_
        Dukinfield_x000D_
        SK16 4SD|NONE||Yes|No][PLP Construction Ltd|30 Rochdale Lane_x000D_
        Heywood_x000D_
        OL10 1PF|NONE||Yes|No][J Greenwood (Builders) Limited|Unit B9 Greengate Industrial Estate_x000D_
        Greenside Way_x000D_
        Chadderton_x000D_
        M24 1SW|NONE||Yes|No][M&amp;Y Maintenance and Construction Ltd|The Foundry_x000D_
        42 Henry Street_x000D_
        Liverpool_x000D_
        L1 5AY|NONE||Yes|No][R.P. Tyson Construction Ltd|1 Mitcham Road_x000D_
        Blackpool_x000D_
        FY4 4QN|NONE||Yes|No][Whitfield &amp; Brown (Developments) Limited|Halton House_x000D_
        Gorsey Lane_x000D_
        Widnes_x000D_
        WA8 0RP|NONE||Yes|No][P Casey &amp; Co Limited|Rydings Road_x000D_
        Rochdale_x000D_
        OL12 9PS|NONE||No|No][Westshield Limited|52 Chorley New Road_x000D_
        Bolton_x000D_
        BL1 4AP|NONE||Yes|No][GK Construction &amp; Project Management Ltd|Suite S1_x000D_
        Fairclough House_x000D_
        Church Street_x000D_
        Adlington_x000D_
        PR7 4EX|NONE||Yes|No][McCaul Build Limited|1st Floor_x000D_
        362 Manchester Road_x000D_
        Astley_x000D_
        M29 7DY|NONE||Yes|No][RP Tyson Construction Ltd|1 Mitcham Road_x000D_
        Blackpool_x000D_
        FY4 4QN|NONE||Yes|No][Countryside Properties (UK) Limited|11 Tower View_x000D_
        Kings Hill_x000D_
        West Malling_x000D_
        Kent_x000D_
        ME19 4UY|NONE||No|No][John Southworth Builders Ltd|10 Charles Street_x000D_
        Dukinfield_x000D_
        SK16 4SD|NONE||Yes|No][J Greenwood (Builders) Limited|Unit B9 Greengate Industrial Estate_x000D_
        Greenside Way_x000D_
        Chadderton_x000D_
        M24 1SW|NONE||Yes|No][Watson Construction Limited|Spark Studio_x000D_
        208-210 Great Clowes Street_x000D_
        Salford_x000D_
        M7 2ZS|NONE||Yes|No][P Casey &amp; Co Limited|Rydings Road_x000D_
        Rochdale_x000D_
        OL12 9PS|NONE||No|No][Seddon Construction Limited|Plodder Lane_x000D_
        Edge Fold_x000D_
        Bolton_x000D_
        BL4 0NN|NONE||Yes|No][PLP Construction Ltd|30 Rochdale Lane_x000D_
        Heywood_x000D_
        OL10 1PF|NONE||Yes|No][Whitfield and Brown (Developments) Ltd|Halton House_x000D_
        Gorsey Lane_x000D_
        Widnes_x000D_
        WA8 0RP|NONE||Yes|No][GK Construction &amp; Project Management Ltd|Suite S1_x000D_
        Fairclough House_x000D_
        Church Street_x000D_
        Adlington_x000D_
        PR7 4EX|NONE||Yes|No][M&amp;Y Maintenance and Construction Ltd|The Foundry_x000D_
        42 Henry Street_x000D_
        Liverpool_x000D_
        L1 5AY|NONE||Yes|No][Rowlinson Constructions Limited|Gardale House_x000D_
        118b Gatley Road_x000D_
        Cheadle_x000D_
        SK8 4AU|NONE||Yes|No][Countryside Properties (UK) Ltd|11 Tower View_x000D_
        Kings Hill_x000D_
        West Malling_x000D_
        Kent_x000D_
        ME19 4UY|NONE||No|No][Eric Wright Construction Limited|Sceptre House_x000D_
        Sceptre Way_x000D_
        Bamber Bridge_x000D_
        Preston_x000D_
        PR5 6AW|NONE||No|No][Watson Construction Limited|Spark Studio_x000D_
        208-210 Great Clowes Street_x000D_
        Salford_x000D_
        M7 2ZS|NONE||Yes|No][Rowlinson Constructions Limited|Gardale House_x000D_
        118b Gatley Road_x000D_
        Cheadle_x000D_
        SK8 4AU|NONE||Yes|No][Seddon Construction Limited|Plodder Lane_x000D_
        Edge Fold_x000D_
        Bolton_x000D_
        BL4 0NN|NONE||No|No][Termrim Construction Limited|1 Pellon Place_x000D_
        Dyson Wood Way_x000D_
        Bradley Business Park_x000D_
        Huddersfield_x000D_
        HD2 1GT|NONE||Yes|No][Breck Homes Limited|20 Sceptre Court_x000D_
        Bamber Bridge_x000D_
        Bamber Bridge_x000D_
        Preston_x000D_
        PR5 6AW|NONE||Yes|No]</t>
  </si>
  <si>
    <t>52B926E4-E294-43E7-B3E4-86F4CAD1BEB5</t>
  </si>
  <si>
    <t>London Borough of Haringey</t>
  </si>
  <si>
    <t>2024-07-30T11:12:38+01:00</t>
  </si>
  <si>
    <t>Construction Project Management Services - Construction Project Management Services</t>
  </si>
  <si>
    <t>In-situ Construction Related Project Manager Resource - various education, public realm, regeneration, and corporate estate projects at various project stages  This opportunity has been distributed on adamprocure.co.uk</t>
  </si>
  <si>
    <t>Mariam Fofanah</t>
  </si>
  <si>
    <t>LCP@haringey.gov.uk</t>
  </si>
  <si>
    <t>River Park House</t>
  </si>
  <si>
    <t>225 High Road</t>
  </si>
  <si>
    <t>N22 8HQ</t>
  </si>
  <si>
    <t>https://londonconstructionprogramme.co.uk</t>
  </si>
  <si>
    <t xml:space="preserve">https://www.adamprocure.co.uk </t>
  </si>
  <si>
    <t>[Kilmor Consulting Limited|53 Brookbridge Lane, Datchworth, Knebworth, Hertfordshire, SG3 6SZ|COMPANIES_HOUSE|12780966|Yes|No]</t>
  </si>
  <si>
    <t>16F219A6-F66E-4C9E-B680-BF9EB3542776</t>
  </si>
  <si>
    <t>2024-02-08T11:37:24Z</t>
  </si>
  <si>
    <t>Interim Portfolio Management Officer (PMO) service delivery for construction related and property capital project delivery. This opportunity has been distributed on adamprocure.co.uk</t>
  </si>
  <si>
    <t>Kal Bahra</t>
  </si>
  <si>
    <t>[Sisua Limited|Tax Link Ltd, 265-269 Kingston Road, London, london, SW193NW|COMPANIES_HOUSE|11344597|Yes|No]</t>
  </si>
  <si>
    <t>DVNCC001-DN756345-50121631</t>
  </si>
  <si>
    <t>Devon County Council</t>
  </si>
  <si>
    <t>2025-04-30T17:55:10+01:00</t>
  </si>
  <si>
    <t>CP2549-24: Devon and Somerset Standing List of Approved Contractors (SLoAC) 2025</t>
  </si>
  <si>
    <t xml:space="preserve">The Devon &amp; Somerset Standing List of Approved Contractors (the SLoAC) provides a set of pre-qualified contractors for Maintenance, Improvement, and Building Works up to Â£2,000,000 per project, with most works ranging between Â£5,000 and Â£250,000, and for works below Â£5,000.\r_x000D_
\r_x000D_
SLoAC 2025 will replace the existing SLoAC, which has been in operation since 1st April, 2016, and will expire on 31 March, 2025. All interested contractors, including those currently on the existing list must re-apply to join SLoAC 2025. SLoAC 2025 is anticipated to commence April 2025, and will run for 4 years (Until 31st March 2029) with a break clause at the end of the second year (31 March 2027) and an option to extend for a further 4 years in 2 years increment (until 31 March 2033) at the Authority's discretion.\r_x000D_
\r_x000D_
The SLoAC will be re-opened periodically (anticipated to be annually) in order to enable contractors to apply to join the list. If in the Authority's reasonable opinion, specific work categories have sufficient numbers of contractors in a work category, the Authority reserves the right not to open those work categories to new applications to prevent having excessive numbers of contractors. In this initial application period no limit will be set to the number of contractors that will be accepted into a work category. The Authority also reserves the right to include additional works categories when the arrangement is reopened.\r_x000D_
\r_x000D_
Contractors will be appointed to the SLoAC based on achieving certain minimum standards through pass/fail questions. The award of specific projects will be subject to a competitive procurement process for each individual project. Only approved contractors on the SLoAC will get an opportunity to be selected to participate in a competitive processes when a needs arises. To be approved, contractors must obtain and maintain accreditation from our Comprehensive Accreditation Service Provider.. This is not a condition of joining the SLoAC but a condition for being selected to take part in a competitive process when a need arises.\r_x000D_
\r_x000D_
SLoAC is divided into 37 work categories, including 31 general and specialist categories,5 general agricultural categories, and a Principal Contractor category. Some of the most used work categories include Refurbishment and Repair, Heating, Roofing, Windows and Doors, New Build and Extension, and Agricultural Building - Build, Repair, and Maintenance. Contractors may apply for as many work categories as they wish to be active in.\r_x000D_
\r_x000D_
Devon has been subdivided into 8 geographical areas, plus the Torbay and Plymouth unitary authority areas, and Somerset into 5 geographical areas for the purpose of the SLoAC. Contractors may choose to operate in any number of these areas, subject to qualification.\r_x000D_
</t>
  </si>
  <si>
    <t>South West</t>
  </si>
  <si>
    <t xml:space="preserve">45000000 50000000 </t>
  </si>
  <si>
    <t>Ejovwoke Barovbe</t>
  </si>
  <si>
    <t>ejovwoke.barovbe@devon.gov.uk</t>
  </si>
  <si>
    <t>Topsham Road</t>
  </si>
  <si>
    <t>Exeter</t>
  </si>
  <si>
    <t>EX2 4QD</t>
  </si>
  <si>
    <t>'+44 1392380274</t>
  </si>
  <si>
    <t>http://www.devon.gov.uk</t>
  </si>
  <si>
    <t xml:space="preserve">http://www.supplyingthesouthwest.org.uk https://procontract.due-north.com/Procurer/Advert/View?advertId=f2448ed4-95dc-ef11-8133-005056b64545&amp;fromAdvertEvent=True </t>
  </si>
  <si>
    <t>The following is an indicative list which gives examples of the Public Sector organisations which currently exist (and their successors) in Devon and which therefore may utilise this arrangement:_x000D_
County Councils:_x000D_
Devon County Council_x000D_
District Councils (including Housing Authorities):_x000D_
Exeter City Council, East Devon District Council, Mid Devon District Council, North Devon District Council. South Hams District Council, Teignbridge District Council, Torridge District Council, West Devon Borough Council,_x000D_
Unitary Authorities:_x000D_
Somerset Council_x000D_
Torbay Council_x000D_
Plymouth City Council_x000D_
Independent Organisations that were formally part of the local authority_x000D_
Any organisation within the geographical boundaries of Devon, Somerset, Torbay &amp; Plymouth that were formally in local authority control that provide the following or other services - library service, children's centres, child services, youth services, trading standards, school catering services, ICT services, Finance services, HR Services, adult community learning, heritage services, adult learning disability services, skills &amp; learning services, highways term maintenance contractors (for depot maintenance) - These services currently comprise of CaterEd, DELT Shared Services, South West Norse, Somerset Skills and Learning, Somerset Support for Education, Somerset Heritage Trust but are likely to expend into additional new organisations over the next 4 years._x000D_
Fire Services: Devon &amp; Somerset Fire &amp; Rescue Service_x000D_
Police Services: Avon &amp; Somerset Police (Somerset Only), Devon &amp; Cornwall Police (Devon_x000D_
Only)_x000D_
Universities: University of Exeter, University of Plymouth, University of St Mark &amp; St John T/A Plymouth Marjon University_x000D_
Maintained Schools: Any school within Devon, Somerset, Torbay &amp; Plymouth_x000D_
Academies: Any academy within the geographical boundaries of Devon, Somerset, Torbay &amp; Plymouth, created via the Academies Act 2010 that are either currently in existence or that may come into existence during the term of the SLoAC._x000D_
Further Education Colleges: Bicton College, Bridgwater College, Dartington College, Exeter College, Petroc College, Plymouth College, Plymouth College of Art &amp; Design, Richard Huish College, Somerset College, South Devon College, Strode College, Cornwall College_x000D_
National Park Authorities: Dartmoor National Park, Exmoor National Park_x000D_
Libraries Unlimited_x000D_
New Authorities formed within Devon due to Local Government Reorganisation will be entitled to use the SLoAC_x000D_
Devon County Council will be hosting a virtual Tender Launch Event via Microsoft Teams on Thursday 6th February 2025 11:00 - 12:30. This will be an opportunity to discuss the service, ask questions, and help bidders navigate around the tender documentation and the procurement process. This event will be recorded and will be uploaded to the Procurement Portal alongside the presentation shortly afterward._x000D_
If you would like to attend this event, please complete the following Tender Launch Event form so that we can send you an invite link - _x000D_
https://forms.office.com/Pages/ResponsePage.aspx?id=gzehjWjLP0S7S5l_d_1b-9hjx28RpvxAptIBOgU_APNUM0c3T0VPUVkyTUdZNVE3RDJPM0lDWUdaMi4u</t>
  </si>
  <si>
    <t>[A,Plus Building &amp; Maintenance|EX4 1SJ|NONE||Yes|No][Abacus Construction Ltd|TA21 9JB|NONE||Yes|No][ACME Plus Limited|TQ9 6QP|NONE||Yes|No][Advanced Fire Protection south west ltd|PL21 9GP|NONE||Yes|No][Afit Commercial Limited|EX5 2GE|NONE||Yes|No][ALAN TODD &amp; SON LIMITED|EX8 5ST|NONE||Yes|No][ALIRA HEATING LIMITED|Ex4 7eh|NONE||Yes|No][Alliance Build Company|TQ2 5QU|NONE||Yes|No][Allium Environmental Ltd|TR3 6EH|NONE||Yes|No][Arc Right Electrical|TQ14 9FA|NONE||Yes|No][Arque Ltd|EX17 1EU|NONE||Yes|No][Ash and Williams Ltd|PL4 0QA|NONE||Yes|No][AT Group SW Ltd|Tq12 1gn|NONE||Yes|No][Avalon Surfacing &amp; Construction Co. Ltd.|TA10 9NW|NONE||Yes|No][B &amp; R Heating|PL9 7FF|NONE||Yes|No][B J campbell South West Ltd|TA9 4NQ|NONE||Yes|No][Bagwells Ltd|EX10 9DN|NONE||Yes|No][Bath Demolition Ltd|BS30 7EU|NONE||Yes|No][Bay Roofing sw ltd|TQ2 5QU|NONE||Yes|No][Belenus Property Services|EX37 9AX|NONE||Yes|No][Bell Group Limited|ML6 9BG|NONE||No|No][Benchmark Project Management UK Ltd|BS21 6BY|NONE||Yes|No][Bluewave Group Ltd|EX33 2FB|NONE||Yes|No][BOWSHERS ELECTRICAL SERVICES|BA21 5HA|NONE||Yes|No][Breeze Building Services|EX42JT|NONE||Yes|No][Briggs Fire &amp; Security Ltd|EX5 1AY|NONE||Yes|No][BuildX (SW) Ltd|PL6 5DS|NONE||Yes|No][BVLR Projects Limited|EX6 7TW|NONE||Yes|No][C G Fry &amp; Son Ltd.|DT2 9AW|NONE||Yes|No][C Squared Construct Limited|EX5 1FY|NONE||Yes|No][Casa Environmental Services Ltd.|BS30 6EL|NONE||Yes|No][CCG Contractors Ltd|TQ1 4FB|NONE||Yes|No][Central Roofing &amp; Building Services|HR4 9BP|NONE||Yes|No][Charles Sweetland and Sons Ltd|TA24 5EL|NONE||Yes|No][Chesterfield Interiors (sw)ltd|BS37 9XD|NONE||Yes|No][Cirrus Building Solutions Ltd|EX7 0FT|NONE||Yes|No][Classic Builders Limited|PL6 7PL|NONE||Yes|No][CLC Contractors Ltd|SO16 6PB|NONE||No|No][Coast To Coast South West Limited|PL21 9GS|NONE||Yes|No][Cook Electrical|EX39 3NQ|NONE||Yes|No][Coombe Electrical and Plumbing Services|TQ13 9GB|NONE||Yes|No][CORMAC|TR16 5EH|NONE||No|No][Cowley's Buildign &amp; Maintenance Ltd|EX3 0DB|NONE||Yes|No][Coyde Construction Limited|TQ9 5JA|NONE||Yes|No][Culmex Construction Ltd|EX15 5SW|NONE||Yes|No][CW Duke &amp; Sons Limited|BS2 9AP|NONE||Yes|No][D cosgrove construction Ltd|Ta188qh|NONE||Yes|No][D R Jones Yeovil Ltd|BA22 8RP|NONE||Yes|No][D S ELECTRICAL|EX39 3FH|NONE||Yes|No][DBR (London) Limited|SE1 7TY|NONE||Yes|No][Design Scaffolding (Bristol) Ltd|BS13 7TT|NONE||Yes|No][Devon Contractors Limited|EX5 1SA|NONE||Yes|No][Dolphin Lifts South West|EX17 1EU|NONE||Yes|No][DTG Trees &amp; Grounds Ltd|EX2 8ED|NONE||Yes|No][Earthy Metal Developments|TA7 0EE|NONE||Yes|No][Ebro Solutions Limited|TR8 4JA|NONE||Yes|No][Ecosafe Heating Ltd ta Ecosafe Group|BH12 4NU|NONE||Yes|No][ECSG Ltd T/A Spectrum Electrical Group|BA20 2PL|NONE||Yes|No][Enerveo Ltd|B26 3RZ|NONE||No|No][Enquin Environmental Ltd|CF3 2EW|NONE||Yes|No][European Asbestos Services|TW16 7EF|NONE||Yes|No][EvansHeating &amp; Plumbing Ltd|EX32 8QA|NONE||Yes|No][EX2 Group Limited|EX6 7BT|NONE||Yes|No][Fifields Ltd|EX2 8NY|NONE||Yes|No][Fifields PS Ltd (Trading As Ftc)|EX2 8QR|NONE||Yes|No][FIR Construction Limited|EX2 4AN|NONE||Yes|No][Fire Alert UK Limited|EX7 0NH|NONE||Yes|No][First Class Independent Living|TQ12 3SJ|NONE||Yes|No][Flooring Matters SW Ltd|TQ12 6TR|NONE||Yes|No][Flux Sewer ltd|Pl14fa|NONE||Yes|No][Fullstop Fire &amp; Security|EX4 8JU|NONE||Yes|No][G &amp; L Consultancy Ltd|TA21 9JQ|NONE||Yes|No][Gilpin Demolition Group|TQ12 3RR|NONE||Yes|No][Glanville Cleansing Ltd T/A Glanville Environmental|PL21 9PE|NONE||Yes|No][GS Catering Equipment Ltd|Devon|NONE||Yes|No][GS Engineering UK Limited (T/A GS Group)|TQ4 7QR|NONE||Yes|No][Gwella Contracting Services|TR16 5FD|NONE||Yes|No][Harayes|PL26 7BS|NONE||Yes|No][Harris Bros And Collard Ltd|TA6 4DB|NONE||Yes|No][Hatchplan Ltd t/as Exjet Services|TQ4 7HP|NONE||Yes|No][Havills Exhibitions Ltd|TQ2 7AT|NONE||Yes|No][HEAT RADIATION LTD|TA5 2BH|NONE||Yes|No][Honeyfield Property Services Ltd|BS3 5RN|NONE||Yes|No][I J CANNINGS &amp; SON LTD|EX5 1AR|NONE||Yes|No][Ian Williams Limited|BS37 6JL|NONE||No|No][i-civils Ltd|EX2 8NY|NONE||Yes|No][idverde Limited|CV4 8JP|NONE||No|No][iMEC SW|TQ12 2DF|NONE||Yes|No][Integrated Water Services|WS2 7PD|NONE||No|No][INTOHEAT Building Services|bs35 3ut|NONE||Yes|No][Isca Decorating Company Ltd|EX6 7XY|NONE||Yes|No][J N Building Services Ltd|TQ12 4PH|NONE||Yes|No][J T GREAVES LTD|PL19 9BU|NONE||Yes|No][J. Bailey and Sons Ltd|BA4 4NB|NONE||Yes|No][Jaam Design Limited|BA21 3DY|NONE||Yes|No][Jackson Lift Services Ltd|SE7 7RX|NONE||No|No][James Electrics Contracting Ltd|EX31 3TD|NONE||Yes|No][Jenkinson Potts Construction Ltd|EX31 1PB|NONE||Yes|No][JNE Construction Ltd.|PL7 5JY|NONE||Yes|No][John French|TQ13 9EF|NONE||Yes|No][JTT Contracting Ltd|EX5 3AS|NONE||Yes|No][JWPM Building &amp; Maintenance|PL19 9JA|NONE||Yes|No][Kalisi Construction Ltd|bs161jr|NONE||Yes|No][Kennford Tarmacadam Ltd|EX5 2DY|NONE||Yes|No][Khte Building Services|NG20 0JP|NONE||Yes|No][KILBRIDE ROOFING LTD|EX16 4NG|NONE||Yes|No][KK Controls &amp; Equipment Ltd|PL4 0QL|NONE||Yes|No][Labour Force Direct Ltd|TA1 2DX|NONE||Yes|No][Lancer Scott Construction Ltd|BS1 4HQ|NONE||Yes|No][Lanes Group Limited|LS12 6AB|NONE||No|No][LJ Developments (South West) Ltd|EX38 8AU|NONE||Yes|No][Lorne Stewart Plc|PL6 7PY|NONE||No|No][Luna Electrical Services|DT9 4HR|NONE||Yes|No][M &amp; E Alarms (Barnstaple) Ltd|EX31 1AD|NONE||Yes|No][M &amp; J Group (Construction &amp; Roofing) Ltd|MK41 0UD|NONE||Yes|No][M W BENNEY LTD|TQ1 4FB|NONE||Yes|No][MacWhirter Western Ltd|TQ1 4UE|NONE||Yes|No][Marks Building Services T/A MBS Building and Maintenance|TQ3 2AH|NONE||Yes|No][MD Building Services Ltd|BS3 2AW|NONE||No|No][Melhuish &amp; Saunders Ltd|BA6 9FR|NONE||Yes|No][Mercury Construction (South West) Ltd|PL6 7PL|NONE||Yes|No][Metro Rod|SK10 2XF|NONE||No|No][Mildren Construction Limited|BH23 6AN|NONE||Yes|No][MPS Glass &amp; Window Centre Ltd|EX8 4NP|NONE||Yes|No][Nevada Construction Ltd|TQ14 9AE|NONE||Yes|No][NKS Contracts Limited|BS30 6DL|NONE||Yes|No][North Devon Decorators|EX39 5DT|NONE||Yes|No][Obedair Ltd|PL3 4DT|NONE||Yes|No][Optima Electrical Services Ltd|TQ4 7NL|NONE||Yes|No][Optimum Heating Ltd|EX31 4AY|NONE||Yes|No][Orona Limited|TW16 7DY|NONE||No|No][P &amp; P Lifts Ltd|TQ2 7JF|NONE||Yes|No][parkworx ltd|TQ14 9LS|NONE||Yes|No][PD&amp;CL Building Services Ltd|BS24 8EE|NONE||Yes|No][Pearce Construction (Barnstaple) Ltd|EX31 3TD|NONE||Yes|No][PFG Fabrication Ltd|EX16 9NG|NONE||Yes|No][Qube Construct Ltd|TA1 1QN|NONE||Yes|No][R K Bell Projects Ltd|TA7 0AA|NONE||Yes|No][Radiate Plumbing &amp; Heating Service Ltd|EX5 2GE|NONE||Yes|No][REF Electrics LTD|TA2 6BD|NONE||Yes|No][Resolution Interiors|BA22 8QR|NONE||Yes|No][RG Pools and Leisure|PL14 3UT|NONE||Yes|No][RichardHardingLTD|PL5 3FR|NONE||Yes|No][Richcraft Maintenance|TQ13 0FJ|NONE||Yes|No][RM Builders and Contractors Ltd|PL19 0FD|NONE||Yes|No][Rollalong Ltd|BH21 6SF|NONE||Yes|No][Safe Working Lifts|EX31 1AF|NONE||Yes|No][Sam Gilpin Demolition Ltd|TQ12 3RR|NONE||Yes|No][Sentinel Gas Systems Ltd|CV6 4AZ|NONE||Yes|No][Setpoint Solutions Ltd|EX14 4PF|NONE||Yes|No][Severnside Security Ltd|GL3 2NF|NONE||Yes|No][Sherwoods Sw Ltd|TQ12 4YQ|NONE||Yes|No][Shield Environmental Services Ltd|BS30 8XJ|NONE||No|No][SJM South West Ltd|Tq148jp|NONE||Yes|No][Skinner Construction|EX10 8NN|NONE||Yes|No][Somerset Gas|TA6 4SY|NONE||Yes|No][Somerset Landscapes Ltd|BA22 8RU|NONE||Yes|No][South West building solutions ltd|BA21 5EA|NONE||Yes|No][Southwest Mastic Asphalte Co Ltd|PL4 0PH|NONE||Yes|No][Spansec Security Ltd|BS24 7BE|NONE||Yes|No][Stafford and Coomber Ltd|TA1 2AD|NONE||Yes|No][Stanbury Rural Services Ltd|TA21 8FD|NONE||Yes|No][Stormforce Roofing &amp; Maintenance Ltd|PL6 7SG|NONE||Yes|No][SWD Ltd ta S&amp;D Services|ta20 4qt|NONE||Yes|No][Switched live electrical ltd|bs4 4bl|NONE||Yes|No][T&amp;C ELECTRICAL CONTRACTORS LTD|TA2 8PZ|NONE||Yes|No][Tamar Security Ltd|EX2 7PH|NONE||Yes|No][TCI (GB) Ltd|EX31 3UL|NONE||Yes|No][TClarke|PL7 4FD|NONE||No|No][TEC Construction (Holdings) Ltd|PL6 7TJ|NONE||Yes|No][Tilbury Douglas Construction Limited|EC3M 1HD|NONE||No|No][Tilbury Douglas Engineering|B37 7ES|NONE||Yes|No][Tk play Ltd|EX38 8JP|NONE||Yes|No][Topan Group Limited|PL14 6LE|NONE||Yes|No][Total Aluminium Systems Ltd|TA2 6BD|NONE||Yes|No][UK Property Service|EX7 0PB|NONE||Yes|No][Ventro Ltd|PL6 7TL|NONE||Yes|No][W E Phillips &amp; Sons|EX14 3AN|NONE||Yes|No][WBM Groundworks Ltd|PL14 5RE|NONE||Yes|No][Weaver Demolition Ltd|BS39 6UU|NONE||Yes|No][WEMCo Ltd|TQ12 4PH|NONE||Yes|No][westcountry fire protection|TQ2 5QZ|NONE||Yes|No][Westcountry Maintenance Services Ltd|EX39 4FG|NONE||Yes|No][Western Fabrications Ltd|TA2 8DG|NONE||Yes|No][Western Lightning Ltd.|TQ12 6HE|NONE||Yes|No][Wring Group Ltd|BS3 5RU|NONE||Yes|No]</t>
  </si>
  <si>
    <t>SOT001-DN743762-04614612</t>
  </si>
  <si>
    <t>Stoke-on-Trent City Council</t>
  </si>
  <si>
    <t>2025-05-02T11:58:42+01:00</t>
  </si>
  <si>
    <t>Burnwood Community School Kitchen Extension Project</t>
  </si>
  <si>
    <t>Stoke-on-Trent City Council has allocated some funding for a kitchen extension at Burnwood Community School. The current kitchen is approximately 92 sqm in size and accommodates 6 adults along with a variety of kitchen appliances. \r_x000D_
An extension is required due to the large increase in the school's pupil population. In 2011 the kitchen provided around 150 meals however due to the vast increase in pupil numbers, the school is now providing upwards of 400 meals per day for pupils from Nursery to Year 6. The extension design is expected to comply with BB103.\r_x000D_
The Council intends to utilise a 2-stage Design and Build contract for this project. As such, the Council is now looking to appoint a contractor to undertake a Pre-Construction Services Agreement (PCSA). The contractor will be required to undertake all design work required to complete RIBA stages up to and including RIBA stage 4, with an approval process at the end of each RIBA stage.\r_x000D_
The contractor will need to provide services in a number of fields including architectural design, mechanical, electrical, structural and civil engineering, building surveying, quantity surveying, and project management. Cost management and quantity surveying services will be required to ensure that the design that is being developed can be delivered for the allocated budget. These services can be provided either in-house or through sub-contracted specialists. The successful contractor will have and be able to demonstrate expert knowledge and recent experience of working with educational buildings.\r_x000D_
The consultant will need to attend an inception meeting on site, and meetings to present the work to date at the end of each RIBA stage, with progress meetings throughout the work period arranged as necessary. These may be able to take the form of virtual meetings if appropriate.\r_x000D_
The City Council has allocated a total budget of Â£450,000 for the kitchen extension. This budget is to include all costs including the PCSA fee, any other fees, surveys or direct costs, construction and fit out.\r_x000D_
The deadline for the completion of the kitchen extension is the end of August 2025, in order that the kitchen is operational for the start of the school year in September 2025. This allows 6 weeks for construction during the school summer holidays, which is the preferred construction period. If construction is anticipated to take longer than 6 weeks, consideration will need to be given to the impact on the school's operation and meal provision during the term-time period. The contractor will be required to provide a construction programme and logistics plan for the construction period as part of the PCSA process.\r_x000D_
At the end of the PCSA period, the contractor will provide their Contractors Proposals and the contract sum for the construction.</t>
  </si>
  <si>
    <t xml:space="preserve">45000000 71300000 71500000 71200000 </t>
  </si>
  <si>
    <t>William Stuart</t>
  </si>
  <si>
    <t>william.stuart@stoke.gov.uk</t>
  </si>
  <si>
    <t>Civic Centre</t>
  </si>
  <si>
    <t>Glebe Street</t>
  </si>
  <si>
    <t>Stoke-on-Trent</t>
  </si>
  <si>
    <t>ST4 1HH</t>
  </si>
  <si>
    <t>'+44 1782232957</t>
  </si>
  <si>
    <t>https://www.stoke.gov.uk</t>
  </si>
  <si>
    <t>[Seddon Construction Ltd|Plodder Lane, Edge Fold, Bolton, Greater Manchester, BL4 0NN, United Kingdom|NONE||No|No]</t>
  </si>
  <si>
    <t>LEICSCC001-DN794405-53814687</t>
  </si>
  <si>
    <t>2025-11-11T16:52:02Z</t>
  </si>
  <si>
    <t>Thorpebury - New 2FE Primary School - Pre-Construction Services</t>
  </si>
  <si>
    <t>Contract is for the design stage under a preconstruction service agreement which will then be followed with a construction stage contract following planning approval and construction costs having been established._x000D_
_x000D_
LCC will have the opportunity to assess the construction stage affordability before progressing into the construction contract and will obtain cost plans during the design stage._x000D_
_x000D_
This project is required to support provision of sufficient primary school places in Barkby Thorpe due to housing development. The progression on the design feasibility stage is also required to support the developer land preparation works and land transfer to LCC under the terms of the s.106. By undertaking the design feasibility at this stage will enable LCC to develop the school design sufficiently to inform the land and infrastructure requirements that the housing developer is obligated to provide under the s.106 agreement and support early due diligence and risk management._x000D_
_x000D_
The scope of this contract is preconstruction services. _x000D_
_x000D_
The awarded value of the Preconstruction Services Agreement is Â£331,241.79 excluding VAT</t>
  </si>
  <si>
    <t>tender_483753/1467594</t>
  </si>
  <si>
    <t>2025-05-20T11:50:58+01:00</t>
  </si>
  <si>
    <t>Award of a Call of Contract under the Prison Education Dynamic Purchasing System for Construction Groundworks training for Prisoners at HMP Stafford</t>
  </si>
  <si>
    <t>Award of a Call of Contract under the Prison Education Dynamic Purchasing System for Construction Groundworks for Prisoners at HMP Stafford to provide Level 1 Award in Health and Safety in a construction environment; Construction Skills Certification Scheme (CSCS) Construction Skills Certification Scheme (CSCS) Labourer Test._x000D_
Level 2 Award Location and Avoidance of Underground Services Cat and Genny / Safe Dig EUSR._x000D_
OCN Level 2 Manual Handling._x000D_
OCN Level 2 Site Based Abrasive Wheel Operations_x000D_
Site Access Traffic Marshall (DAMS)_x000D_
Emergency First Aid at Work_x000D_
Introduction to Vocational Trade Skills including; Groundworks, Steel fixing &amp; Formworks (Unaccredited)</t>
  </si>
  <si>
    <t>[RMF Construction Training Academy Ltd|Unit 2 Oughton Road  Birmingham  B12 0DF|NONE_OTHER||Yes|No]</t>
  </si>
  <si>
    <t>ENP001-DN744436-97876007</t>
  </si>
  <si>
    <t>2025-05-16T06:49:42+01:00</t>
  </si>
  <si>
    <t>Framework for Construction Consultancy Services (GEN4)</t>
  </si>
  <si>
    <t xml:space="preserve">EN:PROCURE LIMITED ("ENP") is a social housing regeneration consortium based in the North of England. ENP specialises in the procurement of goods, works and services for the construction and maintenance of social housing properties but may extend to other property types that are owned or managed by our Members.\r_x000D_
\r_x000D_
ENP wishes to procure and enter into a framework agreement to provide a broad range of professional consultant services to support our Members with various consultancy and specialist services principally for construction related services for social housing, public sector and commercial buildings, and specialist areas such renewable energy services. \r_x000D_
\r_x000D_
Call offs under the framework may be undertaken on a on a single stage or multi-stage call-off basis:\r_x000D_
\r_x000D_
The Consultant(s) will be expected to provide the services on a collaborative way to a high standard and are expected to share ENP's commitment to regeneration, specifically the creation of training, work placement, educational activity, direct and shared apprenticeship, and new employment opportunities. Over the term of the framework ENP will expect Consultant(s) to develop their own ESG strategies as appropriate to bring wider benefits to ENP and its Members. \r_x000D_
\r_x000D_
The lot structure under the framework will be:\r_x000D_
\r_x000D_
Lot 1 - Employers Agent and/or Project Manager Services \r_x000D_
Lot 2 - Quantity Surveying and/or Cost Management Services \r_x000D_
Lot 3 - Architectural Services \r_x000D_
Lot 4 - Mechanical and Electrical (M&amp;E) Engineering Services \r_x000D_
Lot 5 - Structural Engineering Services \r_x000D_
Lot 6 - Building Surveyor Services \r_x000D_
Lot 7 - Principal Designer Services under Construction (Design and Management) Regulations \r_x000D_
Lot 8 - Principal Designer Services under Building Safety Act\r_x000D_
Lot 9 - Clerk of Works and/or Site Supervision Services\r_x000D_
Lot 10 - Party Wall Surveyor Services\r_x000D_
Lot 11 - Stock Condition Surveyor Services\r_x000D_
Lot 12 - Fire Safety Consultant Services \r_x000D_
Lot 13 - Fire Risk Assessor Services (FRA) \r_x000D_
Lot 14 - Retrofit Assessor Services \r_x000D_
Lot 15 - Retrofit Coordinator Services \r_x000D_
Lot 16 - Asset Management Services \r_x000D_
Lot 17 - Land Development Advisor Services \r_x000D_
Lot 18 - Lifts and Stairlifts Consultancy Services\r_x000D_
Lot 19 - Multi-Disciplinary Consultancy Services (including more than 1 consultant discipline from Lots 1 - 10, 12, 14 and 15) \r_x000D_
\r_x000D_
The tender documents can be accessed free of charge at: https://procontract.due-north.com/Supplier/Advert/View?advertId=1ac22dd3-217b-ef11-812f-005056b64545\r_x000D_
\r_x000D_
\r_x000D_
\r_x000D_
</t>
  </si>
  <si>
    <t xml:space="preserve">70000000 71000000 </t>
  </si>
  <si>
    <t>https://www.efficiencynorth.org/procure</t>
  </si>
  <si>
    <t>[ACANTHUS W S M ARCHITECTS LIMITED|Studio 11_x000D_
2 King Charles Street_x000D_
Leeds_x000D_
West Yorkshire_x000D_
United Kingdom_x000D_
LS1 6LS|NONE||Yes|No][AHR BUILDING CONSULTANCY LIMITED|5th Floor_x000D_
55 Princess Street_x000D_
Manchester_x000D_
United Kingdom_x000D_
M2 4EW|NONE||Yes|No][AJF ENGINEERING CONSULTANTS LTD|Egerton House_x000D_
2 Tower Road_x000D_
Birkenhead_x000D_
United Kingdom_x000D_
CH41 1FN|NONE||Yes|No][ALIGN PROPERTY PARTNERS LIMITED|County Hall_x000D_
Racecourse Lane_x000D_
Northallerton_x000D_
North Yorkshire_x000D_
United Kingdom_x000D_
DL7 8AD|NONE||Yes|No][ALLAN JOYCE ARCHITECTS LIMITED|16 - 20 Bath Street_x000D_
Nottingham_x000D_
United Kingdom_x000D_
NG1 1DF|NONE||Yes|No][AMMCASS CONSTRUCTION ENGINEERING GROUP LIMITED|Adams &amp; Moore House_x000D_
Instone Road_x000D_
Dartford_x000D_
Kent_x000D_
United Kingdom_x000D_
DA1 2AG|NONE||Yes|No][ANDERSON BELL CHRISTIE LIMITED|C/O Robb Ferguson Regent Court_x000D_
70 West Regent Street_x000D_
Glasgow_x000D_
United Kingdom_x000D_
G2 2QZ|NONE||Yes|No][ARCUS CONSULTING LLP|3rd Floor Dalton House_x000D_
Dane Road_x000D_
Sale_x000D_
United Kingdom_x000D_
M33 7AR|NONE||Yes|No][ASSET LIFT CONSULTING LTD|20-22 Wenlock Road_x000D_
London_x000D_
United Kingdom_x000D_
N1 7GU|NONE||Yes|No][AVIE CONSULTING LIMITED|6 Killingbeck Court_x000D_
Killingbeck Office Village_x000D_
Leeds_x000D_
United Kingdom_x000D_
LS14 6FD|NONE||Yes|No][BAILEY PARTNERSHIP (GROUP) LTD|Lyster Court_x000D_
2 Craigie Drive_x000D_
The Millfields_x000D_
Plymouth_x000D_
Devon_x000D_
United Kingdom_x000D_
PL1 3JB|NONE||Yes|No][BAILY GARNER LLP|146-148 Eltham Hill_x000D_
London_x000D_
United Kingdom_x000D_
SE9 5DY|NONE||Yes|No][BERNARD TAYLOR PARTNERSHIP LIMITED|Elizabeth House_x000D_
486 Didsbury Road_x000D_
Heaton Mersey_x000D_
Stockport_x000D_
Cheshire_x000D_
United Kingdom_x000D_
SK4 3BS|NONE||Yes|No][BGP CONSULTING LIMITED|Wellington House_x000D_
Wellington Court_x000D_
Preston Farm Business Park_x000D_
Stockton-On-Tees_x000D_
United Kingdom_x000D_
TS18 3TA|NONE||Yes|No][BOWKER SADLER PARTNERSHIP LIMITED|Hatherlow House_x000D_
Hatherlow_x000D_
Romiley_x000D_
Stockport_x000D_
Cheshire_x000D_
United Kingdom_x000D_
SK6 3DY|NONE||Yes|No][BREWSTER BYE ARCHITECTS LIMITED|5 North Hill Road_x000D_
Headingley_x000D_
Leeds_x000D_
West Yorkshire_x000D_
United Kingdom_x000D_
LS6 2EN|NONE||Yes|No][BRP ARCHITECTS LIMITED|1 Millers Yard_x000D_
Roman Way_x000D_
Market Harborough_x000D_
Leicestershire_x000D_
United Kingdom_x000D_
LE16 7PW|NONE||Yes|No][BSB CONSULTANTS LTD|The Deep Business Centre_x000D_
Tower Street_x000D_
Hull_x000D_
East Yorkshire_x000D_
United Kingdom_x000D_
HU1 4BG|NONE||Yes|No][BREAKWELL SUMNER PARTNERSHIP LIMITED|12 Oxford Street_x000D_
Nottingham_x000D_
United Kingdom_x000D_
NG1 5BG|NONE||Yes|No][BUTLER &amp; YOUNG SERVICES LIMITED|1st Floor_x000D_
54-62 Station Road East_x000D_
Oxted_x000D_
Surrey_x000D_
United Kingdom_x000D_
RH8 0PG|NONE||Yes|No][BWA (EUROPE) LIMITED|4th Floor_x000D_
100 Fenchurch Street_x000D_
London_x000D_
United Kingdom_x000D_
EC3M 5JD|NONE||Yes|No][CAMPBELL REITH HILL LIMITED LIABILITY PARTNERSHIP|15 Bermondsey Square_x000D_
London_x000D_
United Kingdom_x000D_
SE1 3UN|NONE||Yes|No][CASSIDY &amp; ASHTON GROUP LIMITED|7 East Cliff_x000D_
Preston_x000D_
United Kingdom_x000D_
PR1 3JE|NONE||Yes|No][CASTLE OWEN CONSTRUCTION AND PROPERTY CONSULTANTS LIMITED|1 Hussar Court_x000D_
Hillsborough Barracks_x000D_
Penistone Road_x000D_
Sheffield_x000D_
United Kingdom_x000D_
S6 2GZ|NONE||Yes|No][SCMS ASSOCIATES LTD|10 Watermark Way_x000D_
Foxholes Business Park_x000D_
Hertford_x000D_
United Kingdom_x000D_
SG13 7TZ|NONE||Yes|No][CHARLES ANDREWS LTD|First Floor_x000D_
Keate House_x000D_
1 Scholar Green Road_x000D_
Stretford_x000D_
Manchester_x000D_
United Kingdom_x000D_
M32 0TR|NONE||Yes|No][CIVIC ENGINEERS LIMITED|Carver's Warehouse_x000D_
77 Dale Street_x000D_
Manchester_x000D_
Greater Manchester_x000D_
United Kingdom_x000D_
M1 2HG|NONE||Yes|No][CLERKS OF WORKS (YORKSHIRE) LIMITED|Prospect Cottage_x000D_
Margaret Avenue_x000D_
Bardsey_x000D_
Leeds_x000D_
United Kingdom_x000D_
LS17 9AU|NONE||Yes|No][CONSTRUCTIVE THINKING STUDIO LIMITED|131 Mount Pleasant_x000D_
Liverpool_x000D_
Merseyside_x000D_
United Kingdom_x000D_
L3 5TF|NONE||Yes|No][COUCH PERRY &amp; WILKES LLP|Interface 100 Arleston Way_x000D_
Solihull_x000D_
Birmingham_x000D_
United Kingdom_x000D_
B90 4LH|NONE||Yes|No][CPC PROJECT SERVICES LIMITED|100 Wood Street_x000D_
London_x000D_
United Kingdom_x000D_
EC2V 7AN|NONE||Yes|No][CUNDALL JOHNSTON &amp; PARTNERS LLP|Partnership House Regent Farm Road_x000D_
Gosforth_x000D_
Newcastle Upon Tyne_x000D_
United Kingdom_x000D_
NE3 3AF|NONE||No|No][CURL LA TOURELLE + HEAD LIMITED|Podium Level Shakespeare Tower_x000D_
Barbican_x000D_
London_x000D_
United Kingdom_x000D_
EC2Y 8DR|NONE||Yes|No][CURTINS CONSULTING LIMITED|51-55 Tithebarn Street_x000D_
Liverpool_x000D_
United Kingdom_x000D_
L2 2SB|NONE||No|No][DEVCOM LTD|Orchard View Hay Green_x000D_
Fishlake_x000D_
Doncaster_x000D_
United Kingdom_x000D_
DN7 5JY|NONE||Yes|No][DICE CONSULTING ENGINEERS LTD|Bridge House_x000D_
9 - 13 Holbrook Lane_x000D_
Coventry_x000D_
United Kingdom_x000D_
CV6 4AD|NONE||Yes|No][DLA ARCHITECTURE LIMITED|6 East Parade_x000D_
Leeds_x000D_
United Kingdom_x000D_
LS1 2AD|NONE||Yes|No][EASTWOOD AND PARTNERS (CONSULTING ENGINEERS) LIMITED|St Andrews House_x000D_
23 Kingfield Road_x000D_
Sheffield_x000D_
United Kingdom_x000D_
S11 9AS|NONE||Yes|No][ECD ARCHITECTS LTD|Spring Lodge_x000D_
172 Chester Road_x000D_
Helsby_x000D_
Cheshire_x000D_
United Kingdom_x000D_
WA6 0AR|NONE||Yes|No][EDGEPS LIMITED|Edge Third Floor_x000D_
The Birkin Building_x000D_
10 Broadway_x000D_
The Lace Market_x000D_
Nottingham_x000D_
United Kingdom_x000D_
NG1 1PS|NONE||Yes|No][EDWARD ARCHITECTURAL SERVICES LIMITED|Fourth Floor East_x000D_
Suite B_x000D_
Marshalls Mill_x000D_
Marshall Street_x000D_
Leeds_x000D_
United Kingdom_x000D_
LS11 9YJ|NONE||Yes|No][ENVIRONMENTAL SERVICES DESIGN LIMITED|1.04 Boat Shed Exchange Quay_x000D_
Salford_x000D_
United Kingdom_x000D_
M5 3EQ|NONE||Yes|No][ERIC WRIGHT PARTNERSHIPS LIMITED|Sceptre House_x000D_
Sceptre Way_x000D_
Bamber Bridge Preston_x000D_
Lancashire_x000D_
United Kingdom_x000D_
PR5 6AW|NONE||Yes|No][FAIRHURST GROUP LLP|43 George Street_x000D_
Edinburgh_x000D_
United Kingdom_x000D_
EH2 2HT|NONE||No|No][FAST R SOLUTIONS LIMITED|Unit 69 Hartlebury Trading Estate_x000D_
Hartlebury_x000D_
Kidderminster_x000D_
United Kingdom_x000D_
DY10 4JB|NONE||Yes|No][FENCOURT ENERGY LTD|17 Milton Crescent_x000D_
Ilford_x000D_
United Kingdom_x000D_
IG2 6DN|NONE||Yes|No][FIRNTEC LTD|Aquilam House_x000D_
7 Darklake View_x000D_
Plymouth_x000D_
Devon_x000D_
United Kingdom_x000D_
PL6 7TL|NONE||Yes|No][GARDINER &amp; THEOBALD LLP|10 South Crescent_x000D_
London_x000D_
United Kingdom_x000D_
WC1E 7BD|NONE||No|No][GATELEY RJA LIMITED|One Eleven_x000D_
Edmund Street_x000D_
Birmingham_x000D_
United Kingdom_x000D_
B3 2HJ|NONE||Yes|No][GREEN GNOMES LTD|1-4 Buxhall Business Park_x000D_
Buxhall_x000D_
Stowmarket_x000D_
Suffolk_x000D_
United Kingdom_x000D_
IP14 3BW|NONE||Yes|No][HBL ASSOCIATES LIMITED|Craig House_x000D_
33 Ballbrook Avenue_x000D_
Didsbury_x000D_
Greater Manchester_x000D_
United Kingdom_x000D_
M20 3JG|NONE||Yes|No][HICKTON QUALITY CONTROL LTD|Unit 5_x000D_
Old Building Yard Cortworth Lane_x000D_
Wentworth_x000D_
Rotherham_x000D_
United Kingdom_x000D_
S62 7SB|NONE||Yes|No][HMH ARCHITECTS LTD|Sheraton House_x000D_
2a Surtees Business Park_x000D_
Stockton-On-Tees_x000D_
United Kingdom_x000D_
TS18 3HR|NONE||Yes|No][HULLEY AND KIRKWOOD CONSULTING ENGINEERS LIMITED|Head Office Watermark Business Park_x000D_
Govan Road_x000D_
Glasgow_x000D_
United Kingdom_x000D_
G51 2SE|NONE||Yes|No][IDENTITY CONSULT LIMITED|6 Pickersgill Court_x000D_
Quay West Business Village_x000D_
Sunderland_x000D_
Tyne And Wear_x000D_
United Kingdom_x000D_
SR5 2AQ|NONE||Yes|No][IFI GROUP LTD|Landmark House_x000D_
1 Riseholme Road_x000D_
Lincoln_x000D_
United Kingdom_x000D_
LN1 3SN|NONE||Yes|No][IM2 LIMITED|C/O Cam &amp; Co Accountancy_x000D_
10-12 Love Lane_x000D_
Pinner_x000D_
United Kingdom_x000D_
HA5 3EF|NONE||Yes|No][JENNINGS DESIGN ASSOCIATES LIMITED|3rd Floor Eastgate Castle Street_x000D_
Castlefield_x000D_
Manchester_x000D_
United Kingdom_x000D_
M3 4LZ|NONE||Yes|No][JM ENGINEERING CONSULTANTS LTD.|Kensington House Westminster Place_x000D_
Nether Poppleton_x000D_
York_x000D_
North Yorkshire_x000D_
United Kingdom_x000D_
YO26 6RW|NONE||Yes|No][KEELAGHER OKEY ASSOCIATES LIMITED|26 Museum Street_x000D_
Warrington_x000D_
Cheshire_x000D_
United Kingdom_x000D_
WA1 1HU|NONE||Yes|No][KEENAN AND SANDERS ARCHITECTS LTD|Stoneygate House_x000D_
2 Greenfield Road_x000D_
Holmfirth_x000D_
West Yorkshire_x000D_
United Kingdom_x000D_
HD9 2JT|NONE||Yes|No][LEEDS ENVIRONMENTAL DESIGN ASSOCIATES LIMITED|Micklethwaite House_x000D_
70 Cross Green Lane_x000D_
Leeds_x000D_
West Yorkshire_x000D_
United Kingdom_x000D_
LS9 0DG|NONE||Yes|No][LIBERTY GROUP INVESTMENTS LIMITED|Wates House_x000D_
Station Approach_x000D_
Leatherhead_x000D_
Surrey_x000D_
United Kingdom_x000D_
KT22 7SW|NONE||No|No][MAND (PLS) LTD|Adams &amp; Moore House_x000D_
Instone Road_x000D_
Dartford_x000D_
United Kingdom_x000D_
DA1 2AG|NONE||Yes|No][MASON CLARK ASSOCIATES LIMITED|Church House_x000D_
44 Newland Park_x000D_
Hull_x000D_
United Kingdom_x000D_
HU5 2DW|NONE||Yes|No][MCBAINS LTD|5th Floor 26 Finsbury Square_x000D_
London_x000D_
United Kingdom_x000D_
EC2A 1DS|NONE||Yes|No][MICHAEL DYSON ASSOCIATES LIMITED|West House_x000D_
Meltham Road_x000D_
Honley_x000D_
West Yorkshire_x000D_
United Kingdom_x000D_
HD9 6LB|NONE||Yes|No][MILLS GREEN DEAL ADVISORS LTD|1 &amp; 2 Mercia Village_x000D_
Torwood Close_x000D_
Westwood Business Park_x000D_
Coventry_x000D_
United Kingdom_x000D_
CV4 8HX|NONE||Yes|No][MLCS3 LTD|Office 2 Ellenbrook Village Centre_x000D_
Morston Close_x000D_
Worsley_x000D_
Greater Manchester_x000D_
United Kingdom_x000D_
M28 1PB|NONE||Yes|No][MODERNCITY ARCHITECTURE AND URBANISM LTD|2 Commercial Street_x000D_
Manchester_x000D_
United Kingdom_x000D_
M15 4RQ|NONE||Yes|No][NUKO PLANNING LTD|1st Floor 264 Manchester Road_x000D_
Warrington_x000D_
Cheshire_x000D_
United Kingdom_x000D_
WA1 3RB|NONE||Yes|No][P+HS ARCHITECTS LIMITED|The Old Station_x000D_
Station Road_x000D_
Stokesley_x000D_
Middlesbrough_x000D_
United Kingdom_x000D_
TS9 7AB|NONE||Yes|No][PARCOR LTD|The Junction_x000D_
Merchants Quay_x000D_
Salford_x000D_
Greater Manchester_x000D_
United Kingdom_x000D_
M50 3SG|NONE||Yes|No][PENNINGTON CHOICES LIMITED|Brookfield House Tarporley Road_x000D_
Norcott Brook_x000D_
Warrington_x000D_
United Kingdom_x000D_
WA4 4EA|NONE||Yes|No][PETTIT SINGLETON ASSOCIATES LTD|Chandler House Ferry Road_x000D_
Riversway_x000D_
Preston_x000D_
United Kingdom_x000D_
PR2 2YH|NONE||Yes|No][POZZONI ARCHITECTURE LIMITED|Woodville House_x000D_
2 Woodville Road_x000D_
Altrincham_x000D_
Cheshire_x000D_
United Kingdom_x000D_
WA14 2FH|NONE||Yes|No][PRP ARCHITECTURE LLP|10 Lindsey Street_x000D_
London_x000D_
United Kingdom_x000D_
EC1A 9HP|NONE||Yes|No][RAND ASSOCIATES CONSULTANCY SERVICES LIMITED|Bell House_x000D_
107 Bell Street_x000D_
Reigate_x000D_
Surrey_x000D_
United Kingdom_x000D_
RH2 7JB|NONE||Yes|No][RAPLEYS LIMITED LIABILITY PARTNERSHIP|Unit 3a_x000D_
The Incubator The Boulevard_x000D_
Enterprise Campus_x000D_
Alconbury Weald_x000D_
Huntingdon_x000D_
United Kingdom_x000D_
PE28 4XA|NONE||Yes|No][RG + P LIVING LIMITED|Sovereign House_x000D_
17 Princess Road West_x000D_
Leicester_x000D_
United Kingdom_x000D_
LE1 6TR|NONE||Yes|No][RICHARD MORRIS ASSOCIATES LIMITED|42 Friar Gate_x000D_
Derby_x000D_
United Kingdom_x000D_
DE1 1DA|NONE||Yes|No][RIDGE AND PARTNERS LLP|The Cowyards Blenheim Park_x000D_
Oxford Road_x000D_
Woodstock_x000D_
Oxfordshire_x000D_
United Kingdom_x000D_
OX20 1QR|NONE||No|No][RNJ PARTNERSHIP LLP|2 Diamond Court_x000D_
Kenton_x000D_
Newcastle Upon Tyne_x000D_
Tyne And Wear_x000D_
United Kingdom_x000D_
NE3 2EN|NONE||Yes|No][ROSS QUALITY CONTROL LIMITED|21 Melville Terrace_x000D_
Stirling_x000D_
United Kingdom_x000D_
FK8 2NQ|NONE||Yes|No][RPP LIMITED|First Floor Riverside West_x000D_
Whitehall Road_x000D_
Leeds_x000D_
United Kingdom_x000D_
LS1 4AW|NONE||Yes|No][RPP MANAGEMENT LIMITED|First Floor Riverside West_x000D_
Whitehall Road_x000D_
Leeds_x000D_
United Kingdom_x000D_
LS1 4AW|NONE||Yes|No][RPS CONSULTING SERVICES LIMITED|101 Park Drive_x000D_
Milton Park_x000D_
Abingdon_x000D_
Oxfordshire_x000D_
United Kingdom_x000D_
OX14 4RY|NONE||No|No][S AND SA ARCHITECTS LTD|Studio 16_x000D_
1 Cardale Park Beckwith Head Road_x000D_
Harrogate_x000D_
United Kingdom_x000D_
HG3 1RZ|NONE||Yes|No][SALT ARCHITECTS LIMITED|54 Lairgate_x000D_
Beverley_x000D_
Hull_x000D_
East Yorkshire_x000D_
United Kingdom_x000D_
HU17 8EU|NONE||Yes|No][MICHAEL SELF PARTNERSHIP LIMITED|Quayside House_x000D_
Furnival Road_x000D_
Sheffield_x000D_
United Kingdom_x000D_
S4 7YA|NONE||Yes|No][SERVICES DESIGN ASSOCIATES LIMITED|Unit 1 Acres Hill Business Park_x000D_
Acres Hill Lane_x000D_
Sheffield_x000D_
S Yorkshire_x000D_
United Kingdom_x000D_
S9 4LR|NONE||Yes|No][SLEATH LIMITED|Suite 6_x000D_
Unit 1 Meadowhall Riverside_x000D_
Meadowhall Road_x000D_
Sheffield_x000D_
United Kingdom_x000D_
S9 1BW|NONE||Yes|No][STORM TEMPEST LIMITED|3 Apollo Court_x000D_
Koppers Way_x000D_
Monkton Business Park South_x000D_
Hebburn_x000D_
Tyne And Wear_x000D_
United Kingdom_x000D_
NE31 2ES|NONE||Yes|No][SUMMERS-INMAN CONSTRUCTION AND PROPERTY CONSULTANTS LLP|Bevan House_x000D_
Sir Bobby Robson Way_x000D_
Newcastle Upon Tyne_x000D_
United Kingdom_x000D_
NE13 9BA|NONE||Yes|No][SUTCLIFFE PROJECTS LIMITED|18-20 Harrington Street_x000D_
Liverpool_x000D_
Merseyside_x000D_
United Kingdom_x000D_
L2 9QA|NONE||Yes|No][T2O ENGINEERS LTD|Suite 4 Ouseburn Gateway_x000D_
163 City Road_x000D_
Newcastle Upon Tyne_x000D_
Tyne And Wear_x000D_
United Kingdom_x000D_
NE1 2BE|NONE||Yes|No][THE LIFT CONSULTANCY CENTRAL LIMITED|123 Minories_x000D_
London_x000D_
United Kingdom_x000D_
EC3N 1NT|NONE||Yes|No][TREBBI CONTINUUM LIMITED|Quayside House_x000D_
Furnival Road_x000D_
Sheffield_x000D_
United Kingdom_x000D_
S4 7YA|NONE||Yes|No][TUV SUD LIMITED|Napier Building_x000D_
Scottish_x000D_
Enterprise Technology Park_x000D_
East Kilbride_x000D_
Glasgow_x000D_
United Kingdom_x000D_
G75 0QF|NONE||No|No][WALDECK ASSOCIATES LIMITED|Adamson House Centenary Way_x000D_
Salford_x000D_
Manchester_x000D_
United Kingdom_x000D_
M50 1RD|NONE||Yes|No][WATSON BATTY ARCHITECTS LIMITED|Shires House Shires Road_x000D_
Guiseley_x000D_
Leeds_x000D_
Yorkshire_x000D_
United Kingdom_x000D_
LS20 8EU|NONE||Yes|No][WAUGH THISTLETON ARCHITECTS LIMITED|35 Pitfield Street_x000D_
London_x000D_
United Kingdom_x000D_
N1 6HB|NONE||Yes|No][WHITELEY EAVES LTD|Unit 2.11 Hollinwood Business Centre_x000D_
Albert Street_x000D_
Failsworth_x000D_
Oldham_x000D_
United Kingdom_x000D_
OL8 3QL|NONE||Yes|No][W.T. PARTNERSHIP LIMITED|Amp House_x000D_
Dingwall Road_x000D_
Croydon_x000D_
Surrey_x000D_
United Kingdom_x000D_
CR0 2LX|NONE||Yes|No][XCO2 ENERGY LIMITED|The Gymnasium_x000D_
56 Kingways Place_x000D_
Sans Walk_x000D_
London_x000D_
United Kingdom_x000D_
EC1R 0LU|NONE||Yes|No][YMD BOON LIMITED|6b Anson House_x000D_
Compass Point Business Park_x000D_
Market Harborough_x000D_
Leicestershire_x000D_
United Kingdom_x000D_
LE16 9HW|NONE||Yes|No]</t>
  </si>
  <si>
    <t>BIP909848633</t>
  </si>
  <si>
    <t>Waste &amp; Resources Action Programme</t>
  </si>
  <si>
    <t>2024-12-13T13:00:04Z</t>
  </si>
  <si>
    <t>GB-Banbury: Construction, Demolition and Excavation (CDE) Waste Arising Survey Northern Ireland</t>
  </si>
  <si>
    <t>Consulting services for water-supply and waste consultancy. The construction sector is a crucial industry for reducing greenhouse gas emissions in the long term. One-third of material consumption and 26% of carbon dioxide emissions come from this sector globally. The recent Circularity Gap Report: Northern Ireland highlighted agriculture and construction as Northern Ireland's most material- and emission-intensive sectors. Infrastructure, housing, and repair and maintenance are still the construction sector's most important activities in both Northern Ireland and the UK._x000D_
      _x000D_
      DAERA wish to consider the inclusion of the construction, demolition and excavation waste sector as a contributor to meeting the above referenced 70% recycling target. Accurately quantifying C&amp;D waste is very challenging due to limitations on reporting, the sector generating C&amp;D waste being diverse and tonnages frequently being estimated rather than weighed._x000D_
      _x000D_
      The objectives of this work are to:_x000D_
      _x000D_
      Produce reliable data estimates of the quantities, fates and composition of CDE Waste in Northern Ireland in 2023/24. This data is required to:_x000D_
      Inform progress towards the statutory EU target_x000D_
      Inform progress towards the Climate Change Act target._x000D_
      Assist with the development of appropriate policy initiatives / interventions, if and where required, to boost waste prevention, reuse, and increase recycling of these waste streams in line with circular economy ambitions._x000D_
      _x000D_
      The study will include an element of primary data gathering through surveys, as well as use of existing information. Specifically, this study should:_x000D_
      _x000D_
      Generate reliable estimates of the amount of CDE waste arising in Northern Ireland in 2023/24, including waste dealt with on the CDE sites, waste sent off site for management at a licensed or exempt sites, waste sent for beneficial purposes to landfill, and estimation of waste disposed of illegally by SOC and EWC codes;_x000D_
      Generate reliable estimates of the amount of CDE waste managed in Northern Ireland in 2023/24, including waste managed both on the site of arising and off site;_x000D_
      Provide a breakdown of both waste arising and waste treated by waste type (SOC and EWC codes);_x000D_
      Provide a breakdown of the amounts and proportion of material reused, recycled, recovered or sent to landfill;_x000D_
      Make a quantified assessment of the carbon impacts of the waste and the costs to Northern Ireland; and_x000D_
      Make a quantified assessment of the potential for further reduction, reuse and recycling of the various waste streams.</t>
  </si>
  <si>
    <t>Natasha Rook</t>
  </si>
  <si>
    <t>procurement@wrap.org.uk</t>
  </si>
  <si>
    <t>Second Floor, Blenheim Court</t>
  </si>
  <si>
    <t>19 George Street</t>
  </si>
  <si>
    <t>Banbury</t>
  </si>
  <si>
    <t>OX16 5BH</t>
  </si>
  <si>
    <t xml:space="preserve">https://www.delta-esourcing.com/delta/respondToList.html?noticeId=909848633 </t>
  </si>
  <si>
    <t>[Ricardo-AEA Ltd|Shoreham Technical Centre_x000D_
        Old Shoreham Road_x000D_
        Shoreham-by-Sea_x000D_
        BN43 5FG|NONE||No|No]</t>
  </si>
  <si>
    <t xml:space="preserve">NotSpecified </t>
  </si>
  <si>
    <t>CGLF006</t>
  </si>
  <si>
    <t>WEST MIDLANDS COMBINED AUTHORITY</t>
  </si>
  <si>
    <t>2024-12-09T12:40:51Z</t>
  </si>
  <si>
    <t>RESEARCH PROJECT REPORTING ON THE FUTURE OF HOUSING MANUFACTURE &amp;  CONSTRUCTION IN THE WEST MIDLANDS</t>
  </si>
  <si>
    <t>An RfQ was developed to commission a consultancy firm to lead a research project on the future of residential construction in the West Midlands, focussing on the existing cluster of firms in the region working with modern methods of construction, and identifying any further construction technologies producing low embodied and operational carbon. The commission also include a review of the policy enviroment surrounding residential construction and review of the skills gap for this sector.</t>
  </si>
  <si>
    <t>B19 3SD</t>
  </si>
  <si>
    <t>Bhupinder Chadha</t>
  </si>
  <si>
    <t>Procurement.Team@wmca.org.uk</t>
  </si>
  <si>
    <t>16 SUMMER LANE</t>
  </si>
  <si>
    <t>BIRMINGHAM</t>
  </si>
  <si>
    <t>B193SD</t>
  </si>
  <si>
    <t>[Cast Consult Limited|Blackbull Yard, _x000D_
24-28 Hatton Wall, _x000D_
London _x000D_
EC1N 8JH|COMPANIES_HOUSE|09882722|Yes|No]</t>
  </si>
  <si>
    <t>C/REF 00000722</t>
  </si>
  <si>
    <t>HISTORIC ENGLAND LIMITED</t>
  </si>
  <si>
    <t>2024-09-23T15:13:08+01:00</t>
  </si>
  <si>
    <t>STA - Construction Information Service Subscription 2024-25</t>
  </si>
  <si>
    <t>Subscription service online tool to quickly access current construction regulations, construction standards, technical advice and engineering, design, and construction processes in the United Kingdom. This includes access to construction related British Standards and other industry standards and regulations.</t>
  </si>
  <si>
    <t>SN2 2EH</t>
  </si>
  <si>
    <t xml:space="preserve">71000000 79980000 </t>
  </si>
  <si>
    <t>Historic England</t>
  </si>
  <si>
    <t>procurement-he@historicengland.org.uk</t>
  </si>
  <si>
    <t>The Engine House, Fire Fly Avenue</t>
  </si>
  <si>
    <t>Swindon</t>
  </si>
  <si>
    <t>[Allium UK Holding Ltd|11th Floor 200_x000D_
Aldersgate Street_x000D_
London|NONE_OTHER||Yes|No]</t>
  </si>
  <si>
    <t>C/REF 00000721</t>
  </si>
  <si>
    <t>2024-09-23T15:04:58+01:00</t>
  </si>
  <si>
    <t>Construction Information Service Subscription 2023-24</t>
  </si>
  <si>
    <t>IT-217-2579-NCCT42696 - AWARD</t>
  </si>
  <si>
    <t>Norfolk County Council</t>
  </si>
  <si>
    <t>2024-04-03T08:24:12+01:00</t>
  </si>
  <si>
    <t>Major Construction Works Framework Agreement  - AWARD</t>
  </si>
  <si>
    <t>Norfolk County Council's major construction works framework expired on 30th September 2023. The Council has ongoing requirements for building/construction work and we therefore wish to establish a replacement framework to help meet these needs.</t>
  </si>
  <si>
    <t>NR1 2DH</t>
  </si>
  <si>
    <t xml:space="preserve">45000000 45210000 45214000 </t>
  </si>
  <si>
    <t>Che Metcalf</t>
  </si>
  <si>
    <t>che.metcalf@norfolk.gov.uk</t>
  </si>
  <si>
    <t>Martineau Lane</t>
  </si>
  <si>
    <t>Norwich</t>
  </si>
  <si>
    <t>Norfolk</t>
  </si>
  <si>
    <t>01603 774768</t>
  </si>
  <si>
    <t>www.norfolk.gov.uk</t>
  </si>
  <si>
    <t>[Barnes Construction|6 Bermuda Road, Ransomes Europark, Ipswich, Suffolk, United Kingdom, IP3 9RU|NONE||No|No][Cocksedge Building Contractors Limited|25 Hampstead Avenue, Mildenhall, Suffolk, United Kingdom, IP28 7AS|NONE||No|No][Draper &amp; Nichols Ltd|7 Gunton Lane, New Costessey, Norwich, Norfolk, United Kingdom, NR5 0AD|NONE||No|No][Kier Construction Limited|First Floor, Building 3000, Cambridge Research Park, Beach Drive, Waterbeach, Cambridge, Cambridgeshire, United Kingdom, CB25 9PD|NONE||No|No][Morgan Sindall plc|Lakeside 500 (1st Floor), Broadland Business Park, Old Chapel Way, Norwich, Norfolk, United Kingdom, NR7 0WG|NONE||No|No][Munnings Construction Limited|Munnings Court, Harfreys Industrial Estate, Great Yarmouth, Norfolk, United Kingdom, NR31 0LS|NONE||No|No][Pentaco Construction|Suite 6 Joseph King House , Southwell Road , Horsham St Faith , Norfolk, United Kingdom, NR10 3JU|NONE||No|No][Qube Structures LTD|The Qube, Unit 1, Teeton Lane, Teeton, Northamptonshire, Default, United Kingdom, NN6 8LH|NONE||No|No][RG Carter Limited|9-11 Drayton High Road, Drayton, Norwich, Norfolk, United Kingdom, NR8 6AH|NONE||No|No][SEH French Ltd|30 White House Road, Ipswich, Suffolk, United Kingdom, IP15LT|NONE||No|No]</t>
  </si>
  <si>
    <t>20250508171223-104130</t>
  </si>
  <si>
    <t>Sheffield City Council</t>
  </si>
  <si>
    <t>2025-05-08T17:12:29+01:00</t>
  </si>
  <si>
    <t>Construction Industry Training Board (CITB) Health, Safety and Environment Tests and Construction Skills Certification  Scheme (CSCS) Cards</t>
  </si>
  <si>
    <t>A Provider is required to deliver the administration of CITB Health, Safety and Environment (HS&amp;E) tests and CSCS cards in Sheffield.   Opportunity Sheffield is the employment and skills service within Sheffield City Council (SCC). We commission, deliver and oversee activities to support people into jobs, training and career development, and work to strengthen the local economy by helping employers attract, nurture and retain talent.   Our programmes are aimed at breaking down barriers to employment, particularly for those furthest from the labour market, while helping alleviate poverty and boost economic growth through skills enhancement.  Opportunity Sheffield's employment support activity is delivered as part of regional programmes delivered in partnership with the South Yorkshire Mayoral Combined Authority (SYMCA)</t>
  </si>
  <si>
    <t>Yorkshire and The Humber</t>
  </si>
  <si>
    <t xml:space="preserve">80000000 80500000 80540000 80550000 45000000 </t>
  </si>
  <si>
    <t>Procurement@sheffield.gov.uk</t>
  </si>
  <si>
    <t>Town Hall, Pinstone Street,</t>
  </si>
  <si>
    <t>S1 2HH</t>
  </si>
  <si>
    <t>ENG</t>
  </si>
  <si>
    <t>http://sheffield.gov.uk</t>
  </si>
  <si>
    <t xml:space="preserve">https://uk.eu-supply.com/app/rfq/rwlentrance_s.asp?PID=92413&amp;B=UK https://uk.eu-supply.com/ctm/Company/CompanyInformation/Index/104130 </t>
  </si>
  <si>
    <t>[Manor Castle and Development Trust|Norfolk House, Stafford Lane, Sheffield, S2 5HR|NONE||No|No]</t>
  </si>
  <si>
    <t>DCC001-DN724062-18081954</t>
  </si>
  <si>
    <t>Durham County Council</t>
  </si>
  <si>
    <t>2024-09-10T10:37:15+01:00</t>
  </si>
  <si>
    <t>A19/A182 Junction - Construction and Post Construction Support in relation to Framework Agreement: NEPO212: Support Services for Development of the Built Environment, Lot 2: Multi-Disciplinary - Highways, Transportation and Civil Engineering</t>
  </si>
  <si>
    <t>Call-off from Framework Agreement: NEPO212: Support Services for Development of the Built Environment, Lot 2: Multi-Disciplinary - Highways, Transportation and Civil Engineering</t>
  </si>
  <si>
    <t>North East</t>
  </si>
  <si>
    <t>Guy Aynsley</t>
  </si>
  <si>
    <t>guy.aynsley@durham.gov.uk</t>
  </si>
  <si>
    <t>Durham</t>
  </si>
  <si>
    <t>DH1 5UL</t>
  </si>
  <si>
    <t>http://www.durham.gov.uk</t>
  </si>
  <si>
    <t>[AECOM|Aldgate Tower, 2 Leman Street, London, E1 8FA|NONE||No|No]</t>
  </si>
  <si>
    <t xml:space="preserve">DirectAward </t>
  </si>
  <si>
    <t>CF-2518600D0O000000rwimUAA</t>
  </si>
  <si>
    <t>UK Health Security Agency</t>
  </si>
  <si>
    <t>2024-08-06T10:46:26+01:00</t>
  </si>
  <si>
    <t>Construction Design and Construction Professional Services</t>
  </si>
  <si>
    <t>The provision of professional design services as deemed required to partner UKHSA in delivering technical design expertise, tendering vetting support, on-site clerk of works and commissioning management over a multitude of varying maturity projects, with varying disciplines, skills and requirements. Larger projects are envisaged to be engaged based upon RIBA stages 0 to 7. Smaller works are envisaged to be engaged based upon specific requirements unique for that project. In all cases delivery and re-imbursement are to be based upon pre-agreed terms.</t>
  </si>
  <si>
    <t>E14 4PU</t>
  </si>
  <si>
    <t>Commercial Operations</t>
  </si>
  <si>
    <t>procurementnotices@ukhsa.gov.uk</t>
  </si>
  <si>
    <t>10 South Colonnade</t>
  </si>
  <si>
    <t>GB</t>
  </si>
  <si>
    <t xml:space="preserve">Final-TetraTech-C291872-CDCPS-ContractData1-v1.0-Redacted.pdf </t>
  </si>
  <si>
    <t>[TETRA TECH LIMITED|3 Sovereign Square, Sovereign Street LS1 4ER|NONE||No|No]</t>
  </si>
  <si>
    <t>WESSLIVE001-DN724193-91258297</t>
  </si>
  <si>
    <t>VIVID</t>
  </si>
  <si>
    <t>2024-10-31T14:57:33Z</t>
  </si>
  <si>
    <t>Sea Wall Works Contract for Tipner East Sea wall and associated works and services</t>
  </si>
  <si>
    <t>Vivid Housing Limited ("Vivid") has entered into a JCT 2016 D&amp;B Contract with PMC Construction and Development Services Ltd ("PMC") for the construction of a 500m sea wall and associated infrastructure to be undertaken as part of the Tipner East regeneration scheme (the "Sea Wall Works Contract")._x000D_
_x000D_
The Tipner East regeneration scheme is a mixed tenure housing development involving the construction of 835 dewllings on the site consisting of houses, maisonettes and flats. The development will be undertaken in several phases. The scope of works to be carried out under the Sea Wall Works Contract will be limited to the construction of the sea wall and associated infrastructure works and related services._x000D_
_x000D_
PMC are currently providing various pre-construction services in relation to the Tipner East regeneration scheme under a Pre-Construction Services Agreement ("PCSA") which was awarded to PMC by Vivid via Vivid's contractors framework agreement. These pre-construction services include site remediation works, scheme design, flood defence design and assistance with the planning application for the development. It is intended that such services will be subsumed by and included within the scope of the Sea Wall Works Contract when entered into.</t>
  </si>
  <si>
    <t>Simon Newby</t>
  </si>
  <si>
    <t>Simon.Newby@vividhomes.co.uk</t>
  </si>
  <si>
    <t>Peninsular House</t>
  </si>
  <si>
    <t>Wharf Road</t>
  </si>
  <si>
    <t>Portsmouth</t>
  </si>
  <si>
    <t>PO2 8HB</t>
  </si>
  <si>
    <t>http://www.vividhomes.co.uk</t>
  </si>
  <si>
    <t>[PMC Construction and Development Services Ltd|80a High Street, Cosham_x000D_
Portsmouth_x000D_
PO6 3FL|NONE||Yes|No]</t>
  </si>
  <si>
    <t xml:space="preserve">NegotiatedWithoutCompetition </t>
  </si>
  <si>
    <t>SC220177 - Construction Consultancy Services Framework</t>
  </si>
  <si>
    <t>Kent County Council</t>
  </si>
  <si>
    <t>2025-04-15T13:59:32+01:00</t>
  </si>
  <si>
    <t>Construction Consultancy Services under the NEC4 Framework incorporating Professional Short Services Contract (PSSC) and on occasion the Professional Services Contract (PSC) to support the Authorities Major Capital Programme Team (MCPT) with the projects relating to construction._x000D_
_x000D_
The required independent consultancy services are lotted into the following disciplines and roles:_x000D_
_x000D_
Lot 1 - Multi-discipline (client delegated duties):_x000D_
a. Multi-discipline (client delegated duties) - INCLUDING the role of the quantity surveyor_x000D_
b. Multi-discipline (client delegated duties) - EXCLUDING the role of the quantity surveyor_x000D_
_x000D_
Lot 2 - Project Manager (including client delegated Quantity Surveying duties):_x000D_
a. Project Manager_x000D_
b. Client Delegated QS Duties_x000D_
_x000D_
Lot 3 - Supervisor:_x000D_
_x000D_
Lot 4 - Technical Advisor:_x000D_
_x000D_
Lot 5 - Construction Design Management Advisor_x000D_
_x000D_
The framework will operate for up to four years (with an optional up to 1+1-year extension) with no guarantee of any works being awarded.</t>
  </si>
  <si>
    <t>Susannah Adams</t>
  </si>
  <si>
    <t>susannah.adams@kent.gov.uk</t>
  </si>
  <si>
    <t>Sessions House, County Road</t>
  </si>
  <si>
    <t>[ATKINSREALIS PPS LIMITED|Woodcote Grove_x000D_
Ashley Road_x000D_
Epsom_x000D_
Surrey_x000D_
KT18 5BW|COMPANIES_HOUSE|02236832|No|No][Bailey Partnership (Group) Ltd|Lyster Court_x000D_
2 Craigie Drive _x000D_
The Millfields_x000D_
Plymouth_x000D_
PL1 3JB|COMPANIES_HOUSE|15873896|Yes|No][Carre Consultancy Limited|Unit A_x000D_
Farriers Courtyard Spelmonden Road_x000D_
Goudhurst _x000D_
Cranbrook_x000D_
England _x000D_
TN17 1HE|COMPANIES_HOUSE|10011936|Yes|No][Consult Construct Limited|Units 12 &amp; 13 Gunpowder Works_x000D_
Bysing Wood Road_x000D_
Faversham _x000D_
Kent _x000D_
ME13 7UD|COMPANIES_HOUSE|8324105|Yes|No][Baily Garner|146-148 Eltham Hill_x000D_
SE9 5DY_x000D_
GB|COMPANIES_HOUSE|OC305198|Yes|No][Betteridge &amp; Milsom Ltd|Camburgh House _x000D_
27 New Dover Road _x000D_
Canterbury_x000D_
Kent _x000D_
CT1 3DN|COMPANIES_HOUSE|05487591|Yes|No][Kent Construction Consultants Limited|The Old Stable _x000D_
Hartsdown Park_x000D_
Margate _x000D_
Kent_x000D_
CT9 5QX|COMPANIES_HOUSE|12560428|Yes|No][McComb Partnership Ltd|6 Lagoon Road_x000D_
Orpington_x000D_
BR5 3QX|COMPANIES_HOUSE|776518|Yes|No][Martin Arnold Limited|4 Gunnery Terrace _x000D_
The Royal Arsenal_x000D_
London _x000D_
SE18 6SW|COMPANIES_HOUSE|08643489|Yes|No][Pellings LLP|Spring Lodge_x000D_
172 Chester Road_x000D_
Helsby_x000D_
Chesire _x000D_
WA6 0AR|COMPANIES_HOUSE|OC326178|Yes|No][MA Cost Consulting Limited|Bell House_x000D_
Seebeck Place_x000D_
Knowlhill _x000D_
Milton Keynes_x000D_
MK5 8FR|COMPANIES_HOUSE|06901841|Yes|No][Hollis Global Limited|Battersea Studios _x000D_
80-82 Silverthorne Road_x000D_
London_x000D_
SW8 3HE|COMPANIES_HOUSE|13400429|No|No][Playle and Partners|Crest House_x000D_
138 Main Road_x000D_
Sidcup_x000D_
Kent_x000D_
DA14 6NY|COMPANIES_HOUSE|OC317809|Yes|No]</t>
  </si>
  <si>
    <t xml:space="preserve">CompetitiveProcedureWithNegotiationOJEU </t>
  </si>
  <si>
    <t>BIP878193794</t>
  </si>
  <si>
    <t>2024-07-25T15:00:04+01:00</t>
  </si>
  <si>
    <t>Tender for a multi-supplier framework for the provision of education and training in construction industry related trade skills in Scotland</t>
  </si>
  <si>
    <t>Delivery of off the job training and assessment of the vocational qualification for construction building, civil engineering and construction specialist frameworks including if necessary and the enhanced technical HNC and NC pathway.</t>
  </si>
  <si>
    <t>mark.sweeney@gov.sscl.com</t>
  </si>
  <si>
    <t>Bittern Way</t>
  </si>
  <si>
    <t>Perterborough</t>
  </si>
  <si>
    <t>'+447562206735</t>
  </si>
  <si>
    <t xml:space="preserve">https://www.delta-esourcing.com/delta/respondToList.html?noticeId=878193794 </t>
  </si>
  <si>
    <t>[Dumfries and Galloway College|Bankend Road_x000D_
        Dumfries_x000D_
        DG1 4FD|NONE||No|No][South Lanarkshire College|College Way_x000D_
        Technology Park_x000D_
        East Kilbride_x000D_
        G75 0NE|NONE||No|No][Glasgow Clyde College|690 Mosspark Drive_x000D_
        Glasgow_x000D_
        G52 3AY|NONE||No|No][Glasgow Kelvin College|Glasgow Kelvin College_x000D_
        123 Flemington Street_x000D_
        Glasgow_x000D_
        G21 4TD|NONE||No|No][West Lothian College|Almondvale Crescent_x000D_
        Livingston_x000D_
        EH54 7EP|NONE||No|No][West College Scotland|Clydebank Campus_x000D_
        Queens Quay_x000D_
        Glasgow_x000D_
        G81 1BF|NONE||No|No][Edinburgh College|Granton Campus_x000D_
        350 West Granton Road_x000D_
        Edinburgh_x000D_
        EH5 1QE|NONE||No|No][City of Glasgow College Cathedral Street Campus|190 Cathedral Street_x000D_
        Glasgow_x000D_
        G4 0RF|NONE||No|No][Dundee and Angus College|Kingsway Campus_x000D_
        Old Glamis Road_x000D_
        Dundee_x000D_
        DD3 8LE|NONE||No|No][Edinburgh College|Granton Campus_x000D_
        350 West Granton Road_x000D_
        Edinburgh_x000D_
        EH5 1QE|NONE||No|No][Argyll College|West Bay_x000D_
        Dunoon_x000D_
        PA23 7HP|NONE||No|No][City of Glasgow College Cathedral Street Campus|190 Cathedral Street_x000D_
        Glasgow_x000D_
        G4 0RF|NONE||No|No][New College Lanarkshire|1 Enterprise Way_x000D_
        Motherwell_x000D_
        ML1 2TX|NONE||No|No][Perth College|Crieff Road_x000D_
        Perth_x000D_
        PH1 2NX|NONE||No|No]</t>
  </si>
  <si>
    <t>BIP875026110</t>
  </si>
  <si>
    <t>2024-07-25T14:55:05+01:00</t>
  </si>
  <si>
    <t xml:space="preserve">https://www.delta-esourcing.com/delta/respondToList.html?noticeId=875026110 </t>
  </si>
  <si>
    <t>[Dumfries and Galloway College|Bankend Road_x000D_
        Dumfries_x000D_
        DG1 4FD|NONE||No|No][UHI Moray College|Moray Street_x000D_
        Elgin_x000D_
        IV30 1JJ|NONE||No|No][Shetland UHI|Gremista_x000D_
        Lerwick_x000D_
        Shetland_x000D_
        ZE1 0PX|NONE||No|No][South Lanarkshire College|College Way_x000D_
        Technology Park_x000D_
        East Kilbride_x000D_
        G75 0NE|NONE||No|No][Glasgow Clyde College|690 Mosspark Drive_x000D_
        Glasgow_x000D_
        G52 3AY|NONE||No|No][Borders College|Scottish Borders Campus_x000D_
        Nether Road_x000D_
        Galashiels_x000D_
        Scottish Borders_x000D_
        TD1 3HE|NONE||No|No][Glasgow Kelvin College|Glasgow Kelvin College_x000D_
        123 Flemington Street_x000D_
        Glasgow_x000D_
        G21 4TD|NONE||No|No][West Lothian College|Almondvale Crescent_x000D_
        Livingston_x000D_
        EH54 7EP|NONE||No|No][Ayrshire College|Dam Park_x000D_
        Ayr_x000D_
        KA8 0EU|NONE||No|No][West College Scotland|Clydebank Campus_x000D_
        Queens Quay_x000D_
        Glasgow_x000D_
        G81 1BF|NONE||No|No][Competence Matter Limited|56 Deerdykes View_x000D_
        Westfield_x000D_
        Cumbernauld_x000D_
        Glasgow_x000D_
        G68 9HN|NONE||No|No][Glasgow Kelvin College|123 Flemington Street_x000D_
        Glasgow_x000D_
        G21 4TD|NONE||No|No][Orkney Islands Council (UHI Orkney)|Council Offices_x000D_
        School Place_x000D_
        Kirkwall_x000D_
        KW15 1NY|NONE||No|No][Historic Environment Scotland|Longmore House_x000D_
        Salisbury Place_x000D_
        Edinburgh_x000D_
        EH9 1SH|NONE||No|No][Dundee and Angus College|Kingsway Campus_x000D_
        Old Glamis Road_x000D_
        Dundee_x000D_
        DD3 8LE|NONE||No|No][UHI North, West and Hebrides|Ormlie Road_x000D_
        Thurso_x000D_
        Caithness_x000D_
        KW14 7EE|NONE||No|No]</t>
  </si>
  <si>
    <t>BIP877871605</t>
  </si>
  <si>
    <t>2024-07-24T13:15:03+01:00</t>
  </si>
  <si>
    <t>GB-Peterborough: CITB Construction Project Lead Service 2025-2030</t>
  </si>
  <si>
    <t>The Construction Industry Training Board (CITB) wishes to procure an organisation to provide it with large volume construction project planning data for the UK (including Northern Ireland). Data will be used by the business to support various work streams including labour market intelligence, industry forecasting, business planning and other strategic activities as they arise. As such data must be accurate and suitable for loading into a Geographical Information System (GIS) to allow electronic mapping and spatial analysis._x000D_
      _x000D_
      CITB is looking for the contract to be awarded for an initial period of 1 year (until 31st December 2025) with an option to extend on an annual basis until the 30th December 2030.</t>
  </si>
  <si>
    <t>David Norfolk</t>
  </si>
  <si>
    <t xml:space="preserve">https://www.delta-esourcing.com/delta/respondToList.html?noticeId=877871605 </t>
  </si>
  <si>
    <t>The contracting authority considers that this contract may be suitable for economic operators that are small or medium enterprises (SMEs). However, any selection of tenderers will be based solely on the criteria set out for the procurement.</t>
  </si>
  <si>
    <t>[Glenigan Limited|4th Floor, 80 Holdenhurst Road_x000D_
        Bournemouth_x000D_
        BH8 8AQ|NONE||No|No]</t>
  </si>
  <si>
    <t>BIP866457495</t>
  </si>
  <si>
    <t>2024-06-04T12:55:03+01:00</t>
  </si>
  <si>
    <t>GB-Peterborough: Employment by Occupation in the Construction Industry Research</t>
  </si>
  <si>
    <t>The purpose of the Employment by Occupation Research is to provide the Construction Industry Training Board (CITB) with a robust evidence base for understanding the composition of the workforce of the UK construction industry, particularly the size and structure of occupations that cannot be easily disaggregated from national statistics._x000D_
      _x000D_
      The project will update and repeat research that was undertaken in 1998, 2001, 2005, 2011 &amp; 2016) to provide accurate estimates of workforce size and composition in terms of the number of employees, trainees, and self-employed, by occupational category, and by gender across both non-manual and manual occupations._x000D_
      _x000D_
      This requirement was procured under CCS Framework Reference Number RM6126 for the provision of Research &amp; Insights.</t>
  </si>
  <si>
    <t>PE31 6RH</t>
  </si>
  <si>
    <t xml:space="preserve">https://www.delta-esourcing.com/delta/respondToList.html?noticeId=866457495 </t>
  </si>
  <si>
    <t>[National Centre for Social Research|35 Northampton Square_x000D_
        London_x000D_
        EC1V 0AX|NONE||No|No]</t>
  </si>
  <si>
    <t>NSOMS001-DN691619-61288058</t>
  </si>
  <si>
    <t>North Somerset Council</t>
  </si>
  <si>
    <t>2025-03-20T18:16:11Z</t>
  </si>
  <si>
    <t>MetroWest Phase 1B Highways and Bridges Design and Construction Contract - Award of Stage 1 Package 1 Highways Detailed Design</t>
  </si>
  <si>
    <t>North Somerset Council procured a contractor to deliver the design and construction works to upgrade highways and bridges as part of the MetroWest Phase 1B project._x000D_
_x000D_
The overall objective of MetroWest Phase 1B is to re-open the Portishead rail line and provide an hourly service between Portishead and Bristol Temple Meads, with new stations at Portishead and Pill. The Project will connect 50,000 residents to the rail network and forms part of a wider MetroWest programme to deliver strategic enhancements to the local rail network._x000D_
_x000D_
The highway and bridge works comprise of two works packages. Package 1 is the highways scope which includes detailed design (stage 1) and construction (stage 2). Package 2 is the bridges scope which includes construction only._x000D_
_x000D_
This notice relates to the award of the Stage 1 Package 1 Highways Detailed Design contract.</t>
  </si>
  <si>
    <t xml:space="preserve">45233100 45233120 45221100 45221110 45221111 45221112 71322300 </t>
  </si>
  <si>
    <t>Alice Griffin</t>
  </si>
  <si>
    <t>Alice.Griffin@n-somerset.gov.uk</t>
  </si>
  <si>
    <t>Town Hall</t>
  </si>
  <si>
    <t>Walliscote Grove Road</t>
  </si>
  <si>
    <t>Weston-super-Mare</t>
  </si>
  <si>
    <t>BS23 1UJ</t>
  </si>
  <si>
    <t>http://www.n-somerset.gov.uk/</t>
  </si>
  <si>
    <t xml:space="preserve">https://procontract.due-north.com/Advert?advertId=c3c7b67a-745c-ee11-8124-005056b64545 </t>
  </si>
  <si>
    <t>NSOMS001-DN691619-05154906</t>
  </si>
  <si>
    <t>[Amalgamated Construction Ltd|3175 Century Way, Thorpe Park, Leeds, LS15 8ZB|NONE||No|No]</t>
  </si>
  <si>
    <t>tender_404138/1420357</t>
  </si>
  <si>
    <t>capitalEsourcing</t>
  </si>
  <si>
    <t>2024-10-30T12:15:23Z</t>
  </si>
  <si>
    <t>Ebury Bridge Regeneration Phase 2 Pre-Construction Services</t>
  </si>
  <si>
    <t>Award of a pre-construction services agreement for the Ebury Bridge Regeneration Phase 2 project. The award relates to the appointment of a main contractor for pre-construction services on a development scheme which which will deliver 337 homes through the construction of several mid- and high-rise blocks.</t>
  </si>
  <si>
    <t>SW1E 6QP</t>
  </si>
  <si>
    <t>Eric Desveaux</t>
  </si>
  <si>
    <t>edesveaux@westminster.gov.uk</t>
  </si>
  <si>
    <t>64 Victoria Street</t>
  </si>
  <si>
    <t>[McLaren Construction Ltd|4th Floor, 10 Chiswell Street, London, Greater London, EC1Y 4UQ, UNITED KINGDOM OF GREAT BRITAIN AND NORTHERN IRELAND|COMPANIES_HOUSE|05377750|No|No]</t>
  </si>
  <si>
    <t>BIP943538717</t>
  </si>
  <si>
    <t>The Royal Parks Ltd</t>
  </si>
  <si>
    <t>2025-04-24T15:40:05+01:00</t>
  </si>
  <si>
    <t>The Royal Parks Landscape Construction Works Framework 2024-27/29</t>
  </si>
  <si>
    <t>The Royal Parks (TRP) is inviting tenders to establish a framework contract for the provision of Landscape Construction Works. Suppliers may be required to provide construction works for a wide range of landscape projects including hard and soft elements.</t>
  </si>
  <si>
    <t>procurement@royalparks.org.uk</t>
  </si>
  <si>
    <t>The Old Police House</t>
  </si>
  <si>
    <t>Hyde Park</t>
  </si>
  <si>
    <t>W2 2UH</t>
  </si>
  <si>
    <t>'+443000612000</t>
  </si>
  <si>
    <t xml:space="preserve">https://www.delta-esourcing.com/delta/respondToList.html?noticeId=943538717 </t>
  </si>
  <si>
    <t>[Blakedown Landscapes (SE) Ltd|Halebourne Nurseries_x000D_
        Halebourne Lane_x000D_
        Chobham_x000D_
        GU24 8S|NONE||No|No][Frosts Landscape Construction Limited|Liscombe Central_x000D_
        Liscombe Park_x000D_
        Soulbury_x000D_
        Leighton Buzzard_x000D_
        LU7 0JL|NONE||Yes|No][Gavin Jones Ltd|Nursery Court London Road_x000D_
        Windlesham_x000D_
        GU20 6LQ|NONE||Yes|No][Miles Water Engineering|School House Farm_x000D_
        Norton Road_x000D_
        Great Ashfield_x000D_
        Bury St. Edmunds_x000D_
        IP31 3HJ|NONE||Yes|No][T Loughman &amp; Co Ltd|14-16 Powis Street_x000D_
        London_x000D_
        SE18 6LF|NONE||Yes|No][Warwick Landscaping Ltd|Flat 2 Warwick Lodge_x000D_
        42 Linkfield Lane_x000D_
        Redhill_x000D_
        RH1 1DP|NONE||Yes|No][Blakedown Landscapes (SE) Ltd|Halebourne Nurseries_x000D_
        Halebourne Lane_x000D_
        Chobham_x000D_
        GU24 8S|NONE||No|No][Frosts Landscape Construction Ltd|Liscombe Central_x000D_
        Liscombe Park_x000D_
        Soulbury_x000D_
        Leighton Buzzard_x000D_
        LU7 0JL|NONE||Yes|No][Gavin Jones Ltd|Nursery Court London Road_x000D_
        Windlesham_x000D_
        GU20 6LQ|NONE||Yes|No][Miles Water Engineering|School House Farm_x000D_
        Norton Road_x000D_
        Great Ashfield_x000D_
        Bury St. Edmunds_x000D_
        IP31 3HJ|NONE||Yes|No][T Loughman &amp; Co Ltd|14-16 Powis Street_x000D_
        London_x000D_
        SE18 6LF|NONE||Yes|No][Warwick Landscaping Ltd|Flat 2 Warwick Lodge_x000D_
        42 Linkfield Lane_x000D_
        Redhill_x000D_
        RH1 1DP|NONE||Yes|No][Blakedown Landscapes (SE) Ltd|Halebourne Nurseries_x000D_
        Halebourne Lane_x000D_
        Chobham_x000D_
        GU24 8S|NONE||No|No][Frosts Landscape Construction Ltd|Liscombe Central_x000D_
        Liscombe Park_x000D_
        Soulbury_x000D_
        Leighton Buzzard_x000D_
        LU7 0JL|NONE||Yes|No][T Loughman &amp; Co Ltd|14-16 Powis Street_x000D_
        London_x000D_
        SE18 6LF|NONE||No|No][Gavin Jones Ltd|Nursery Court London Road_x000D_
        Windlesham_x000D_
        GU20 6LQ|NONE||Yes|No][Ground Control|Kingfisher House_x000D_
        Radford Way_x000D_
        Billericay_x000D_
        CM12 0EQ|NONE||No|No][Miles Water Engineering|School House Farm_x000D_
        Norton Road_x000D_
        Great Ashfield_x000D_
        Bury St. Edmunds_x000D_
        IP31 3HJ|NONE||Yes|No][Blakedown Landscapes (SE) ltd|Halebourne Nurseries_x000D_
        Halebourne Lane_x000D_
        Chobham_x000D_
        GU24 8S|NONE||No|No][Gavin Jones Ltd|Nursery Court London Road_x000D_
        Windlesham_x000D_
        GU20 6LQ|NONE||Yes|No][Ground Control Ltd|Kingfisher House_x000D_
        Radford Way_x000D_
        Billericay_x000D_
        CM12 0EQ|NONE||Yes|No]</t>
  </si>
  <si>
    <t>BIP908298513</t>
  </si>
  <si>
    <t>University of Greenwich</t>
  </si>
  <si>
    <t>2024-12-12T17:25:04Z</t>
  </si>
  <si>
    <t>Construction work for university buildings</t>
  </si>
  <si>
    <t>The University is implementing major works framework to undertake strategic projects across the estate, situated in London and SE England. Comprising of refurbishment, rebuild and new build. The University's estate occupies 3 working campuses and associated satellite sites and comprises of a mix of properties including Scheduled Monuments, Listed buildings, buildings of various ages and construction. Projects may include basement works, demolition, decommissioning, etc. The University is appointing 5 suppliers on the framework, over a duration of four years. Individual call-offs awarded under the framework may be for a duration beyond the framework expiry date. The framework will include services such as, but not limited to PCSA, Enabling Works, Build Contract, Surveys, etc. The framework will cater for various forms of contract, e.g. JCT.</t>
  </si>
  <si>
    <t>tenders@greenwich.ac.uk</t>
  </si>
  <si>
    <t>Old Royal Naval College, Park Row, Greenwich</t>
  </si>
  <si>
    <t>SE10 9LS</t>
  </si>
  <si>
    <t>'+442083318000</t>
  </si>
  <si>
    <t xml:space="preserve">https://www.delta-esourcing.com/delta/respondToList.html?noticeId=908298513 </t>
  </si>
  <si>
    <t>[McLaren Construction (London) Ltd|11th Floor, 20 Churchill Place, Canary Wharf_x000D_
        London_x000D_
        E14 5HJ|NONE||No|No][Wates Construction Ltd|Wates House, Station Approach, Leatherhead_x000D_
        Surrey_x000D_
        KT22 7SW|NONE||No|No][Morgan Sindall Construction &amp; Infrastructure Ltd|14-17 Market Place_x000D_
        London_x000D_
        W1W 8AJ|NONE||No|No][VINCI Construction UK Limited T/A VINCI Building|Astral House, Imperial Way, Watford_x000D_
        Hertfordshire_x000D_
        WD24 4WW|NONE||No|No][Willmott Dixon Construction Limited|Willmott Dixon Construction Limited, The Heights, Building One_x000D_
        Brooklands, Weybridge_x000D_
        Surrey_x000D_
        KT13 0NY|NONE||No|No]</t>
  </si>
  <si>
    <t>MT232609</t>
  </si>
  <si>
    <t>2024-09-03T17:45:10+01:00</t>
  </si>
  <si>
    <t>Procurement for Housing: Planned Works Framework</t>
  </si>
  <si>
    <t>Established in 2004, Procurement for Housing (PfH) is a national procurement consortium dedicated to the social housing sector and supported by the National Housing Federation (NHF), Chartered Institute of Housing (CIH) and HouseMark. Collectively our Members manage more than 90% of UK' social housing stock, with PfH helping them to achieve efficiency savings using a wide range of services including framework agreements, dynamic purchasing systems, spend analyses, strategy reviews, consolidated billing and comprehensive reporting. PfH is a contracting authority under Regulation 2 of the Public Contracts Regulations 2015 ("PCR 2015") and a central purchasing body under regulation 37 PCR 2015.Please refer to www.pfh.co.uk for additional information.PfH is administered by Inprova Limited and is headquartered in the North West of England with over 20 years of expertise and experience offering a complete procurement solutions package across outsourcing, technology and consultancy. By integrating procurement services and technology, Inprova operates as a delivery partner, supporting business performance improvement for the public sector.PfH is seeking suitably qualified and experienced Suppliers to be part of it's Planned Works Framework. The framework will operate nationally and will cover 19 lots.</t>
  </si>
  <si>
    <t>JLines@pfh.co.uk</t>
  </si>
  <si>
    <t>2 Olympic Way, Woolston Grange Avenue</t>
  </si>
  <si>
    <t>Birchwood, Warrington</t>
  </si>
  <si>
    <t>'+44 7971266217</t>
  </si>
  <si>
    <t xml:space="preserve">https://www.mytenders.co.uk/search/show/search_view.aspx?ID=SEP168646 </t>
  </si>
  <si>
    <t>[Anglian Building Products a Trading name of ASHI Group Ltd|Unt 11, Liberator Road, Norwich|COMPANIES_HOUSE|02540020|No|No][Anglian Building Products a Trading name of ASHI Group Ltd|Unt 11, Liberator Road, Norwich|COMPANIES_HOUSE|02540020|No|No][Axis Europe Plc|www.axiseurope.com, 1991637, White - British/English/Welsh/Scottish/Northern Irish|COMPANIES_HOUSE|1991637|No|No][Axis Europe Plc|www.axiseurope.com, 1991637, White - British/English/Welsh/Scottish/Northern Irish|COMPANIES_HOUSE|1991637|No|No][Axis Europe Plc|www.axiseurope.com, 1991637, White - British/English/Welsh/Scottish/Northern Irish|COMPANIES_HOUSE|1991637|No|No][Axis Europe Plc|www.axiseurope.com, 1991637, White - British/English/Welsh/Scottish/Northern Irish|COMPANIES_HOUSE|1991637|No|No][Axis Europe Plc|www.axiseurope.com, 1991637, White - British/English/Welsh/Scottish/Northern Irish|COMPANIES_HOUSE|1991637|No|No][Axis Europe Plc|www.axiseurope.com, 1991637, White - British/English/Welsh/Scottish/Northern Irish|COMPANIES_HOUSE|1991637|No|No][Axis Europe Plc|www.axiseurope.com, 1991637, White - British/English/Welsh/Scottish/Northern Irish|COMPANIES_HOUSE|1991637|No|No][Axis Europe Plc|www.axiseurope.com, 1991637, White - British/English/Welsh/Scottish/Northern Irish|COMPANIES_HOUSE|1991637|No|No][Bell Group Limited|Bell Business Park, Rochsolloch Road, Airdrie|COMPANIES_HOUSE|SC114142|No|No][Bell Group Limited|Bell Business Park, Rochsolloch Road, Airdrie|COMPANIES_HOUSE|SC114142|No|No][Bell Group Limited|Bell Business Park, Rochsolloch Road, Airdrie|COMPANIES_HOUSE|SC114142|No|No][Bell Group Limited|Bell Business Park, Rochsolloch Road, Airdrie|COMPANIES_HOUSE|SC114142|No|No][BPM Contracting Services Ltd|12 Stable Yard, Windsor Bridge Road, Bath|COMPANIES_HOUSE||No|No][BPM Contracting Services Ltd|12 Stable Yard, Windsor Bridge Road, Bath|COMPANIES_HOUSE||No|No][BPM Contracting Services Ltd|12 Stable Yard, Windsor Bridge Road, Bath|COMPANIES_HOUSE||No|No][Breyer Group PLC|Faringdon Avenue, Harold Hill, Romford|COMPANIES_HOUSE||No|No][Breyer Group PLC|Faringdon Avenue, Harold Hill, Romford|COMPANIES_HOUSE||No|No][Breyer Group PLC|Faringdon Avenue, Harold Hill, Romford|COMPANIES_HOUSE||No|No][Breyer Group PLC|Faringdon Avenue, Harold Hill, Romford|COMPANIES_HOUSE||No|No][Breyer Group PLC|Faringdon Avenue, Harold Hill, Romford|COMPANIES_HOUSE||No|No][Cardo (South) Limited|Unit 1 &amp; 2 Stuart Close Trade Park, Cardiff|COMPANIES_HOUSE|05756266|No|No][Chigwell London Ltd|Unit 8 Aaron House , Hainault, Essex|COMPANIES_HOUSE||No|No][Chigwell London Ltd|Unit 8 Aaron House , Hainault, Essex|COMPANIES_HOUSE||No|No][City Gate Construction (Scotland) Limited|Unit 3, Imperial Park, West Ave, Linwood, Paisley|COMPANIES_HOUSE|SC244614|No|No][CLC Contractors Limited|(Head Office) Northbrook Ind Estate, Vincent Avenue, Southampton|COMPANIES_HOUSE||No|No][CLC Contractors Limited|(Head Office) Northbrook Ind Estate, Vincent Avenue, Southampton|COMPANIES_HOUSE||No|No][CLC Contractors Limited|(Head Office) Northbrook Ind Estate, Vincent Avenue, Southampton|COMPANIES_HOUSE||No|No][CLC Contractors Limited|(Head Office) Northbrook Ind Estate, Vincent Avenue, Southampton|COMPANIES_HOUSE||No|No][CLC Contractors Limited|(Head Office) Northbrook Ind Estate, Vincent Avenue, Southampton|COMPANIES_HOUSE||No|No][CLC Contractors Limited|(Head Office) Northbrook Ind Estate, Vincent Avenue, Southampton|COMPANIES_HOUSE||No|No][CLC Contractors Limited|(Head Office) Northbrook Ind Estate, Vincent Avenue, Southampton|COMPANIES_HOUSE||No|No][CWG Group Ltd|Units 1&amp;2, Gateway 1000, Whittle Way, Stevenage|COMPANIES_HOUSE||No|No][CWG Group Ltd|Units 1&amp;2, Gateway 1000, Whittle Way, Stevenage|COMPANIES_HOUSE||No|No][CWG Group Ltd|Units 1&amp;2, Gateway 1000, Whittle Way, Stevenage|COMPANIES_HOUSE||No|No][CWG Group Ltd|Units 1&amp;2, Gateway 1000, Whittle Way, Stevenage|COMPANIES_HOUSE||No|No][DASCO Construction Limited|Unit 5 Rosebridge Court, Wigan|COMPANIES_HOUSE||No|No][DFP Services Ltd|One West Durham, Meadowfield Industrial Estate, Durham|COMPANIES_HOUSE|04123832|No|No][Easy Heat Systems Ltd|McDermott House, Tweed Place, Perth|COMPANIES_HOUSE|SC181331|No|No][Easy Heat Systems Ltd|McDermott House, Tweed Place, Perth|COMPANIES_HOUSE|SC181331|No|No][Easy Heat Systems Ltd|McDermott House, Tweed Place, Perth|COMPANIES_HOUSE|SC181331|No|No][A &amp; E Elkins Ltd (Trading as Elkins Construction)|A &amp; E House, Unit 1a Industrial Estate, Juno Way, London|COMPANIES_HOUSE|00846751|No|No][Foster Building Services LTD|Unit 5 Foster Business Park, 79 Boleness Road, Wisbech|COMPANIES_HOUSE|07581435|No|No][Frank Rogers Building Contractor Limited|The Stables, Larkhill Lane, Liverpool|COMPANIES_HOUSE||No|No][Goom Electrical Limited|Unit 24, Herts Business Centre, Alexander Road, London Colney, St. Albans|COMPANIES_HOUSE||No|No][Guildmore Limited|Ertosun House, 61 Widmore Road, Bromley|COMPANIES_HOUSE|03517348|No|No][Guildmore Limited|Ertosun House, 61 Widmore Road, Bromley|COMPANIES_HOUSE|03517348|No|No][H&amp;A Mechanical Services Ltd|28 Fivemile Straight, Draperstown|COMPANIES_HOUSE|NI034251|No|No][H&amp;A Mechanical Services Ltd|28 Fivemile Straight, Draperstown|COMPANIES_HOUSE|NI034251|No|No][Hankinson Whittle Limited|Unit 2 Prenton Way, North Cheshire Trading Estate, Birkenhead|COMPANIES_HOUSE|11415123|No|No][Hankinson Whittle Limited|Unit 2 Prenton Way, North Cheshire Trading Estate, Birkenhead|COMPANIES_HOUSE|11415123|No|No][Hankinson Whittle Limited|Unit 2 Prenton Way, North Cheshire Trading Estate, Birkenhead|COMPANIES_HOUSE|11415123|No|No][Hankinson Whittle Limited|Unit 2 Prenton Way, North Cheshire Trading Estate, Birkenhead|COMPANIES_HOUSE|11415123|No|No][Hankinson Whittle Limited|Unit 2 Prenton Way, North Cheshire Trading Estate, Birkenhead|COMPANIES_HOUSE|11415123|No|No][Hankinson Whittle Limited|Unit 2 Prenton Way, North Cheshire Trading Estate, Birkenhead|COMPANIES_HOUSE|11415123|No|No][Heron Manufacture Ltd t/a Heron Joinery|2 St Patricks Street, Draperstown|COMPANIES_HOUSE||No|No][Houghton &amp; Son Ltd|Malvern House, 63a Navigation Road, Chelmsford|COMPANIES_HOUSE|02786415|No|No][Houghton &amp; Son Ltd|Malvern House, 63a Navigation Road, Chelmsford|COMPANIES_HOUSE|02786415|No|No][Houghton &amp; Son Ltd|Malvern House, 63a Navigation Road, Chelmsford|COMPANIES_HOUSE|02786415|No|No][Houghton &amp; Son Ltd|Malvern House, 63a Navigation Road, Chelmsford|COMPANIES_HOUSE|02786415|No|No][Howdens Joinery|105 Wigmore Street, London|COMPANIES_HOUSE|00526923|No|No][Howdens Joinery|105 Wigmore Street, London|COMPANIES_HOUSE|00526923|No|No][Hugh LS McConnell|6 Inkerman Place, Kilmarnock|COMPANIES_HOUSE|SC191842|No|No][Hugh LS McConnell|6 Inkerman Place, Kilmarnock|COMPANIES_HOUSE|SC191842|No|No][Hugh LS McConnell|6 Inkerman Place, Kilmarnock|COMPANIES_HOUSE|SC191842|No|No][Hugh LS McConnell|6 Inkerman Place, Kilmarnock|COMPANIES_HOUSE|SC191842|No|No][Hugh LS McConnell|6 Inkerman Place, Kilmarnock|COMPANIES_HOUSE|SC191842|No|No][Hugh LS McConnell|6 Inkerman Place, Kilmarnock|COMPANIES_HOUSE|SC191842|No|No][Ian Williams Limited|Quarry Road, Chipping Sodbury, Bristol|COMPANIES_HOUSE||No|No][Ian Williams Limited|Quarry Road, Chipping Sodbury, Bristol|COMPANIES_HOUSE||No|No][Ian Williams Limited|Quarry Road, Chipping Sodbury, Bristol|COMPANIES_HOUSE||No|No][Ian Williams Limited|Quarry Road, Chipping Sodbury, Bristol|COMPANIES_HOUSE||No|No][Insulated Render Systems (scotland) Ltd|74 Glencraig Street, Airdrie|COMPANIES_HOUSE|SC441561|No|No][Insulated Render Systems (scotland) Ltd|74 Glencraig Street, Airdrie|COMPANIES_HOUSE|SC441561|No|No][Jefferies Contractors Ltd|Unit 5a, Cambrian Ind Est, Coed Cae Lane, Pontyclun|COMPANIES_HOUSE||No|No][Jefferies Contractors Ltd|Unit 5a, Cambrian Ind Est, Coed Cae Lane, Pontyclun|COMPANIES_HOUSE||No|No][Jefferies Contractors Ltd|Unit 5a, Cambrian Ind Est, Coed Cae Lane, Pontyclun|COMPANIES_HOUSE||No|No][Joinery &amp; Timber Creations (65) Ltd|Camperdown Works, 27 harrison Road, Dundee|COMPANIES_HOUSE|SC099154|No|No][Joinery &amp; Timber Creations (65) Ltd|Camperdown Works, 27 harrison Road, Dundee|COMPANIES_HOUSE|SC099154|No|No][KBH Building Services Limited|13-17 High Beech Road, Loughton, Essex|COMPANIES_HOUSE|09142184|No|No][KBH Building Services Limited|13-17 High Beech Road, Loughton, Essex|COMPANIES_HOUSE|09142184|No|No][LCB Group|1-2 Stuart Close, Cardiff|COMPANIES_HOUSE|07966669|No|No][LCB Group|1-2 Stuart Close, Cardiff|COMPANIES_HOUSE|07966669|No|No][LCB Group|1-2 Stuart Close, Cardiff|COMPANIES_HOUSE|07966669|No|No][LCB Group|1-2 Stuart Close, Cardiff|COMPANIES_HOUSE|07966669|No|No][LCB Group|1-2 Stuart Close, Cardiff|COMPANIES_HOUSE|07966669|No|No][Liberty Group|Garden Works, Charley Wood Road, Knowsley, Liverpool|COMPANIES_HOUSE|04242416|No|No][Liberty Group|Garden Works, Charley Wood Road, Knowsley, Liverpool|COMPANIES_HOUSE|04242416|No|No][Liberty Group|Garden Works, Charley Wood Road, Knowsley, Liverpool|COMPANIES_HOUSE|04242416|No|No][Liberty Group|Garden Works, Charley Wood Road, Knowsley, Liverpool|COMPANIES_HOUSE|04242416|No|No][Liberty Group|Garden Works, Charley Wood Road, Knowsley, Liverpool|COMPANIES_HOUSE|04242416|No|No][Liberty Group|Garden Works, Charley Wood Road, Knowsley, Liverpool|COMPANIES_HOUSE|04242416|No|No][Lura Constructions Limited|Unit 16 Waltham Park Way, London|COMPANIES_HOUSE|07407611|No|No][Lura Constructions Limited|Unit 16 Waltham Park Way, London|COMPANIES_HOUSE|07407611|No|No][Lura Constructions Limited|Unit 16 Waltham Park Way, London|COMPANIES_HOUSE|07407611|No|No][Lura Constructions Limited|Unit 16 Waltham Park Way, London|COMPANIES_HOUSE|07407611|No|No][Lux Property Services Limited|Unit 30 Hoddesdon Industrial Centre , Pindar Road, Hoddesdon|COMPANIES_HOUSE|08095143|No|No][M&amp;J Group Construction and Roofing LTD|Hammond Road, Elms Ind Estate, Bedford|COMPANIES_HOUSE||No|No][M&amp;J Group Construction and Roofing LTD|Hammond Road, Elms Ind Estate, Bedford|COMPANIES_HOUSE||No|No][M&amp;Y Maintenance and Construction Ltd|The Foundry, 42 Henry St, Liverpool|COMPANIES_HOUSE|03911918|No|No][Madison Brook (Construction) Ltd|Railway Arches, 8a Chancel Street, London|COMPANIES_HOUSE|10346158|No|No][Magnet Limited|Allington Way, Yarm Road Business Park, Darlington|COMPANIES_HOUSE|02762625|No|No][Magnet Limited|Allington Way, Yarm Road Business Park, Darlington|COMPANIES_HOUSE|02762625|No|No][MCP Property Services Ltd|Building B, The Chase, Foxholes Business Park, Hertford|COMPANIES_HOUSE|03744489|No|No][MD Building Services Ltd|The Malt House, Durnford Street, Bristol|COMPANIES_HOUSE|03556815|No|No][MD Building Services Ltd|The Malt House, Durnford Street, Bristol|COMPANIES_HOUSE|03556815|No|No][MD Building Services Ltd|The Malt House, Durnford Street, Bristol|COMPANIES_HOUSE|03556815|No|No][MD Building Services Ltd|The Malt House, Durnford Street, Bristol|COMPANIES_HOUSE|03556815|No|No][Milestone Contracting|6 Beauchamp Court, 10 Victors Way, Barnet|COMPANIES_HOUSE|12560828|No|No][Milestone Contracting|6 Beauchamp Court, 10 Victors Way, Barnet|COMPANIES_HOUSE|12560828|No|No][Milestone Contracting|6 Beauchamp Court, 10 Victors Way, Barnet|COMPANIES_HOUSE|12560828|No|No][Milestone Contracting|6 Beauchamp Court, 10 Victors Way, Barnet|COMPANIES_HOUSE|12560828|No|No][Milestone Contracting|6 Beauchamp Court, 10 Victors Way, Barnet|COMPANIES_HOUSE|12560828|No|No][Mitie Property Services (UK) Ltd|35 Duchess Road, Rutherglen|COMPANIES_HOUSE||No|No][Moores Furniture Group Limited|Thorp Arch Estate, Wetherby|COMPANIES_HOUSE||No|No][MP Group U K Ltd|324 Drumoyne Road, Glasgow|COMPANIES_HOUSE|SC421124|No|No][MP Group U K Ltd|324 Drumoyne Road, Glasgow|COMPANIES_HOUSE|SC421124|No|No][MP Group U K Ltd|324 Drumoyne Road, Glasgow|COMPANIES_HOUSE|SC421124|No|No][Mulalley and Company Limited|Teresa Gavin House, Woodford Avenue, Woodford|COMPANIES_HOUSE||No|No][Mulalley and Company Limited|Teresa Gavin House, Woodford Avenue, Woodford|COMPANIES_HOUSE||No|No][Niblock Building Contractors|135 anerley road, london|COMPANIES_HOUSE||No|No][Novus Property Solutions|PO Box 13, Five Towns House, Stoke-on-Trent|COMPANIES_HOUSE||No|No][Novus Property Solutions|PO Box 13, Five Towns House, Stoke-on-Trent|COMPANIES_HOUSE||No|No][Novus Property Solutions|PO Box 13, Five Towns House, Stoke-on-Trent|COMPANIES_HOUSE||No|No][Novus Property Solutions|PO Box 13, Five Towns House, Stoke-on-Trent|COMPANIES_HOUSE||No|No][Novus Property Solutions|PO Box 13, Five Towns House, Stoke-on-Trent|COMPANIES_HOUSE||No|No][Novus Property Solutions|PO Box 13, Five Towns House, Stoke-on-Trent|COMPANIES_HOUSE||No|No][Novus Property Solutions|PO Box 13, Five Towns House, Stoke-on-Trent|COMPANIES_HOUSE||No|No][Novus Property Solutions|PO Box 13, Five Towns House, Stoke-on-Trent|COMPANIES_HOUSE||No|No][Novus Property Solutions|PO Box 13, Five Towns House, Stoke-on-Trent|COMPANIES_HOUSE||No|No][NRT Group (registered as NRT Building Services Group Ltd.)|Castle House, Park Road, Banstead|COMPANIES_HOUSE||No|No][Orton Electrical Services Limited|Poolhouse Road , Wombourne, Wolverhampton|COMPANIES_HOUSE|04323212|No|No][PHS Home Solutions Limited|Venter Building, 3 Mandarin Road,, Rainton Bridge Business Park, Houghton Le Spring.|COMPANIES_HOUSE|0496647|No|No][PiLON Ltd|The Columbia Centre, Station Road, BRACKNELL|COMPANIES_HOUSE||No|No][PiLON Ltd|The Columbia Centre, Station Road, BRACKNELL|COMPANIES_HOUSE||No|No][PiLON Ltd|The Columbia Centre, Station Road, BRACKNELL|COMPANIES_HOUSE||No|No][PiLON Ltd|The Columbia Centre, Station Road, BRACKNELL|COMPANIES_HOUSE||No|No][Polyteck Building Services Ltd|143 Leman Street, Whitechapel, London|COMPANIES_HOUSE|05498728|No|No][Procast Building Contractors|4 , Alness Street, Hamilton|COMPANIES_HOUSE|SC407400|No|No][Procast Building Contractors|4 , Alness Street, Hamilton|COMPANIES_HOUSE|SC407400|No|No][Procast Building Contractors|4 , Alness Street, Hamilton|COMPANIES_HOUSE|SC407400|No|No][Procast Building Contractors|4 , Alness Street, Hamilton|COMPANIES_HOUSE|SC407400|No|No][Procast Building Contractors|4 , Alness Street, Hamilton|COMPANIES_HOUSE|SC407400|No|No][Procast Building Contractors|4 , Alness Street, Hamilton|COMPANIES_HOUSE|SC407400|No|No][R.Benson property maintenance LTD|Unit 1 Anglo Business Park, Asheridge Road, Chesham|COMPANIES_HOUSE||No|No][R.Benson property maintenance LTD|Unit 1 Anglo Business Park, Asheridge Road, Chesham|COMPANIES_HOUSE||No|No][R.Benson property maintenance LTD|Unit 1 Anglo Business Park, Asheridge Road, Chesham|COMPANIES_HOUSE||No|No][R.Benson property maintenance LTD|Unit 1 Anglo Business Park, Asheridge Road, Chesham|COMPANIES_HOUSE||No|No][Saltash Enterprises Limited|110-116 Ormside Street, London, London|COMPANIES_HOUSE||No|No][Saltash Enterprises Limited|110-116 Ormside Street, London, London|COMPANIES_HOUSE||No|No][Seddon Construction Limited|Plodder Lane, Edge Fold, Bolton|COMPANIES_HOUSE||No|No][Seddon Construction Limited|Plodder Lane, Edge Fold, Bolton|COMPANIES_HOUSE||No|No][Seddon Construction Limited|Plodder Lane, Edge Fold, Bolton|COMPANIES_HOUSE||No|No][Seddon Construction Limited|Plodder Lane, Edge Fold, Bolton|COMPANIES_HOUSE||No|No][Seddon Construction Limited|Plodder Lane, Edge Fold, Bolton|COMPANIES_HOUSE||No|No][SIG Trading Ltd|Adsetts House, 16 Europa View, Sheffield Business Park, Sheffield|COMPANIES_HOUSE|01451007|No|No][Solar Windows Ltd|Unit 15b Bedwas House Industrial Estate, Bedwas, Caerphilly|COMPANIES_HOUSE|02678809|No|No][Sovereign Group Limited|Vale Street, Nelson|COMPANIES_HOUSE||No|No][Sovereign Group Limited|Vale Street, Nelson|COMPANIES_HOUSE||No|No][Specialised Electrical Solutions Ltd|The Atrium Business Centrw, 4 Curtis Road, Dorking|COMPANIES_HOUSE|14012475|No|No][Jewson Partnership Solutions|Merchant House, Binley Business Park, Harry Weston Road, Leicestershire|COMPANIES_HOUSE||No|No][Jewson Partnership Solutions|Merchant House, Binley Business Park, Harry Weston Road, Leicestershire|COMPANIES_HOUSE||No|No][Jewson Partnership Solutions|Merchant House, Binley Business Park, Harry Weston Road, Leicestershire|COMPANIES_HOUSE||No|No][Jewson Partnership Solutions|Merchant House, Binley Business Park, Harry Weston Road, Leicestershire|COMPANIES_HOUSE||No|No][Sure Maintenance Ltd.|Unit 16, The Matchworks,, Speke Road, Liverpool|COMPANIES_HOUSE||No|No][Sureserve Fire and Electrical Ltd (Formally Allied Protection)|Unit 2, Regent Business Centre, Jubilee Road, Burgess Hill|COMPANIES_HOUSE|02504054|No|No][The Casey Group Ltd|Rydings Road, Rochdale, Lancashire|COMPANIES_HOUSE||No|No][The Casey Group Ltd|Rydings Road, Rochdale, Lancashire|COMPANIES_HOUSE||No|No][The Casey Group Ltd|Rydings Road, Rochdale, Lancashire|COMPANIES_HOUSE||No|No][The Casey Group Ltd|Rydings Road, Rochdale, Lancashire|COMPANIES_HOUSE||No|No][The Casey Group Ltd|Rydings Road, Rochdale, Lancashire|COMPANIES_HOUSE||No|No][The Casey Group Ltd|Rydings Road, Rochdale, Lancashire|COMPANIES_HOUSE||No|No][The Casey Group Ltd|Rydings Road, Rochdale, Lancashire|COMPANIES_HOUSE||No|No][The Casey Group Ltd|Rydings Road, Rochdale, Lancashire|COMPANIES_HOUSE||No|No][The Symphony Group Plc|Pen Hill State, Park Spring Road, Barnsley, S/Yorkshire|COMPANIES_HOUSE||No|No][TRC Contracts Ltd|Knoll House, Union Wharf, Market Harborough|COMPANIES_HOUSE|3620975|No|No][TRC Contracts Ltd|Knoll House, Union Wharf, Market Harborough|COMPANIES_HOUSE|3620975|No|No][Trident Maintenance Services Ltd|Suite 52 Grovewood Business Centre, Strathclyde Business Park, Wren Court, Bellshill|COMPANIES_HOUSE||No|No][TSG Building Services plc|TSG House, Cranborne Industrial Estate, Cranborne Road, Potters Bar, Hertfordshire|COMPANIES_HOUSE|03908728|No|No][United Living|Media House, Azalea Drive, Swanley, Kent|COMPANIES_HOUSE||No|No][United Living|Media House, Azalea Drive, Swanley, Kent|COMPANIES_HOUSE||No|No][Urban Construction Interiors Ltd|Urban House, Hull Road, Dunnington|COMPANIES_HOUSE|06273897|No|No][Urban Construction Interiors Ltd|Urban House, Hull Road, Dunnington|COMPANIES_HOUSE|06273897|No|No][Urban Construction Interiors Ltd|Urban House, Hull Road, Dunnington|COMPANIES_HOUSE|06273897|No|No][VikFix Ltd|1 Kings Avenue, London|COMPANIES_HOUSE|08161499|No|No][Wrekin Windows|Unit D1-D4, Stafford Park 4, Telford|COMPANIES_HOUSE||No|No][Wren Kitchens Ltd|The Nest, Falkland Way, Barton-Upon-Humber|COMPANIES_HOUSE|06799478|No|No]</t>
  </si>
  <si>
    <t>TF-ITT-018</t>
  </si>
  <si>
    <t>THE CHESTERFIELD CANAL TRUST LIMITED</t>
  </si>
  <si>
    <t>2025-04-11T12:12:10+01:00</t>
  </si>
  <si>
    <t>Chesterfield Canal Trust - Main Works Contractor</t>
  </si>
  <si>
    <t>This Main Works package will restore around 350m of canal and associated works. _x000D_
_x000D_
In summary this will include the construction of canal channel, a lock, vehicle access bridge, the creation of Public Rights of Way (PROW) and the installation of a water supply pumping system.  _x000D_
_x000D_
An overview of the works is listed below:_x000D_
_x000D_
Groundworks_x000D_
â€¢	Strip existing topsoil and stockpile_x000D_
â€¢	Installation of necessary temporary access roads and hardstanding areas to facilitate the proposed construction methodology_x000D_
â€¢	Implement agreed temporary protection measures to utilities_x000D_
â€¢	Excavation to formation levels_x000D_
â€¢	Testing of excavated materials as required by the remediation strategy_x000D_
â€¢	Stockpiling on site of suitable excavated material_x000D_
â€¢	Disposal off site of any materials deemed unsuitable _x000D_
â€¢	Installation of drainage_x000D_
â€¢	Placing excavated and imported materials to final profiles, including topsoil_x000D_
â€¢	Any other temporary works required to facilitate the proposed construction methodology, including the design of all such temporary works_x000D_
_x000D_
Canal_x000D_
â€¢	Construction of 350m of canal channel, including soft and hard edging_x000D_
â€¢	Install pumping system for water supply_x000D_
â€¢	Canal overflow_x000D_
_x000D_
Bellhouse Lane Bridge_x000D_
â€¢	Construction of new vehicular access bridge_x000D_
â€¢	Excavation to formation and construction of bridge foundations_x000D_
â€¢	Fabrication, delivery, assembly and installation of precast culvert_x000D_
â€¢	Formation of earth approach ramps_x000D_
â€¢	Road surfacing, vehicle restraint system and drainage to bridge_x000D_
â€¢	Surfacing and drainage to footpath approaches _x000D_
_x000D_
Lock_x000D_
â€¢	Construct new lock structure, including in-situ concrete, coping stones and brick facing_x000D_
â€¢	Manage installation of lock gates (via nominated supplier)_x000D_
_x000D_
Rights of Way_x000D_
â€¢	Constructing and / or maintaining temporary rights of way, including farm access_x000D_
â€¢	Construction, realignment or upgrade of 2.2km of footpaths_x000D_
â€¢	Removal of temporary footpaths and associated reinstatement_x000D_
â€¢	Installation only of new fingerboard signage for pedestrian routes_x000D_
_x000D_
Soft and Hard Landscaping_x000D_
_x000D_
Clay Relocation_x000D_
â€¢	Movement and placement of clay _x000D_
â€¢	Reworking of clay as per Earth Works Spec Report for clay liner_x000D_
_x000D_
CDM_x000D_
â€¢	Fulfilment of the Principal Contractor role as defined under CDM Regulations 2015_x000D_
_x000D_
The tender documents are available from Jon Lindley. His contact details are:_x000D_
_x000D_
Email: j.lindley@chesterfield-canal-trust.org.uk_x000D_
_x000D_
Mobile: 07891624755_x000D_
_x000D_
The procurement process is set out in the ITT, but will broadly consist of a single stage submission followed by an interview._x000D_
_x000D_
Site Visit_x000D_
It is highly recommended that you conduct a site visit whilst preparing your submission._x000D_
_x000D_
The Client will be hosting a site visit on 3 or 4 December 2024. This is an opportunity for all Contractors who have confirmed their intention to bid to attend the site with the Client._x000D_
_x000D_
Upon receipt of the ITT please advise if you wish to attend the Client hosted site visit.</t>
  </si>
  <si>
    <t>S43 3TN</t>
  </si>
  <si>
    <t xml:space="preserve">42122130 45112500 45223500 45233161 45247110 </t>
  </si>
  <si>
    <t>Jon Lindley</t>
  </si>
  <si>
    <t>j.lindley@chesterfield-canal-trust.org.uk</t>
  </si>
  <si>
    <t>6 The Stables, Staveley Hall, Staveley Hall Drive</t>
  </si>
  <si>
    <t>Staveley</t>
  </si>
  <si>
    <t>CHESTERFIELD</t>
  </si>
  <si>
    <t xml:space="preserve">TF-ITT-018 - MW - ITT.pdf </t>
  </si>
  <si>
    <t>The tender documents are available from Jon Lindley. His contact details are:_x000D_
_x000D_
Email: j.lindley@chesterfield-canal-trust.org.uk_x000D_
_x000D_
Mobile: 07891624755_x000D_
_x000D_
The procurement process is set out in the ITT, but will broadly consist of a single stage submission followed by an interview._x000D_
_x000D_
Site Visit_x000D_
It is highly recommended that you conduct a site visit whilst preparing your submission._x000D_
_x000D_
The Client will be hosting a site visit on 3 or 4 December 2024. This is an opportunity for all Contractors who have confirmed their intention to bid to attend the site with the Client._x000D_
_x000D_
Upon receipt of the ITT please advise if you wish to attend the Client hosted site visit.</t>
  </si>
  <si>
    <t>[O Brien Contractors Limited|Manor Cottage, Church Lane, Cubbington, Leamington Spa, CV32 7JT|COMPANIES_HOUSE|03020925|No|No]</t>
  </si>
  <si>
    <t xml:space="preserve">OpenNonOJEU </t>
  </si>
  <si>
    <t>GLOSCC001-DN421753-19787220</t>
  </si>
  <si>
    <t>2024-04-17T15:59:52+01:00</t>
  </si>
  <si>
    <t>A38-A419 Whitminster Roundabout Canal Bridges</t>
  </si>
  <si>
    <t>The scheme shall ultimately deliver the construction of the canal through the A38 Whitminster Roundabout.  The scheme shall include the construction of two new bridges, a canal channel within the roundabout and a towpath under the bridge, the work consists of the following: -_x000D_
â€¢	The procurement, design and construction of two precast segmental box culverts (16m length, 7.45m clear span and 4.69m internal height).  To include headwall beam and N2 parapets._x000D_
â€¢	Coordination of utility diversions including Severn Trent Water Main and W&amp;W Gas Main._x000D_
â€¢	Coordination of utility lifting and protection to include 13No BT Ducts, Vodafone, 2 No CityFibre, 2 No COLT and Virgin Media.  This will include procurement, design and erection of a service bridge to carry existing BT ducts when lifted to the required height._x000D_
â€¢	Construction of 6 No contiguous bore piled wing walls_x000D_
â€¢	Construction of 2 No modular concrete block wing walls_x000D_
â€¢	Construction of a canal channel between the two bridges within the centre of the roundabout, to include provision of a towpath and embankment retaining wall._x000D_
â€¢	Carriageway surfacing, kerbing and footpath amendments where the carriageway level will require raising to pass over the bridges._x000D_
â€¢	Partial replacement of the street light system on the roundabout_x000D_
â€¢	Installation of N2 Vehicle Restraint Systems on the bridge approaches_x000D_
â€¢	Installation of pedestrian guard railing_x000D_
â€¢	Drainage amendments and partial culverting of the southern drainage ditch.  Installation of 2 No oil interceptors prior to discharge into the canal._x000D_
â€¢	General vegetation and tree removal_x000D_
â€¢	Excavation and transportation of up to 14,000m3 of material to a site in Northleach where it will require placement over a designated field._x000D_
â€¢	Replacement of road signs_x000D_
â€¢	Roadmarking reinstatement_x000D_
â€¢	Provision of 2 No ladders and horizontal recycled plastic fenders to be fixed to the towpath retaining wall_x000D_
â€¢	Media support during construction including time-lapse cameras, webcam and regular aerial images._x000D_
_x000D_
Tender period				:30th August 2019 to 4th October 2019_x000D_
Anticipated Works Start Date 	:2nd December 2019_x000D_
Completion				:16th October 2020_x000D_
Indicative Value			:Â£2.5m_x000D_
_x000D_
The proposed procurement route will be a single stage (sub-OJEU Open Procedure) using the NEC4 ECC form of Contract, Option A Priced Contract with Activity Schedule._x000D_
_x000D_
Full details will be available in the tender pack.</t>
  </si>
  <si>
    <t xml:space="preserve">45000000 44200000 </t>
  </si>
  <si>
    <t>GL1 2TG</t>
  </si>
  <si>
    <t xml:space="preserve">https://procontract.due-north.com/Advert?advertId=e9c617a4-b9a3-e911-80f8-005056b64545 </t>
  </si>
  <si>
    <t>[Alun Griffiths (Contractors) Ltd|NP7 9PE|NONE||No|No]</t>
  </si>
  <si>
    <t>TF-ITT-016</t>
  </si>
  <si>
    <t>Chesterfield Canal Trust Ltd</t>
  </si>
  <si>
    <t>2024-01-30T22:18:42Z</t>
  </si>
  <si>
    <t>Chesterfield Canal Trust - Enabling Works &amp; TPT Bridge</t>
  </si>
  <si>
    <t>This Enabling Works Package is required to create safe access onto site and to divert the public to facilitate the future restoration of the canal._x000D_
_x000D_
In summary this will include a new site entrance, site compound creation, site levelling, construction of a bridleway bridge (TPT Bridge), creation and diversion of Public Rights of Way (PROW) and the application for, obtaining of and compliance with all required permits and permissions to the extent detailed below._x000D_
_x000D_
An overview of the works is listed below. The full Scope, including technical specification and drawings, is included in the Contract which can be found in full ITT document._x000D_
_x000D_
Planning Conditions and Permits_x000D_
â€¢	Provide all necessary information for the discharge of two pre-commencement planning conditions_x000D_
â€¢	Application for the temporary closure and diversion of PROW_x000D_
â€¢	Application for a Coal Authority Permit_x000D_
â€¢	Contractor input for a Network Rail Permit_x000D_
â€¢	Application for the S278 Works Permit  _x000D_
_x000D_
Scope of Works_x000D_
â€¢	Security of the site area to protect the public_x000D_
â€¢	Forming of a secure compound area and the provision of welfare facilities_x000D_
â€¢	Removal of tree roots and surface vegetation as identified _x000D_
â€¢	Tree protection as identified_x000D_
â€¢	Construction of the new S278 highway entrance _x000D_
â€¢	Excavation and reprofiling to design formation levels adjacent to the TPT Bridge _x000D_
â€¢	Strip existing topsoil, store and replace on reprofiled areas as identified_x000D_
â€¢	Testing of materials as required by the remediation strategy_x000D_
â€¢	Stockpiling on site of suitable excavated material_x000D_
â€¢	Disposal off site of any materials deemed unsuitable _x000D_
â€¢	Design and installation of a suitable and sufficient access road and hardstanding area to facilitate the installation of the TPT Bridge_x000D_
â€¢	Liaison with utility providers to agree protection measures for construction traffic within the enabling works._x000D_
_x000D_
PROW_x000D_
â€¢	Construction of new temporary PROW through Network Rail land_x000D_
â€¢	Secure fencing to existing PROW which runs across the previously completed canal to the southern extremity of the proposed TPT bridge _x000D_
â€¢	Provide a secure and suitable crossing point over the above PROW_x000D_
â€¢	Realignment of existing footpaths and construction of new paths to link through to the new TPT Bridge - including management of the PROW's and protection of the public_x000D_
â€¢	Installation of new fingerboard signage for pedestrian routes_x000D_
_x000D_
TPT Bridge_x000D_
â€¢	Design of temporary piling platform (if required)_x000D_
â€¢	Excavation to formation, piling and construction of bridge foundations_x000D_
â€¢	Construction of abutment walls  _x000D_
â€¢	Fabrication, delivery, assembly and installation of TPT Bridge_x000D_
â€¢	Surfacing and drainage to TPT Bridge and footpath approaches _x000D_
_x000D_
CDM_x000D_
â€¢	Fulfilment of the Principal Contractor role as defined under CDM Regulations 2015_x000D_
â€¢	Fulfilment of the Principal Designer role as defined under CDM Regulations 2015_x000D_
_x000D_
The tender documents are available from Jon Lindley. His contact details are:_x000D_
_x000D_
Email: j.lindley@chesterfield-canal-trust.org.uk_x000D_
_x000D_
Mobile: 07891624755</t>
  </si>
  <si>
    <t>East Midlands</t>
  </si>
  <si>
    <t xml:space="preserve">44212120 45100000 45221110 45233125 45233161 </t>
  </si>
  <si>
    <t>22, Works Road</t>
  </si>
  <si>
    <t>Hollingwood</t>
  </si>
  <si>
    <t>S43 2PF</t>
  </si>
  <si>
    <t>https://chesterfield-canal-trust.org.uk/restoration/tender-and-job-opportunities/</t>
  </si>
  <si>
    <t>The procurement process is set out in the ITT, but will broadly consist of a single stage submission followed by an interview. _x000D_
_x000D_
Submissions will be scored in accordance with the Selection Process contained in Section 3 of the ITT._x000D_
_x000D_
Site Visit_x000D_
It is highly recommended that you conduct a site visit during preparation of your submission._x000D_
_x000D_
The Client will be hosting a site visit on 27 or 28 November 2023. This is an opportunity for all Contractors who have confirmed their intention to bid to attend site with the Client._x000D_
_x000D_
Upon receipt of the ITT please advise if you wish to attend the Client hosted site visit and any restriction on your availability for the given dates.</t>
  </si>
  <si>
    <t>ERFX1001415</t>
  </si>
  <si>
    <t>SOMERSET COUNCIL</t>
  </si>
  <si>
    <t>2025-12-08T14:39:09Z</t>
  </si>
  <si>
    <t>Heritage Construction Partner and Contractor: Structural and Fabric Repair Works to Toneworks, Wellington.                        Documents available from https://supplierlive.proactisp2p.com/Account/Login</t>
  </si>
  <si>
    <t>The Authority is seeking to appoint an extensively experienced specialist conservation and heritage contractor to assist in the design, and to potentially deliver, the next phases of work associated with the repair of the Toneworks site. The Services and Works are primarily focused on roofing and structural repairs:  _x000D_
        _x000D_
        Package 1 - Structural Repairs in Areas T and R  _x000D_
        Package 2 - Roofing Repairs in Areas Q, R and S _x000D_
        Package 3 - Roofing Repairs in Areas X and W and minor works in V _x000D_
        Package 4 - Repairs in Areas  F, G, H and J _x000D_
        Package 5 - Bringing services into the Site_x000D_
        _x000D_
         All works are subject to the receipt of sufficient funding. The detail of the current funding position is set out in the Procurement Documents._x000D_
        _x000D_
        Due to the complexities of the site the full scope and methodology of the required Works have not been fully formed and will be finalised collaboratively by the project team and the Contractor during the period of the Pre-construction Services Agreement (PCSA). The Pre-construction Services can broadly be considered to be those required to contribute to the development of the designs to RIBA stage 4  _x000D_
        _x000D_
        The Contractor will work constructively and collaboratively with the Professional Team on an open book basis during the PCSA to develop the design of the repairs, the construction methodology and the contract sums for the Repair Works._x000D_
        _x000D_
        Some elements of the structural repairs to building Q and area T/R are however largely defined.  A specification  has been prepared in advance for these elements and bidders are required to price for these works.  _x000D_
        _x000D_
        The PCSA contract will commence as soon as possible after appointment of the Contractor in February 2025 and conclude within 4 weeks.</t>
  </si>
  <si>
    <t xml:space="preserve">45000000 92522000 </t>
  </si>
  <si>
    <t>David Carpenter</t>
  </si>
  <si>
    <t>david.carpenter@somerset.gov.uk</t>
  </si>
  <si>
    <t>Somerset Council, County Hall</t>
  </si>
  <si>
    <t>, ,</t>
  </si>
  <si>
    <t>Taunton</t>
  </si>
  <si>
    <t>TA1 4DY</t>
  </si>
  <si>
    <t>UNITED KINGDOM</t>
  </si>
  <si>
    <t xml:space="preserve">Contract Finder </t>
  </si>
  <si>
    <t>[Corbel Conservation Ltd|The Collar Factory_x000D_
112 St Augustine Street_x000D_
Taunton_x000D_
TA1 1QNâ€¯â€¯|COMPANIES_HOUSE|4482690|No|No]</t>
  </si>
  <si>
    <t>BIP977269895</t>
  </si>
  <si>
    <t>Thames Freeport Limited</t>
  </si>
  <si>
    <t>2025-11-14T12:00:04Z</t>
  </si>
  <si>
    <t>Thames Freeport Sustainable Construction Programme</t>
  </si>
  <si>
    <t>Text to be corrected in the original notice:_x000D_
        Place of text to be modified: II1.7_x000D_
        Instead of: Â£833,333 + vat_x000D_
        Read: Â£20,000,000_x000D_
        Place of text to be modified: II 2.4_x000D_
        Instead of: Â£833,333 + vat_x000D_
        Read: Â£20,000,000 inc vat_x000D_
        A sustainable construction programme is being established that will address market barriers in modern methods of construction and challenges in the decarbonisation of homes. It will define future assets that can support the regional construction, homes and buildings market to create new value through innovation.</t>
  </si>
  <si>
    <t>l.devereaux@fnc.co.uk</t>
  </si>
  <si>
    <t>Leslie Ford House,</t>
  </si>
  <si>
    <t>Tilbury</t>
  </si>
  <si>
    <t>Essex</t>
  </si>
  <si>
    <t>RM18 7EH</t>
  </si>
  <si>
    <t>'+443330154705</t>
  </si>
  <si>
    <t xml:space="preserve">https://www.delta-esourcing.com/delta/respondToList.html?noticeId=977269895 </t>
  </si>
  <si>
    <t>[Rainmaking Innovation|4th Floor, Silverstream House_x000D_
        45 Fitzroy Street_x000D_
        Fitzrovia_x000D_
        London_x000D_
        W1T 6EB|NONE||No|No]</t>
  </si>
  <si>
    <t xml:space="preserve">CompetitiveDialog </t>
  </si>
  <si>
    <t>debba416-6ad0-40ba-90aa-55c4601ac1cd</t>
  </si>
  <si>
    <t>REGENDA LIMITED</t>
  </si>
  <si>
    <t>2025-07-23T16:31:35+01:00</t>
  </si>
  <si>
    <t>Plumbing and Heating Works for Housing and Maintenance and Construction Works (ST1000091)</t>
  </si>
  <si>
    <t>M&amp;Y Maintenance and Construction ("M&amp;Y") are issuing this Invitation to Tender ("ITT") to approved suppliers under Lot 33 - Plumbing and Heat Works for Housing Maintenance and Construction Works of the M&amp;Y Maintenance and Construction Sub-Contractor Dynamic Purchasing System v2.0, OJEU Contract Notice - 2020/S 228-562977 published 23rd November 2020._x000D_
      _x000D_
      This tender is in one single lot to cover the geographical areas outlined as follows:_x000D_
      _x000D_
      â€¢	Merseyside_x000D_
      â€¢	Cheshire_x000D_
      â€¢	Lancashire_x000D_
      â€¢	Greater Manchester_x000D_
      _x000D_
      Subcontractors would be expected to deliver the works in all geographical areas.</t>
  </si>
  <si>
    <t>L1 5AY</t>
  </si>
  <si>
    <t xml:space="preserve">39715000 39715200 39715210 39715300 39721000 42131110 42515000 44115200 44621110 44621220 45232140 45232141 </t>
  </si>
  <si>
    <t>Claudio Mura</t>
  </si>
  <si>
    <t>Claudio.Mura@regenda.org.uk</t>
  </si>
  <si>
    <t>The Foundry , 42 Henry Street</t>
  </si>
  <si>
    <t xml:space="preserve">https://www.regenda.org.uk/ </t>
  </si>
  <si>
    <t>[GTM Property Maintenance|Luke O'Connor, Unit 3 Essex House, Bootle, -- Please select --, L30 1RA, UNITED KINGDOM|NONE||No|No][Metro Rod Ltd|Metro Rod Ltd, Ashwood Court, Springwood Way, Tytherington Business Park, Macclesfield, Cheshire, SK10 2XF, UNITED KINGDOM|NONE||No|No][ROTHWELL PLUMBING SERVICES LTD|ROTHWELL PLUMBING SERVICES LTD, UNIT 3 STEPHENS WAY, GOOSE GREEN, WIGAN, WN3 6PH, UNITED KINGDOM|NONE||No|No][Ashley &amp; McDonough ltd|Jane Cunningham, Ashley Business Centre, Ashley Business Centre, Prescot, Knowsley, L34 5RR, UNITED KINGDOM|NONE||No|No][BARTONS OF DUKE STREET|BARTONS OF DUKE STREET, 64-80 Duke Street, 64-80 Duke Street, Merseyside, Merseyside, WA10 2JW, UNITED KINGDOM|NONE||No|No][Nxtgen Heat|Unit 17E,  Westside Industrial Estate, St Helens , WA9 3AT, UNITED KINGDOM|NONE||No|No]</t>
  </si>
  <si>
    <t>24-HB-244</t>
  </si>
  <si>
    <t>University of Portsmouth</t>
  </si>
  <si>
    <t>2025-07-14T09:36:21+01:00</t>
  </si>
  <si>
    <t>Legal Services for Construction Projects</t>
  </si>
  <si>
    <t>This is a call-off Contract under the NHS SBS Legal Services framework agreement for construction legal services advice covering all University Capital Projects. Legal support services shall include: construction procurement advice, construction contract advice, ongoing contract administration &amp; amendments, commercial and residential property, property &amp; land acquisitions and disposals, real estate litigation, asset management, regeneration and development, planning, highways and drainage, preliminary advice and structuring, regulatory and compliance, financing and security arrangements, intellectual property and contractual rights, dispute resolution mechanisms, and joint ventures, business transfers.</t>
  </si>
  <si>
    <t>PO1 2UP</t>
  </si>
  <si>
    <t>Procurement Team</t>
  </si>
  <si>
    <t>finance.purchasing@port.ac.uk</t>
  </si>
  <si>
    <t>University House, Winston Churchill Avenue</t>
  </si>
  <si>
    <t>PO12UP</t>
  </si>
  <si>
    <t>023 9284 8484</t>
  </si>
  <si>
    <t>[Kennedys Law LLP|20 Fenchurch Street,_x000D_
London _x000D_
EC3M 3BY|COMPANIES_HOUSE|OC353214|No|No]</t>
  </si>
  <si>
    <t>RM6184.</t>
  </si>
  <si>
    <t>2025-06-27T14:53:04+01:00</t>
  </si>
  <si>
    <t>Offsite Construction Solutions - Lot 5 Extension</t>
  </si>
  <si>
    <t>Crown Commercial Service (CCS) as the Authority has put in place a Pan Government Collaborative Agreement for the provision of Offsite Construction Solutions as a multi-Lot framework agreement available for use by UK public sector bodies and future successor organisations, which includes Central Government Departments and their arm's length bodies and agencies, the wider public sector and third sector including, but not limited to, local government, health, education, police, fire and rescue, housing associations and charities._x000D_
This framework will provide public sector organisations with the design, fabrication, physical delivery, construction or installation and maintenance of prefabricated buildings, as well as direct access to_x000D_
manufacturers for a complete range of offsite construction solutions._x000D_
_x000D_
Lot 1 sub Lots 1.1, 1.2 &amp; 1.3, Lot 2 sub Lots 2.1 &amp; 2.2, Lot 3, Lot 4 sub Lots 4.1 &amp; 4.2 and Lot 6 of this framework will run for 4 years, with an option to extend the lifetime of the framework by an additional 3 years. The end date for these Lots remains as 23 January 2027._x000D_
_x000D_
The option to extend has been utilised for Lot 5 sub Lots 5.1 &amp; 5.2 and the end date for Lot 5 sub Lots 5.1 &amp; 5.2 will be 23 January 2030.</t>
  </si>
  <si>
    <t xml:space="preserve">31000000 38436410 39000000 44111520 44112000 44200000 45000000 51000000 70310000 71000000 79415200 98910000 </t>
  </si>
  <si>
    <t>9th Floor, Capital Building, Old Hall Street</t>
  </si>
  <si>
    <t>L3  9PP</t>
  </si>
  <si>
    <t>'+44 3454102222</t>
  </si>
  <si>
    <t>https://www.gov.uk/government/organisations/CCS</t>
  </si>
  <si>
    <t xml:space="preserve">3. RM6184 Customer List.docx 4. Transparency Agenda.docx 2. Offsite Construction Solutions Successful Supplier List - LOT 5.xlsx RM6184 CCS Offsite Construction Solutions Framework Alliance Contract v1.1.docx </t>
  </si>
  <si>
    <t xml:space="preserve">https://www.find-tender.service.gov.uk/Notice/004458-2023 https://www.find-tender.service.gov.uk/Notice/035844-2025 </t>
  </si>
  <si>
    <t>This notice is to advise that the option to extend has been utilised for Lot 5 sub Lots 5.1 &amp; 5.2 and the end date for Lot 5 sub Lots 5.1 &amp; 5.2 will be 23 January 2030.</t>
  </si>
  <si>
    <t>[A successful supplier list can be found in the attachments area|A successful supplier list can be found in the attachments area|NONE_OTHER||No|No]</t>
  </si>
  <si>
    <t>LBKING001-DN752117-96534876</t>
  </si>
  <si>
    <t>The Royal Borough of Kingston upon Thames</t>
  </si>
  <si>
    <t>2025-04-02T12:53:53+01:00</t>
  </si>
  <si>
    <t>Sir Francis Barker Recreation Ground FAS Metis Construction design package</t>
  </si>
  <si>
    <t>To develop the previously delivered detailed design package to a full construction pack. Construction pack to include all drawings, details, setting out information and specification needed for a contractor to provide a comprehensive quotation and carry out the works without further queries. A blank itemised price list / BoQ with construction cost estimate is to be provided. The layout and design are to be adapted, where feasible and cost effective, to include comments received from client officers and key stakeholders.</t>
  </si>
  <si>
    <t>James Lester</t>
  </si>
  <si>
    <t>james.lester@kingston.gov.uk</t>
  </si>
  <si>
    <t>Guildhall 2</t>
  </si>
  <si>
    <t>High Street</t>
  </si>
  <si>
    <t>Kingston upon Thames</t>
  </si>
  <si>
    <t>KT1 1EU</t>
  </si>
  <si>
    <t>'+44 0</t>
  </si>
  <si>
    <t>http://www.kingston.gov.uk</t>
  </si>
  <si>
    <t>[Metis Consultants Ltd|TW9 1AE|NONE||Yes|No]</t>
  </si>
  <si>
    <t>20250131111102-103298</t>
  </si>
  <si>
    <t>East Riding of Yorkshire Council</t>
  </si>
  <si>
    <t>2025-01-31T11:11:07Z</t>
  </si>
  <si>
    <t>Construction Plant and Highways Skills Training</t>
  </si>
  <si>
    <t>The council requires an accredited Cskills, proquals and CPCS training centre for the provision of Construction Plant and Highways Skills Training. This framework will cover the training _x000D_
and assessments for construction plant training, highways construction skills training and _x000D_
New Roads and Street Works Act (NRSWA) training. Initial call off from 1 December 2024 to 30 November 2026 with the option to extend to 30 November 2028.</t>
  </si>
  <si>
    <t xml:space="preserve">80500000 80400000 </t>
  </si>
  <si>
    <t>Michelle Kemp</t>
  </si>
  <si>
    <t>michelle.kemp@eastriding.gov.uk</t>
  </si>
  <si>
    <t>County Hall, Cross Street,</t>
  </si>
  <si>
    <t>Beverley</t>
  </si>
  <si>
    <t>HU17 9BA</t>
  </si>
  <si>
    <t>'+44 1482395022</t>
  </si>
  <si>
    <t>https://www.eastriding.gov.uk</t>
  </si>
  <si>
    <t xml:space="preserve">https://uk.eu-supply.com/app/rfq/rwlentrance_s.asp?PID=83222&amp;B=UK https://uk.eu-supply.com/ctm/Company/CompanyInformation/Index/103298 </t>
  </si>
  <si>
    <t>[Funky Schnauzer Limited T/A BYPT|Crosslands Lane_x000D_
Newport Road_x000D_
North Cave_x000D_
HU15 2PG|NONE||No|No]</t>
  </si>
  <si>
    <t>20241016100747-104117</t>
  </si>
  <si>
    <t>The North Yorkshire Council</t>
  </si>
  <si>
    <t>2024-10-16T10:07:53+01:00</t>
  </si>
  <si>
    <t>Ripon Public Toilets - Changing Places Facility Construction</t>
  </si>
  <si>
    <t>Construction of Changing Places Facility at Ripon Bus Station Public Conveniences, Victoria Grove, Ripon HG4 1AG_x000D_
_x000D_
Works required include the construction and mechanical and electrical works to provide a Changing Places facility at Ripon Bus Station Public Conveniences. The works involve the full refurbishment of the existing facilities including internal layout alterations, involving all construction trades, to be managed by a Principal Contractor under the CDM Regulations.</t>
  </si>
  <si>
    <t>HG4 1AG</t>
  </si>
  <si>
    <t xml:space="preserve">45212230 45000000 </t>
  </si>
  <si>
    <t>Procurement</t>
  </si>
  <si>
    <t>Procurement@northyorks.gov.uk</t>
  </si>
  <si>
    <t>County Hall, Racecourse Lane,</t>
  </si>
  <si>
    <t>Northallerton</t>
  </si>
  <si>
    <t>DL7 8AD</t>
  </si>
  <si>
    <t>'+44 1609533450</t>
  </si>
  <si>
    <t>https://www.northyorks.gov.uk</t>
  </si>
  <si>
    <t xml:space="preserve">https://uk.eu-supply.com/app/rfq/rwlentrance_s.asp?PID=73594&amp;B=UK https://uk.eu-supply.com/ctm/Company/CompanyInformation/Index/104117 </t>
  </si>
  <si>
    <t>[Dalebuild Ltd|Suite 1 Aireside House_x000D_
Royd lngs Avenue_x000D_
Keighley_x000D_
West Yorkshire _x000D_
BD21 4BZ|NONE||No|No]</t>
  </si>
  <si>
    <t>In-Tend 2260</t>
  </si>
  <si>
    <t>Lancashire Constabulary</t>
  </si>
  <si>
    <t>2024-10-09T13:33:35+01:00</t>
  </si>
  <si>
    <t>Pendle Phase 2 Construction</t>
  </si>
  <si>
    <t>Willmott Dixon Construction Limited were appointed in October 2023, via a twostage design and build tender, to design Pendle Police Station to the end of RIBA Stage 4, plus carry out early works to secure planning permission. The design was completed and approved in March 2024. A fixed price tender of_x000D_
Â£25.6m has been submitted for construction works. Other costs, such as commissioning and risk costs, have also been revalidated at the end of RIBA Stage 4 at a total cost of Â£2m bringing the total cost for the construction element of the project to Â£27.6m.</t>
  </si>
  <si>
    <t>Rachel Astbury</t>
  </si>
  <si>
    <t>procurementsupport@lancashire.police.uk</t>
  </si>
  <si>
    <t>Saunders Lane,Hutton</t>
  </si>
  <si>
    <t>PRESTON</t>
  </si>
  <si>
    <t>PR45SB</t>
  </si>
  <si>
    <t>[Wilmott Dixon|Hollinwood Business Centre, Albert St, Hollinwood, Failsworth, Oldham OL8 3QL|NONE_OTHER||No|No]</t>
  </si>
  <si>
    <t>ORBIT001-DN724019-72858101</t>
  </si>
  <si>
    <t>Orbit Group Limited</t>
  </si>
  <si>
    <t>2024-05-20T12:56:53+01:00</t>
  </si>
  <si>
    <t>Construction &amp; Asset Upgrade / Reinvestment Works DPS</t>
  </si>
  <si>
    <t xml:space="preserve">Orbit Group ("Orbit") is seeking to appoint experienced and highly competent Contractors onto a Dynamic Purchasing System ("DPS") for Construction &amp; Asset Upgrade / Reinvestment Works in the Midlands, East Anglia, Southeast England, and London regions. The scope will cover all Special Projects requirements. This DPS may then be used to conduct mini competitions for future requirements. Contractors should be aware that being permitted onto this DPS is not a guarantee of any work._x000D_
_x000D_
A Dynamic Purchasing System (DPS) is a specific type of procurement agreement outlined in the Public Contracts Regulations 2015 (PCR 2015). This is a set of legal requirements which governs how we can buy goods and services and works from suppliers to ensure fairness and value for money. It offers a flexible and efficient way for Public Sector bodies to access pre-qualified suppliers for commonly used goods, services, or works._x000D_
_x000D_
A DPS effectively puts Contractors on an approved supplier list for the types of work they can do in the_x000D_
area that they can do it._x000D_
_x000D_
A DPS is a flexible way for organisations who are covered by the Regulations to select from a list of approved suppliers for specific services that they buy regularly. _x000D_
_x000D_
By having a DPS, Orbit can streamline the procurement process for all requirements that would fall under the named Lots within the DPS so that, once suppliers are qualified, they do not have to demonstrate their suitability and capability every time they wish to compete for a contract. This makes the award of individual contracts faster than it would otherwise be without the DPS._x000D_
_x000D_
Lots to be included:_x000D_
_x000D_
Lot 1 - Resurfacing - Repairs or Replacement_x000D_
Lot 2 - Structural (Subsidence)_x000D_
Lot 3 - Drainage &amp; Associated Works_x000D_
Lot 4 - External Fabric Wall &amp; Coverings - Repair or Replacement_x000D_
Lot 5 - Fencing &amp; Boundaries - Repair or Replacement_x000D_
Lot 6 - Flat or Pitched Roofing - Repairs or Replacement_x000D_
Lot 7 - Windows &amp; Doors - Replacement Roofline (soffits/fascia/rainwater goods)_x000D_
Lot 8 - Communal Floor Coverings - Repair or Replacement_x000D_
Lot 9 - General Construction Works (Multi Discipline) - Small to Medium_x000D_
_x000D_
A Construction &amp; Asset Upgrade / Reinvestment Works DPS to cover all Special Projects that cannot or should not be covered any other existing contracts, either due to it falling outside of areas of expertise or due to capacity. _x000D_
_x000D_
The estimated annual value of all lots combined is Â£4M, Â£20M over the proposed initial 5 year term._x000D_
_x000D_
You can access the DPS Documents via Procontract Ref DN724019 https://procontract.due-north.com_x000D_
</t>
  </si>
  <si>
    <t>Andrea Thomas</t>
  </si>
  <si>
    <t>Andrea.Thomas@orbit.org.uk</t>
  </si>
  <si>
    <t>Garden Court</t>
  </si>
  <si>
    <t>Binley Business Park</t>
  </si>
  <si>
    <t>Coventry</t>
  </si>
  <si>
    <t>CV3 2SU</t>
  </si>
  <si>
    <t>'+44 07581063933</t>
  </si>
  <si>
    <t>http://www.orbit.org.uk</t>
  </si>
  <si>
    <t>The first application round will close 24th June 2024._x000D_
Please ignore the contract dates published in this notice._x000D_
The DPS is currently live and is expected to remain open until June 2029 and available for suppliers to apply at any time. Suppliers successfully admitted on to the DPS will have the chance to bid for any requirement from Orbit via receipt of an Invitation To Tender for the relevant Lot(s) selected.</t>
  </si>
  <si>
    <t>CCC001-DN699354-18808651</t>
  </si>
  <si>
    <t>Cambridgeshire County Council</t>
  </si>
  <si>
    <t>2024-04-08T13:04:30+01:00</t>
  </si>
  <si>
    <t>23093A For the Construction of our 'SUDS IN SCHOOLS' Project at Westfield Junior School, Cambridgeshire.</t>
  </si>
  <si>
    <t xml:space="preserve">The Council is seeking to commission the construction of a SuDs scheme at Westfield Junior School. \\r\r_x000D_
This is a Sustainable Drainage System scheme, looking to improve the drainage of the school and the surrounding area.\\r\r_x000D_
An appropriate construction programme will be agreed in negotiation with the Council, and the school to accommodate school activities and holidays. To allow for this the contract will commence in January 2024. \\r\r_x000D_
Provisional dates for construction are:\\r\r_x000D_
Monday 12 February - Friday 22 March 2024 (incorporating February half term)\\r\r_x000D_
Designs have already been completed and are appended to this document.  \\r\r_x000D_
\\r\r_x000D_
There is a Site visit scheduled for 6th December 2023 @ 15:45.\\r\r_x000D_
Attendance is optional and will have no bearings on the evaluation of the bidder's submission if they attend or do not.\\r\r_x000D_
The site visit is solely informative, to allow bidders to understand the site layout and the access and egress within the site to help them in their submission.\\r\r_x000D_
No questions will be answers during the site visit, bidders should address all questions through the ProContract message system (Etendering site for the Council) to raise any questions .\\r\r_x000D_
\\r\r_x000D_
If you are interested in attending please message through ProContract message system.\\r\r_x000D_
\\r\r_x000D_
</t>
  </si>
  <si>
    <t>North East,North West,Yorkshire and The Humber,East Midlands,West Midlands,East of England,London,South East,South West</t>
  </si>
  <si>
    <t xml:space="preserve">44000000 45000000 45111240 45200000 90700000 </t>
  </si>
  <si>
    <t>Procurement &amp; Commercial Team</t>
  </si>
  <si>
    <t>Procurementandcommercial@cambridgeshire.gov.uk</t>
  </si>
  <si>
    <t>New Shire Hall,</t>
  </si>
  <si>
    <t>Alconbury Weald</t>
  </si>
  <si>
    <t>Huntingdon</t>
  </si>
  <si>
    <t>PE28 4YE</t>
  </si>
  <si>
    <t>https://www.cambridgeshire.gov.uk/</t>
  </si>
  <si>
    <t>[OnSite Central Ltd|WR3 8TJ|NONE||No|No]</t>
  </si>
  <si>
    <t>CCC001-DN699357-81286339</t>
  </si>
  <si>
    <t>2024-04-08T13:03:13+01:00</t>
  </si>
  <si>
    <t>23093B For The Construction of our 'SUDS IN SCHOOLS' PROJECT at WILLINGHAM PRIMARY SCHOOL, Cambridgeshire</t>
  </si>
  <si>
    <t>The Council is seeking to commission the construction of a SuDS scheme at Willingham Primary School. \r_x000D_
An appropriate construction programme will be agreed in negotiation with the Council, and the school to accommodate school activities and holidays. To allow for this the contract will commence in January 2024. \r_x000D_
Provisional dates for construction are:\r_x000D_
Monday 12 February - Friday 22 March 2024 (incorporating February half term)\r_x000D_
Designs have already been completed by and are appended to this document.  \r_x000D_
\r_x000D_
There is a Site visit scheduled for 5th December 2023 @ 15:45.\r_x000D_
Attendance is optional and will have no bearings on the evaluation of the bidder's submission if they attend or do not.\r_x000D_
The site visit is solely informative, to allow bidders to understand the site layout and the access and egress within the site to help them in their submission.\r_x000D_
No questions will be answers during the site visit, bidders should address all questions through the ProContract message system (Etendering site for the Council) to raise any questions .\r_x000D_
\r_x000D_
If you are interested in attending please message through ProContract message system.</t>
  </si>
  <si>
    <t xml:space="preserve">44000000 45000000 90700000 45200000 45111240 </t>
  </si>
  <si>
    <t>procuremnentandcommercial@cambridgeshire.gov.uk</t>
  </si>
  <si>
    <t>New Shire Hall</t>
  </si>
  <si>
    <t>'+44 7468859827</t>
  </si>
  <si>
    <t>Site Visit 5th December 2023 @ 15:45_x000D_
if you are interested to attending please message via ProContract Messaging system._x000D_
The deadline for submission has been extended</t>
  </si>
  <si>
    <t>2122- 0278H</t>
  </si>
  <si>
    <t>London Borough of Islington</t>
  </si>
  <si>
    <t>2024-01-26T15:00:28Z</t>
  </si>
  <si>
    <t>IDOX directory Local Business  Construction directory addition</t>
  </si>
  <si>
    <t>To incorporate a new Local Business construction directory within the _x000D_
main IDOX directory. The purpose of the contract is to host a Construction Directory on the current directory hub, with the aim of expanding the directory to include other sectors. The functionality of the current directory hub is suitable for the Construction Directory and is more cost effective and will enable residents and businesses in the borough to  access the service.</t>
  </si>
  <si>
    <t>N1 2UD</t>
  </si>
  <si>
    <t xml:space="preserve">43000000 44000000 45000000 50000000 51000000 </t>
  </si>
  <si>
    <t>procurement@islington.gov.uk</t>
  </si>
  <si>
    <t>[Idox Software Ltd|Arlington Business Park _x000D_
Theale _x000D_
RG7 4SA|COMPANIES_HOUSE|02933889|No|No]</t>
  </si>
  <si>
    <t>tender_370863/1304521</t>
  </si>
  <si>
    <t>2024-02-06T15:42:35Z</t>
  </si>
  <si>
    <t>Call off Contract Under Prison Education Dynamic Purchasing System for Mental Health in Construction for Residents of HMP Leicester</t>
  </si>
  <si>
    <t>Call off Contract Under Prison Education Dynamic Purchasing System for Mental Health in Construction for Residents of HMP Leicester. Some topics covered are:_x000D_
_x000D_
Organised Crime in Construction  _x000D_
Mental Health in construction  _x000D_
Suicide Awareness in the industry  _x000D_
Stay calm (a method in the madness session) coping with confrontation and aggression  _x000D_
Emotional Intelligence  _x000D_
1-2-1 sessions and peer interviews  _x000D_
Prison Podcast and all associated equipment  _x000D_
Outreach links and planning and pathway structure</t>
  </si>
  <si>
    <t>East Midlands,West Midlands</t>
  </si>
  <si>
    <t>[ThinkChangeProjects TA Harrison Safety Management|10 Saltburn Road, Wallasey, Merseyside, CH45 8LU|COMPANIES_HOUSE|14606605|Yes|No]</t>
  </si>
  <si>
    <t>C4A54562306</t>
  </si>
  <si>
    <t>2024-01-17T14:54:41Z</t>
  </si>
  <si>
    <t>EKFB JV - Framework Opportunity for the Route wide Construction Ground Movements Monitoring</t>
  </si>
  <si>
    <t>EKFB JV is seeking to appoint numerous Instrumentation and Monitoring Subcontractors on a framework basis to supply, install and maintain the specified instrumentation for the period required. The purpose of I&amp;M is to support pre-construction and construction phases of approx. 90 assets including cuttings, embankments, viaducts and green tunnels across the 80km trace and to manage the geotechnical risk associated with the soil-structure interaction. There is also an opportunity for the monitoring of additional assets within the mentioned main assets including overbridges/underbridges and retaining walls. The scope will include drilling of boreholes and installation of three main type of sensors: Piezometers, Inclinometers and Extensometers. The Subcontractors will be required to combine manual and automatic solutions, hence dataloggers will also to be installed within the boreholes to remotely record readings at agreed specified intervals. The planned start of the construction phase is 1st June 2021 and will last over 4 years period.</t>
  </si>
  <si>
    <t xml:space="preserve">31682210 45111250 63711100 71313450 71332000 71351500 71700000 </t>
  </si>
  <si>
    <t>Chris Read</t>
  </si>
  <si>
    <t>supplychainenquiries@ekfb.com</t>
  </si>
  <si>
    <t>Floor 5, 19 Cornwall Street</t>
  </si>
  <si>
    <t>Birmingham</t>
  </si>
  <si>
    <t>B3 2DT</t>
  </si>
  <si>
    <t xml:space="preserve">https://www.competefor.com/business/viewOpportunityDetailsSupplier.html?id=54562308 </t>
  </si>
  <si>
    <t>[SOCOTEC Monitoring UK Ltd|34 Bell Lane Industrial Estate_x000D_
        Uckfield_x000D_
        TN221QL|NONE||No|No][Dywidag|Northfield Road_x000D_
        Southam_x000D_
        CV470FG|NONE||No|No]</t>
  </si>
  <si>
    <t>3891.EFM.JR.23</t>
  </si>
  <si>
    <t>UNIVERSITY OF SHEFFIELD</t>
  </si>
  <si>
    <t>2024-11-28T12:08:22Z</t>
  </si>
  <si>
    <t>3891.EFM.JR.23 - Multi Disciplinary Consultancy (Construction Professional Services)</t>
  </si>
  <si>
    <t>The University has appointed a panel of multi-disciplinary consultants to an agreement for a period of up-to eight (8) years. Consultants from the panel will be appointed to deliver services for specific projects on a call-off basis as and when a requirement arises. This multi-disciplinary consultancy services framework is intended to involve the construction works led by a project management/building surveying service together with CORE functions of cost management, contract management and CDM Principal Designer together with the facility to sub consult out to NON-CORE additional disciplines including architectural design, MEP, structural &amp; civil engineering design services._x000D_
Whilst consultants are required to be able to access these NON-CORE additional disciplines via their supply chain, the Consultant MUST also be able to use and work with other selected University approved consultants for NON-CORE disciplines where applicable, and this will be the default position. _x000D_
_x000D_
Fees will be applied to projects in the range of zero up to 5 million nett construction value excluding costs associated with design team fees, fixed furniture and equipment, ICT infrastructure and specialist research equipment installation works. VAT is excluded._x000D_
_x000D_
The multi-disciplinary appointment will also provide ALL CORE professional design team services in house (i.e. via full time employees directly employed by the consultant's organisation):_x000D_
_x000D_
â€¢CDM Principal Designer_x000D_
â€¢Project Management_x000D_
â€¢Cost Management_x000D_
â€¢Building Surveying_x000D_
â€¢Contract Management_x000D_
_x000D_
In addition to the above we anticipate that the Multi-Disciplinary appointment will also either directly provide or sub consult if required the additional NON-CORE professional design team services namely:_x000D_
â€¢Architectural_x000D_
â€¢Mechanical, Electrical and Public Heath (MEP)_x000D_
â€¢Structural &amp; Civil_x000D_
_x000D_
Additional scope of services will be provided for each of the above professional design team services._x000D_
_x000D_
Consultants appointed as multi-disciplinary may also be required to source other related services either directly or via a supply chain partner. This will be determined on a case by case basis._x000D_
Such services may include but not be limited to consultancy related to:- _x000D_
_x000D_
â€¢Landscape Designer / Architect_x000D_
â€¢Asbestos_x000D_
â€¢Geotechnical_x000D_
â€¢Acoustician_x000D_
â€¢building information modelling (BIM)_x000D_
â€¢Lighting_x000D_
â€¢Transport, planning and infrastructure design _x000D_
â€¢Accessibility_x000D_
â€¢Any other relevant discipline including survey work_x000D_
_x000D_
Further information about the requirements were in the Procurement Documents published on the University`s e-tendering system https://in-tendhost.co.uk/Sheffield.</t>
  </si>
  <si>
    <t>Gaynor M Bradshaw-Willson</t>
  </si>
  <si>
    <t>g.bradshaw-willson@sheffield.ac.uk</t>
  </si>
  <si>
    <t>The University of Sheffield</t>
  </si>
  <si>
    <t>Firth Court, Western Bank</t>
  </si>
  <si>
    <t>S10 2TN</t>
  </si>
  <si>
    <t>https://www.sheffield.ac.uk</t>
  </si>
  <si>
    <t>The University of Sheffield is not a contracting authority for the purposes of the Public Contracts Regulations 2015 (Directive 2014/24/EU) as amended by the Public Procurement (Amendment) (EU Exit) Regulations 2020._x000D_
_x000D_
This procurement opportunity is operating outside of the Public Contracts Regulations named above and will not be subject to them. The University is advertising this opportunity in Contracts Finder on a voluntary basis and does not undertake any obligation to comply with the regulations (as defined above). It reserves its rights, in full, to adapt or step outside the procedures in the procurement regulations as the University considers necessary to fulfil the requirements outlined in the Invitation to Tender._x000D_
_x000D_
_x000D_
Duration; 96 months (8 years)._x000D_
Description of options: 4 + 1 + 1 + 1 + 1 year period._x000D_
_x000D_
Stage 1 - Open procedure_x000D_
Stage 2 - Restricted Procedure._x000D_
Details contained within the Procurement Documents._x000D_
_x000D_
This is a two stage tender exercise, consisting initially of a request for information and a subsequent request for a proposal from those suppliers successful at the request for information stage. _x000D_
_x000D_
The procurement documents are available for unrestricted and full direct access, free of charge, at_x000D_
https://www.in-tendhost.co.uk/sheffield/aspx/Home_x000D_
_x000D_
Additional information can be obtained from the above-mentioned address._x000D_
_x000D_
Tenders must be submitted electronically via https://www.in-tendhost.co.uk/sheffield/aspx/Home</t>
  </si>
  <si>
    <t>[AtkinsRÃ©alis PPS Holdings Limited|Woodcote Grove, _x000D_
Ashley Road, _x000D_
Epsom, _x000D_
Surrey, _x000D_
KT18 5BW|COMPANIES_HOUSE|02236832|No|No][Castle Owen Construction and Property Consultants Limited|Unit 1 Hussar Court, _x000D_
Hillsborough Barracks, _x000D_
Sheffield, _x000D_
S6 2GZ|COMPANIES_HOUSE|04345297|Yes|No][Rider Levett Bucknall UK Limited|15 Colmore Row, _x000D_
Birmingham _x000D_
B3 2BH|COMPANIES_HOUSE|4653580|No|No][Summers-Inman Construction and Property Consultants LLP|Bevan House_x000D_
Sir Bobby Robson Way_x000D_
Newcastle upon Tyne_x000D_
NE13 9BA|COMPANIES_HOUSE|OC303181|Yes|No]</t>
  </si>
  <si>
    <t>Other voluntary advertisement for tender not governed by PCR2015</t>
  </si>
  <si>
    <t>NEPO211</t>
  </si>
  <si>
    <t>THE ASSOCIATION OF NORTH EAST COUNCILS LIMITED</t>
  </si>
  <si>
    <t>2025-02-20T14:15:26Z</t>
  </si>
  <si>
    <t>Civil Engineering and Infrastructure Works</t>
  </si>
  <si>
    <t>The Association of North East Councils Trading as the North East Procurement Organisation (NEPO) has established a multi-contractor, multi-lot Framework Agreement for the provision of Civil Engineering and Infrastructure Works._x000D_
_x000D_
It is categorised into lots based on the project value and geographical location of the project to encourage a range of Suppliers and to ensure the needs of all Contracting Authorities are met. Lots 1 - 10 will cover all types of civil engineering and infrastructure works and associated services, Lot 11 is a specialist lot._x000D_
_x000D_
This Framework Agreement offers Contracting Authorities access to Suppliers providing a diverse range of Civil Engineering and/or Infrastructure works. This can include individual projects, or programmes of work including:_x000D_
_x000D_
â€¢ Capital highway/ infrastructure projects._x000D_
â€¢ Civils construction projects._x000D_
â€¢ Local road improvement / remodelling schemes._x000D_
â€¢ Groundworks and land remediation._x000D_
â€¢ Enabling works._x000D_
â€¢ Drainage works._x000D_
â€¢ Public realm works including paving._x000D_
â€¢ Repair, maintenance, restoration of structures._x000D_
â€¢ Flood and coastal risk management projects._x000D_
â€¢ Structures over or adjacent to significant watercourses._x000D_
â€¢ Civil Engineering in a marine environment including marine_x000D_
structures._x000D_
â€¢ Light rail and associated infrastructure schemes._x000D_
â€¢ Flood resilience schemes._x000D_
_x000D_
This list is not exhaustive and is intended to provide a general overview of the types of works that may be awarded. All works awarded will be at the discretion of the Contracting Authority and in accordance with their internal procedures._x000D_
_x000D_
Due to the diverse complexities attributed within the remit of Civil Engineering &amp; Infrastructure Works it is anticipated there may be a requirement for work to include additional construction disciplinary expertise as part of larger projects._x000D_
_x000D_
The framework is for 48 months with an optional extension of a further 24 months.</t>
  </si>
  <si>
    <t>construction@nepo.org</t>
  </si>
  <si>
    <t>NEPO</t>
  </si>
  <si>
    <t>Northern Design Centre, Abbot's Hill</t>
  </si>
  <si>
    <t>Gateshead</t>
  </si>
  <si>
    <t>NE8 3DF</t>
  </si>
  <si>
    <t>0191 638 0040</t>
  </si>
  <si>
    <t>www.nepo.org</t>
  </si>
  <si>
    <t>[Applebridge Construction Limited|Hughes House_x000D_
Cargo Fleet Road_x000D_
Middlesbrough_x000D_
TS3 6AG|COMPANIES_HOUSE|16168868|No|No][Balfour Beatty|21 Century Way_x000D_
Thorpe Park_x000D_
Leeds_x000D_
LS15 8ZB|COMPANIES_HOUSE|04482405|No|No][BAM Nuttall Limited|Mikasa House_x000D_
Asama Court_x000D_
Newcastle Business Park_x000D_
Newcastle upon Tyne _x000D_
NE4 7YD|COMPANIES_HOUSE|305189|No|No][BRIMS CONSTRUCTION LIMITED|Cleveland House_x000D_
Dukes Court, Teesside Industrial Estate_x000D_
Thornaby_x000D_
TS17 9LR|COMPANIES_HOUSE|3288664|No|No][BRITCON (UK) LIMITED|Fast Track House _x000D_
Thornaby _x000D_
Stockton _x000D_
TS17 6PT|COMPANIES_HOUSE|2463833|Yes|No][C SPENCER LIMITED|One Humber Quays _x000D_
Wellington Street West _x000D_
Hull _x000D_
East Riding of Yorkshire _x000D_
HU1 2BN|COMPANIES_HOUSE|2334308|No|No][Colas Limited|6210 Bishops Court _x000D_
Birmingham Business Park _x000D_
Solihull _x000D_
West Midlands _x000D_
B37 7YB|COMPANIES_HOUSE|2644726|No|No][C R Reynolds|Redcliff Court _x000D_
Redcliff Road _x000D_
Hessle _x000D_
East Riding of Yorkshire _x000D_
HU13 OEY|COMPANIES_HOUSE|01772107|Yes|No][Esh Construction Limited|Esh House_x000D_
 Bowburn North Ind Estate_x000D_
Bowburn_x000D_
Durham_x000D_
DH6 5PF|COMPANIES_HOUSE|02529939|No|No][Galliford Try|Blake House_x000D_
3 Frayswater Place_x000D_
Uxbridge_x000D_
UB8 2AD|COMPANIES_HOUSE|2472080|No|No][HALL CONSTRUCTION SERVICES LIMITED|Stotforth Hill House_x000D_
Windlestone Park_x000D_
Rushyford_x000D_
County Durham_x000D_
DL17 0NF|COMPANIES_HOUSE|02076179|Yes|No][Howard Civil Engineering Limited|HOWARD HOUSE_x000D_
LIMEWOOD APPROACH_x000D_
Leeds_x000D_
LS14 1NG|COMPANIES_HOUSE|04656708|Yes|No][John Graham Construction Limited|5 Ballygowan Road _x000D_
Hillsborough Down _x000D_
BT26 6HX|COMPANIES_HOUSE|NI003503|No|No][John Sisk and Son Limited|1 Curo Park _x000D_
Frogmore _x000D_
St Albans _x000D_
AL2 2DD|COMPANIES_HOUSE|1973332|No|No][Milestone Engineering Limited|Abel Smith House, _x000D_
Gunnels Wood Road, _x000D_
Stevenage, _x000D_
Hertfordshire _x000D_
SG1 2ST|COMPANIES_HOUSE|13007933|No|No][Neom Engineering Limited|Suite F4_x000D_
Woodhead House_x000D_
Woodhead Road_x000D_
Birstall_x000D_
Leeds_x000D_
WF17 9TD|COMPANIES_HOUSE|13772440|Yes|No][Octavius Engineering Ltd|4th Floor_x000D_
45 London Road_x000D_
Reigate_x000D_
Surrey_x000D_
RH2 9PY|COMPANIES_HOUSE|10735268|No|No][Rainton Construction Ltd|Davison House_x000D_
Rennys Lane_x000D_
Dragonville Industrial Estate_x000D_
Durham_x000D_
DH1 2RS|COMPANIES_HOUSE|02699545|Yes|No][Seymour Civil Engineering Contractors Ltd|3125 Century Way_x000D_
Thorpe Park_x000D_
Leeds_x000D_
LS15 8ZB|COMPANIES_HOUSE|01374637|Yes|No][Sirius Remediation Ltd|Russell House _x000D_
Littleburn Industrial Estate _x000D_
Durham _x000D_
DH7 8HJ|COMPANIES_HOUSE|04860112|Yes|No][Story Contracting Limited|Story Contracting Ltd_x000D_
Thomas Lane_x000D_
Burgh Road Industrial Estate_x000D_
Carlisle_x000D_
Cumbria_x000D_
CA2 7NA|COMPANIES_HOUSE|3709861|No|No][Taylor Woodrow Infrastructure Limited|Astral House _x000D_
Imperial Way _x000D_
Watford _x000D_
Hertfordshire  _x000D_
WD24  4WW|COMPANIES_HOUSE|14081596|No|No][Tilbury Douglas Construction Limited|30-40 Eastcheap _x000D_
London _x000D_
EC3M 1HD|COMPANIES_HOUSE|303359|No|No][Volkerstevin Infrastructure Limited|Hertford Road_x000D_
Hoddesdon_x000D_
Hertfordshire_x000D_
EN11 9BX|COMPANIES_HOUSE|07877543|No|No][Winvic Construction Limited|Brampton House_x000D_
19 Tenter Road_x000D_
Moulton Park_x000D_
Northampton_x000D_
Northamptonshire _x000D_
NN3 6PZ|COMPANIES_HOUSE|4135363|No|No][Aureos formerly known as Keltbray|1 Lindsey Street_x000D_
2nd Floor_x000D_
Suite A_x000D_
Farringdon_x000D_
EC1A 9HP|COMPANIES_HOUSE|12788652|No|No][Dawson-Wam Ltd|The Moors _x000D_
Westoning Road _x000D_
Greenfield _x000D_
Bedfordshire _x000D_
MK45 5BJ|COMPANIES_HOUSE|01868307|Yes|No][THOMAS ARMSTRONG (CONSTRUCTION) LIMITED|Workington Road_x000D_
Flimby_x000D_
Maryport_x000D_
Cumbria_x000D_
CA15 8RY|COMPANIES_HOUSE|818913|No|No][BCE Northern|537 Durham Road _x000D_
Low Fell _x000D_
Gateshead _x000D_
Tyne &amp; Wear _x000D_
NE9 5EY|COMPANIES_HOUSE|7513661|Yes|No][Charles Brand Limited|Rosemount House                                     _x000D_
21-23 Sydenham Road, Belfast, BT3 9HA|COMPANIES_HOUSE|NI022465|Yes|No][G &amp; B CIVIL ENGINEERING LIMITED|Highways House Saltmeadows Road Gateshead Tyne &amp; Wear NE8 3AH|COMPANIES_HOUSE|2666551|Yes|No][SOUTHBAY CIVIL ENGINEERING LIMITED|Unit 214_x000D_
South Shields Business Works_x000D_
Henry Robson Way _x000D_
South Shields_x000D_
Tyne and Wear_x000D_
NE33 1RF|COMPANIES_HOUSE|6324602|Yes|No][WILLS BROS CIVIL ENGINEERING LIMITED|207 REGENT STREET,_x000D_
3RD FLOOR, _x000D_
_x000D_
LONDON,_x000D_
_x000D_
W1B 3HH|COMPANIES_HOUSE|7253083|Yes|No][Meldrum Construction Services Group Ltd|Pantheon Building Lancaster Rd Dunston Tyne and Wear NE11 9JW|COMPANIES_HOUSE|11703185|No|No]</t>
  </si>
  <si>
    <t>ENP001-DN646766-31379125</t>
  </si>
  <si>
    <t>2024-09-10T14:33:57+01:00</t>
  </si>
  <si>
    <t>EN:Procure - Framework for Installation, Servicing, Maintenance and Repair Works (GEN4)</t>
  </si>
  <si>
    <t>EN:Procure Ltd. (ENP) is a social housing regeneration consortium based in North of England. ENP specialises in the procurement of goods, works and services for the construction and maintenance of social housing properties.\r_x000D_
\r_x000D_
ENP wishes to procure and enter into a Framework Agreement with multiple contractors for the completion of a range of installation, repair and/or servicing works to be undertaken on a planned,  cyclical or responsive basis to residential and/or commercial buildings predominantly in the regions of Yorkshire and Humberside, East Midlands and North West England but this may extend to other areas of the UK. Call offs under the framework may be undertaken on a on a single stage or multi-stage call-off basis, with provisions for early contractor involvement.\r_x000D_
\r_x000D_
The scopes of the framework includes (but not limited to) the following items:\r_x000D_
- refurbishment, maintenance, repairs and/or minor construction works (including extensions/rebuilding etc) to various property types, including residential and mixed use developments including commercial or public infrastructure buildings/assets, \r_x000D_
- installation and using of different traditional and modern building technologies and energy \r_x000D_
efficiency solutions in line with the current standards,\r_x000D_
- making minor building, infrastructure, planned, remedial repair and reactive maintenance works\r_x000D_
- Works to prepare void properties for relet\r_x000D_
- Servicing, inspection, testing and maintenance of electrical and mechanical systems\r_x000D_
- Works to prepare void properties for relet\r_x000D_
\r_x000D_
The contractors will be expected to complete the works to a high standard and are expected to share ENP's commitment to regeneration, specifically the creation of training, work placement, educational activity, direct and shared apprenticeship, and new employment opportunities. Over the term of the framework ENP will expect contractors to develop their own ESG strategies as appropriate to bring wider benefits to ENP and members. Contractors will be required to interact with, and source certain materials from, the suppliers who are appointed to other framework agreements utilised by ENP members (which are each subject to a separate procurements and Contract Notices).</t>
  </si>
  <si>
    <t>Istvan Baranyi</t>
  </si>
  <si>
    <t>https://procontract.due-north.com/Procurer/Advert/View?advertId=dcaf2963-dc1c-ee11-8123-005056b64545&amp;fromAdvertEvent=True</t>
  </si>
  <si>
    <t>[A. CONNOLLY LIMITED|The Old Dairy_x000D_
Leeds Street _x000D_
Wigan_x000D_
United Kingdom _x000D_
WN3 4BW|NONE||No|No][AARON SERVICES LIMITED|Crossways Point 15 Victory Way_x000D_
Crossways Business Park_x000D_
Dartford_x000D_
Kent_x000D_
England _x000D_
DA2 6DT|NONE||No|No][ABSOLUTE SOLAR LIMITED|Dents Road _x000D_
Nottingham Road Industrial Estate _x000D_
Ashby De La Zouch _x000D_
Leicester _x000D_
United Kingdom _x000D_
LE65 1JS|NONE||Yes|No][ACS ROOFING SERVICES LTD|Unit 5 South Bradford Trading Estate Brighouse Road _x000D_
Low Moor _x000D_
Bradford _x000D_
England _x000D_
BD12 0QA|NONE||Yes|No][AIRCO REFRIGERATION AND AIRCONDITIONING LIMITED|Airco House _x000D_
Goulton Street _x000D_
Hull _x000D_
HU3 4DL|NONE||Yes|No][ALFRED BAGNALL &amp; SONS (LEEDS) LIMITED|6 Manor Lane _x000D_
Shipley _x000D_
West Yorkshire _x000D_
BD18 3RD|NONE||Yes|No][ALLERTON DAMP-PROOFING LIMITED|Unit 1 Ashbrook Park _x000D_
Lincoln Way _x000D_
Sherburn In Elmet _x000D_
England _x000D_
LS25 6QX|NONE||Yes|No][ALTERNATIVE HEAT LIMITED|Unit 18 - 19 Scarva Road Industrial Estate _x000D_
Scarva Road _x000D_
Banbridge _x000D_
Co Down _x000D_
Northern Ireland _x000D_
BT32 3QD|NONE||Yes|No][APEXSG LTD|17 George Street _x000D_
St. Helens _x000D_
Merseyside _x000D_
United Kingdom _x000D_
WA10 1DB|NONE||Yes|No][ARAN INSULATION LIMITED|Units 1-6 The Old Station _x000D_
Higham _x000D_
Bury St. Edmunds _x000D_
England _x000D_
IP28 6NE|NONE||Yes|No][ASHLEY &amp; MCDONOUGH LIMITED|15b Tiger Court Kings Drive _x000D_
Kings Business Park _x000D_
Prescot _x000D_
Merseyside _x000D_
England _x000D_
L34 1BH|NONE||Yes|No][ASPECT BUILDING SOLUTIONS LIMITED|Wentworth House _x000D_
Turnberry Park Road _x000D_
Morley _x000D_
Leeds _x000D_
England _x000D_
LS27 7LE|NONE||Yes|No][AWB AND SON LTD|9 Cotton Grass Gardens _x000D_
Laughton Gate _x000D_
Dinnington _x000D_
Sheffield _x000D_
England _x000D_
S25 2DE|NONE||Yes|No][B &amp; K PASSMORE LIMITED|Partnership House 6 _x000D_
Hales Road _x000D_
Wortley _x000D_
Leeds _x000D_
West Yorkshire _x000D_
LS12 4PL|NONE||Yes|No][BAAS CONSTRUCTION LIMITED|The Old Chapel _x000D_
Brooklands Road _x000D_
Burnley _x000D_
Lancashire _x000D_
BB11 3PR|NONE||Yes|No][BELL GROUP LTD|Bell Business Park _x000D_
Rochsolloch Road _x000D_
Airdrie _x000D_
ML6 9BG|NONE||No|No][BLUE LINES ROOFING LTD.|64 Newgate Lane _x000D_
Mansfield _x000D_
Nottinghamshire _x000D_
NG18 2LQ|NONE||Yes|No][BROAD OAK PROPERTIES LIMITED|Broad Oak Farm _x000D_
Green Head Kingsley Moor _x000D_
Stoke On Trent _x000D_
Staffordshire _x000D_
ST10 2EL|NONE||Yes|No][BSEL CONTRACTS LIMITED|6 Lochend _x000D_
Tweedbank _x000D_
Galashiels _x000D_
Selkirkshire _x000D_
TD1 3RY|NONE||Yes|No][CERTUS CONSTRUCTION GROUP LIMITED|3 Oakwood Drive _x000D_
Hemsworth _x000D_
Pontefract _x000D_
England _x000D_
WF9 4TD|NONE||Yes|No][CHORES HYGIENE MANAGEMENT LTD|Unit 1 First Floor Lyndon Business Park _x000D_
Farrier Road _x000D_
Lincoln _x000D_
LN6 3RU|NONE||Yes|No][C.L.C. CONTRACTORS LIMITED|Unit 2 Northbrook Industrial Estate _x000D_
Vincent Avenue _x000D_
Southampton _x000D_
SO16 6PB|NONE||No|No][COCUUN LTD|1st Floor Phoenix House _x000D_
3 South Parade _x000D_
Leeds _x000D_
West Yorkshire _x000D_
England _x000D_
LS1 5QX|NONE||Yes|No][COMPLETE CONSTRUCTION &amp; DESIGN LIMITED|16 Templegate Rise _x000D_
Leeds _x000D_
West Yorkshire _x000D_
United Kingdom _x000D_
LS15 0HG|NONE||Yes|No][COMPLETE DETECTION SYSTEMS LIMITED|Sovereign House 2 Dominus Way _x000D_
Meridian Business Park _x000D_
Leicester _x000D_
United Kingdom _x000D_
LE19 1RP|NONE||Yes|No][COMPLETE ELECTRICAL UK LTD.|Wheatlea Road _x000D_
Marus Bridge _x000D_
Wigan _x000D_
WN3 6XR|NONE||Yes|No][COMPLETE ROOFING SYSTEMS LIMITED|Unit 21 Adlington Court _x000D_
Birchwood _x000D_
Warrington _x000D_
United Kingdom _x000D_
WA3 6PL|NONE||Yes|No][CONCEPT HEATING SYSTEMS LIMITED|135 High Street _x000D_
Little Lever _x000D_
Bolton _x000D_
Lancashire _x000D_
BL3 1LX|NONE||Yes|No][CONCORDE BGW LIMITED|Palmer Street _x000D_
Hyde Park _x000D_
Doncaster _x000D_
South Yorkshire _x000D_
DN4 5DD|NONE||Yes|No][CPM (CONTRACTS) LIMITED|Kyte Business Centre_x000D_
Great North Road _x000D_
Pontefract_x000D_
West Yorkshire _x000D_
United Kingdom _x000D_
WF8 3HR|NONE||Yes|No][DENTON NICKELS (UK) LIMITED|Wheatley Hall Road _x000D_
Doncaster _x000D_
South Yorkshire _x000D_
United Kingdom _x000D_
DN2 4LP|NONE||Yes|No][DEVLIN (LINCS) LIMITED|Hillside Cottage Main Road _x000D_
South Reston _x000D_
Louth _x000D_
Lincolnshire _x000D_
LN11 8JQ|NONE||Yes|No][DUTTON CONSTRUCTION LTD|Unit 5 _x000D_
The Antler Complex Bruntcliffe Way _x000D_
Morley _x000D_
Leeds _x000D_
England _x000D_
LS27 0JG|NONE||Yes|No][DYSON ENERGY SERVICES LTD.|Dyson House _x000D_
Armytage Road _x000D_
Brighouse _x000D_
England _x000D_
HD6 1PT|NONE||Yes|No][ECOGEE LIMITED|The Foundry _x000D_
42 Henry Street _x000D_
Liverpool _x000D_
England _x000D_
L1 5AY|NONE||Yes|No][EFT SYSTEMS LIMITED|Cobden House _x000D_
39a Cobden Road _x000D_
Southport _x000D_
PR9 7TR|NONE||Yes|No][ELECT BUILDING AND MAINTENANCE LIMITED|Unit 13b _x000D_
Tiger Court _x000D_
Kings Business Park _x000D_
Prescot _x000D_
England_x000D_
L34 1PJ|NONE||Yes|No][EMANUEL WHITTAKER LIMITED|Rochdale Road _x000D_
Oldham _x000D_
Lancs _x000D_
OL1 2LW|NONE||Yes|No][EQUANS REGENERATION LIMITED|First Floor _x000D_
Neon _x000D_
Q10 Quorum Business Park _x000D_
Benton Lane _x000D_
Newcastle Upon Tyne _x000D_
England _x000D_
NE12 8BU|NONE||No|No][EVERWARM LTD|3 Inchcorse Place _x000D_
Whitehill Industrial Estate _x000D_
Bathgate _x000D_
Scotland _x000D_
EH48 2EE|NONE||No|No][FIELDWAY SUPPLIES LIMITED|12 Paramount Business Park _x000D_
Wilson Road _x000D_
Liverpool _x000D_
L36 6AW|NONE||Yes|No][FLOWING CONSTRUCTION SERVICES LIMITED|B3 Kingfisher House Kingsway _x000D_
Team Valley Trading Estate _x000D_
Gateshead _x000D_
Tyne And Wear _x000D_
United Kingdom _x000D_
NE11 0JQ|NONE||Yes|No][FORTEM SOLUTIONS LIMITED|Suite 201 The Spirella Building _x000D_
Bridge Road _x000D_
Letchworth Garden City _x000D_
Hertfordshire _x000D_
England _x000D_
SG6 4ET|NONE||No|No][GRANT STORE LIMITED|Riverside 1st Floor Cloister House _x000D_
New Bailey Street _x000D_
Manchester _x000D_
England _x000D_
M3 5FS|NONE||Yes|No][GTM FIRE PROTECTION LIMITED|Units 2 - 2a Lancashire Enterprise Business Park _x000D_
Leyland _x000D_
England _x000D_
PR26 6TZ|NONE||Yes|No][HEATHROW ROOFING AND BUILDING SERVICES LTD|62 Scholars Walk _x000D_
Langley _x000D_
England _x000D_
SL3 8LY|NONE||Yes|No][HOLISTIC FIRE SAFETY LTD|10b Humber Bridge Industrial Estate _x000D_
Barton-Upon-Humber _x000D_
East Riding Of Yorkshire _x000D_
England_x000D_
DN18 5RP|NONE||Yes|No][HOME UTILITY GROUP LIMITED|Unit 7a Asquith Avenue Business Park _x000D_
Morley_x000D_
Leeds _x000D_
West Yorkshire _x000D_
United Kingdom _x000D_
LS27 7RZ|NONE||Yes|No][HORBURY JOINERY LIMITED|South Grove House _x000D_
South Grove _x000D_
Rotherham _x000D_
South Yorkshire _x000D_
S60 2AF|NONE||Yes|No][IAG MECHANICAL LTD|8 Great Russell Court _x000D_
Fieldhead Business Centre _x000D_
Bradford _x000D_
England _x000D_
BD7 1JZ|NONE||Yes|No][IAN WILLIAMS LIMITED|Quarry Road _x000D_
Chipping Sodbury _x000D_
Bristol _x000D_
BS37 6JL|NONE||No|No][IMPART LINKS LIMITED|25a Parker Centre Mansfield Road _x000D_
Derby _x000D_
Derbyshire _x000D_
England _x000D_
DE21 4SZ|NONE||Yes|No][INNERCITY ROOFING (YORKSHIRE) LIMITED|2a Acomb Court Front Street _x000D_
Acomb _x000D_
York _x000D_
England _x000D_
YO24 3BJ|NONE||Yes|No][INSULATED RENDER SYSTEMS (SCOTLAND) LTD.|74 Glencraig Street _x000D_
Airdrie _x000D_
Scotland _x000D_
ML6 9AS|NONE||Yes|No][J C POMFRET CONSTRUCTION LIMITED|Walworth _x000D_
Fieldhouse Road _x000D_
Humberston _x000D_
England _x000D_
DN36 4UL|NONE||Yes|No][JACKSON, JACKSON &amp; SONS LIMITED|Jackson House _x000D_
Red Lane _x000D_
Rochdale _x000D_
England _x000D_
OL12 9DB|NONE||Yes|No][KEYSTONE FIRE SAFETY LIMITED|Unit 6 Triumph Way _x000D_
Kempston _x000D_
Bedford _x000D_
England _x000D_
MK42 7QB|NONE||Yes|No][BES GROUP ELECTRICAL LIMITED|British Engineering Services Unit 718 Eddington Way _x000D_
Birchwood Park _x000D_
Warrington _x000D_
United Kingdom _x000D_
WA3 6BA|NONE||Yes|No][LEES ELECTRICAL SERVICES LIMITED|Unit 2 Victoria Way _x000D_
Rawtenstall _x000D_
Rossendale _x000D_
Lancashire _x000D_
England _x000D_
BB4 7NY|NONE||Yes|No][LIVGREEN FUTURES LIMITED|7 Darklake View_x000D_
Estover _x000D_
Plymouth _x000D_
England _x000D_
PL6 7TL|NONE||Yes|No][LOVELL PARTNERSHIPS LIMITED|Kent House _x000D_
14 - 17 Market Place _x000D_
London _x000D_
W1W 8AJ|NONE||No|No][MELIUS HOMES LIMITED|Portland House _x000D_
11-13 Station Road _x000D_
Kettering _x000D_
Northamptonshire _x000D_
England _x000D_
NN15 7HH|NONE||Yes|No][MITIE PROPERTY SERVICES (UK) LIMITED|Level 12 The Shard _x000D_
32 London Bridge Street _x000D_
London _x000D_
England _x000D_
SE1 9SG|NONE||No|No][NEO PROPERTY SOLUTIONS LIMITED|13-14 Flemming Court _x000D_
Castleford _x000D_
England _x000D_
WF10 5HW|NONE||Yes|No][NEXT ENERGY SOLUTIONS LTD|Butterworth Barlow House _x000D_
10 Derby Street _x000D_
Prescot _x000D_
Merseyside _x000D_
L34 3LG|NONE||No|No][OPENVIEW SECURITY SOLUTIONS LIMITED|Openview House _x000D_
Chesham Close _x000D_
Romford _x000D_
Essex _x000D_
RM7 7PJ|NONE||No|No][OVO (S) ENERGY SOLUTIONS LIMITED|Cadworks _x000D_
41 West Campbell Street _x000D_
Glasgow _x000D_
Scotland _x000D_
G2 6SE|NONE||Yes|No][PHS HOME SOLUTIONS LIMITED|Venter Building _x000D_
Mandarin Road _x000D_
Houghton Le Spring _x000D_
England _x000D_
DH4 5RA|NONE||Yes|No][PRESERVATION TREATMENTS LIMITED|Oriel House Suite 3 53 Elm Road _x000D_
Elm Road _x000D_
Leigh-On-Sea _x000D_
England _x000D_
SS9 1SP|NONE||Yes|No][PROTEC FIRE DETECTION PUBLIC LIMITED COMPANY|Protec House _x000D_
Churchill Way _x000D_
Lomeshaye Ind Est _x000D_
Nelson Lancs _x000D_
BB9 6RT|NONE||No|No][R.H.FULLWOOD &amp; CO LIMITED|Rowley Lane _x000D_
Doncaster Road _x000D_
South Elmsall _x000D_
Pontefract _x000D_
WF9 2JR|NONE||Yes|No][RESIDENTIAL FIRE PROTECTION LIMITED|Monkswell House _x000D_
Manse Lane _x000D_
Knaresborough _x000D_
North Yorkshire _x000D_
England _x000D_
HG5 8NQ|NONE||Yes|No][RIGFORD LTD|255 Green Lanes _x000D_
London _x000D_
England _x000D_
N13 4XE|NONE||Yes|No][RJR GROUP (ENG) LIMITED|Green Meadows Ings Lane _x000D_
Bratoft _x000D_
Skegness _x000D_
Lincolnshire _x000D_
United Kingdom _x000D_
PE24 5AW|NONE||Yes|No][ROBERT HEATH HEATING LIMITED|Heath House _x000D_
264 Burlington Road _x000D_
New Malden _x000D_
Surrey _x000D_
KT3 4NN|NONE||No|No][ROSSCO CONSTRUCTION SERVICES LTD|Cowburn Farm 19-21 Market Street _x000D_
Thornton _x000D_
Bradford _x000D_
England _x000D_
BD13 3HW|NONE||Yes|No][ROTHWELL PLUMBING SERVICES LIMITED|Unit 3 _x000D_
Stephens Way _x000D_
Warrington Road Ind Estate Goose Green _x000D_
Wigan _x000D_
Lancashire _x000D_
WN3 6PH|NONE||Yes|No][S. R. BLACK PLUMBING AND HEATING LTD|Freightliner Road _x000D_
Hull _x000D_
East Yorkshire _x000D_
HU3 4UW|NONE||Yes|No][SCARBROOK PLUMBING AND HEATING LIMITED|Unit 4 Jupiter Business Park _x000D_
Bentley Road _x000D_
Doncaster _x000D_
England _x000D_
DN5 9TJ|NONE||Yes|No][SEDDON CONSTRUCTION LIMITED|Plodder Lane _x000D_
Edge Fold _x000D_
Bolton _x000D_
Lancashire _x000D_
BL4 0NN|NONE||No|No][SKH PLUMBING &amp; HEATING LTD|4 Whitecroft Meadows _x000D_
Haslingden _x000D_
Rossendale _x000D_
Lancashire _x000D_
BB4 4BA|NONE||Yes|No][SOLARGEN ENERGY LTD|Manor House _x000D_
35 St. Thomas's Road _x000D_
Chorley _x000D_
England _x000D_
PR7 1HP|NONE||Yes|No][SURE MAINTENANCE LIMITED|Crossways Point 15 Victory Way _x000D_
Crossways Business Park _x000D_
Dartford _x000D_
Kent _x000D_
England _x000D_
DA2 6DT|NONE||No|No][SUSTAINABLE BUILDING SERVICES (UK) LIMITED|Unit 2b Maple Court Maple View _x000D_
White Moss Business Park _x000D_
Skelmersdale _x000D_
Lancs _x000D_
WN8 9TW|NONE||Yes|No][SYNERGIZE LTD|4 Greengate _x000D_
Cardale Park _x000D_
Harrogate _x000D_
North Yorkshire _x000D_
United Kingdom _x000D_
HG3 1GY|NONE||Yes|No][T. M. BROWNE LIMITED|Unit 3 The Mill Market Lane _x000D_
Terrington St Clement _x000D_
Kings Lynn _x000D_
Norfolk _x000D_
PE34 4HR|NONE||Yes|No][TH MICHAELS (CONSTRUCTION) LIMITED|The Crown Building _x000D_
87-89 Forncett Street _x000D_
Sheffield _x000D_
S4 7QG|NONE||Yes|No][P. CASEY &amp; CO., LIMITED|Rydings Road _x000D_
Wardle _x000D_
Rochdale _x000D_
OL12 9PS|NONE||Yes|No][P. CASEY (LAND RECLAMATION) LIMITED|Rydings Road _x000D_
Wardle _x000D_
Rochdale _x000D_
OL12 9PS|NONE||Yes|No][THE GAS COMPANY (UK) LIMITED|1 Bontoft Avenue _x000D_
National Avenue _x000D_
Hull _x000D_
East Yorkshire _x000D_
HU5 4HF|NONE||Yes|No][TRIDENT MAINTENANCE SERVICES LTD|Suite 52 _x000D_
Grovewood Business Centre Strathclyde Business Park _x000D_
Wren Court _x000D_
Bellshill _x000D_
North Lanarkshire _x000D_
Scotland _x000D_
ML4 3NQ|NONE||Yes|No][URBAN CONSTRUCTION INTERIORS LIMITED|Urban House Hull Road _x000D_
Dunnington _x000D_
York _x000D_
England _x000D_
YO19 5LP|NONE||Yes|No][VENTRO LTD|Aquilam House _x000D_
7 Darklake View _x000D_
Plymouth _x000D_
Devon _x000D_
United Kingdom _x000D_
PL6 7TL|NONE||Yes|No][WATES PROPERTY SERVICES LIMITED|Wates House _x000D_
Station Approach _x000D_
Leatherhead _x000D_
Surrey _x000D_
England _x000D_
KT22 7SW|NONE||No|No][WESTDALE NORTH LIMITED|Doncaster Road _x000D_
Askern _x000D_
Doncaster _x000D_
England _x000D_
DN6 9JD|NONE||Yes|No][WRPS GROUP LIMITED|Unit 15 Barrs Fold Road _x000D_
Wingates Industrial Estate _x000D_
Bolton _x000D_
Greater Manchester _x000D_
England _x000D_
BL5 3XP|NONE||Yes|No][WESTLINKS JOINERS &amp; LOCKSMITHS LIMITED|159 Southcoates Avenue _x000D_
Hull _x000D_
HU9 3HF|NONE||Yes|No][WHARFEDALE DECORATIONS LIMITED|Unit 3 Rawdon Park _x000D_
Yeadon _x000D_
Leeds _x000D_
England _x000D_
LS19 7BA|NONE||Yes|No][YGI LIMITED|Deb House 19 Middlewoods Way _x000D_
Wharncliffe Business Park _x000D_
Carlton Barnsley _x000D_
S71 3HR|NONE||Yes|No][YORKSHIRE ENERGY SERVICES CIC|Unit 1 Brookwoods Industrial Estate _x000D_
Burrwood Way Holywell Green _x000D_
Halifax _x000D_
West Yorkshire _x000D_
HX4 9BH|NONE||Yes|No]</t>
  </si>
  <si>
    <t>WIGN001-DN697531-82571905</t>
  </si>
  <si>
    <t>Wigan Council</t>
  </si>
  <si>
    <t>2024-04-08T14:16:52+01:00</t>
  </si>
  <si>
    <t>Wigan Council - Small Sites Development Phase 1</t>
  </si>
  <si>
    <t xml:space="preserve">Wigan Council sought to appoint a Contractor to develop the following schemes:_x000D_
_x000D_
1. Factory street, Tyldesley, Manchester M29 8LD_x000D_
_x000D_
This development comprises the construction of 6 new cottage style flats, with all service installations, siteworks, landscaping, car parking, roads, drainage and associated adoption agreements._x000D_
_x000D_
Properties are to be built using timber frame construction to meet building regs 2022 standards. Properties will be heated via an air-source heat pump._x000D_
_x000D_
2. Belle green lane, Ince-in-Makerfield, Wigan WN2 2EW_x000D_
_x000D_
This development comprises the construction of 12 new cottage style flats, with all service installations, siteworks, landscaping, carparking, roads, drainage and associated adoption agreements._x000D_
_x000D_
Properties are to be built using timber frame construction to meet building regs 2022 standards. Properties will be heated via an air-source heat pump._x000D_
_x000D_
Potential third site. At the time of writing we do not have 100% certainty that this site will be included but there is a high likelihood that all three sites will be tendered together (please see procurement details below)_x000D_
_x000D_
3. Heysham Rd, Orrell, Wigan WN5 0EA and Heysham Rd, Orrell, Wigan WN5 0DL (2 parcels of land)_x000D_
_x000D_
This development comprises the construction of 8 new cottage style flats, with all service installations, siteworks, landscaping, carparking, roads, drainage and associated adoption agreements._x000D_
_x000D_
Properties are to be built using timber frame construction to meet building regulations 2022 standards. Properties will be heated via an air-source heat pump._x000D_
_x000D_
</t>
  </si>
  <si>
    <t>Paul Simmons</t>
  </si>
  <si>
    <t>paul.simmons@wigan.gov.uk</t>
  </si>
  <si>
    <t>Wigan Town Hall</t>
  </si>
  <si>
    <t>Wigan</t>
  </si>
  <si>
    <t>WN1 1YN</t>
  </si>
  <si>
    <t>http://www.wigan.gov.uk/</t>
  </si>
  <si>
    <t>[Wiggett Construction Ltd|Viking House, 449 Middleton Road, Chadderton, Lancashire, OL9 9LB|NONE||No|No]</t>
  </si>
  <si>
    <t>BH/2023/0119</t>
  </si>
  <si>
    <t>BEYOND HOUSING LIMITED</t>
  </si>
  <si>
    <t>2024-09-06T14:44:26+01:00</t>
  </si>
  <si>
    <t>Development Contractor Framework</t>
  </si>
  <si>
    <t>The Development Contractor Framework has two Lots _x000D_
_x000D_
Lot 1 Construction Works up to Â£3m in construction value_x000D_
Lot 2 Construction Works over Â£3m in construction value_x000D_
_x000D_
The primary use of this framework is for new build housing which includes houses, flats and bungalows. This may include conversion/remodelling contracts._x000D_
_x000D_
This framework can be used by Beyond Housing Limited, Broadacres Housing Association and North Star Housing Group Limited only._x000D_
_x000D_
Relevant notices:_x000D_
F02: Contract notice Notice reference: 2023/S 000-009354</t>
  </si>
  <si>
    <t>North East,Yorkshire and The Humber</t>
  </si>
  <si>
    <t>procurement@beyondhousing.co.uk</t>
  </si>
  <si>
    <t>Brook House,4 Gladstone Road</t>
  </si>
  <si>
    <t>SCARBOROUGH</t>
  </si>
  <si>
    <t>YO127BH</t>
  </si>
  <si>
    <t>[Equans Regeneration Limited|Neon_x000D_
Q10 Quorum Business Park_x000D_
Benton Lane_x000D_
Newcastle upon Tyne_x000D_
Tyne and Wear_x000D_
NE12 8BU|COMPANIES_HOUSE|01738371|Yes|No][Esh Construction Limited|Esh House_x000D_
Bowburn North Industrial Estate_x000D_
Bowburn_x000D_
Durham_x000D_
DH6 5PF|COMPANIES_HOUSE|02529939|Yes|No][Geo Houlton &amp; Sons Limited|Houlton_x000D_
Hyperion Street_x000D_
Hull_x000D_
East Yorkshire_x000D_
HU9 1BD|COMPANIES_HOUSE|01632717|Yes|No][Lovell Partnerships Limited|Kent House_x000D_
14 - 17 Market Place_x000D_
London _x000D_
W1W 8AJ|COMPANIES_HOUSE|02387333|Yes|No][Meldrum Construction Services Group Limited|Pantheon Building_x000D_
Lancaster Road_x000D_
Dunston_x000D_
Gateshead_x000D_
United Kingdom_x000D_
NE11 9JW|COMPANIES_HOUSE|11701447|Yes|No][Moody Construction Ltd|Binks Close_x000D_
Standard Way Business Park_x000D_
Northallerton_x000D_
England_x000D_
DL6 2YB|COMPANIES_HOUSE|00516941|Yes|No][PORT Homes Limited|21 City West Business Park_x000D_
St. Johns Road_x000D_
Meadowfield Industrial Estate_x000D_
Durham_x000D_
England_x000D_
DH7 8ER|COMPANIES_HOUSE|10561331|Yes|No][T Manners &amp; Sons Limited|Peel House 2 Dovecot Hill_x000D_
South Church Enterprise Park_x000D_
Bishop Auckland_x000D_
County Durham_x000D_
DL14 6XW|COMPANIES_HOUSE|00143125|Yes|No][Termirm Construction Limited|1 Pellon Place Dyson Wood Way_x000D_
Bradley Business Park_x000D_
Huddersfield_x000D_
West Yorkshire_x000D_
HD2 1GT|COMPANIES_HOUSE|01263512|Yes|No][WB Construction Ltd|Unit 8 Unit 8 Redesdale Court_x000D_
Riverside Park Ind. Estate_x000D_
Middlesbrough_x000D_
North Yorkshire_x000D_
United Kingdom_x000D_
TS2 1RL|COMPANIES_HOUSE|07324333|Yes|No]</t>
  </si>
  <si>
    <t>Design and Construction of Northern Roots Visitors Centre and Learning Centre</t>
  </si>
  <si>
    <t>Oldham Council</t>
  </si>
  <si>
    <t>2024-05-03T15:21:07+01:00</t>
  </si>
  <si>
    <t>Design and Construction of Northern Roots Visitors Centre and Learning Centre. Contractor appointed initially under a pre construction services agreement.</t>
  </si>
  <si>
    <t>Daniel Cheetham</t>
  </si>
  <si>
    <t>dan.cheetham@oldham.gov.uk</t>
  </si>
  <si>
    <t>Civic Centre,West Street</t>
  </si>
  <si>
    <t>OLDHAM</t>
  </si>
  <si>
    <t>OL11UT</t>
  </si>
  <si>
    <t>[Willmott Dixon Construction Limited|Hollinwood Business Centre, Albert St, Hollinwood, Failsworth, Oldham OL8 3QL|NONE_OTHER||No|No]</t>
  </si>
  <si>
    <t>ECITBPH05-24ELearning</t>
  </si>
  <si>
    <t>ENGINEERING CONSTRUCTION INDUSTRY TRAINING BOARD</t>
  </si>
  <si>
    <t>2024-09-25T16:34:57+01:00</t>
  </si>
  <si>
    <t>Provision of engineering construction industry-related e-learning content (PH05-24)</t>
  </si>
  <si>
    <t>This tender is for an e-learning content provider, to provide access to a library of SCORM/xAPI trackable learning content relevant to the engineering construction industry, including for its specific sectors, which ECITB can make available to all its customers for consumption through its Learner Experience Platform (LXP) or via FTP (File Transfer Protocol) for upload to and consumption through their own internal online platforms.</t>
  </si>
  <si>
    <t>Paul Hammonds</t>
  </si>
  <si>
    <t>paul.hammonds@ecitb.org.uk</t>
  </si>
  <si>
    <t>Kings House Business Centre</t>
  </si>
  <si>
    <t>Home Park, Station Road</t>
  </si>
  <si>
    <t>Kings Langley</t>
  </si>
  <si>
    <t>WD4 8LZ</t>
  </si>
  <si>
    <t>07880 013444</t>
  </si>
  <si>
    <t xml:space="preserve">1 Read Me First - Notice of Invitation to Tender - PH05-24.pdf 2 ITT Specification PH05-24.pdf 3 Pre-Qualification Questionnaire (PQQ) - PH05-24.docx 4 Invitation to Tender -PH05-24.pdf 6 Tender Clarification Request PH05-24.docx Approved Provider and Contractor Finance and Legal Information Questionnaire.docx 7. ECITB Service Provision Agreement.docx Contract Summary Form.pdf </t>
  </si>
  <si>
    <t>[3T Transform Ltd|Cobalt 13a 9 Silver Fox Way, Cobalt Business Park, Newcastle Upon Tyne, England, NE27 0QS|COMPANIES_HOUSE|09314258|No|No]</t>
  </si>
  <si>
    <t>C5088</t>
  </si>
  <si>
    <t>CHESHIRE EAST COUNCIL</t>
  </si>
  <si>
    <t>2025-12-02T10:48:04Z</t>
  </si>
  <si>
    <t>Basford East New 1FE Primary School - Pre-construction Services Order</t>
  </si>
  <si>
    <t>A Call-off from Pagabo National Framework for Major Works 2020 Lot 1 with Conlon Construction Ltd to undertake Pre-construction works, RIBA Stage 4 for a new build 1FE Primary School at Basford East, David Whitby Way, Crewe.</t>
  </si>
  <si>
    <t>Estates Service</t>
  </si>
  <si>
    <t>nick.cook@cheshireeast.gov.uk</t>
  </si>
  <si>
    <t>Delamere House</t>
  </si>
  <si>
    <t>Delamere Street</t>
  </si>
  <si>
    <t>Crewe</t>
  </si>
  <si>
    <t>CW1 2LL</t>
  </si>
  <si>
    <t>[Conlon Construction Limited|Charnley Fold Lane, Bamber Bridge, Preston, Lancashire, PR5 6BE|COMPANIES_HOUSE|00708997|Yes|No]</t>
  </si>
  <si>
    <t>ARCH001-DN764897-28500241</t>
  </si>
  <si>
    <t>DUE NORTH LIMITED</t>
  </si>
  <si>
    <t>2025-09-25T08:58:55+01:00</t>
  </si>
  <si>
    <t>NCC1463 Portland Park Cinema and Restaurants - Stage 1 PCSA - Procure Partnerships National Contractor Framework Lot 3 - Construction - Northeast - Â£5m to Â£15m Cinema &amp; Event Space</t>
  </si>
  <si>
    <t>The PCSA has been awarded for the value of Â£85,814 and this will take place between September 2025 and January 2026.  If a final cost can be agreed this will progress to the Main Construction JCT Contract.  The main construction is scheduled to begin in January 2026 and complete February 2027._x000D_
_x000D_
Overall this is a two stage design and build procurement. The overall project outcome is to create a new 2,493m2 5-screen cinema with an event space and 2 Food and Beverage (F&amp;B) units, including associated landscaping and parking provision. This tender is for completing the 'Shell &amp; Core works of the cinema and F&amp;B units with associated landscaping and parking provision (main works). Once Practical Completion is achieved on the main works, this will allow a separate team appointed by REEL cinema to commence the cinema fit-out and the other tenants to commence the fit-out works of the F&amp;B units.</t>
  </si>
  <si>
    <t>Kerry Davidson</t>
  </si>
  <si>
    <t>Kerry.Davidson@northumberland.gov.uk</t>
  </si>
  <si>
    <t>Morpeth</t>
  </si>
  <si>
    <t>NE61 2EF</t>
  </si>
  <si>
    <t>'+44 7500065685</t>
  </si>
  <si>
    <t>http://www.advancenorthumberland.co.uk/</t>
  </si>
  <si>
    <t>[Robertson Construction Group Ltd|Mr N Kennedy_x000D_
Robertson Construction Group_x000D_
Level 4, West Tower Baltic Place _x000D_
South Shore Road _x000D_
Gateshead|NONE||No|No]</t>
  </si>
  <si>
    <t>Other Other</t>
  </si>
  <si>
    <t>CF-0044200D4K000001WteKUAS</t>
  </si>
  <si>
    <t>The Police, Fire and Crime Commissioner for Essex</t>
  </si>
  <si>
    <t>2025-08-12T14:06:31+01:00</t>
  </si>
  <si>
    <t>Design and Construction of a new Police Station at Dovercourt</t>
  </si>
  <si>
    <t>The design and construction of a new Police Station, together with external works, drainage and car parking at Dovercourt, Harwich, Essex._x000D_
_x000D_
This was a 2-stage procurement. The key date and awarded date reflect the dates of the contracts at each of the 2 stages._x000D_
Award values:  _x000D_
PCSA and enabling works Â£219,699.68_x000D_
Construction works Â£3,742,759.33</t>
  </si>
  <si>
    <t>CO12 4JE</t>
  </si>
  <si>
    <t xml:space="preserve">45211350 45000000 45216120 45216125 </t>
  </si>
  <si>
    <t>Emma Saunders</t>
  </si>
  <si>
    <t>emma.saunders@kent.police.uk</t>
  </si>
  <si>
    <t>North Kent Police Station, Thames Way</t>
  </si>
  <si>
    <t>Northfleet</t>
  </si>
  <si>
    <t>DA11 8BD</t>
  </si>
  <si>
    <t>[Pentaco Construction Ltd|Suite 6, Joseph King House Abbey Farm Commercial Park, Southwell Road, Horsham St Faiths,, Norwich, NR10 3JU|NONE||Yes|No]</t>
  </si>
  <si>
    <t>tender_477601/1504156</t>
  </si>
  <si>
    <t>2025-08-08T12:15:12+01:00</t>
  </si>
  <si>
    <t>Award of a call off contract under the Prison Education Dynamic Purchasing System for Multi-skills Construction training for Prisoners at HMP Ford</t>
  </si>
  <si>
    <t>Award of a call off contract under the Prison Education Dynamic Purchasing System for Multi-skills Construction training for prisoners at HMP Ford. The training is to provide a successful pathway of learning to achieve skills based or accreditation to support progressions into construction-based employment.</t>
  </si>
  <si>
    <t>[RMF Construction Training Academy Ltd|Unit 2 Oughton Road, Highgate, Birmingham, B12 0DF|COMPANIES_HOUSE|10813737|Yes|No]</t>
  </si>
  <si>
    <t>UNIVERSITY OF SUFFOLK</t>
  </si>
  <si>
    <t>2025-07-17T11:02:48+01:00</t>
  </si>
  <si>
    <t>E-Sports Facility - Construction Works</t>
  </si>
  <si>
    <t>Construction Works to deliver the University of Suffolk E-Sports Facility, _x000D_
_x000D_
A mini competition and award via the Suffolk Construction Framework.</t>
  </si>
  <si>
    <t>IP3 8AH</t>
  </si>
  <si>
    <t>Nigel Hopgood</t>
  </si>
  <si>
    <t>n.hopgood@uos.ac.uk</t>
  </si>
  <si>
    <t>Waterfront Building</t>
  </si>
  <si>
    <t>Ipswich</t>
  </si>
  <si>
    <t>IP41QJ</t>
  </si>
  <si>
    <t>01473 338000</t>
  </si>
  <si>
    <t>[Barnes Construction|6 Bermuda Road, Ransomes Industrial Estate, Ipswich, Suffolk,            IP3 9RU|COMPANIES_HOUSE|02541343|No|No]</t>
  </si>
  <si>
    <t>CF-3087100D0O000000rwimUAA</t>
  </si>
  <si>
    <t>NHS Blood and Transplant (Bristol)</t>
  </si>
  <si>
    <t>2025-06-25T13:21:29+01:00</t>
  </si>
  <si>
    <t>Pre-construction services</t>
  </si>
  <si>
    <t>Pre-construction services under the project known as NHSBT Colindale Blood Centre including Architect and MEP Engineer design to RIBA Stage 1, and Pre-construction surveys including M&amp;E surveys and Measured building survey, and RIBA 2-4 Design for Switch Panel 2 in line with the contract data</t>
  </si>
  <si>
    <t>bs34 7qh</t>
  </si>
  <si>
    <t>PURCHASING</t>
  </si>
  <si>
    <t>purchasing@nhsbt.nhs.uk</t>
  </si>
  <si>
    <t>500 north bristol park</t>
  </si>
  <si>
    <t>Bristol</t>
  </si>
  <si>
    <t>[KIER CONSTRUCTION LIMITED|2nd Floor, Optimum House, Clippers Quay M50 3XP|NONE||No|No]</t>
  </si>
  <si>
    <t>PLYM001-DN775048-06034023</t>
  </si>
  <si>
    <t>Plymouth City Council</t>
  </si>
  <si>
    <t>2025-05-16T15:14:45+01:00</t>
  </si>
  <si>
    <t>Oceansgate Ph3.1 Pre-Construction Services</t>
  </si>
  <si>
    <t>Pre-Construction Services Agreement (PCSA) for pre-construction services in relation to works at Oceansgate to demolish existing structures and deliver two new industrial unit buildings and surrounding landscaping and external facilities</t>
  </si>
  <si>
    <t xml:space="preserve">71000000 45100000 </t>
  </si>
  <si>
    <t>procurement@plymouth.gov.uk</t>
  </si>
  <si>
    <t>Ballard House</t>
  </si>
  <si>
    <t>West Hoe Road</t>
  </si>
  <si>
    <t>Plymouth</t>
  </si>
  <si>
    <t>PL1 3BJ</t>
  </si>
  <si>
    <t>http://www.plymouth.gov.uk/</t>
  </si>
  <si>
    <t>[Morgan Sindall Construction &amp; Infrastucture Limited|Envoy House, 61 Longbridge Rd, Plymouth PL6 8LU|NONE||No|No]</t>
  </si>
  <si>
    <t>IT-230-8676-SMBC 24055 - AWARD</t>
  </si>
  <si>
    <t>Sandwell Metropolitan Borough Council</t>
  </si>
  <si>
    <t>2025-04-04T10:59:16+01:00</t>
  </si>
  <si>
    <t>Construction of Causeway Green Primary School - AWARD</t>
  </si>
  <si>
    <t>The overall project consists of the design and construction of a Passivhaus certified replacement primary school at Causeway Green, Oldbury.  For the purposes of this tender, the contractor is to provide their pre-construction fee for early contractor engagement with the design team in the stage 3 design process to achieve a fully completed and budgeted design solution for the Passivhaus primary school.  On satisfactory completion of the stage 3 design and budget, a further PCSA will be agreed to enable the completion of stage 4 design and market tested contract sum.</t>
  </si>
  <si>
    <t>B69 3DB</t>
  </si>
  <si>
    <t xml:space="preserve">45000000 45214210 45210000 45214200 </t>
  </si>
  <si>
    <t>Carole Le Roux</t>
  </si>
  <si>
    <t>carole_leroux@sandwell.gov.uk</t>
  </si>
  <si>
    <t>Freeth Street</t>
  </si>
  <si>
    <t>Oldbury</t>
  </si>
  <si>
    <t>0121 569 3628</t>
  </si>
  <si>
    <t>[Tilbury Douglas Construction|30-40 Eastcheap, London, United Kingdom, EC3M 1HD|NONE||No|No]</t>
  </si>
  <si>
    <t>KMCCD-047</t>
  </si>
  <si>
    <t>Kirklees Council</t>
  </si>
  <si>
    <t>2025-03-05T10:10:18Z</t>
  </si>
  <si>
    <t>Pre-Construction Service Agreement for the George Hotel Renovation Works</t>
  </si>
  <si>
    <t>Kirklees Council award of contract for a Pre-Construction Services Agreement (PCSA) for the renovation of the George Hotel, Huddersfield. Further notices in relation to this project will be published if this progresses to the Construction phase.  _x000D_
_x000D_
This has been direct awarded via the NEPO Framework; 207; National Works Contracts; Lot 9.</t>
  </si>
  <si>
    <t>procurement@kirklees.gov.uk</t>
  </si>
  <si>
    <t>Huddersfield</t>
  </si>
  <si>
    <t>HD1 6NT</t>
  </si>
  <si>
    <t>[GMI Construction Group Plc|Middleton House, _x000D_
Westland Road, _x000D_
Leeds, _x000D_
LS11 5UH|COMPANIES_HOUSE|01988606|No|No]</t>
  </si>
  <si>
    <t>20241128153822-104105</t>
  </si>
  <si>
    <t>Leeds City Council</t>
  </si>
  <si>
    <t>2024-11-28T15:38:28Z</t>
  </si>
  <si>
    <t>NEC4 Engineering and Construction Contract Agreement Hough Top Court.</t>
  </si>
  <si>
    <t>NEC4 Engineering and Construction Contract with Willmott Dixon Construction Limited to deliver: 82 affordable dwellings; two new vehicular access points; associated open space; infrastructure and ball strike netting at Hough Top Court.</t>
  </si>
  <si>
    <t>LS1 1UR</t>
  </si>
  <si>
    <t xml:space="preserve">45000000 45210000 45211000 45211100 </t>
  </si>
  <si>
    <t>Alan Greenwood</t>
  </si>
  <si>
    <t>Alan.Greenwood@leeds.gov.uk</t>
  </si>
  <si>
    <t>Civic Hall, 3rd Floor West,</t>
  </si>
  <si>
    <t>0113 378 6268</t>
  </si>
  <si>
    <t>https://www.leeds.gov.uk/</t>
  </si>
  <si>
    <t xml:space="preserve">https://uk.eu-supply.com/app/rfq/rwlentrance_s.asp?PID=87197&amp;B=UK https://uk.eu-supply.com/ctm/Company/CompanyInformation/Index/104105 </t>
  </si>
  <si>
    <t>[Wilmott Dixon Construction Limited|Suite 201, The Spirella Building_x000D_
Bridge Road_x000D_
Letchworth Garden City_x000D_
SG6  4ET|NONE||No|No]</t>
  </si>
  <si>
    <t>NSOMS001-DN737138-05409571</t>
  </si>
  <si>
    <t>2024-11-15T11:58:49Z</t>
  </si>
  <si>
    <t>Tropicana Design Pre-Construction Services Agreement</t>
  </si>
  <si>
    <t xml:space="preserve">The Stage 1 contract is a PCSA for the design services of the following:_x000D_
â€¢ Demolition of existing building and enabling works_x000D_
â€¢ Main construction works_x000D_
_x000D_
The scope of works of the whole Design and Build scheme includes;_x000D_
â€¢ Demolition and removal of the existing 1980's Tropicana building_x000D_
â€¢ Construction of a new purpose built event space_x000D_
â€¢ Visual improvements to the frontage of the promenade building_x000D_
â€¢ Improving the wayfinding features of the site_x000D_
â€¢ Resurfacing of the outdoor courtyard_x000D_
</t>
  </si>
  <si>
    <t>procurement.contracts@n-somerset.gov.uk</t>
  </si>
  <si>
    <t>[Morgan Sindall Construction &amp; Infrastucture Limited|Unit 5, Cae Gwyyrdd_x000D_
Greenmeadows Business Park, Tongwynlais_x000D_
Cardiff_x000D_
South Glamorgan_x000D_
United Kingdom_x000D_
CF15 7AB|NONE||No|No]</t>
  </si>
  <si>
    <t>CORNWALL001-DN716638-63196278</t>
  </si>
  <si>
    <t>Cornwall Council</t>
  </si>
  <si>
    <t>2024-10-30T17:49:22Z</t>
  </si>
  <si>
    <t>Construction Manager Services for General Refurbishment Works at New County Hall, Truro</t>
  </si>
  <si>
    <t>Cornwall Council is seeking to engage one (1) Service Provider under a JCT Construction Management Appointment contract that would require the appointed Service Provider to act as the Council's agent and be responsible for delivering a construction management service for the Integrated Service Hub (which have an estimated works value of Â£10 million) at New County Hall, which is located at Treyew Road, Truro, Cornwall, TR1 3AY.</t>
  </si>
  <si>
    <t>John Ward</t>
  </si>
  <si>
    <t>john.ward@cornwall.gov.uk</t>
  </si>
  <si>
    <t>Treyew Road</t>
  </si>
  <si>
    <t>Truro</t>
  </si>
  <si>
    <t>TR1 3AY</t>
  </si>
  <si>
    <t>'+44 1872326058</t>
  </si>
  <si>
    <t>http://www.cornwall.gov.uk</t>
  </si>
  <si>
    <t xml:space="preserve">https://procontract.due-north.com/Advert?advertId=8fc22eb5-7ee7-ee11-8127-005056b64545 </t>
  </si>
  <si>
    <t>If you are interested in participating in the Council's opportunity in order to access the Procurement Documents you are invited to:_x000D_
_x000D_
a) Register on the Council's Due-North system https://www.supplyingthesouthwest.org.uk_x000D_
_x000D_
b) Express an interest in the project titled "Construction Manager Service for New County Hall Integrated Service Hub, Truro - DN716638"_x000D_
_x000D_
c) Download, read and carefully consider the Council's procurement documents, and_x000D_
_x000D_
d) Complete and return your Tender using the Council's e-tendering system https://www.supplyingthesouthwest.org.uk by the Tender Return Date._x000D_
The Council has previously issued the following notices about this procurement:_x000D_
_x000D_
- Contracts Finder - early engagement notice - https://www.contractsfinder.service.gov.uk/Notice/1cdd2c8c-b1b0-47e4-b7c6-de7b15e0fef6_x000D_
- Find a Tender - Prior Information Notice - https://www.find-tender.service.gov.uk/Notice/009186-2024</t>
  </si>
  <si>
    <t>CORNWALL001-DN716638-65575920</t>
  </si>
  <si>
    <t>[Fox Construction Solutions Ltd|TR3 6LG|NONE||Yes|No]</t>
  </si>
  <si>
    <t>MPS COUPA#1650</t>
  </si>
  <si>
    <t>Metropolitan Police Service</t>
  </si>
  <si>
    <t>2024-10-14T09:52:43+01:00</t>
  </si>
  <si>
    <t>MPS COUPA#1650 Southern Construction Framework 5 Design &amp; Construct - Forest Gate Police Station</t>
  </si>
  <si>
    <t>Southern Construction Framework SCF5 London - Pre-Construction Services Agreement for the Design &amp; Construct redevelopment and refurbishment of fire damaged Forest Gate Police Station.</t>
  </si>
  <si>
    <t>E7 8BS</t>
  </si>
  <si>
    <t xml:space="preserve">71510000 71520000 71530000 71540000 </t>
  </si>
  <si>
    <t>CommercialMailbox-.Construction@met.police.uk</t>
  </si>
  <si>
    <t>Commercial Services, 2nd Floor, Kilburn Police Station</t>
  </si>
  <si>
    <t>39 Salusbury Road</t>
  </si>
  <si>
    <t>NW66LT</t>
  </si>
  <si>
    <t>[Morgan Sindall Construction &amp; Infrastructure Limited|Kent House_x000D_
14-17 Market Place_x000D_
London_x000D_
W1W 8AJ|COMPANIES_HOUSE|4273754|No|No]</t>
  </si>
  <si>
    <t>CHWEST001-DN644487-71995351</t>
  </si>
  <si>
    <t>Cheshire west and Chester Borough Council</t>
  </si>
  <si>
    <t>2024-09-18T10:17:07+01:00</t>
  </si>
  <si>
    <t>Cheshire Archives -  Construction</t>
  </si>
  <si>
    <t>Cheshire Archives construction - PCSA stage awarded April 2023\r_x000D_
Full construction stage to follow</t>
  </si>
  <si>
    <t>Kevin Cliffe</t>
  </si>
  <si>
    <t>kevin.cliffe@cheshirewestandchester.gov.uk</t>
  </si>
  <si>
    <t>The Portal</t>
  </si>
  <si>
    <t>Ellesmere Port</t>
  </si>
  <si>
    <t>CH65 0BE</t>
  </si>
  <si>
    <t>'+44 1244976154</t>
  </si>
  <si>
    <t>http://www.cheshirewestandchester.gov.uk/</t>
  </si>
  <si>
    <t>[Kier Construction Ltd|M50 3XP|NONE||No|No]</t>
  </si>
  <si>
    <t>IT-559-15-CPA/SPU/2262P - AWARD</t>
  </si>
  <si>
    <t>Cheshire Constabulary</t>
  </si>
  <si>
    <t>2024-08-13T10:06:00+01:00</t>
  </si>
  <si>
    <t>Design &amp; Construction of Crewe Deployment Base (Crewe Police Station) - CPA/SPU/2262P - AWARD</t>
  </si>
  <si>
    <t>Design and construction of a new Police Station as Crewe Deployment Base with offices; secure property store, ABE suite and parking facilities for staff and operational fleet.  Procured under the: Procurement HUB :  Major Projects Framework 2.  Project has competed feasibility stage - now at Pre Construction Services Agreement (PCSA) Stage.</t>
  </si>
  <si>
    <t>CW7 2UA</t>
  </si>
  <si>
    <t xml:space="preserve">45000000 45216125 </t>
  </si>
  <si>
    <t>Helen Elliott</t>
  </si>
  <si>
    <t>helen.elliott@cheshire.police.uk</t>
  </si>
  <si>
    <t>Oakmere Road</t>
  </si>
  <si>
    <t>Winsford</t>
  </si>
  <si>
    <t>Cheshire</t>
  </si>
  <si>
    <t>(0)1606 362063</t>
  </si>
  <si>
    <t>www.cheshire.police.uk/</t>
  </si>
  <si>
    <t>[Willmott Dixon Construction Limited|Northern bid team (Oldham), c/o, Suite 201, The Spirella Building, Bridge Road, Letchworth Garden City, Hertfordshire, United Kingdom, SG6 4ET|NONE||No|No]</t>
  </si>
  <si>
    <t>IT-402-1293-P00001293 - AWARD</t>
  </si>
  <si>
    <t>West Berkshire</t>
  </si>
  <si>
    <t>2024-07-10T10:29:29+01:00</t>
  </si>
  <si>
    <t>Four Houses Corner Traveller Site - Main Construction - AWARD</t>
  </si>
  <si>
    <t>West Berkshire Council are looking to procure the main contractor for the provision of 17 dwellings at Four Houses Corner Traveller Site, Ufton Nervet, Reading, Berkshire RG7 4QJ._x000D_
      _x000D_
      The works include: completion of site clearance and construction of new traveller site with 17nr amenity blocks, refuse store, external access roadway, hard pavings and landscaping, foul and surface water drainage and external services including construction of SSE substation and meter buildings and landlords water meter building._x000D_
      Full scope is outlined within the tender document pack._x000D_
      _x000D_
      Bidders must ONLY complete the 'Four Houses Corner - PAS91 Questionnaire' document for this first stage. Bidders who are successful at pre-qualification stage will be invited to tender for the contract._x000D_
      _x000D_
      Please note the ITT documents have been included but are for reference ONLY and should not be submitted during this first stage tender.</t>
  </si>
  <si>
    <t>RG14 5LD</t>
  </si>
  <si>
    <t>Gary Clarke</t>
  </si>
  <si>
    <t>Gary.Clarke1@westberks.gov.uk</t>
  </si>
  <si>
    <t>Market Street</t>
  </si>
  <si>
    <t>Newbury</t>
  </si>
  <si>
    <t>[Feltham Construction Ltd|Feltham House, 42 London Road , Feltham House, 42 London Road , Newbury , Berkshire , United Kingdom, RG14 1LA|NONE||No|No]</t>
  </si>
  <si>
    <t>tender_318539/1367306</t>
  </si>
  <si>
    <t>West Midlands Combined Authority</t>
  </si>
  <si>
    <t>2024-06-19T13:51:29+01:00</t>
  </si>
  <si>
    <t>DPS14 Construction Gateway</t>
  </si>
  <si>
    <t>The core focus of the Construction Gateway is to provide residents with the skills and knowledge required through the industry standard outcomes e.g., CSCS, and work with employers who will both shape the training content and provide the job vacancies for residents to be matched into. The AEB Construction Gateway programme is seeking to secure a delivery provider who has the capability, capacity and employer links to establish this offer across the WMCA region and deliver long-term sustainable employment to those who participate.</t>
  </si>
  <si>
    <t>Marie Bradbury</t>
  </si>
  <si>
    <t>marie.bradbury@wmca.org.uk</t>
  </si>
  <si>
    <t>16 Summer Lane</t>
  </si>
  <si>
    <t>[RMF Construction Training Academy|Unit 2 Oughton Road, Highgate, Birmingham, B12 0DF|COMPANIES_HOUSE|10813737|Yes|No]</t>
  </si>
  <si>
    <t>TORR001-DN703537-18231274</t>
  </si>
  <si>
    <t>Torridge District Council</t>
  </si>
  <si>
    <t>2024-06-12T09:02:37+01:00</t>
  </si>
  <si>
    <t>Appledore Clean Maritime Innovation Centre Construction</t>
  </si>
  <si>
    <t>Appledore Clean Maritime Innovation Centre Construction via a mini competition through the Southern Construction Framework (SCF)</t>
  </si>
  <si>
    <t>procurement@torridge.gov.uk</t>
  </si>
  <si>
    <t>Riverbank House</t>
  </si>
  <si>
    <t>Bideford</t>
  </si>
  <si>
    <t>EX39 2QG</t>
  </si>
  <si>
    <t>'+44 1237428700</t>
  </si>
  <si>
    <t>http://www.torridge.gov.uk/</t>
  </si>
  <si>
    <t>[BAM Construction|HP2 4FL|NONE||No|No]</t>
  </si>
  <si>
    <t>CF-2417400D0O000000rwimUAA</t>
  </si>
  <si>
    <t>NHS Blood and Transplant</t>
  </si>
  <si>
    <t>2024-06-10T11:18:03+01:00</t>
  </si>
  <si>
    <t>Southampton Donor Centre pre-construction services</t>
  </si>
  <si>
    <t>Pre-construction services including Architect, MEP _x000D_
Engineer, Structural Engineer, and Fire Engineer design to _x000D_
RIBA Stage 4, and Pre-construction surveys in line with the _x000D_
contract data.</t>
  </si>
  <si>
    <t>BS34 7QH</t>
  </si>
  <si>
    <t>Corporate Procurement</t>
  </si>
  <si>
    <t>500 North Bristol Park</t>
  </si>
  <si>
    <t>2122-0100</t>
  </si>
  <si>
    <t>2024-05-16T14:24:01+01:00</t>
  </si>
  <si>
    <t>Finsbury Leisure Centre &amp; Residential Project - Pre-Construction Service Agreement</t>
  </si>
  <si>
    <t>Finsbury Leisure Centre &amp; Residential (FLCR) project requires a Pre-Construction Services Agreement (PCSA) to provide contractor advice during design stages 3 and 4 of the project. This report sets out the results of a procurement exercise using the council New Build Framework Agreement to secure a contractor to undertake the PCSA. This is set out in the project contractor Procurement Strategy paper appended. The appointment of a contractor for the completion of the PCSA will serve to mitigate risk in the project by providing a pragmatic check on the developing design proposals in terms of buildability, logistics and costs. They will advise on the proposed form of construction, the choice of materials and method of assembly.</t>
  </si>
  <si>
    <t>Islington Council</t>
  </si>
  <si>
    <t>town hall</t>
  </si>
  <si>
    <t>[Willmott Dixon Construction Limited|Suite 201_x000D_
The Spirella Building, Bridge Road_x000D_
Letchworth Garden City_x000D_
Hertfordshire_x000D_
England_x000D_
SG6 4ET|COMPANIES_HOUSE|00768173|No|No]</t>
  </si>
  <si>
    <t>Other Direct to quote</t>
  </si>
  <si>
    <t>DERBSCC001-DN714573-60988697</t>
  </si>
  <si>
    <t>Derbyshire County Council</t>
  </si>
  <si>
    <t>2024-03-07T13:53:49Z</t>
  </si>
  <si>
    <t>PLACE507 MHA MSF4 - Ashbourne Reborn Construction Project</t>
  </si>
  <si>
    <t>Highway and Public Realm construction work for Ashbourne Reborn. Stage 1 - ECI to develop scheme and Stage 2 - Construction delivery</t>
  </si>
  <si>
    <t xml:space="preserve">45233000 45233100 45233131 45233139 45233210 45233130 45233300 45233310 </t>
  </si>
  <si>
    <t>Julie Morris</t>
  </si>
  <si>
    <t>julie.morris2@derbyshire.gov.uk</t>
  </si>
  <si>
    <t>Matlock</t>
  </si>
  <si>
    <t>DE4 3AG</t>
  </si>
  <si>
    <t>'+44 1629580000</t>
  </si>
  <si>
    <t>http://www.derbyshire.gov.uk/</t>
  </si>
  <si>
    <t>[Galliford Try Construction Limited|NE11 0DQ|NONE||No|No]</t>
  </si>
  <si>
    <t>tender_336128/1239685</t>
  </si>
  <si>
    <t>Department for Work and Pensions</t>
  </si>
  <si>
    <t>2023-07-25T12:09:05+01:00</t>
  </si>
  <si>
    <t>DWP Fit Out, Refurbishment, Minor Works, Capex Projects and Life Cycle Works Taxi Rank 2023</t>
  </si>
  <si>
    <t>DWP annual demand is for Life Cycle Work (LCW), small projects, Minor works typically under Â£300K, with a mix of higher value LCW Asset replacement works over Â£300k - 3m and lease events driven CAPEX works._x000D_
The DWP uses two Pipelines - LCW Projects and Capex Projects. The DWP typical spend over Â£50m on LCW works and over Â£40m on Capex Projects._x000D_
In addition DWP has commenced a strategic Estates Work Place Transformation Programme to deliver estates changes. Via our future commercial arrangements, we would like to work with successful Contractors through early engagement discussions to develop options on the efficient and effective way to undertake the Pipeline / Programme requirements._x000D_
We aim to share the Pipeline with Contractors as this will be critical so that with enduring demand, we can share the quantum of work._x000D_
The DWP has procured its Construction Services by Region and Lot Values by way of a call off from CCS Framework RM 6088 _x000D_
Lots 1.1.1 to Lot 1.1.4 and Lot 2.1 to 2.4. _x000D_
The DWP Regions are as follows: _x000D_
England North _x000D_
England South _x000D_
Scotland _x000D_
Wales _x000D_
The DWP Contract values for each Lots, attributable to all regions are:_x000D_
_x000D_
Lot A Contract Value is Â£3m _x000D_
Lot B Contract Value is Â£3m_x000D_
Lot C Contract Value is Â£10m_x000D_
DWP has called off 5 consecutive contracts in accordance with the Lot values for each supplier for the construction services over the lifetime of the contract. _x000D_
DWP does not guarantee any works for each of these contracts _x000D_
DWP will upload all contracts in due course</t>
  </si>
  <si>
    <t>North East,North West,Yorkshire and The Humber,East Midlands,West Midlands,East of England,London,South East,South West,Scotland,Wales</t>
  </si>
  <si>
    <t>cdestates.categoryteam@dwp.gov.uk</t>
  </si>
  <si>
    <t>Caxton House, Tothill St,</t>
  </si>
  <si>
    <t>SW1H 9NA</t>
  </si>
  <si>
    <t xml:space="preserve">Taxi Rank 2 NORTH - Lots A, B and C.zip Taxi Rank 2 SCOTLAND - Lots A, B and C.zip Taxi Rank 2 SOUTH - Lots A, B and C.zip Taxi Rank 2 WALES - Lots A, B and C.zip Taxi Rank 2 Contracts  Lots A, B and C - North.zip Taxi Rank 2 Contracts  Lots A, B and C - Scot.zip Taxi Rank 2 Contracts  Lots A, B and C - South.zip Taxi Rank 2 Contracts  Lots A, B and C - Wales.zip </t>
  </si>
  <si>
    <t>Contracts to follow.</t>
  </si>
  <si>
    <t>[Kier Services Limited|2nd Floor, Optimum House, Clipper Quay, Salford, England, M50 3XP|COMPANIES_HOUSE|2651873|No|No][Conamar Building Services Limited|29-31 Orchard Road, Stevenage, Hertfordshire, SG1 3HE|COMPANIES_HOUSE|02898417|Yes|No][Kier Construction Limited|2nd Floor, Optimum House, Clippers Quay, Salford, England, M50 3XP|COMPANIES_HOUSE|020999533|No|No][Amey Defence Services Limited|Chancery Exchange, 10 Furnival Street, London, United Kingdom, EC4A 1AB|COMPANIES_HOUSE|05428762|No|No][Speller Metcalfe Limited|Maple Road, Enigma Business Park, Malvern, Worcestershire, WR14 1GQ|COMPANIES_HOUSE|06740881|No|No][R Developments Limited|Rosslee Construction, Black Abbey Street, Lancashire, BB5 1HT|COMPANIES_HOUSE|04459448|Yes|No][Logan Construction (South East) Ltd|Unit 7 Business Park, 238 Green Lane, Eltham, London, England, SE9 3TL|COMPANIES_HOUSE|03167858|Yes|No][Vinci Construction UK Limited|Astral House, Imperial Way, Watford, Hertfordshire, WD24 4WW|COMPANIES_HOUSE|02295904|No|No][Bowmer and Kirkland Limited|High Edge Court Church Street, Heage, Belper, Derbyshire, DE56 2BW|COMPANIES_HOUSE|00701982|No|No][Clark Contracts Limited|23 Mcfarlane Street, Paisley, PA3 1RY|COMPANIES_HOUSE|SC088490|No|No][ETEC Contract Services Limited|Juniper House Warley Hill Business Park, The Drive, Brentwood, Essex, England, CM13 3BE|COMPANIES_HOUSE|05392794|Yes|No][E.W. Beard Limited|Faraday Road, Dorcan, Swindon, Wiltshire, SN3 5JY|COMPANIES_HOUSE|01126135|No|No][F. Parkinson Limited|50 Mowbray Drive, Blackpool, FY3 7UN|COMPANIES_HOUSE|00446626|Yes|No][FES Support Services Limited|Forth House, Pirnhall Business Park, Stirling, FK7 8HW|COMPANIES_HOUSE|SC387816|No|No][ISG Construction Limited|Aldgate House, 33 Aldgate High Street, London, EC3N 1AG|COMPANIES_HOUSE|00450103|No|No][John Graham Construction Limited|5 Ballygowan Road, Hillsborough, County Down, BT26 6HX|COMPANIES_HOUSE|NI003503|No|No][Maxi Construction Limited|Firth Road, Houstoun Industrial Estate, Livingston, West Lothian, EH54 5DJ|COMPANIES_HOUSE|SC048718|Yes|No][McLaughlin &amp; Harvey Limited|15 Trench Road, Mallusk, Newtownabbey, Co. Antrim, Northern Ireland, BT36 4TY|COMPANIES_HOUSE|NI027864|No|No][Morris &amp; Spottiswood Limited|54 Helen Street, Glasgow, G51 3HQ|COMPANIES_HOUSE|SC046129|No|No][Seddon Construction Limited|Plodder Lane, Edge Fold, Bolton, Lancashire, BL4 0NN|COMPANIES_HOUSE|03578140|No|No][Tilbury Douglas Construction Limited|30-40 Eastcheap, London, England, EC3M 1HD|COMPANIES_HOUSE|00303359|No|No][Wates Construction Limited|Wates House, Station Approach, Leatherhead, Surrey, KT22 7SW|COMPANIES_HOUSE|01977948|No|No]</t>
  </si>
  <si>
    <t>LEICSCC001-DN729015-10616670</t>
  </si>
  <si>
    <t>2025-10-13T12:43:26+01:00</t>
  </si>
  <si>
    <t>Minor Works Framework: Construction 2024</t>
  </si>
  <si>
    <t>Leicestershire County Council wishes to appoint a suitably qualified Framework Providers to its Minor Works Framework. The scope of the Minor Works Framework: Construction 2024 is building (including newbuild),extension refurbishment, adaptation and associated works to the Client's own properties and to properties of Customers, further specified in the Framework Scope. The Customer work is to generate income for the Client so it may subsidise its public service commitments. This income comes from the Fee, payable by the Contractor when Other Contracting Bodies call off from the Framework Agreement and is further detailed at Clause 3.7 of the Framework Agreement. For clarity, there is no Fee payable when the Client calls off from the Framework Agreement.\r_x000D_
\r_x000D_
The Framework is split into two Lots and there are multiple Framework Providers on each Lot:\r_x000D_
\r_x000D_
Lot 1 - Up to 5 Framework Providers, for Call Off Contracts of value Â£0-Â£100,000.00\r_x000D_
\r_x000D_
Lot 2 - Up to 4 Framework Providers, for Call Off Contracts of value Â£100,000.00 -Â£2,500,000.00\r_x000D_
\r_x000D_
The Framework is intended to be made available for use by eligible Contracting Authorities as defined in the Public Contract Regulations 2015, Schools and Academies as defined in the Education Act 1996, and Charities as defined in the Charities Act 2011 within the geographic regions of: the East Midlands (Leicestershire, Derbyshire, Lincolnshire, Northamptonshire, Nottinghamshire and Rutland), the West Midlands (Herefordshire, Shropshire, Staffordshire, Warwickshire, West Midlands and Worcestershire) Home Counties (Bedfordshire, Buckinghamshire, Hertfordshire and Oxfordshire), East Anglia (Cambridgeshire and Peterborough), South West England (Gloucestershire), Yorkshire and The Humber(South Yorkshire).\r_x000D_
\r_x000D_
Eligible Contracting Authorities:\r_x000D_
\r_x000D_
a) Contracting Authorities, Schools and Academies, and Charities from other English counties are permitted to use this Framework Agreement.\r_x000D_
\r_x000D_
b) Contracting Authorities, Schools and Academies, and Charities in and around Leicestershire.\r_x000D_
\r_x000D_
The full list of Contracting Authorities, Schools and Academies, and Charities in and around Leicestershire are named within the Framework Information Document which is available within the Procurement Documentation.\r_x000D_
\r_x000D_
The Framework is non-exclusive and there is no minimum committed spend with any Framework Supplier. \r_x000D_
\r_x000D_
The total value of all Call-Off Contracts to be let under the Framework is in the Range of Â£0.00-Â£50,000,000.00.00</t>
  </si>
  <si>
    <t>North East,North West,Yorkshire and The Humber,East Midlands,West Midlands,East of England,London,South East,South West,Scotland,Wales,Northern Ireland</t>
  </si>
  <si>
    <t xml:space="preserve">45212000 45213000 45214000 45215000 </t>
  </si>
  <si>
    <t xml:space="preserve">https://procontract.due-north.com/Advert?advertId=2fef8b14-a28f-ef11-8130-005056b64545 </t>
  </si>
  <si>
    <t>[7 FORMATION LIMITED|23 Princewood Road, Corby, Northants, England, NN17 4AP|NONE||No|No][BROWN AND SHAW (BUILDERS) LIMITED|17 The Parkway, Leicester, Leicestershire, LE5 2BB|NONE||Yes|No][CBES LIMITED|Caledonia House, 2 Lawmoor Street, Glasgow, Strathclyde, G5 0US|NONE||No|No][OLIVETI CONSTRUCTION LIMITED|Stonecroft House Ervington Court, Meridian Business Park, Leicester, England, LE19 1WL|NONE||Yes|No][PGR GROUP LIMITED|6 The Old Quarry Nene Valley Business Park, Oundle, Peterborough, Cambridgeshire, PE8 4HN|NONE||No|No][SCOPE CONSTRUCTION LTD|The Heritage Building, 7 Beaumont Court, Loughborough, England, LE11 5DA|NONE||No|No][TANWOOD CONSTRUCTION LIMITED|Unit X1 Blaby Industrial Park, Winchester Avenue, Blaby, Leicester, LE8 4GZ|NONE||Yes|No]</t>
  </si>
  <si>
    <t>IT-429-1266-AVP-TEA-3001 - AWARD</t>
  </si>
  <si>
    <t>PAGABO</t>
  </si>
  <si>
    <t>2024-05-10T15:50:27+01:00</t>
  </si>
  <si>
    <t>National Framework for Professional Services in Construction and Premises 2024 - AWARD</t>
  </si>
  <si>
    <t>This Project has been awarded_x000D_
      _x000D_
      The next version of the framework will be structured to cover both multi-disciplinary solutions and single service solutions._x000D_
      The Framework Agreement is expected to be established for a period of 3 years, with the option to extend for a further period of up to 1 year, from April 2024. The Framework Agreement will be able to be utilised by all public-sector bodies (including Charities) in the UK (excluding Scotland), the full list is available in the Tender synopsis_x000D_
      ._x000D_
      The framework shall have the facility for Clients to Direct Award and Further Compete their requirement._x000D_
      _x000D_
      To access the tender documents, you will first need to express an interest (if you haven't already done so), then you will need to click on the tab titled ITT._x000D_
      _x000D_
      If you wish to bid for the Professional Services Scotland framework, then please locate National Framework for Professional Services in Construction and Premises 2024 - Scotland, express an interest and then click in the ITT tab.</t>
  </si>
  <si>
    <t>HU14 3HS</t>
  </si>
  <si>
    <t>Shamayne Harris</t>
  </si>
  <si>
    <t>shamayne.harris@pagabo.co.uk</t>
  </si>
  <si>
    <t>East Dale Road</t>
  </si>
  <si>
    <t>Melton</t>
  </si>
  <si>
    <t>North Ferriby</t>
  </si>
  <si>
    <t>[AH Architects and Surveyors Limited|18 St John's Hill, Sevenoaks, Kent, United Kingdom, TN13 3NP|NONE||No|No][Airborne Environmental Consultants Ltd|23 Wheel Forge Way, Ashburton Point, Trafford Park, Manchester, United Kingdom, M17 1EH|NONE||No|No][Alan Wood Partnership Ltd|341 Beverley Road, Hull, United Kingdom, HU5 1LD|NONE||No|No][Align Property Partners|Morgan House, Mount View, Standard Way, Northallerton, North Yorkshire, United Kingdom, DL6 2YD|NONE||No|No][Amey OWR Limited|Chancery Exchange, 10 Furnival Street, London, United Kingdom, EC4A 1AB|NONE||No|No][Artelia UK|High Holborn House, 52-54 High Holborn, London, United Kingdom, WC1V 6RL|NONE||No|No][AtkinsRealis PPS|Broadgate House, Broadgate, Beeston, Nottingham, United Kingdom, NG9 2HF|NONE||No|No][Avanti Architects Ltd|25 Chart Street, London, Greater London, United Kingdom, N1 6FA|NONE||No|No][Baily Garner LLP|146/148 Eltham Hill, United Kingdom, SE9  5DY|NONE||No|No][Baker Hicks Limited|One Warwick Technology Park, Gallows Hill, Warwick, Warwickshire, United Kingdom, CV34 6YL|NONE||No|No][BakerStuart Ltd|One, Albion House, Unit 6 High Street, Woking, Surrey, United Kingdom, GU21 6BG|NONE||No|No][Barker Associates (Essex) Limited|Majesty House, Avenue West, Skyline 120, Braintree, Essex, United Kingdom, CM77 7AA|NONE||No|No][Beyond Consult Ltd|Beyond Consult, Bridge House Business Centre, 1 Derby Road, Long Eaton, Nottinghamshire, United Kingdom, NG10 1NL|NONE||No|No][Bidwells LLP|Bidwell House, Trumpington Road, Cambridge, United Kingdom, CB2 9LD|NONE||No|No][Blue Sky Design Services Ltd|Building 1000, Kings Reach, Stockport, United Kingdom, SK4 2HD|NONE||No|No][Bradley Environmental Consultants Ltd|20 Stourbridge Road, Halesowen, West Midlands, United Kingdom, B63 3US|NONE||No|No][Broadway Malyan|Interchange Place, 151-165 Edmund Street, Birmingham, West Midlands, United Kingdom, B3 2TA|NONE||No|No][CAD21|12 Berrymoor Court, Northumberland Business Park, Cramlington, Lancashire, Newcastle upon Tyne, State (optional), United Kingdom, NE23 7RZ|NONE||No|No][Cambria Consulting Ltd|Cambria House, 16-17a Plas St Pol de Leon, Penarth Marina, Penarth, Vale of Glamorgan, United Kingdom, CF64 1TR|NONE||No|No][Clancy Consulting Limited|Dunham Court, 2 Dunham Road, Altrincham, Cheshire, United Kingdom, WA14 4NX|NONE||No|No][Collins Rolston Architects|8th Floor Causeway Tower  , 9-11 James Street South, , Belfast, United Kingdom, BT2 8DN|NONE||No|No][Colour Urban Design Limited|Floor A, Milburn House, Dean Street,  Newcastle upon Tyne, Tyne and Wear, United Kingdom, NE1 1LE|NONE||No|No][Comprehensive Design Architects|Comprehensive Design Architects, 16 Moray Place, Edinburgh, United Kingdom, EH3 6DT|NONE||No|No][Coreus Group|Winslade Park , Manor Drive, Clyst St Mary, Exeter, Devon, United Kingdom, EX5 1FY|NONE||No|No][Couch Perry &amp; Wilkes LLP|Interface 100, Areleston Way, Solihull, West Midlands, United Kingdom, B90 4LH|NONE||No|No][Craddy Pitchers Limited|63 Macrae Road, Ham Green, Bristol, North Somerset, -1, BS8 3SS|NONE||No|No][Cundall|4th Floor Partnership House, Regent Farm Road, Gosforth, Newcastle upon Tyne, United Kingdom, NE33AF|NONE||No|No][Curl la Tourelle + Head Limited|Podium Level, Shakespeare Tower , Barbican , London, United Kingdom, EC2Y 8DR|NONE||No|No][Curtins Consulting Ltd|Atlantic House , Tyndall Street , CARDIFF , CARDIFF , United Kingdom, CF10 4AZ|NONE||No|No][DB3 Architecture &amp; Design Limited|4th Floor, 10 South Parade, Leeds, West Yorkshire, United Kingdom, LS1 5QS|NONE||No|No][DCA Consultancy Ltd|17 Cecil Road, Birmingham, United Kingdom, B29 7QG|NONE||No|No][Delap and Waller|91 Clapham Rd, United Kingdom, SW90HY|NONE||No|No][Design ID|23 Lisburn Road, Hillsborough, Hillsborough, Down, United Kingdom, BT26 6AA|NONE||No|No][DHA Planning Limited|DHA Planning, Eclipse House, Eclipse Park, , Maidstone, Kent, United Kingdom, ME14 3EN|NONE||No|No][DSSR Ltd|Suite 3S,  Trafford House, Chester Road, Stretford, Manchester, United Kingdom, M32 0RS|NONE||No|No][ECE ARCHITECTURE LIMITED|76, GREAT SUFFOLK STREET, Amelia House, Crescent Road, Worthing, West Sussex, United Kingdom, BN11 1QR|NONE||No|No][EdgePS Ltd|3 Heritage Mews, High Pavement, Nottingham, United Kingdom, NG1 1HN|NONE||No|No][Environmental Essentials Ltd|Unit 3 Arlington Court, Silverdale Enterprise Park, Cannel Row, Staffordshire, United Kingdom, ST56SS|NONE||No|No][Environtec Limited|The Street, United Kingdom, CM3 2EJ|NONE||No|No][esc construction consultants|Portview House, 80 Dargan Road, Belfast, Antrim, United Kingdom, BT3 9JU|NONE||No|No][exi|111 Berkeley Road South, Coventry, West Midlands, United Kingdom, CV5 6EF|NONE||No|No][Floyd Slaski Architects Ltd|39-43 Putney High Street, Putney, London, Greater London, United Kingdom, SW15 1SP|NONE||No|No][Fowler Martin Ltd.|1-2 Grange Court, The Limes, Ingatestone, Essex, United Kingdom, CM4 0GB|NONE||No|No][Fraser Brown MacKenna Architects|15-18 Featherstone Street, London, London, United Kingdom, EC1Y 8SL|NONE||No|No][Global HSE Solutions Ltd|Harris House, Moorbridge Road East, Bingham, Nottinghamshire, United Kingdom, NG13 8GG|NONE||No|No][Gotch Saunders &amp; Surridge LLP t/a GSSArchitcture|35 Headlands, Kettering, Northamptonshire, United Kingdom, NN15 7ES|NONE||No|No][HBE|Craigmore House, 19 Millvale Road, Newry, Co Down, United Kingdom, BT35 7NH|NONE||No|No][Hexa Consulting Ltd|4, St Mary's Place, Nottingham, UK, United Kingdom, NG1 1PH|NONE||No|No][Hickton Consultants Limited|Amber Court, 51 Church Street, Elsecar, Barnsley, United Kingdom, S74 8HT|NONE||No|No][Hollis Global Limited|Battersea Studios, 80-82 Silverthorne Road, United Kingdom, SW8 3HE|NONE||No|No][Hydrock Consultants Ltd|Over Court Barns, Over Lane, Bristol, United Kingdom, BS32 4DF|NONE||No|No][Ingleton Wood LLP|1 Alie Street, London, United Kingdom, E1 8DE|NONE||No|No][Inspectas Compliance Ltd|Atlas House 5 Bradford Road, Drighlington, Bradford, West Yorkshire, United Kingdom, BD11 1AS|NONE||No|No][International Fire Consultants Limited|20 Park Street, Princes Risborough, Bucks, United Kingdom, HP27 9AH|NONE||No|No][JCP Consulting Engineers Ltd|Springfield House, First Floor, Harrogate Convention Centre, Harrogate, North Yorkshire, United Kingdom, HG1 5LA|NONE||No|No][Jones Lang LaSalle Ltd|30 Warwick Street, United Kingdom, W1B 5NH|NONE||No|No][Keegans Ltd|Studio 3, Blue Lion Place, 237 Long Lane, London, United Kingdom, SE1 4PU|NONE||No|No][Keelagher Okey Associates Ltd (Trade name: Keelagher Okey Klein)|26 Museum Street, United Kingdom, WA1 1HU|NONE||No|No][Kier Business Services Limited|2nd Floor, Optimum House, Clippers Quay, Salford, Greater Manchester, United Kingdom, M50 3XP|NONE||No|No][Land Use Consultants (LUC)|250 Waterloo Road, London, London, United Kingdom, SE1 8RD|NONE||No|No][Lendlease Consulting (Europe) Limited|20 Triton Street, Regents Place, London, Greater London, United Kingdom, NW1 3BF|NONE||No|No][Locogen Ltd|4 West Silvermills Lane, Edinburgh, United Kingdom, EH3 5BD|NONE||No|No][Low Carbon Estates Ltd|Exeter Science Park, 6 Babbage Way, Clyst Honiton, Exeter, Devon, United Kingdom, EX5 2FN|NONE||No|No][Lucion Services Ltd|7 Halifax Court, Dunston, Gateshead, Tyne and Wear, United Kingdom, NE119JT|NONE||No|No][Maber Associates Limited|St Mary's Hall, 17 Barker Gate, Nottingham, United Kingdom, NG1 1JU|NONE||No|No][Mace|155 Moorgate, London, United Kingdom, EC2M 6XB|NONE||No|No][McAdam Design|1c Montgomery House, 478 Castlereagh Road, Belfast, Antrim, United Kingdom, BT5 6BQ|NONE||No|No][MCW Architects|Oast House, Malting Lane, Cambridge, Cambridgeshire, United Kingdom, CB3 9HF|NONE||No|No][MGAC LLP|26 FINSBURY SQUARE, LONDON, LONDON, United Kingdom, EC2A 1DS|NONE||No|No][Mott MacDonald|10 Temple Back , Bristol, United Kingdom, BS1 6FL|NONE||No|No][MPP Group Limited|St. Marys Hall, 17 Barker Gate, Nottingham, Nottinghamshire, United Kingdom, NG1 1JU|NONE||No|No][NORR Consultants Limited|8th Floor, Percy House, Percy Street, Newcastle upon Tyne, United Kingdom, NE1 4PW|NONE||No|No][Pick Everard|Halford House, Charles Steet, Leicester, United Kingdom, LE1 1HA|NONE||No|No][Playle &amp; Partners LLP|Crest House, 138 Main Road, Sidcup, Kent, United Kingdom, DA14 6NY|NONE||No|No][Procom IM Ltd T/A Procom Construction Consultants|2nd floor Denmark Court, 18 Market Place, Wokingham, Berkshire, United Kingdom, RG40 1AL|NONE||No|No][Pulse Associates|1st Floor, 3-5 High Pavement, Nottingham, United Kingdom, NG1 1HF|NONE||No|No][Purcell Architecture Limited|15 Bermondsey Square , Tower Bridge Road, London, United Kingdom, SE1 3UN|NONE||No|No][QODA Consulting Ltd|85 Great Portland Street, London, United Kingdom, W1W 7LT|NONE||No|No][Quartz Project Services|34 Dover Street, 34 Dover Street, LONDON, United Kingdom, W1S 4NG|NONE||No|No][Railway Project Services Ltd|Unit 2, Brook Park Offices, Leicester, Leicestershire, United Kingdom, LE7 4ZB|NONE||No|No][Rapleys LLP|2 Falcon Road, Hinchingbrooke Business Park, Huntingdon, Cambridgeshire, United Kingdom, PE29 6FG|NONE||No|No][rg+p Limited|Waterloo House, United Kingdom, LE1 6TR|NONE||No|No][Rider Levett Bucknall UK Ltd|15 Colmore Row, Birmingham, United Kingdom, B3 2BH|NONE||No|No][Ridge and Partners LLP|The Cowyards, Blenheim Park, Woodstock, Oxon, United Kingdom, OX20 1QR|NONE||No|No][RNJ Partnership LLP|2 Diamond Court, Kenton, Newcastle upon Tyne, United Kingdom, NE3 2EN|NONE||No|No][Roberts Limbrick Ltd|ROBERTS LIMBRICK LTD, THE CARRIAGE BUILDING, BRUTON WAY, GLOUCESTER, GLOUCESTERSHIRE, Great Britain, GL11DG|NONE||No|No][Ross Quality Control Limited|21 Melville Terrace, Stirling, United Kingdom, FK8 2NQ|NONE||No|No][Roughan &amp; O'Donovan UK Ltd|82-87 Pegholme, Wharfebank Mills, Otley, United Kingdom, LS217JP|NONE||No|No][RPP Asbestos Services Ltd|451 Cleckheaton Road, Low Moor, Bradford , West Yorkshire, United Kingdom, BD12 0NY|NONE||No|No][RPP Limited trading as Rex Procter and Partners|First Floor Riverside West, Whitehall Road, Leeds, West Yorkshire, United Kingdom, LS1 4AW|NONE||No|No][RPP Management Limited|451 Cleckheaton Road, Low Moor , Bradford, West Yorkshire, United Kingdom, BD12 0NY|NONE||No|No][RSK Environment Limited|Spring Lodge, 172, Chester Road, Helsby, Chesire, United Kingdom, WA6 0AR|NONE||No|No][S I Sealy &amp; Associates Limited|S I Sealy Associates, Inwood Court Stuart Road, United Kingdom, SK6 2SR|NONE||No|No][Services Design Solution Ltd.|20-23 Mary Seacole Road, The Millfields, Plymouth, Devon, United Kingdom, PL1 3JY|NONE||No|No][Seven|78 Cowcross Street, london, Greater London, United Kingdom, ec1m6ej|NONE||No|No][Shared Agenda Solutions Ltd|Geneva Way, Leads Road, Hull, United Kingdom, HU7 0DG|NONE||No|No][Simpson &amp; Brown|77a Brunswick Street, 77a Brunswick Street, Edinburgh, Midlothian, United Kingdom, EH7 5HS|NONE||No|No][SOCOTEC UK Limited|SOCOTEC House, Bretby Business Park, Burton upon Trent, Staffordshire, United Kingdom, DE15 0YZ|NONE||No|No][SPACE&amp;PLACE|10 Orange Street, Haymarket, London, Cheshire, United Kingdom, WC2H 7DQ|NONE||No|No][Stace LLP|273 High Street, Epping, Essex, United Kingdom, CM16 4DA|NONE||No|No][Stem Architects|22 Brayford Wharf North , Lincoln , United Kingdom, LN1 1BN|NONE||No|No][Stewart Associates (Midland) Limited|Suite 2, Ground Floor, Cranmore Place, Cranmore Drive, Solihull, West Midlands, United Kingdom, B90 4RZ|NONE||No|No][Summers-Inman Construction &amp; Property Consultants LLP|Bevan House, Sir Bobby Robson Way, Newcastle upon Tyne, United Kingdom, NE13 9BA|NONE||No|No][Sutcliffe Projects Ltd|18-20 Harrington Street, Liverpool, United Kingdom, L2 9QA|NONE||No|No][Tetra Tech Limited|3 Sovereign Square, Sovereign Street, Leeds, West Yorkshire, United Kingdom, LS1 4ER|NONE||No|No][The Harris Partnership|2 st Johns North, Wakefield, England, United Kingdom, WF1 3QA|NONE||No|No][Troup Bywaters + Anders|183 Eversholt Street, London, United Kingdom, NW1 1BU|NONE||No|No][Turner and Townsend|Low Hall, Calverley Lane / Low Hall Road, Horsforth, Leeds, United Kingdom, LS18 4GH|NONE||No|No][Urban Fabric A|36 , Midland Road, United Kingdom, Nottinghamshire, United Kingdom, NG42HA|NONE||No|No][Urban Green|Deva City Office Park, Ground Floor, Trinity Way, Salford, United Kingdom, M3 7BF|NONE||No|No][Waterman Infrastructure &amp; Environment Ltd|Pickfords Wharf, Clink Street, London, United Kingdom, SE1 9DG|NONE||No|No][Weston Williamson + Partners|12 Valentine Place, London, United Kingdom, SE1 8QH|NONE||No|No][WH STEPHENS|Suite G16 and G17 Moulton Park Business Centre,  Redhouse Road, Northampton, United Kingdom, NN3 6AC|NONE||No|No][WSP UK Limited|WSP House, 70 Chancery Lane, London, United Kingdom, WC2A 1AF|NONE||No|No][WT Partnership|AMP House, Dingwall Road, Croydon, United Kingdom, CR0 2LX|NONE||No|No]</t>
  </si>
  <si>
    <t>NEP001-DN764120-72412132</t>
  </si>
  <si>
    <t>PROSPER</t>
  </si>
  <si>
    <t>2025-08-08T10:16:19+01:00</t>
  </si>
  <si>
    <t>New Build Development Framework</t>
  </si>
  <si>
    <t xml:space="preserve">The Authority seeks to establish a multi-supplier Framework to provide New Build Development works for its Members, Registered Social Landlords, Local Authorities and other Public Sector Contracting Bodies. _x000D_
_x000D_
The Framework is to cover Construction works and associated services. It is envisaged the primary usage will be for New Build Residential Developments. However the scope of the framework includes but not limited to New Build, Refurbishment / Renovations; Extensions and/or improvements._x000D_
_x000D_
The tender is split the following lots_x000D_
â€¢ Lot 1a - North East (over Â£5M)_x000D_
â€¢ Lot 1b - North East (up to Â£7M)_x000D_
â€¢ Lot 2a - Yorkshire &amp; Humber (over Â£5M)_x000D_
â€¢ Lot 2b - Yorkshire &amp; Humber (up to Â£7M)_x000D_
â€¢ Lot 3 - North West_x000D_
â€¢ Lot 4 - West Midlands_x000D_
â€¢ Lot 5 - East Midlands_x000D_
â€¢ Lot 6 - East of England_x000D_
â€¢ Lot 7 - South East_x000D_
â€¢ Lot 8 - South West_x000D_
â€¢ Lot 9 - London_x000D_
â€¢ Lot 10 - Wales_x000D_
_x000D_
The authority seeks to appoint up to 8 suitably qualified Principal Contractors per Lot able to provide the full requirements._x000D_
</t>
  </si>
  <si>
    <t>North East,North West,Yorkshire and The Humber,East Midlands,West Midlands,East of England,London,South East,South West,Wales</t>
  </si>
  <si>
    <t xml:space="preserve">45000000 71000000 </t>
  </si>
  <si>
    <t>Rebecca Griggs</t>
  </si>
  <si>
    <t>info@prosper.uk.com</t>
  </si>
  <si>
    <t>Cobalt Business Exchange</t>
  </si>
  <si>
    <t>Cobalt Park Way</t>
  </si>
  <si>
    <t>Newcastle upon Tyne</t>
  </si>
  <si>
    <t>NE28 9NZ</t>
  </si>
  <si>
    <t>'+44 1912805665</t>
  </si>
  <si>
    <t>http://prosper.uk.com/</t>
  </si>
  <si>
    <t>NEP001-DN764120-87689840</t>
  </si>
  <si>
    <t>[Able Construction (Northern) Ltd|Park Works_x000D_
Sunderland Road_x000D_
Gateshead_x000D_
NE10 9LR|NONE||Yes|No][Adderstone Living Ltd|Collingwood House_x000D_
The Fleming Burdon Terrace_x000D_
Newcastle upon Tyne_x000D_
NE2 3AE|NONE||Yes|No][Caddick Construction Ltd|Calder House_x000D_
Brindley Way_x000D_
Wakefield_x000D_
WF2 0XQ|NONE||No|No][Classic Builders (South West) Ltd|Estover Close_x000D_
Estover_x000D_
Plymouth_x000D_
PL6 7PL|NONE||Yes|No][E Manton Ltd|2440 Regents Court_x000D_
The Crescent_x000D_
Birmingham Business Park_x000D_
Birmingham_x000D_
B37 7YE|NONE||Yes|No][Ermine Construction Services Ltd|4 St. Georges Tower_x000D_
Hatley St. George_x000D_
Cambridgeshire_x000D_
SG19 3SH|NONE||Yes|No][Esh Construction Ltd|Esh House_x000D_
Bowburn North Industrial Estate_x000D_
Durham_x000D_
DH6 5PF|NONE||No|No][Etec Contract Services Ltd|Suite 7 Elmhurst_x000D_
98-106 High Road_x000D_
Essex_x000D_
E18 2QH|NONE||Yes|No][Geda Construction Company Ltd|36 Moor Road_x000D_
Coalisland_x000D_
Dungannon_x000D_
BT71 4QB|NONE||Yes|No][HUSK Northern Ltd|The Counting House_x000D_
5 Brewhouse Bank_x000D_
North Shields_x000D_
NE30 1LL|NONE||Yes|No][Lovell Partnerships Ltd|Kent House_x000D_
14 - 17 Market Place_x000D_
London_x000D_
W1W 8AJ|NONE||No|No][Meldrum Construction Services Group Ltd|Pantheon Building_x000D_
Lancaster Road_x000D_
Gateshead_x000D_
NE11 9JW|NONE||No|No][NB Clark Ltd|Unit 20b Coopies Haugh_x000D_
Coopies Lane Ind Est_x000D_
Morpeth_x000D_
NE61 6JN|NONE||Yes|No][O &amp; P Construction Services Ltd|Common Lane_x000D_
Wath upon Dearne_x000D_
Rotherham_x000D_
S63 7DX|NONE||Yes|No][Oakley NE Ltd|Unit 1 Queensway Court_x000D_
Gateshead_x000D_
NE11 0NX|NONE||Yes|No][R H Fullwood &amp; Co Ltd|19 Rowley Lane_x000D_
South Elmsall_x000D_
Pontefract_x000D_
WF9 2JP|NONE||Yes|No][RE:GEN North East Ltd|3 Azure Court_x000D_
Doxford International Business Park_x000D_
Sunderland_x000D_
SR3 3BE|NONE||No|No][Rosslee Construction Ltd|30 Black Abbey St_x000D_
Accrington_x000D_
BB5 1HT|NONE||Yes|No][SWG Construction (Build &amp; Renovate) Ltd|Eaglehouse_x000D_
25 Severn Street_x000D_
Welshpool_x000D_
Powys_x000D_
SY21 7A|NONE||Yes|No][T Manners &amp; Sons Ltd|Peel House 2 Dovecot Hill_x000D_
South Church Enterprise Park_x000D_
Bishop Auckland_x000D_
DL14 6XW|NONE||Yes|No][Tandem Construction Ltd|Suite 5 Waterside House_x000D_
Sunderland Business Park_x000D_
Sunderland_x000D_
SR5 2TZ|NONE||Yes|No][Termrim Construction Ltd|1 Pellon Place Dyson Wood Way_x000D_
Bradley Business Park_x000D_
Huddersfield_x000D_
HD2 1GT|NONE||Yes|No]</t>
  </si>
  <si>
    <t>GLOSCC001-DN759787-69211009</t>
  </si>
  <si>
    <t>2025-05-14T10:14:28+01:00</t>
  </si>
  <si>
    <t>A435 Cycleway section 2.2</t>
  </si>
  <si>
    <t>This advert is intended to notify potential suppliers of the tender for the A435 Cycleway Section 2.2. These works are located on the A435 Evesham Road between the Racecourse Roundabout (approx. post code GL50 4QB) and 60m north of the GWSR Bridge (approx. post code GL50 4SH).\r_x000D_
\r_x000D_
This scheme is part of a wider strategic scheme to boost active travel provision within the county, through the creation of the Gloucestershire Cycle Spine. The overall scheme will implement a continuous cycleway for cyclists of all ages and abilities between the main hubs of Bishops Cleeve, Cheltenham, Gloucester, Haresfield and Stroud. \r_x000D_
\r_x000D_
The client is looking for a Principal Contractor (PC) to deliver the construction phase of this scheme.\r_x000D_
\r_x000D_
Summary of Construction Phase key deliverables are as follows:\r_x000D_
Provide suitable Traffic Management during the construction works.\r_x000D_
Pedestrian access during the construction works.\r_x000D_
Utility diversion works (arranged by GCC for the PC to liaise/accommodate).\r_x000D_
New drainage works and tie-in to existing.\r_x000D_
A mixture of Highway, segregated footway / cycleway track and new shared use path construction.\r_x000D_
Junction and carriageway realignments. \r_x000D_
Structural works to the GWSR bridge.\r_x000D_
Construction of retaining structures in the form of gabion wall and crib wall.\r_x000D_
Streetlighting column installation and relocation.\r_x000D_
\r_x000D_
A summary of the outline programme is shown below:\r_x000D_
Invitation to Tender: Thursday 30th January 2025\r_x000D_
Tender submission: Thursday 6th March 2025\r_x000D_
Contract Award: Friday 4th April 2025\r_x000D_
Anticipated Works Start Date: Tuesday 6th May 2025\r_x000D_
Anticipated Completion: Friday 2nd January 2026\r_x000D_
Overall Duration: 36 weeks\r_x000D_
Indicative Value: (Â£3.35M + 0.67M VAT) = Â£4.02M\r_x000D_
\r_x000D_
The proposed procurement route will be a single stage (Open Procedure) using the NEC4 ECC form of Contract, Option A Priced Contract with Activity Schedule.\r_x000D_
\r_x000D_
Full details are available in the ITT attachments on Procontract. https://procontract.due-north.com/Advert?advertId=686bea9c-88d9-ef11-8133-005056b64545</t>
  </si>
  <si>
    <t xml:space="preserve">https://procontract.due-north.com/Advert?advertId=686bea9c-88d9-ef11-8133-005056b64545 </t>
  </si>
  <si>
    <t>tender_474858/1476561</t>
  </si>
  <si>
    <t>Westminster City Council</t>
  </si>
  <si>
    <t>2025-05-01T09:47:56+01:00</t>
  </si>
  <si>
    <t>Torridon Infills Package B Consultancy Contract -Martin Arnold</t>
  </si>
  <si>
    <t>In directly Awarding a contract to Martin Arnold LLP for the provision of Multi-Disciplinary Services for Torridon House . The contract is planned to commence on 1st May 2025 for a period of 19 months till 31st December 2024, with an option to extend for 24 months.  The contract also makes allowance for a further 24 months to cover the defect liability period, which expires in December 2027.  The proposed appointment of Martin Arnold Ltd follows Geoffrey Osborne Limited going into administration on the 25th of April 2024, with the Council now seeking to conclude the multi-disciplinary services appointment. At the time of insolvency, the Torridon House  scheme was approximately 80% complete, with an original date for practical completion in August 2024.  _x000D_
_x000D_
The procurement is a direct award via the Procure Public Framework. The permissions through the framework allow for a direct award without opening for further competition and to that effect WCC is direct awarding to Martin Arnold LLP due to programme constraints caused by Geoffrey Osbornes going into Administration. Martin Arnold LLP  tendered for Contract Notice for Lot 2 which comprises in relation to Employers Agent and Quantity Surveyor Services under Contract Notice Reference 2023/S 000-012352 and were awarded a place on Lot 2 under the Procure Public Framework award notice Ref: 2023/S 000-021386. The service which can be delivered under this award notice on Lot 2 include the following services listed below:_x000D_
71319000 - Expert witness services_x000D_
71000000 - Architectural, construction, engineering and inspection services_x000D_
71530000 - Construction consultancy services_x000D_
72224000 - Project management consultancy services_x000D_
71541000 - Construction project management services_x000D_
71520000 - Construction supervision services_x000D_
71248000 - Supervision of project and documentation_x000D_
71324000 - Quantity surveying services_x000D_
71521000 - Construction-site supervision services_x000D_
71317210 - Health and safety consultancy services_x000D_
71315300 - Building surveying services_x000D_
71310000 - Consultative engineering and construction services_x000D_
71355000 - Surveying services_x000D_
79311000 - Survey services_x000D_
Martin Arnold has continued to provide the services under the terms of the original contract and on this contract, there are working at risk under an implied contract and this contract will be treated as a direct award._x000D_
_x000D_
Scope of Works_x000D_
-	Project Management and Employer's Agent roles administering the works from inception to completion _x000D_
-	Managing the Contractor to ensure successful delivery of scheme_x000D_
-	Attending project meetings and stakeholder meetings; reporting upon progress and project risk</t>
  </si>
  <si>
    <t>SW1 6QP</t>
  </si>
  <si>
    <t xml:space="preserve">45000000 71530000 </t>
  </si>
  <si>
    <t>Ronny Tigere</t>
  </si>
  <si>
    <t>rtigere@westminster.gov.uk</t>
  </si>
  <si>
    <t>Westminster City</t>
  </si>
  <si>
    <t>[Martin Arnold LLP|Martin Arnold Limited  4 Gunnery Terrace The Royal Arsenal  London|NONE_OTHER||Yes|No]</t>
  </si>
  <si>
    <t>POJ001-DN641003-09132288</t>
  </si>
  <si>
    <t>Ports of Jersey</t>
  </si>
  <si>
    <t>2025-04-24T20:18:20+01:00</t>
  </si>
  <si>
    <t>Redevelopment of Elizabeth Harbour, St Helier, Jersey, Channel Islands - Marine works</t>
  </si>
  <si>
    <t>The provision of construction work to support the redevelopment of Elizabeth Harbour, which will support the move of the existing Lift On Lift Off (LoLo) crane operation from New North Quay to Elizabeth Harbour and to co-locate it with the Roll On Roll Off (RoRo) operation of the island.\r_x000D_
\r_x000D_
The Marine works will include:\r_x000D_
1. New land creation through the combination of a suspended deck and reclamation\r_x000D_
2. LoLo berth with associated services and furniture\r_x000D_
3. The dredging of a new berth pocket and basin\r_x000D_
4. Concrete Block Return wall and Revetment\r_x000D_
\r_x000D_
Procurement Procedure:\r_x000D_
This procurement shall follow a Restricted Procurement Procedure.\r_x000D_
1. Selection Questionnaire (SQ)\r_x000D_
2. Invitation to tender (ITT)\r_x000D_
\r_x000D_
Route to Market and Design Approach\r_x000D_
Ports of Jersey's current recommended procurement routes for the Elizabeth Harbour\r_x000D_
Marine Works is a two-staged Design and Build process:\r_x000D_
\r_x000D_
Stage One (Design / Early Contractor Involvement)\r_x000D_
A limited, early appointment under an NEC4 Option C Contract which allows a contractor to\r_x000D_
commence with works and services, which may include:\r_x000D_
- Detailed Design necessary to ensure early procurement of services / materials and early\r_x000D_
construction activities\r_x000D_
- Confirmation on construction sequencing &amp; schedule\r_x000D_
- Identification of construction and supply chain risk and mitigation measures\r_x000D_
- Construction logistics strategy\r_x000D_
- Procurement of long-lead items\r_x000D_
- Surveys / site and ground investigations\r_x000D_
\r_x000D_
Stage Two (Construction)\r_x000D_
The contractor is engaged under a 'Build' contract using the pricing criteria agreed in Stage\r_x000D_
One. This stage will include remaining detailed design.\r_x000D_
\r_x000D_
Planning Application\r_x000D_
The Planning Application Determination for Elizabeth Harbour has been submitted and yet to be determined. \r_x000D_
The Planning submission can be viewed on the Government of Jersey website, and a link can be found in the Selection Questionnaire.\r_x000D_
The Procurement schedule assumes the Planning Application Determination will be approved in July 2023.\r_x000D_
\r_x000D_
NB:  The Invitation to Tender will include the Scope document and will be made available to those companies shortlisted</t>
  </si>
  <si>
    <t>Channel Islands</t>
  </si>
  <si>
    <t xml:space="preserve">34516000 45213342 45240000 45241000 45252124 </t>
  </si>
  <si>
    <t>Procurement Department</t>
  </si>
  <si>
    <t>procurement@ports.je</t>
  </si>
  <si>
    <t>Jersey Airport</t>
  </si>
  <si>
    <t>St Peter</t>
  </si>
  <si>
    <t>JE1 1BY</t>
  </si>
  <si>
    <t>http://www.ports.je/pages/default.aspx</t>
  </si>
  <si>
    <t xml:space="preserve">https://procontract.due-north.com/Advert?advertId=32651e3b-2760-ed11-811b-9f38301b3091 </t>
  </si>
  <si>
    <t>[VolkerFitzpatrick Ltd|EN11 9BX|NONE||No|No]</t>
  </si>
  <si>
    <t>Old Library Phase 2 &amp; Diggle Clock Tower Construction</t>
  </si>
  <si>
    <t>2024-05-03T15:36:40+01:00</t>
  </si>
  <si>
    <t>Old Library Phase 2 &amp; Diggle Clock Tower Construction. Contractor appointed initially under a pre construction services agreement.</t>
  </si>
  <si>
    <t>[Tilbury Douglas|Woodhouse Drive_x000D_
Wigan_x000D_
WN6 7NT|NONE_OTHER||No|No]</t>
  </si>
  <si>
    <t>8fd7ac20-741b-45bf-9758-9d58011caf5a</t>
  </si>
  <si>
    <t>Newry, Mourne and Down District Council (NMD)</t>
  </si>
  <si>
    <t>2025-08-13T14:27:12+01:00</t>
  </si>
  <si>
    <t>CA16323 - Tender 13/2025 - Provision of Minor Construction Works for Newry, Mourne &amp; Down District Council</t>
  </si>
  <si>
    <t>Newry, Mourne &amp; Down District Council ('The Council') is seeking to appoint a suitably qualified contractor to provide planned and emergency general construction maintenance and minor works, within the Council District for a maximum of up to a 3-years. The Council requires a contractor to undertake a broad range of construction works including but not limited to; ground works, external building repairs, internal building repairs, soil/soil removal, and excavations, further details as per the Tender documentation Package._x000D_
_x000D_
Includes Lots: _x000D_
Lot 1: Lot1_x000D_
Lot 2: Lot 2 _x000D_
_x000D_
To access this competition: _x000D_
_x000D_
Registered:_x000D_
Login to https://suppliers.multiquote.com and view the opportunity CA16323._x000D_
_x000D_
Not registered:_x000D_
Visit https://suppliers.multiquote.com then register and quote CA16323 as the reason for registration. _x000D_
_x000D_
 Any queries please contact MultiQuote on 0151 482 9230.</t>
  </si>
  <si>
    <t>BT35 8DJ</t>
  </si>
  <si>
    <t>Adrian Doyle</t>
  </si>
  <si>
    <t>support@multiquote.com</t>
  </si>
  <si>
    <t>O' Hagan House</t>
  </si>
  <si>
    <t>Monaghan Row</t>
  </si>
  <si>
    <t>Newry</t>
  </si>
  <si>
    <t>0151 482 9230</t>
  </si>
  <si>
    <t>https://suppliers.multiquote.com</t>
  </si>
  <si>
    <t>[Sean Murray Contracts|9 Sandbank Road, Hilltown, NEWRY, BT34 5XU|NONE||No|No][Mone Contracts|31 Kilfarn Road, Armagh , BT60 3LZ|NONE||No|No]</t>
  </si>
  <si>
    <t>NOTTCITY001-DN763507-80049411</t>
  </si>
  <si>
    <t>2025-12-19T09:37:44Z</t>
  </si>
  <si>
    <t>CPU 8091  Bull Close Road -Supply of Construction Materials</t>
  </si>
  <si>
    <t>CPU 8091  Bull Close Road -Supply of Construction Materials. Call off from NCC CPU 5250 Construction Materials - Lot 3 - Highways Managed</t>
  </si>
  <si>
    <t>Rhys Berry</t>
  </si>
  <si>
    <t>rhys.berry@nottinghamcity.gov.uk</t>
  </si>
  <si>
    <t>'+44 1158762740</t>
  </si>
  <si>
    <t>[Keyline Civils Specialist Ltd|Off Poulton Dr, Daleside Rd, Nottingham NG2 4BN|NONE||Yes|No]</t>
  </si>
  <si>
    <t>NOTTCITY001-DN763507-10672292</t>
  </si>
  <si>
    <t>2025-12-19T08:44:12Z</t>
  </si>
  <si>
    <t>CPU 8090  Bull Close Road -Supply of Construction Materials</t>
  </si>
  <si>
    <t>CPU 8090  Bull Close Road -Supply of Construction Materials. Call off from NCC CPU 5250 Construction Materials - Lot 3 - Highways Managed</t>
  </si>
  <si>
    <t>2025-11-05T10:24:40Z</t>
  </si>
  <si>
    <t>Design &amp; Project Management Support for the construction phase of the Exceat Bridge Replacement Scheme.</t>
  </si>
  <si>
    <t>The Exceat Bridge replacement project requires a dedicated project management and design consultancy resource prior to, during and post construction. Jacobs UK Ltd have been involved with the project since its inception and have provided the finalised design for the new two-lane bridge. Jacobs UK Ltd were therefore provided a scope of requirements and asked to submit a proposal through the Crown Commercial Services (CCS), Construction Professional Services Framework (RM 6165). The proposal fulfilled the Councils requirements and was within the framework pricing guidelines and the Council's budget._x000D_
_x000D_
Services being provided by an NEC 4 PSC Price Option E.</t>
  </si>
  <si>
    <t>james.cooper@eastsussex.gov.uk</t>
  </si>
  <si>
    <t>COUNTY HALL</t>
  </si>
  <si>
    <t>BN71SG</t>
  </si>
  <si>
    <t>[JACOBS UK LTD|Cottons Centre, Cottons Lane, London SE1 2QG|COMPANIES_HOUSE|02594504|No|No]</t>
  </si>
  <si>
    <t>PA0000003160</t>
  </si>
  <si>
    <t>Defence Science and Technology Laboratory</t>
  </si>
  <si>
    <t>2025-04-29T09:55:30+01:00</t>
  </si>
  <si>
    <t>Autoclaves Replacement - Pre Construction Services Agreement</t>
  </si>
  <si>
    <t>Autoclaves Replacement Pre Construction Services Agreement._x000D_
_x000D_
This contract was placed using the Southern Construction Framework 2 stage model, with this contract being stage 1 and including all the relevant design works.</t>
  </si>
  <si>
    <t>SP40JQ</t>
  </si>
  <si>
    <t>comrclcapitalworks@dstl.gov.uk</t>
  </si>
  <si>
    <t>Porton Down</t>
  </si>
  <si>
    <t>SALISBURY</t>
  </si>
  <si>
    <t>01980 957128</t>
  </si>
  <si>
    <t xml:space="preserve">20250327_Autoclaves_PCSA_Contract-O_Redacted.pdf </t>
  </si>
  <si>
    <t>[BOUYGUES E&amp;S UK LIMITED|Becket House,1 Lambeth Palace Road_x000D_
LONDON_x000D_
SE1 7EU_x000D_
GB|COMPANIES_HOUSE|07736123|No|No]</t>
  </si>
  <si>
    <t>tender_471944/1511633</t>
  </si>
  <si>
    <t>National Highways</t>
  </si>
  <si>
    <t>2025-08-29T09:42:16+01:00</t>
  </si>
  <si>
    <t>Bridport Maintenance Compound - Pre-Construction Contract</t>
  </si>
  <si>
    <t>Pre-Construction Services associated with the construction of Bridport Maintenance Compound</t>
  </si>
  <si>
    <t>indirectprocurementmailbox@nationalhighways.co.uk</t>
  </si>
  <si>
    <t>National Highways, Three Snow Hill, Snow Hill Queensway,</t>
  </si>
  <si>
    <t>B4 6GA</t>
  </si>
  <si>
    <t>[Overbury plc|Kent House, 14 - 17 Market Place, London, W1W 8AJ|COMPANIES_HOUSE|00836946|No|No]</t>
  </si>
  <si>
    <t>IT-622-25-1147 - AWARD</t>
  </si>
  <si>
    <t>Civil Nuclear Constabulary</t>
  </si>
  <si>
    <t>2025-04-15T09:10:26+01:00</t>
  </si>
  <si>
    <t>Construction Advisory Services with respect to the Sellafield Operational Police Unit Accommodation Project - AWARD</t>
  </si>
  <si>
    <t>Civil Nuclear Constabulary (CNC) have direct awarded a contract for continuation of services under Crown Commercial Services Framework RM6165 Construction Professional Services Lot 1: Built Environment. PCR2015_x000D_
      The required technical expertise to provide construction assurance does not exist within the CNC and therefore external services are required. The term is in line with the building handover to the CNC, with a 6-month optional period for project delays/snagging or disputes. The current contract will be terminated as this one takes over.</t>
  </si>
  <si>
    <t>OX14 3DB</t>
  </si>
  <si>
    <t>Kay Allsopp</t>
  </si>
  <si>
    <t>Kay.allsopp@cnc.police.uk</t>
  </si>
  <si>
    <t>Culham Science Centre</t>
  </si>
  <si>
    <t>Abingdon</t>
  </si>
  <si>
    <t>Oxon</t>
  </si>
  <si>
    <t>'+44 3303135538</t>
  </si>
  <si>
    <t>[Kier Business Services Limited|2nd Floor, Optimum House, Clippers Quay, Salford, Greater Manchester, United Kingdom, M50 3XP|NONE||No|No]</t>
  </si>
  <si>
    <t>IT-230-9396-SMBC 25039 - AWARD</t>
  </si>
  <si>
    <t>2025-07-21T10:41:15+01:00</t>
  </si>
  <si>
    <t>Construction of a Skate Park  Facility at Britannia Park - AWARD</t>
  </si>
  <si>
    <t>Construction of a Skate Park  Facility at Britannia Park_x000D_
      _x000D_
      Sandwell MBC invites tenders in seeking to appoint a single Contractor to Design &amp; Build a skatepark facility at Britannia Park, Rowley Regis, West Midlands. B65 9LW. The facility after construction adhere to British Standards Institution (2019), BSEN 14974:2019 wheel sports facilities and Skateparks._x000D_
      _x000D_
      Term of Contract_x000D_
      Works are scheduled to be completed by Friday 19 December 2025._x000D_
      _x000D_
      Value of Contract_x000D_
      The maximum budget available for the project is Â£200,000 exc. VAT._x000D_
      _x000D_
      The Council will be using the In-tend e-Tendering System for this Procurement exercise, please visit https://in-tendhost.co.uk/sandwellmbc to access the Sandwell MBC In-tend Supplier Portal._x000D_
      _x000D_
      From here you will be able to register your company, express an interest in the opportunity, and gain immediate access to the ITT and other related documents._x000D_
      _x000D_
      In Order To View and Submit a Tender, you will be required to` Opt-In`.   _x000D_
      _x000D_
      For a Step by Step user guide to the Sandwell MBC In-tend Supplier Portal please click on the `Guidance for Suppliers` section of the website. All procurement responses must be carried out via the Sandwell MBC In-tend Supplier Portal.  _x000D_
      _x000D_
      If you require further assistance in respect of the system please contact the In-tend support team on 0844 272 8810._x000D_
      _x000D_
      Closing date: Friday 20 June 2025 at 15:00hrs</t>
  </si>
  <si>
    <t xml:space="preserve">45212100 45112711 </t>
  </si>
  <si>
    <t>Michelle  Hackwood</t>
  </si>
  <si>
    <t>michelle_hackwood@sandwell.gov.uk</t>
  </si>
  <si>
    <t>0121 569 2873</t>
  </si>
  <si>
    <t>[Maverick Industries Ltd|Unit G2 Arena Business Centre, Holyrood Close, Poole, Dorset, United Kingdom, BH17 7FJ|NONE||No|No]</t>
  </si>
  <si>
    <t>tender_468271/1496373</t>
  </si>
  <si>
    <t>Department for Business and Trade</t>
  </si>
  <si>
    <t>2025-07-02T11:03:46+01:00</t>
  </si>
  <si>
    <t>OPSS - Feasibility Study for the Evaluation of the Construction Products Programme</t>
  </si>
  <si>
    <t>The project aims to deliver a feasibility study for delivery of the internally scoped monitoring and evaluation plan for the Construction Products regulatory programme, a programme of work designed in response to the Grenfell Tower incident and which exists to ensure the safety and performance of construction products. This specific contract will include initiating data collection and answering certain 'formative' process evaluation questions where these are time-sensitive (for example, where these relate to activities taking place now, which therefore must be evaluated now).</t>
  </si>
  <si>
    <t>SW1A 2DY</t>
  </si>
  <si>
    <t>East of England,London</t>
  </si>
  <si>
    <t>The Department for Business and Trade</t>
  </si>
  <si>
    <t>commercialbpo@businessandtrade.gov.uk</t>
  </si>
  <si>
    <t>Old Admiralty Building, Whitehall</t>
  </si>
  <si>
    <t>[RICARDO-AEA LIMITED|Shoreham Technical Centre, Old Shoreham Rd, Shoreham-By-Sea|COMPANIES_HOUSE|08229264|No|No]</t>
  </si>
  <si>
    <t>tender_481372/1464484</t>
  </si>
  <si>
    <t>2025-05-11T08:57:30+01:00</t>
  </si>
  <si>
    <t>Award of a Call of Contract under Prison Education Dynamic Purchasing System for CITB Construction course for Prisoners at HMP HighDown</t>
  </si>
  <si>
    <t>Award of a Call of Contract under Prison Education Dynamic Purchasing System for CITB Construction for Prisoners at HMP High Down to deliver Level 1 award in Health and Safety in a construction environment (Green Card)</t>
  </si>
  <si>
    <t>[Green Skills Partnership C.I.C|25 Eliot Road  Stevenage Hertfordshire  SG2 0LL|NONE_OTHER||Yes|No]</t>
  </si>
  <si>
    <t>2025-04-22T10:33:57+01:00</t>
  </si>
  <si>
    <t>Professional services in relation to the design of Hastings Town Centre Public Realm and Green Connections and related Construction Support Services - Award of Contract</t>
  </si>
  <si>
    <t>The town of Hastings has been awarded Â£24.3m from the Government's Towns Fund programme. The aim of the funding programme is to drive the economic regeneration of Hastings to deliver long term economic and productivity growth through investment in urban regeneration, infrastructure and connectivity._x000D_
The Hastings Town Centre Public Realm and Green Connections project responds to the town deal vision and its key principles of improvements in health and well-being, and clean and inclusive growth. The scheme focusses on the Havelock Road and Harold Place corridor supporting the ease of movement from the rail station as a key gateway into the town, through the heart of the town_x000D_
centre and across the A259, which runs parallel to the seafront promenade, to the beach beyond. After a thorough options appraisal, a decision has been made to continue the services of Ove Arup &amp; Partners Ltd  who carried out Phase 1 of the project, as it gives the Council greater opportunity to deliver the project within the timescales set by the Government, as well as secure the gains made in relationships with key stakeholders and delivery partners. Following the Direct Award process outlined by the below Framework, they were provided a scope of requirements and asked to submit a proposal, through the Crown Commercial Services (CCS), Construction Professional Services Framework (RM 6165). The proposal fulfilled the Councils requirements and was within the framework pricing guidelines and the Councils budget. _x000D_
Although the contract value is fixed under Option A of the NEC 4 Professional Services contract, There maybe additional requirements at construction stage but these are impossible to estimate the value of/time required presently. Should they be required they will be handled via compensation events in the contract. They are included in the scope as potential future requirements.</t>
  </si>
  <si>
    <t>[OVE ARUP &amp; PARTNERS LIMITED|Blythe Gate_x000D_
B90 8AE_x000D_
GB|COMPANIES_HOUSE|01312453|No|No]</t>
  </si>
  <si>
    <t>CC001-DN676037-92420856</t>
  </si>
  <si>
    <t>Cumberland Council</t>
  </si>
  <si>
    <t>2025-04-15T16:59:19+01:00</t>
  </si>
  <si>
    <t>CWF 2a C2016 Stage 2 Construction - Camerton sheet piling with capping beam, rock revetment and carriageway renewal design and build works</t>
  </si>
  <si>
    <t>Stage 2 Construction Contract - The scheme comprises remedial works for a section of highway, on the C2016 between Camerton and Great Broughton. The site is located approximately 1km east of Camerton, Cumbria, at National Grid Reference - NY 04431 30768. The site comprises an area of failed highway embankment carrying the C2016 adjacent to the River Derwent. The slope failure comprises a translational slip around 40m long, 1.5m wide (max) and 2m high, where material supporting the C2016 has moved downslope into the channel of the River Derwent and subsequently washed downstream._x000D_
The anticipated remediation works comprise the design and build construction of a sheet pile retaining wall with concrete capping beam, the embankment reconstructed with engineered fill with carriageway reinstated to the correct standards and the installation of rock armour revetment to provide additional erosion resistance.</t>
  </si>
  <si>
    <t>procurement.capital@cumberland.gov.uk</t>
  </si>
  <si>
    <t>Cumbria House</t>
  </si>
  <si>
    <t>107 - 117 Botchergate</t>
  </si>
  <si>
    <t>Carlisle</t>
  </si>
  <si>
    <t>CA1 1RD</t>
  </si>
  <si>
    <t>https://www.cumberland.gov.uk/</t>
  </si>
  <si>
    <t>CC001-DN676037-13119670</t>
  </si>
  <si>
    <t>[A E Yates|BL6 4SB|NONE||Yes|No]</t>
  </si>
  <si>
    <t>MINISTRY OF DEFENCE</t>
  </si>
  <si>
    <t>2025-04-11T13:29:36+01:00</t>
  </si>
  <si>
    <t>Project Site 1 Design &amp; Construction Work</t>
  </si>
  <si>
    <t>Secure support services to deliver Project through the following: _x000D_
1) RIBA Stage 2 Concept Design (Refresh);_x000D_
2) RIBA Stage 3 Design;_x000D_
3) RIBA Stage 4 Design;_x000D_
4) Procurement and Cost activities to support the RIBA stages;_x000D_
5) Generate QinetiQ Offer(s) for RIBA Stage 5 Construction delivery._x000D_
_x000D_
Shelter to be reconfigured to enable the facility to support additional equipment for current and future requirements. Refine the RIBA Stage 2 Design through to RIBA Stages 3 &amp; 4, with associated costs, by Q3 2025, to enable construction work to commence in Q4 2025 for on-site delivery by Q3 2026.</t>
  </si>
  <si>
    <t>ukstratcomdd-netcom-cat@mod.gov.uk</t>
  </si>
  <si>
    <t>MOD Corsham, Building 405</t>
  </si>
  <si>
    <t>Westwells Road</t>
  </si>
  <si>
    <t>Corsham</t>
  </si>
  <si>
    <t>SN13 9NR</t>
  </si>
  <si>
    <t xml:space="preserve">20250411 - Pj GRAINGER Schedule 9 (Tasking Form) - REDACTED.pdf </t>
  </si>
  <si>
    <t>[QINETIQ LTD|Building A5, _x000D_
Ively Road _x000D_
Farnborough, Hants _x000D_
GU14 0LX _x000D_
United Kingdom|COMPANIES_HOUSE|03796233|No|No]</t>
  </si>
  <si>
    <t>WP4020</t>
  </si>
  <si>
    <t>Walsall Council</t>
  </si>
  <si>
    <t>2025-04-09T13:23:13+01:00</t>
  </si>
  <si>
    <t>Professional Services - Capital Construction</t>
  </si>
  <si>
    <t>Direct award under Lot 1 of Pagabo National Framework for Professional Services in Construction and Premises 2024 for a 24 month period with an option to extend for a further 12 month period. The services cover a full range of professional services, including but not limited to civil &amp; structural engineering, architectural design services, landscape design services and sustainability &amp; environmental consultancy related to the technical delivery of capital construction projects.</t>
  </si>
  <si>
    <t xml:space="preserve">71000000 79410000 </t>
  </si>
  <si>
    <t>Ranjana Kapur</t>
  </si>
  <si>
    <t>ranjana.kapur@walsall.gov.uk</t>
  </si>
  <si>
    <t>The Civic Centre</t>
  </si>
  <si>
    <t>WALSALL</t>
  </si>
  <si>
    <t>WS11TP</t>
  </si>
  <si>
    <t>01922 653691</t>
  </si>
  <si>
    <t>https://www.walsall.gov.uk</t>
  </si>
  <si>
    <t>[ATKINSRÃ‰ALIS UK LIMITED|Woodcote Grove, Ashley Road, Epsom, Surrey KT18 5BW|COMPANIES_HOUSE|00688424|No|No]</t>
  </si>
  <si>
    <t>BIP923729460</t>
  </si>
  <si>
    <t>Castle Point Borough Council</t>
  </si>
  <si>
    <t>2025-02-07T10:45:04Z</t>
  </si>
  <si>
    <t>GB-Thundersley: EPP0098 Construction of properties at 2 locations on Canvey Island</t>
  </si>
  <si>
    <t>Construction of properties at 2 locations on Canvey Island:_x000D_
      _x000D_
      Lot 1 Benderloch Gardens - Two, 3 bedroom Semi Detached Houses in Benderloch Gardens.  _x000D_
      Lot 2 Linden Way - Three, 1 bedroom terraced houses in Linden Way. _x000D_
      Lot 3 Combined - combined contract for the construction of all properties under lots 1 and 2.</t>
  </si>
  <si>
    <t>Lili Roqueta</t>
  </si>
  <si>
    <t>procurement@braintree.gov.uk</t>
  </si>
  <si>
    <t>Kiln Road</t>
  </si>
  <si>
    <t>Thundersley</t>
  </si>
  <si>
    <t>Benfleet</t>
  </si>
  <si>
    <t>SS7 1TF</t>
  </si>
  <si>
    <t xml:space="preserve">https://www.delta-esourcing.com/delta/respondToList.html?noticeId=923729460 </t>
  </si>
  <si>
    <t>[Indecon Building Ltd|South Hanningfield Road_x000D_
        Wickford_x000D_
        SS11 7PF|NONE||Yes|No]</t>
  </si>
  <si>
    <t>SBTC/IPHPCH1</t>
  </si>
  <si>
    <t>SEETEC BUSINESS TECHNOLOGY CENTRE LIMITED</t>
  </si>
  <si>
    <t>2025-02-03T13:12:36Z</t>
  </si>
  <si>
    <t>HGV, Plant Machinery, Construction &amp; Highways Training</t>
  </si>
  <si>
    <t>Seetec specialise in providing first-class services within the skills and education, employability and health, criminal justice and social care sectors across the UK._x000D_
_x000D_
It is important to all parts of the Seetec Group that our Partners operate in ways which support our purpose, vision, mission and values._x000D_
_x000D_
Our purpose: to empower people to discover and realise their unique potential, with every life changed advancing fairer, safer and more prosperous communities._x000D_
_x000D_
Our vision: to be trusted as the UK and Ireland's most effective provider of services that advance fairer, safer and more prosperous communities. _x000D_
_x000D_
Our mission: Seetec believe everyone has the capability to discover and realise their unique potential. We help people to achieve this through our expertise in the training, skills and services that create lasting change coupled with support that is delivered with empathy, compassion and honesty. _x000D_
_x000D_
We're committed to providing opportunities and support to people from all walks of life and empowering them to shape their own futures. We provide tailored support to help Participants progress in their journey, to deal with their barriers and get into sustainable employment. It is therefore crucial support is accessible and timely._x000D_
_x000D_
Due to the nature of our delivery, we are seeking Intervention Partners to meet the high demand for vocational training. The provision will support Participants progression into sustainable employment in the Logistics, Warehouse, Construction and Highways industries. _x000D_
_x000D_
Seetec require a provider who can deliver face to face or online training services (depending on the type of course) either on a cohort (up to 12) or individual basis. Seetec staff would be responsible for referring Participants to the provision once a need had been identified._x000D_
_x000D_
The successful providers will be included onto our database of Intervention Partners delivering bespoke training and support to participants._x000D_
_x000D_
The training interventions required include, but are not limited to: _x000D_
_x000D_
HGV Courses (must be delivered face to face): _x000D_
â€¢	Car to Category C license (full package and individual elements) _x000D_
â€¢	Car to Category CE license (full package and individual elements)_x000D_
_x000D_
Plant Machinery courses (must be delivered face to face):_x000D_
â€¢	Counterbalance forklift truck _x000D_
â€¢	Reach truck_x000D_
â€¢	Excavator_x000D_
â€¢	Telescopic handler_x000D_
â€¢	Ride on Roller_x000D_
â€¢	Forward or Rear tipping dumper_x000D_
_x000D_
Construction and Highways Courses:_x000D_
â€¢	SSSTS or SMSTS_x000D_
â€¢	Bricklaying (face to face)_x000D_
â€¢	Plastering (face to face)_x000D_
â€¢	Tiling (face to face)_x000D_
â€¢	Slinger/signaller_x000D_
â€¢	NRSWA Street works _x000D_
â€¢	Temporary Traffic Management Training Course_x000D_
â€¢	Health and Safety_x000D_
_x000D_
Seetec reserves the right to award the contract to one or more providers depending on the applications received._x000D_
_x000D_
Process for application:_x000D_
_x000D_
- Complete the attached MS Forms (https://forms.office.com/e/rwx1Gaa17j) by the closing date._x000D_
- Complete and submit the attached Rate Card to Procurement@seetec.co.uk by the closing date.</t>
  </si>
  <si>
    <t>procurement@seetec.co.uk</t>
  </si>
  <si>
    <t>75-77 Main Road</t>
  </si>
  <si>
    <t>Hockley</t>
  </si>
  <si>
    <t>SS54RG</t>
  </si>
  <si>
    <t>www.seetec.co.uk</t>
  </si>
  <si>
    <t xml:space="preserve">SEETEC T&amp;Cs.docx Rate card - Intervention Partners.xlsx Scoring Matrix HGV, Plant, Construction &amp; Highways.xlsx SCP Due Diligence - Intervention &amp; Specialist Partner - Onboarding DD Template v6 0824.xlsx </t>
  </si>
  <si>
    <t xml:space="preserve">https://forms.office.com/e/rwx1Gaa17j </t>
  </si>
  <si>
    <t>Specific Requirements / Capabilities:_x000D_
_x000D_
- Supplier must be able to deliver the courses detailed above face to face or remotely as required. _x000D_
_x000D_
- Supplier must pass the Seetec due diligence process once notified of intent to award (template attached for your information)._x000D_
_x000D_
- Supplier must be able to deliver at least one of the courses detailed below: _x000D_
_x000D_
HGV Courses: _x000D_
â€¢	Car to Category C license (full package and individual elements) _x000D_
â€¢	Car to Category CE license (full package and individual elements)_x000D_
_x000D_
Plant Machinery courses:_x000D_
â€¢	Counterbalance forklift truck _x000D_
â€¢	Reach truck_x000D_
â€¢	Excavator_x000D_
â€¢	Telescopic handler_x000D_
â€¢	Ride on Roller_x000D_
â€¢	Forward or Rear tipping dumper_x000D_
_x000D_
Construction and Highways Courses:_x000D_
â€¢	SSSTS or SMSTS_x000D_
â€¢	Bricklaying_x000D_
â€¢	Plastering_x000D_
â€¢	Tiling_x000D_
â€¢	Slinger/signaler_x000D_
â€¢	NRSWA Street works _x000D_
â€¢	Temporary Traffic Management Training Course_x000D_
â€¢	Health and Safety_x000D_
_x000D_
- Supplier should have experience working with similar cohort of participants (unemployed, economically inactive, ex-offenders, SEND). _x000D_
_x000D_
- Supplier must submit the rate card template provided which should include the full list of services they are able to provide._x000D_
_x000D_
- Any bids that do not answer all questions or requirements will be immediately discounted, and the supplier will not be notified. _x000D_
_x000D_
Payment Mechanism:_x000D_
_x000D_
- Spot purchase basis with no guaranteed volumes. Seetec hold contracts across several government departments, spanning multiple geographies across England. _x000D_
_x000D_
Contracting Entity:_x000D_
_x000D_
- Seetec Business Technology Centre (SBTC)_x000D_
_x000D_
- This procurement is to deliver services across the UK arm of the Seetec Group. Referrals may come from the Employability, Business &amp; Training or Communities &amp; Education business units, which trade under the following names:_x000D_
_x000D_
-	Seetec Business Technology Centre (SBTC)_x000D_
-	Seetec Pluss Ltd_x000D_
-	Pluss CIC_x000D_
-	NexSphere_x000D_
-	Kent, Surrey and Sussex Community Rehabilitation Company Ltd (KSSCRC)_x000D_
_x000D_
- We envisage most referrals to be generated from Seetec's employability contracts (Restart Scheme, Work &amp; Health Programme). _x000D_
_x000D_
Framework:_x000D_
_x000D_
- This procurement is for a specific need. However, Seetec will be launching a framework for Intervention Partners who can deliver support services and training to our participants in 2025. The successful suppliers in this bid will automatically be included in Seetec's 2025 framework and we do not envisage you needing to reapply for this. Once on the framework, Seetec reserves the right to direct award future contracts to these Suppliers.</t>
  </si>
  <si>
    <t>[Boss Training|Armytage Rd, Brighouse, West Yorkshire, HD61QF|COMPANIES_HOUSE|5657049|Yes|No][DMP Training UK Ltd|Old Eight Bells The Street, Horham, Eye, Suffolk, IP21 5DX|COMPANIES_HOUSE|08761923|Yes|No][East Coast Driver Training Ltd|33 Morgan Way, Bowthorpe Employment Area, Norwich, NR5 9JJ|COMPANIES_HOUSE|08723801|Yes|No][HSS Training Ltd|Building 2, Think Park, Mosley Road, Manchester, England, M17 1FQ|COMPANIES_HOUSE|04626272|Yes|No][Key Performance Training Ltd|4 Dorcan Business Village, Murdock Road, Swindon, SN3 5HY|COMPANIES_HOUSE|11113755|Yes|No][Pertemps Recruitment Partnership t/a PDT Fleet Training Solution|Meriden Hall, Main Road, Meriden, CV7 7PT|COMPANIES_HOUSE|01644241|No|No][Trans Plant Training Limited t/a Trans Plant Mastertrain|Dawn Ridge, 2 Littledown Nurseries, Exmouth Rd, Newton Poppleford, EX10 0BE|COMPANIES_HOUSE|02689131|Yes|No][Ultima Skills Ltd|C/O Nijman Zeetank, Washway Lane, St Helens, United Kingdom, WA10 6PE|COMPANIES_HOUSE|07646585|Yes|No]</t>
  </si>
  <si>
    <t>NOTTCITY001-DN721650-00627458</t>
  </si>
  <si>
    <t>2025-01-15T09:39:54Z</t>
  </si>
  <si>
    <t>Oxclose Lane-Supply of Construction Materials</t>
  </si>
  <si>
    <t>Oxclose Lane-Supply of Construction Materials. Call off from NCC framework  CPU 5250 - Lot 3 Civil &amp; Construction Materials</t>
  </si>
  <si>
    <t>Deena Banting</t>
  </si>
  <si>
    <t>Deena.Banting@nottinghamcity.gov.uk</t>
  </si>
  <si>
    <t>Products</t>
  </si>
  <si>
    <t>[Wolseley UK Ltd T/A Burdens|Beechdale Rd, Bilborough, Nottingham NG8 3BL|NONE||No|No]</t>
  </si>
  <si>
    <t>C4A88120258</t>
  </si>
  <si>
    <t>2024-12-18T17:20:29Z</t>
  </si>
  <si>
    <t>Design and construction of a flight case containment system for NXT-Detect ETD capability to enable non-static deployment</t>
  </si>
  <si>
    <t>The Threat Mitigation Technologies (TMT) department within the Metropolitan Police Service (MPS) provides technical advice and capabilities to a range of operational policing customer groups. One existing capability is that of Explosives Trace Detection (ETD) for various operational requirements and infrastructures. As such, a requirement has arisen for the design and construction of a flight case system that the MSA NXT-Detect ETD spectrometer can be integrated into to form a protective casing when the system is mobilised between difference Specialist Search Operations. The casing should also provide the means of mobilisation, i.e. be wheeled and offer weather protection when moved from vehicle to set up location assuming the vehicle cannot make its delivery under cover. _x000D_
    _x000D_
    The contract should include;_x000D_
    the design with drawings._x000D_
    the construction of a single case system and integration onto the current MPS NXT-Detect ETD system. _x000D_
    An integrated UPS capability to smooth power sources from external supplies, such as generators and old building infrastructures where spiking may be prevalent._x000D_
    Adequate ventilation for the ETD system to be running within the case once located and wheels locked ready for operational use._x000D_
    _x000D_
    Any supplier responding to this opportunity must demonstrate that they have appropriate expertise and experience to complete this work successfully._x000D_
    _x000D_
    Further details available from richard.warren2@met.police.uk</t>
  </si>
  <si>
    <t xml:space="preserve">35121000 73421000 73431000 </t>
  </si>
  <si>
    <t>Richard Warren</t>
  </si>
  <si>
    <t>richard.warren2@met.police.uk</t>
  </si>
  <si>
    <t>DO NOT AMEND - Empress State Building</t>
  </si>
  <si>
    <t>Lillie Road</t>
  </si>
  <si>
    <t>SW61TR</t>
  </si>
  <si>
    <t xml:space="preserve">https://www.competefor.com/business/viewOpportunityDetailsSupplier.html?id=88120261 </t>
  </si>
  <si>
    <t>Electronic quotations must be emailed back to richard.warren2@met.police.uk no later than 16:00 on 06/12/2024_x000D_
        _x000D_
        Any supplier responding to this opportunity must demonstrate that they have appropriate expertise and experience to complete this work successfully._x000D_
        _x000D_
        The quotations should include all the points detailed in this request for quotation.</t>
  </si>
  <si>
    <t>[Mass Spec Analytical Ltd|Building 20F, Golf Course Lane, Filton_x000D_
        Bristol_x000D_
        BS347QS|NONE||No|No]</t>
  </si>
  <si>
    <t>tender_456240/1414719</t>
  </si>
  <si>
    <t>Department for International Trade</t>
  </si>
  <si>
    <t>2024-11-01T07:17:51Z</t>
  </si>
  <si>
    <t>OPSS - Bespoke Construction Products</t>
  </si>
  <si>
    <t>A contract to conduct a research project to provide OPSS with understanding around Bespoke Construction Products. The project will help OPSS to understand how the industry interprets Construction Product regulations from a practical perspective, the overall usage of these products and how these products are specified for use._x000D_
_x000D_
The Contract is for a period of 10 months with the project being carried out in 4 phases</t>
  </si>
  <si>
    <t xml:space="preserve">Project_4255 Bespoke Construction Products - Commissioning Letter (Final) Redacted.pdf </t>
  </si>
  <si>
    <t>[Centre for Strategy and Evaluation Services LLP|Swerford House, 148 Beaumont Road Birmingham  B30 1NY|NONE_OTHER||No|No]</t>
  </si>
  <si>
    <t>ca57b8a7-c25a-450e-a617-a9c1332c9c8f</t>
  </si>
  <si>
    <t>York College</t>
  </si>
  <si>
    <t>2024-04-04T14:33:20+01:00</t>
  </si>
  <si>
    <t>CA12892 - York College- Framework Agreement for Construction &amp; Facilities Management Consultancy</t>
  </si>
  <si>
    <t>The College is establishing a framework agreement to provide professional services (a range of project management, design, and advisory services) to support construction and engineering projects at York College._x000D_
_x000D_
Includes Lots: _x000D_
Lot 1: Construction and FM Consultancy_x000D_
Lot 2: Mechanical and Electrical Consultancy_x000D_
_x000D_
To access this competition: _x000D_
_x000D_
Registered:_x000D_
Login to https://suppliers.multiquote.com and view the opportunity CA12892._x000D_
_x000D_
Not registered:_x000D_
Visit https://suppliers.multiquote.com then register and quote CA12892 as the reason for registration. _x000D_
_x000D_
 Any queries please contact MultiQuote on 0151 482 9230.</t>
  </si>
  <si>
    <t>YO23 2BB</t>
  </si>
  <si>
    <t>Nigel Dexter</t>
  </si>
  <si>
    <t>Sim Balk Lane</t>
  </si>
  <si>
    <t>Bishopthorpe</t>
  </si>
  <si>
    <t>York</t>
  </si>
  <si>
    <t>[GSSArchitecture|35 HEADLANDS, Kettering, NN15 7ES|NONE||No|No][YMDBoon|York House, Fernie Road, Market Harborough, LE167PH|NONE||No|No][Bowman Riley Architects Ltd|Bowman Riley Architects Ltd, Wellington House, Skipton, BD23 1EL|NONE||No|No][Rider Levett Bucknall|RLB.com, 4653580, London, B3 2BH|NONE||No|No][JCP Consulting Engineers Ltd|Springfield House, Harrogate Convention Centre , Harrogate, HG1 5NX|NONE||No|No][Align Property Partners Ltd|Morgan House, Mount View, Northallerton, yo212jr|NONE||No|No]</t>
  </si>
  <si>
    <t>KNOWS001-DN717460-99805702</t>
  </si>
  <si>
    <t>Knowsley Council</t>
  </si>
  <si>
    <t>2024-10-09T12:18:42+01:00</t>
  </si>
  <si>
    <t>King George V Playing Fields - Building Construction and External Works</t>
  </si>
  <si>
    <t>King George V Playing Fields, Prescot, Football and Community Hub - Building Construction and Associated External Works_x000D_
Sports and community building construction, with associated car parking and storage space, plus other external works._x000D_
Following an open tender exercise, Knowsley Council has determined that the most economically advantageous tender is from Sterling Services Ltd. The evaluation was based on a 60% Price and 40% Quality split, with 20% of the Quality weighting apportioned to Social Value.</t>
  </si>
  <si>
    <t>Ellen Simpson</t>
  </si>
  <si>
    <t>Ellen.Simpson1@star-procurement.gov.uk</t>
  </si>
  <si>
    <t>4th Floor, Waterside House</t>
  </si>
  <si>
    <t>Sale</t>
  </si>
  <si>
    <t>M33 7ZF</t>
  </si>
  <si>
    <t>'+44 7817089244</t>
  </si>
  <si>
    <t>http://www.knowsley.gov.uk</t>
  </si>
  <si>
    <t>[Sterling Services Ltd|Sterling Services (Northern) Ltd _x000D_
Sterling House, Caddick Road, Knowsley, Merseyside, L34 9HP, United Kingdom|NONE||Yes|No]</t>
  </si>
  <si>
    <t>tender_465262/1406950</t>
  </si>
  <si>
    <t>2024-09-20T12:41:44+01:00</t>
  </si>
  <si>
    <t>619688 - A259-22SCR020-21 Fishmarket Road - Construction</t>
  </si>
  <si>
    <t>To undertake all PDF works and provide the planing out and resurfacing of the pavement, as per the design while co-operating fully with other contractors to resolve any issues. To include but not limited to:_x000D_
-	Produce and maintain a Construction Programme_x000D_
-	Attend a pre-start meeting prior to commencement of works - to be organised by Client._x000D_
-	Produce monthly spend profile, forward forecasts, and calculations for any financial accruals._x000D_
-	Liaise with Client and appointed Designer for technical queries._x000D_
-	Liaise with Principal Designer and provide information for H&amp;S File as the scheme progresses and on completion._x000D_
-	Provide a Scheme Completion Certificate - template to be provided by Client._x000D_
-	Submit an Outputs Certificate on delivery of scheme regional promises - template to be provided by Client._x000D_
-	Submit material and laying records (using the DURF template if provided by Client)._x000D_
-	Involvement to attend meetings and provide construction methodology.</t>
  </si>
  <si>
    <t>info@nationalhighways.co.uk</t>
  </si>
  <si>
    <t>The Cube, 199 Wharfside St</t>
  </si>
  <si>
    <t>B1 1RN</t>
  </si>
  <si>
    <t>[Hanson Contracting|Ashby Rd E, Shepshed, Loughborough LE12 9BU|NONE_OTHER||No|No]</t>
  </si>
  <si>
    <t>LEICSCC001-DN740316-94552820</t>
  </si>
  <si>
    <t>2024-08-27T13:21:46+01:00</t>
  </si>
  <si>
    <t>Environment and Transport - Commercial Services on Major Construction Projects</t>
  </si>
  <si>
    <t>To provide access to a RICS Regulated consultant who can supply Leicestershire County Council with bespoke commercial, quantity surveying and project management consultants to support the delivery of major highways construction projects._x000D_
 _x000D_
The primary requirements include but are not limited to:_x000D_
 _x000D_
Controlling and managing the costs of construction projects_x000D_
Contract administration_x000D_
Contract claims_x000D_
Progress reports_x000D_
 _x000D_
And may also include:_x000D_
 _x000D_
Tender analysis_x000D_
Subcontract management_x000D_
Payments_x000D_
Contract close out_x000D_
Feasibility studies_x000D_
Procurement strategy drafting</t>
  </si>
  <si>
    <t xml:space="preserve">71311000 71311210 71311300 </t>
  </si>
  <si>
    <t>Steven Davidson</t>
  </si>
  <si>
    <t>steven.davidson@leics.gov.uk</t>
  </si>
  <si>
    <t>[Reed Consultancy+|Wilton Road, Victoria, London, Greater London, SW1V 1LL, United Kingdom|NONE||Yes|No]</t>
  </si>
  <si>
    <t>IT-230-7760-GS020 - AWARD</t>
  </si>
  <si>
    <t>2024-08-12T11:53:51+01:00</t>
  </si>
  <si>
    <t>GS020-Wyntor Lane - New Path and Entrance  Construction across Green Space - AWARD</t>
  </si>
  <si>
    <t>TITLE OF PROJECT -Wyntor Lane - New Path and Entrance  Construction across Green Space_x000D_
      _x000D_
      BRIEF DESCRIPTION -Please see attached itemised works list._x000D_
      Wyntor Lane Project Jan 24_x000D_
      Estimated sizes approximately: _x000D_
      The current programme for the delivery of this project is as follows:_x000D_
      Construction / Build Phase: 8 weeks_x000D_
      Essential Installation date: prior to 30 June 2024_x000D_
      Companies submitting tenders must have the following accreditation/status: CHAS Accreditation._x000D_
      All Inspectors carrying out inspections must be certified as above and must spend adequate time on site to ensure a competent and complete inspection._x000D_
      This is a supply and install commission. The winning tenderer will be expected to deliver prior to 30 June 2024._x000D_
      _x000D_
      The Council will be using the In-tend e-Tendering System for this Procurement exercise, please visit https://in-tendhost.co.uk/sandwellmbc to access the Sandwell MBC In-tend Supplier Portal._x000D_
      _x000D_
      From here you will be able to register your company, express an interest in the opportunity, and gain immediate access to Quotation or other related documents._x000D_
      _x000D_
      To submit a quotation you will be required to 'Opt In'._x000D_
      _x000D_
      For a Step by Step user guide to the Sandwell MBC In-tend Supplier Portal please click on the `Guidance for Suppliers` section of the website. All procurement responses must be carried out via the Sandwell MBC In-tend Supplier Portal.  _x000D_
      _x000D_
      If you require further assistance in respect of the system please contact the In-tend support team on 0844 272 8810. _x000D_
      _x000D_
      Closing date: 05th February 2022 at 15:00hrs</t>
  </si>
  <si>
    <t>B69 3BS</t>
  </si>
  <si>
    <t xml:space="preserve">45000000 45233161 45233260 45233262 </t>
  </si>
  <si>
    <t>Surita Rolay</t>
  </si>
  <si>
    <t>surita_rolay@sandwell.gov.uk</t>
  </si>
  <si>
    <t>[Home Farm Nurseries (Pinvin) Limited|Allens Hill, Pinvin, Pershore, Worcestershire, United Kingdom, WR10 2DU|NONE||No|No]</t>
  </si>
  <si>
    <t>IT-5-22082-CC22082 - AWARD</t>
  </si>
  <si>
    <t>Hampshire County Council</t>
  </si>
  <si>
    <t>2024-08-01T12:48:09+01:00</t>
  </si>
  <si>
    <t>Southern Construction Framework - Consultancy 2 (SCF Consult 2) - AWARD</t>
  </si>
  <si>
    <t>Hampshire County Council and Devon County Council (DCC) invites applications from suitably experienced and qualified construction/property consultants / organisations who wish to be considered for selection to tender for the Southern Construction Framework - Consultancy 2 (SCF Consult 2)._x000D_
      _x000D_
      The SCF Consult framework provides all project, property, and asset consultancy services to public sector across the SCF geography (as defined in the ITT) and is available to all public sector bodies._x000D_
      _x000D_
      The Framework will commence on 30th August 2024 and will be for a period of four years._x000D_
      _x000D_
      Interested parties should register their interest in the project via the In-Tend website https://in-tendhost.co.uk/hampshire, and complete and submit the tender return document together with any supporting information requested by 14.00 hrs on Friday 24th May 20204 .  _x000D_
      _x000D_
      How to obtain the Tender Documents_x000D_
      The Tender documents can be accessed when logged into In-Tend by selecting 'Tenders' then 'View Details' on the relevant tender advert and clicking the 'Express Interest' tab. Once in the tender there are five tabs - 'Tender', 'ITT - documents', 'Correspondence', 'Clarifications' and 'History'. Select the 2nd tab (ITT - documents) where you will find useful information under 'Tender Details' continue to scroll down to the heading 'Tender Documents Received' where you will be able to view / download the documents._x000D_
      _x000D_
      Please download all the documents and read very carefully._x000D_
      _x000D_
      Opting In and Opting Out_x000D_
      Please note you are required to 'Opt In' before you can access the 'My tender Return' to start populating your response. _x000D_
      _x000D_
      PLEASE NOTE you are required to 'Opt In' to view &amp; complete two Questionnaires for this project. _x000D_
      _x000D_
      The 'Opt Out' functionality will also be available throughout the duration of the tender process. Opting out will give you the option of declaring you no longer want to receive any further communication in relation to this tender along with the opportunity of providing comments and feedback for this decision._x000D_
      _x000D_
      You can choose to 'Opt In' at any time during the tender process if you initially decided to 'Opt Out'._x000D_
      _x000D_
      Further Guidance_x000D_
      In addition, guidance on how to participate in a tender - download and upload documents / returns and if required, register your company (free of charge), can be found on the In-tend site under the 'Help' or 'Information for Suppliers' buttons._x000D_
      _x000D_
      Receiving Notification Emails_x000D_
      To ensure you receive email alerts and notifications from our system, please add the email domain `@in-tendorganiser.co.uk`  to your Safe Senders list.</t>
  </si>
  <si>
    <t>SO23 8UL</t>
  </si>
  <si>
    <t>Strategic Procurement (Main)</t>
  </si>
  <si>
    <t>strategic.procurement@hants.gov.uk</t>
  </si>
  <si>
    <t>76 High Street</t>
  </si>
  <si>
    <t>Winchester</t>
  </si>
  <si>
    <t>Hampshire</t>
  </si>
  <si>
    <t>0370 779 1100</t>
  </si>
  <si>
    <t>[Corstorphine + Wright Ltd|Brook Hall, Brook Street, Warwick, Warwickshire, United Kingdom, CV34 4BL|NONE||No|No][Mace Consult Limited|155 Moorgate, London EC2M 6XB, London , United Kingdom, EC2M 6XB|NONE||No|No]</t>
  </si>
  <si>
    <t>NOTTCITY001-DN687660-84636458</t>
  </si>
  <si>
    <t>2024-08-01T09:52:17+01:00</t>
  </si>
  <si>
    <t>Levelling Up Fund Bulwell Town Centre Project - Pre Construction</t>
  </si>
  <si>
    <t>CPU 7153 Levelling Up Fund Bulwell Town Centre Project - Pre Construction is a call off SCAPE National Construction Framework England &amp; Wales</t>
  </si>
  <si>
    <t xml:space="preserve">45000000 50000000 51000000 44110000 </t>
  </si>
  <si>
    <t>Cal Warren</t>
  </si>
  <si>
    <t>Cal.Warren@nottinghamcity.gov.uk</t>
  </si>
  <si>
    <t>[Willmott Dixon|Lock House, _x000D_
Ground Floor_x000D_
Castle Meadow Road_x000D_
Nottingham_x000D_
NG2 1AG|NONE||No|No]</t>
  </si>
  <si>
    <t>UN24525</t>
  </si>
  <si>
    <t>HAMPSHIRE COUNTY COUNCIL</t>
  </si>
  <si>
    <t>2024-07-31T09:48:38+01:00</t>
  </si>
  <si>
    <t>Construction Information Service (CIS)</t>
  </si>
  <si>
    <t>Hampshire County Council are awarding a contract for the Construction Information Service (CIS). This is used by Universal Services staff to access to a collection of UK construction catalogues, equipment information, and CAD drawings. _x000D_
_x000D_
This is a is a business-critical system which is required by Hampshire County Council.</t>
  </si>
  <si>
    <t>Strategic.Procurement@hants.gov.uk</t>
  </si>
  <si>
    <t>The Castle, Upper High Street</t>
  </si>
  <si>
    <t>SO238UJ</t>
  </si>
  <si>
    <t>[Allium UK Holding Limited|Maxis 1, _x000D_
4th Floor, _x000D_
43 Western Road,_x000D_
Bracknell, _x000D_
RG12 1RF|COMPANIES_HOUSE|14526815|No|No]</t>
  </si>
  <si>
    <t>IT-521-37-Ref: 2023-Oct-04  - AWARD</t>
  </si>
  <si>
    <t>National Museums Liverpool</t>
  </si>
  <si>
    <t>2024-07-26T14:51:29+01:00</t>
  </si>
  <si>
    <t>Tender for a Construction Team to Design and Build a Marine Stop Wall and Associated Works in Canning Dock (Liverpool Waterfront) for National Museums Liverpool  - AWARD</t>
  </si>
  <si>
    <t>National Museums Liverpool (NML) is seeking to appoint a Principal Contractor to design and build a marine stop wall and to undertake associated works at the east end of the south dry (graving) dock, Canning Quaysides, Liverpool Waterfront.  This is to facilitate delivery of the transformation of the Canning Quayside and Dry Docks Project; a programme of works which form one strand of the Waterfront Transformation Project.  The appointed Principal Contractor must be experienced and sympathetic to undertaking works in a maritime heritage environment.  _x000D_
      _x000D_
      The works for the Marine Stop Wall entails the design and construction of a new stop wall and extension of the concrete slab to the dock, constructed in front of the existing timber mitre gates (which are degrading) to enable Canning Dock to remain as a dry dock. The new stop wall and all associated works (to include all temporary works, waterproofing and dock edge interfaces) must be constructed to withstand a marine environment._x000D_
      _x000D_
      Bidders are invited to request an optional site visit with NML representatives which are to be held on 22 November 2023 between 11:00am - 16:00pm.  Full details, technical requirements and scope of works are detailed in the accompanying suite of documents and appendices.  _x000D_
      _x000D_
      The value of this procurement is estimated to be between Â£2.25m - Â£2.75m, exclusive of VAT. _x000D_
      _x000D_
      NML has secured funding for the works from the Ministry for Levelling Up, Housing and Communities with a stipulation that construction is completed as per project programme. In addition to this funding support, funding applications have been made to several key funders such as DCMS, Liverpool City Region Combined Authority, Liverpool City Council Section 106 and other funding trusts and foundations and philanthropic. Approvals for the Liverpool City Region Combined Authority and Liverpool City Council Section 106 funding applications are expected this calendar year._x000D_
      _x000D_
      The works are to be completed by September 2024.</t>
  </si>
  <si>
    <t>L3 8EN</t>
  </si>
  <si>
    <t>Matthew Arnold</t>
  </si>
  <si>
    <t>matthew.arnold@liverpoolmuseums.org.uk</t>
  </si>
  <si>
    <t>William Brown Street</t>
  </si>
  <si>
    <t>Mersyside</t>
  </si>
  <si>
    <t>https://www.liverpoolmuseums.org.uk</t>
  </si>
  <si>
    <t>[Land &amp; Water Services Ltd|Weston Yard, Guildford, Surrey, United Kingdom, GU59AF|NONE||No|No]</t>
  </si>
  <si>
    <t>IT-399-2929-CONS_0324 - AWARD</t>
  </si>
  <si>
    <t>Solihull College</t>
  </si>
  <si>
    <t>2024-06-28T16:04:20+01:00</t>
  </si>
  <si>
    <t>Subcontract delivery of Adult Skills Fund programmes (previously AEB) for Construction Skills  - AWARD</t>
  </si>
  <si>
    <t>The tender requirement is for a contract for the provision of Adult Skills Fund 'ASF' (formally Adult Education Budget 'AEB') programmes, related inside the West Midlands Combined Authority (WMCA) region.  Specifically, this requirement is for Construction Skills training to include Construction Gateway courses like Rail Engineering Track Maintenance, Plant Machinery, Groundworks, CSCS and other operator tickets.</t>
  </si>
  <si>
    <t>B91 1SB</t>
  </si>
  <si>
    <t xml:space="preserve">80400000 80211000 75121000 80510000 80310000 80531000 80490000 80340000 80300000 80212000 80530000 80500000 80430000 80531200 80531100 80210000 80000000 </t>
  </si>
  <si>
    <t>Anna Manns</t>
  </si>
  <si>
    <t>anna.manns@solihull.ac.uk</t>
  </si>
  <si>
    <t>Blossomfield Campus</t>
  </si>
  <si>
    <t>Blossomfield Road</t>
  </si>
  <si>
    <t>Solihull</t>
  </si>
  <si>
    <t>'+44 1216787228</t>
  </si>
  <si>
    <t>[RMF Training Academy|Unit 2 Oughton Road, Highgate, Birmingham, United Kingdom, b12 0df|NONE||No|No]</t>
  </si>
  <si>
    <t>VOA/2024/019</t>
  </si>
  <si>
    <t>Valuation Office Agency</t>
  </si>
  <si>
    <t>2024-07-03T14:19:34+01:00</t>
  </si>
  <si>
    <t>IHS Online Construction 24-25 (12 x months subscription)</t>
  </si>
  <si>
    <t>Awarded contract - this means that the contract has been awarded to a supplier and is being published for transparency purposes only._x000D_
_x000D_
The VOA has a requirement to purchase a 12 x months annual subscription to the IHS Online Construction portal._x000D_
_x000D_
IHS is an Intranet based portal for industry standards and publications providing information and insight into building, construction and engineering. _x000D_
_x000D_
Access to the latest technical information standards and legislation is required to support the VOA BEAMS team delivery of NDR, SVT and Property services work.</t>
  </si>
  <si>
    <t>Bruce Thomson</t>
  </si>
  <si>
    <t>bruce.thomson@voa.gov.uk</t>
  </si>
  <si>
    <t>E144PU</t>
  </si>
  <si>
    <t xml:space="preserve">IHS Redacted.pdf </t>
  </si>
  <si>
    <t>[Allium UK Holding Limited (Accuris)|Maxis 1, 4th Floor, 43 Western Road_x000D_
Bracknell, RG12 1RF|NONE_OTHER||No|No]</t>
  </si>
  <si>
    <t>tender_318539/1367380</t>
  </si>
  <si>
    <t>2024-06-19T14:45:59+01:00</t>
  </si>
  <si>
    <t>[The Skills Centre London Ltd|Somerton House,   Hazell Drive,   NEWPORT   NP10 8FY|COMPANIES_HOUSE|6401277|Yes|No]</t>
  </si>
  <si>
    <t>tender_318539/1367314</t>
  </si>
  <si>
    <t>2024-06-19T14:40:19+01:00</t>
  </si>
  <si>
    <t>tender_318539/1367298</t>
  </si>
  <si>
    <t>2024-06-19T13:46:51+01:00</t>
  </si>
  <si>
    <t>[NSPP Vocational Training|13, Bernard Street, Glossop, Derbyshire, SK13 7AA|COMPANIES_HOUSE|05833340|Yes|No]</t>
  </si>
  <si>
    <t>tender_318539/1367250</t>
  </si>
  <si>
    <t>2024-06-19T12:52:53+01:00</t>
  </si>
  <si>
    <t>[National Infrastructure Solutions|15-17 Church Street, Stourbridge, DY8 1LU|COMPANIES_HOUSE|11385771|Yes|No]</t>
  </si>
  <si>
    <t>tender_318539/1367240</t>
  </si>
  <si>
    <t>2024-06-19T12:47:16+01:00</t>
  </si>
  <si>
    <t>[Momentum Recruitment Limited|Unit 5, Metis, Scotland Street, Sheffield, S3 7AT|COMPANIES_HOUSE|08035910|Yes|No]</t>
  </si>
  <si>
    <t>tender_318539/1367174</t>
  </si>
  <si>
    <t>2024-06-19T12:27:27+01:00</t>
  </si>
  <si>
    <t>[Learning Into Employment|72a Lombard Street, Digbeth, Birmingham|COMPANIES_HOUSE|05323652|No|No]</t>
  </si>
  <si>
    <t>MERTVL001-DN705972-97617807</t>
  </si>
  <si>
    <t>Liverpool City Region Combined Authority</t>
  </si>
  <si>
    <t>2024-05-24T11:10:42+01:00</t>
  </si>
  <si>
    <t>UKSPF People &amp; Skills: Construction and Green Energy Sector Skills Programme</t>
  </si>
  <si>
    <t>Liverpool City Region Combined Authority (LCRCA) is looking to procure a programme of activity to provide upskilling and/or reskilling opportunities to residents of Liverpool City Region that could not be delivered through mainstream learning funding such as the devolved Adult Education Budget, Level 3 Free Courses for Jobs or Skills Bootcamps._x000D_
_x000D_
We are seeking 2 sectoral areas of delivery:_x000D_
_x000D_
Lot 1: Construction Technical including Greener Low Carbon Construction Skills with CSCS cards and/or other licences to practice with a minimum of 85 starts and completions with all learners to complete vocationally related training, a licence to practice and progress to further learning, progression in or into employment or skills._x000D_
_x000D_
Lot 2: Green Energy Skills with licences to practice and vocational skills delivery with a minimum of 85 starts and completions with all learners to complete vocationally related training, a licence to practice and progress to further learning, progression in or into employment or skills._x000D_
_x000D_
CONTRACT PERIOD: 1 APRIL 2024 TO 31 MARCH 2025 with the potential for extension of contracts on an initial term +1+1 basis up to the end of March 2027</t>
  </si>
  <si>
    <t>tender@liverpoolcityregion-ca.gov.uk</t>
  </si>
  <si>
    <t>1 Mann Island</t>
  </si>
  <si>
    <t>L3 1BP</t>
  </si>
  <si>
    <t>http://www.liverpoolcityregion-ca.gov.uk/</t>
  </si>
  <si>
    <t>MERTVL001-DN705972-72528020</t>
  </si>
  <si>
    <t>[Sysco Business Skills Academy Limited|Threlfall Building, Trueman Street, Liverpool, Merseyside, L3 2BA|NONE||Yes|No][The Learning Foundry Limited|The Foundry, 42 Henry Street, Liverpool, L1 5AY|NONE||Yes|No]</t>
  </si>
  <si>
    <t>IT-501-603-2312-PPT-O - AWARD</t>
  </si>
  <si>
    <t>East Suffolk Council</t>
  </si>
  <si>
    <t>2024-04-25T15:52:43+01:00</t>
  </si>
  <si>
    <t>The Demolition and Construction of Beach Build out at Jubilee Parade South, Lowestoft, Suffolk, NR33 0DG  - AWARD</t>
  </si>
  <si>
    <t>East Suffolk Council are looking to commission a suitably qualified and experienced contractor to undertake the demolition of an existing structure and construction of a beach build out at Jubilee South Parade. All in line with the construction drawings appendix within this Invitation to Tender.</t>
  </si>
  <si>
    <t>IP12 1RT</t>
  </si>
  <si>
    <t xml:space="preserve">45000000 45110000 45210000 45111000 45111100 </t>
  </si>
  <si>
    <t>Samantha Cook</t>
  </si>
  <si>
    <t>samantha.cook@eastsuffolk.gov.uk</t>
  </si>
  <si>
    <t>Station Road</t>
  </si>
  <si>
    <t>Woodbridge</t>
  </si>
  <si>
    <t>'+44 1502523673</t>
  </si>
  <si>
    <t>[P J Spillings (Builders) Ltd|41 Pinbush Rd, , South Lowestoft Industrial Estate, Lowestoft, , Suffolk, United Kingdom, NR33 7NL|NONE||No|No]</t>
  </si>
  <si>
    <t>BRISTOLCC001-DN638737-51051743</t>
  </si>
  <si>
    <t>Bristol City Council</t>
  </si>
  <si>
    <t>2024-04-30T16:32:03+01:00</t>
  </si>
  <si>
    <t>BSH/HRA/ Brentry Construction Phase</t>
  </si>
  <si>
    <t>Brentry Construction Phase._x000D_
_x000D_
Contract awarded via a mini-competition ran via the SWPA H1 Construction Framework.</t>
  </si>
  <si>
    <t xml:space="preserve">71200000 45211000 </t>
  </si>
  <si>
    <t>Tom Lynes</t>
  </si>
  <si>
    <t>Tom.Lynes@bristol.gov.uk</t>
  </si>
  <si>
    <t>City Hall, College Green</t>
  </si>
  <si>
    <t>BS1 5TR</t>
  </si>
  <si>
    <t>https://www.bristol.gov.uk/</t>
  </si>
  <si>
    <t>[Vistry Partnerships (Formerly known as Galliford Try Partnership|ME19 4UY|NONE||No|No]</t>
  </si>
  <si>
    <t>BIP857331228</t>
  </si>
  <si>
    <t>Imperial War Museums</t>
  </si>
  <si>
    <t>2024-04-23T10:10:03+01:00</t>
  </si>
  <si>
    <t>GB-Duxford: Construction of Duxford East Playscape and Associated Works at IWM Duxford</t>
  </si>
  <si>
    <t>Imperial War Museums is seeking bids from appropriately qualified and experienced applicants for the construction of Duxford's new Playscape, located outside the visitor centre and cafÃ© and replacing the current playground in situ._x000D_
      _x000D_
      Plans, schedule of works, and Pre-Construction Information are included with these tender documents as Appendices I, II, and IV respectively. No assurance or guarantee is given by IWM as to the accuracy of the information. The PCI is provided to the bidders for information only.  _x000D_
      _x000D_
      Appendix III details how your submission should be formatted and what information should be included.</t>
  </si>
  <si>
    <t>Procurement &amp; Resources Officer</t>
  </si>
  <si>
    <t>erowberry@iwm.org.uk</t>
  </si>
  <si>
    <t>IWM London</t>
  </si>
  <si>
    <t>Lambeth Road</t>
  </si>
  <si>
    <t>SE1 6HZ</t>
  </si>
  <si>
    <t xml:space="preserve">https://www.delta-esourcing.com/delta/respondToList.html?noticeId=857331228 </t>
  </si>
  <si>
    <t>[The School Renovation Company Ltd|Ferrari House_x000D_
        258 Field End Road_x000D_
        Eastcote_x000D_
        Middlesex_x000D_
        HA4 9UU|NONE||Yes|No]</t>
  </si>
  <si>
    <t>tender_404773/1340013</t>
  </si>
  <si>
    <t>2024-04-16T11:38:15+01:00</t>
  </si>
  <si>
    <t>Award of a Call of Contract under Prison Education Dynamic Purchasing System for Construction for residents of HMP Elmley</t>
  </si>
  <si>
    <t>Award of a Call of Contract under Prison Education Dynamic Purchasing System for Construction for residents of HMP Elmley to deliver the following courses, over a 12 month contract:_x000D_
- 16 CSCS courses_x000D_
- 16 Health &amp; Safety in Construction_x000D_
- 12 Traffic Marshall courses (CLOCs accredited)_x000D_
- 5 Asbestos Awareness courses_x000D_
- 5 SEATS (Site Environmental Awareness Training Scheme)</t>
  </si>
  <si>
    <t>London,South East</t>
  </si>
  <si>
    <t>[Elite Project Services Ltd|Suite 4 1 - 3  Western Rd  Romford  RM1 3LD|NONE_OTHER||Yes|No]</t>
  </si>
  <si>
    <t>IT-230-7518-SMBC 23057 - AWARD</t>
  </si>
  <si>
    <t>2024-04-12T14:37:42+01:00</t>
  </si>
  <si>
    <t>Tender for the Construction of a New Single Storey Traditional Build Changing Room Block at Britannia Park, Rowley Regis, West Midlands - AWARD</t>
  </si>
  <si>
    <t>Tender for the Construction of a New Single Storey Traditional Build Changing Room Block at Britannia Park, Rowley Regis, West Midlands_x000D_
      _x000D_
      The construction of a new single storey traditional build changing room block at Britannia Park, comprising:_x000D_
      _x000D_
      Site strip and reduced level excavations_x000D_
      Strip and pad foundations_x000D_
      Blockwork and facing brickwork insulated cavity external walls_x000D_
      PPC aluminium external windows and doors_x000D_
      Timber roof trusses_x000D_
      Concrete tile roof covering_x000D_
      PPC aluminium gutters and fascia's_x000D_
      External canopy_x000D_
      Blockwork internal partitions_x000D_
      New wall, floor and ceiling finishes_x000D_
      New sanitary ware_x000D_
      Fixed furniture and equipment_x000D_
      Mechanical &amp; electrical services installations_x000D_
      External works including drainage, hard and soft landscaping_x000D_
      _x000D_
      Contractor designed elements, as per the Contractor's Designed Portion(s) - Employer's Requirements._x000D_
      _x000D_
      The Council will be using the In-tend e-Tendering System for this Procurement exercise, please visit https://in-tendhost.co.uk/sandwellmbc to access the Sandwell MBC In-tend Supplier Portal._x000D_
      _x000D_
      From here you will be able to register your company, express an interest in the opportunity, and gain immediate access to the ITT and other related documents._x000D_
      _x000D_
      In Order To View and Submit a Tender, you will be required to` Opt-In`.   _x000D_
      _x000D_
      For a Step by Step user guide to the Sandwell MBC In-tend Supplier Portal please click on the `Guidance for Suppliers` section of the website. All procurement responses must be carried out via the Sandwell MBC In-tend Supplier Portal.  _x000D_
      _x000D_
      If you require further assistance in respect of the system please contact the In-tend support team on 0844 272 8810._x000D_
      _x000D_
      Closing date:  Monday 15 January 2024 at 15:00hrs</t>
  </si>
  <si>
    <t xml:space="preserve">45212000 45212170 71500000 </t>
  </si>
  <si>
    <t>[Connect Services Building Solutions Ltd|unit 4 belfont trading esate, Mucklow hill, Halesowen, United Kingdom, B62 8DR|NONE||No|No]</t>
  </si>
  <si>
    <t>20240410133044-103298</t>
  </si>
  <si>
    <t>2024-04-10T13:30:51+01:00</t>
  </si>
  <si>
    <t>CFM Call Off No 22 - Construction Site Supervision</t>
  </si>
  <si>
    <t>The Consultant will provide the services required which comprise provision of professional services covered by the scope of Lot 1 (Civil Engineering Project Support) of the Specialist Construction Technical Services Framework Agreement to assist in the delivery of the Councils construction works.</t>
  </si>
  <si>
    <t>Gill Russell</t>
  </si>
  <si>
    <t>gill.l.russell@eastriding.gov.uk</t>
  </si>
  <si>
    <t xml:space="preserve">https://uk.eu-supply.com/app/rfq/rwlentrance_s.asp?PID=75996&amp;B=UK https://uk.eu-supply.com/ctm/Company/CompanyInformation/Index/103298 </t>
  </si>
  <si>
    <t>[Crosby Ferguson Medcalf|Morleys Yard_x000D_
Beverley _x000D_
HU17 9BY|NONE||No|No]</t>
  </si>
  <si>
    <t>20240410115314-103298</t>
  </si>
  <si>
    <t>2024-04-10T11:53:20+01:00</t>
  </si>
  <si>
    <t>F037 Call off No 12 - Construction Site Supervision</t>
  </si>
  <si>
    <t>Provision of professional services covered by the scope of Lot 2 (Civil Engineering Project Support) of the Specialist Construction Technical Services Framework Agreement to assist in the delivery of the Councils construction works.</t>
  </si>
  <si>
    <t xml:space="preserve">https://uk.eu-supply.com/app/rfq/rwlentrance_s.asp?PID=75991&amp;B=UK https://uk.eu-supply.com/ctm/Company/CompanyInformation/Index/103298 </t>
  </si>
  <si>
    <t>[Aleon Ltd|4 - 6 Swabys Yard, _x000D_
Walkergate_x000D_
Beverley _x000D_
HU17 9BZ|NONE||No|No]</t>
  </si>
  <si>
    <t>tender_410303/1330909</t>
  </si>
  <si>
    <t>2024-03-28T11:43:46Z</t>
  </si>
  <si>
    <t>Call off Contract Under Prison Education Dynamic Purchasing System for Energy &amp; Utility Skills Register (EUSR)/Construction Skills Certification Scheme (CSCS) Courses 2024-25 for Residents of HMP Highpoint</t>
  </si>
  <si>
    <t>Call off Contract Under Prison Education Dynamic Purchasing System for Energy &amp; Utility Skills Register (EUSR)/Construction Skills Certification Scheme (CSCS) Courses 2024-25 for Residents of HMP Highpoint_x000D_
_x000D_
We have the need to commission the delivery of: Level 1 Health and Safety and SHEA EUSR / CSCS courses, which will allow our prisoners access to work on construction sites, energy and utility sites.</t>
  </si>
  <si>
    <t>MT231583</t>
  </si>
  <si>
    <t>2024-03-27T17:45:14Z</t>
  </si>
  <si>
    <t>National Framework Agreement for MMC Category 1 Construction Systems</t>
  </si>
  <si>
    <t>Established in 2004, Procurement for Housing (PfH) is a national procurement consortium dedicated to the social housing sector and supported by the National Housing Federation (NHF), Chartered Institute of Housing (CIH) and HouseMark. Collectively our Members manage more than 75% of UK' social housing stock, with PfH helping them to achieve efficiency savings using a wide range of services including framework agreements, dynamic purchasing systems, spend analyses, strategy reviews, consolidated billing and comprehensive reporting. PfH is a contracting authority under Regulation 2 of the Public Contracts Regulations 2015 ("PCR 2015") and a central purchasing body under regulation 37 PCR 2015.Please refer to www.pfh.co.uk for additional information.PfH is administered by Inprova Limited and is headquartered in the North West of England with over 20 years of expertise and experience offering a complete procurement solutions package across outsourcing, technology and consultancy. By integrating procurement services and technology, Inprova operates as a delivery partner, supporting business performance improvement for the public sector.Working collaboratively, bB and PfH have  re-procure the  framework for MMC Category 1 construction systems.The Framework will support positioning modern construction methods as a mainstream solution for the development of new homes and in doing so push the boundaries of design standards with innovative, future-proofed solutions that achieve the highest environmental and sustainability standards during the term of the framework.</t>
  </si>
  <si>
    <t xml:space="preserve">https://www.mytenders.co.uk/search/show/search_view.aspx?ID=MAR167960 </t>
  </si>
  <si>
    <t>[Zed Pods Limited|3rd Floor 6-8 Bonhill Street,, London|COMPANIES_HOUSE|10063743|No|No][Zed Pods Limited|3rd Floor 6-8 Bonhill Street,, London|COMPANIES_HOUSE|10063743|No|No]</t>
  </si>
  <si>
    <t>DCC001-DN690391-54285842</t>
  </si>
  <si>
    <t>2024-03-01T14:53:36Z</t>
  </si>
  <si>
    <t>Seaton Lane/A1018 Junction Improvements - Construction Support</t>
  </si>
  <si>
    <t>The primary objective of the contract is to carry out construction support duties on site.  To support the Principal Contractor, advising on design/construction issues:_x000D_
_x000D_
â€¢	Attend monthly site meeting to provide support as the Client's Design Representative._x000D_
â€¢	Answer technical queries raised by the Principal Contractor._x000D_
â€¢	Respond to any constraints/opportunities identified on site by the Contractor.</t>
  </si>
  <si>
    <t>[Tetra Tech Limited|3 Sovereign Square, Sovereign Street, Leeds, West Yorkshire, LS1 4ER|NONE||No|No]</t>
  </si>
  <si>
    <t xml:space="preserve">NotApplicable </t>
  </si>
  <si>
    <t>HACK001-DN575118-26985301</t>
  </si>
  <si>
    <t>London Borough of Hackney</t>
  </si>
  <si>
    <t>2024-02-13T09:34:13Z</t>
  </si>
  <si>
    <t>Nightingale Construction Project - Islington Framework</t>
  </si>
  <si>
    <t>Council New Build Construction Framework to bid for a tender opportunity for the design, construction and defects rectification of 70 new social rented units, a temporary community centre, 2 retail units, with site clearance, de-contamination, demolition, associated services, drainage, infrastructure, external works and public realm for both the new block and Olympus Green at Nightingale Estate Block E, London, E5 8QH</t>
  </si>
  <si>
    <t>Brandon Cooper</t>
  </si>
  <si>
    <t>brandon.cooper@hackney.gov.uk</t>
  </si>
  <si>
    <t>Hackney Service Centre</t>
  </si>
  <si>
    <t>1 Hillman Street</t>
  </si>
  <si>
    <t>Hackney</t>
  </si>
  <si>
    <t>E8 1DY</t>
  </si>
  <si>
    <t>'+44 2083563000</t>
  </si>
  <si>
    <t>http://www.hackney.gov.uk</t>
  </si>
  <si>
    <t>[Mulalley &amp; Company Limited|Teresa Gavin House, Woodford Avenue, Woodford Green, Essex, IG8 8FA|NONE||No|No]</t>
  </si>
  <si>
    <t>SWINDON001-DN648830-50022721</t>
  </si>
  <si>
    <t>2024-01-16T14:24:56Z</t>
  </si>
  <si>
    <t>Construction of a Lift Shaft and the Supply and Installation of a DDA Platform Lift</t>
  </si>
  <si>
    <t>The Construction of a Lift Shaft and the Supply and installation of a DDA Platform Lift at Swindon Council Civic Offices, Swindon._x000D_
_x000D_
Swindon Borough Council invites expressions of interest from suitably qualified and experienced service providers for the provision of: -_x000D_
The construction of a lift shaft and the Supply and installation of a DDA platform lift at Swindon Council Civic Offices, Swindon. _x000D_
_x000D_
The initial contract term will be for 4 weeks with no further extensions as stated in the RFQ documents. Estimated contract spend is approximately 100,000.00 GBP across contract term._x000D_
_x000D_
Full details relating to the works are provided in the RFQ documents._x000D_
_x000D_
To participate, Suppliers will need to Register as a Supplier with ProContract, www.supplyingthesouthwest.org.uk, then Register an Interest before obtaining access to the tender documents. In the event of difficulties registering as a supplier, please refer to the System Administrator Proactis support team ProContractSuppliers@proactis.com_x000D_
_x000D_
Tender clarifications to be submitted in writing via Messaging in ProContract tender portal, including the project reference and title clearly in the Subject title, by 16th January 2023, 1400.00 hrs UK Local time. The Councils responses to these clarification questions will be issued periodically via Messaging in ProContract tender portal. _x000D_
_x000D_
Tender Responses are required to be submitted no later than 25th January 2023, 1400.00 hrs UK Local time via ProContract tender portal - https://www.supplyingthesouthwest.org.uk/_x000D_
_x000D_
Please note that this project has been advertised on Contracts Finder/ other web portals, however, Supplying the South West Portal, https://www.supplyingthesouthwest.org.uk/  is the only portal that includes all the relevant documents required to respond to this opportunity, bearing Project Id: DN648830_x000D_
_x000D_
No Tender submissions will be considered without completing the tender documents in full including attachments and returning them in alignment with the instructions within the tender documents.</t>
  </si>
  <si>
    <t xml:space="preserve">45215222 45313100 </t>
  </si>
  <si>
    <t>Mark Wright</t>
  </si>
  <si>
    <t>MWright@swindon.gov.uk</t>
  </si>
  <si>
    <t>Swindon Borough Council, Civic Offices</t>
  </si>
  <si>
    <t>Euclid Street</t>
  </si>
  <si>
    <t>SN1 2JH</t>
  </si>
  <si>
    <t>'+44 7970629632</t>
  </si>
  <si>
    <t>http://www.swindon.gov.uk/</t>
  </si>
  <si>
    <t xml:space="preserve">https://procontract.due-north.com/ProjectManagement/ProjectDashboard?projectId=8bae1338-6a80-ed11-811c-005056b64545 </t>
  </si>
  <si>
    <t>[Buildtech (SW) Limited|GL52 6BX|NONE||Yes|No]</t>
  </si>
  <si>
    <t>LEICSCITY02-DN663784-11573043</t>
  </si>
  <si>
    <t>Leicester City Council</t>
  </si>
  <si>
    <t>2024-11-05T17:25:58Z</t>
  </si>
  <si>
    <t>PAN2916 - Construction Framework</t>
  </si>
  <si>
    <t>Construction Framework _x000D_
Lot 1 Projects Â£0-Â£500k_x000D_
Lot 2 Projects Â£450k - Â£2m</t>
  </si>
  <si>
    <t>John Morgan</t>
  </si>
  <si>
    <t>John.Morgan@leicester.gov.uk</t>
  </si>
  <si>
    <t>City Hall (4th Floor)</t>
  </si>
  <si>
    <t>115 Charles Street</t>
  </si>
  <si>
    <t>LE1 1FZ</t>
  </si>
  <si>
    <t>'+44 1164540347</t>
  </si>
  <si>
    <t>http://www.leicester.gov.uk</t>
  </si>
  <si>
    <t xml:space="preserve">https://procontract.due-north.com/Advert?advertId=55ba537a-9bea-ee11-8127-005056b64545 </t>
  </si>
  <si>
    <t>[C Henry &amp; Sons Limited|1 Auburn Road, Blaby,_x000D_
Leicester_x000D_
LE8 4DA|NONE||Yes|No][MJE Contracts (leicester) Limited|unit 3, 40 Commercial Square, Freemens Common_x000D_
Leicester_x000D_
LE2 7SR|NONE||Yes|No][Oliveti Construction Ltd|Stonecroft House, Ervington Court, Meridian Business Park,_x000D_
Leicester_x000D_
LE19 1WL|NONE||Yes|No][Bellrock Property &amp; Facilities Management Limited|Peat House, 1 Waterloo Way_x000D_
Leicester_x000D_
LE1 6 PL|NONE||No|No][CBES Limited|Caledonia House, Lawmoor Street_x000D_
Glasgow_x000D_
G5 0US|NONE||No|No][Concorde BGW|Palmer Street, Hyde Park,_x000D_
Doncaster_x000D_
DN4 5DD|NONE||Yes|No][KrollCorlett Construction Limited|Morgan Brightside Building, Bradman Road, Knowsley Industrial Park_x000D_
Merseyside_x000D_
L33 7 UR|NONE||Yes|No]</t>
  </si>
  <si>
    <t>BBKP 23 33</t>
  </si>
  <si>
    <t>BIRKBECK COLLEGE</t>
  </si>
  <si>
    <t>2024-10-08T17:17:43+01:00</t>
  </si>
  <si>
    <t>BBKP 23 33 Framework Agreement for Minor, intermediate and Maintenance Work Construction Contracts</t>
  </si>
  <si>
    <t>The proposed 'Framework Agreement for Minor, intermediate and Maintenance Work Construction Contracts in 3 Lots' is envisaged to support the delivery of Estates Strategy &amp; Masterplan via the College's Capital, Revenue Maintenance programme of work._x000D_
_x000D_
The Framework Agreement commencement period will be early 2024 and will be for a period of four year(s) (i.e., June 2024 - June 2028) subject to key performance targets._x000D_
_x000D_
The Framework Agreement is divided into the following work packages (Lots):_x000D_
_x000D_
Lot 1 -_x000D_
_x000D_
General Building Works Â£0-Â£500k_x000D_
_x000D_
Lot 2 -_x000D_
_x000D_
General Building Works Â£500k - Â£5m_x000D_
_x000D_
Lot 3 -_x000D_
_x000D_
MEPH works Â£0 - Â£5m</t>
  </si>
  <si>
    <t>WC1E 7HX</t>
  </si>
  <si>
    <t>procurement@bbk.ac.uk</t>
  </si>
  <si>
    <t>Malet Street</t>
  </si>
  <si>
    <t>WC1E7HX</t>
  </si>
  <si>
    <t>www.bbk.ac.uk</t>
  </si>
  <si>
    <t>Contract award notice for Lots 1 and 2 suppliers only_x000D_
_x000D_
Contract Finder Procurement reference was_x000D_
IT-200-213-ESD-00000213</t>
  </si>
  <si>
    <t>[Metropolis Projects Ltd|55 Slough Lane_x000D_
_x000D_
London_x000D_
_x000D_
NW9 8YB|COMPANIES_HOUSE|08323617|Yes|No][BRYEN &amp; LANGLEY LIMITED|6a Lagoon Road_x000D_
ORPINGTON_x000D_
Kent_x000D_
BR5 3QX_x000D_
GB|COMPANIES_HOUSE|03527466|Yes|No][Gunning London Ltd|Unit 11 Pollyte Works, Wantz Road_x000D_
_x000D_
Dagenham, Essex_x000D_
_x000D_
RM10 8PS|COMPANIES_HOUSE|04388873|Yes|No][NC Construction Services Limited|1A Northdown Road_x000D_
_x000D_
Hornchurch, Essex_x000D_
_x000D_
RM11 1NF|COMPANIES_HOUSE|04858959|Yes|No][BORRAS CONSTRUCTION LIMITED|1 SALAR HOUSE CAMPFIELD ROAD, ST ALBANS, HERTFORDSHIRE, AL1 5HN|COMPANIES_HOUSE|01520021|Yes|No][QUINN LONDON LIMITED|8 DOME HOUSE HARTLEY AVENUE, 8 HARTLEY AVENUE MILL HILL, LONDON, NW7 2HX|COMPANIES_HOUSE|04005400|Yes|No][BW WORKPLACE EXPERTS LIMITED|5 OLD BAILEY, LONDON, EC4M 7BA|COMPANIES_HOUSE|10700265|Yes|No][MULALLEY AND COMPANY LIMITED|TERESA GAVIN HOUSE WOODFORD AVENUE, WOODFORD GREEN, ESSEX, IG8 8FA|COMPANIES_HOUSE|01534913|Yes|No]</t>
  </si>
  <si>
    <t>BIP922798338</t>
  </si>
  <si>
    <t>2025-03-11T10:30:13Z</t>
  </si>
  <si>
    <t>Repairs and Planned Works Framework</t>
  </si>
  <si>
    <t>Places for People Group wishes to establish a Framework Agreement for Repairs and Planned Works and Windows/Doors component replacements for a three (3) year term with the ability to extend the contract period by a further two (2) one (1) year periods at the Client's sole discretion.  Experienced suppliers are invited to submit Tenders for the framework agreement, which will encompass Planned and Responsive Works and Services as defined by the CPV codes set out in the Contract Notice.</t>
  </si>
  <si>
    <t>molly.morgan@placesforpeople.co.uk</t>
  </si>
  <si>
    <t>'+4401772897200</t>
  </si>
  <si>
    <t xml:space="preserve">https://www.delta-esourcing.com/delta/respondToList.html?noticeId=922798338 </t>
  </si>
  <si>
    <t>[Mullen Property Services Ltd|Terminal House_x000D_
        Station Approach_x000D_
        Shepperton_x000D_
        Middlesex_x000D_
        TW178AS|NONE||No|No][Axis Europe PLC|3 Tramway Avenue_x000D_
        London_x000D_
        London_x000D_
        E154PN|NONE||No|No][A&amp;E Elkins T/A Elkins Construction|A&amp;E House Unit 1A Industrial Estate_x000D_
        Juno Way_x000D_
        London_x000D_
        London_x000D_
        SE14 5RW|NONE||No|No][Topcoat Construction Ltd|Unit A Melville Court_x000D_
        Splisby Road_x000D_
        Harold Hill_x000D_
        Romford_x000D_
        RM3 8SB|NONE||No|No][Rage Ltd|45 Reeve Road_x000D_
        Stansted_x000D_
        England_x000D_
        CM248SJ|NONE||No|No][Guildmore Ltd|Kalamu House_x000D_
        11 Coldbath Square_x000D_
        London_x000D_
        EC1R5HL|NONE||No|No][T Gilmartin Limited|Gilmartins Building Houghton Hall Park_x000D_
        Houghton Regis_x000D_
        Dunstable_x000D_
        Bedfordshire_x000D_
        LU55YG|NONE||No|No][Novus Property Solutions Ltd|Five Towns House Hillside_x000D_
        Festival Way_x000D_
        Stoke on Trent_x000D_
        Staffordshire_x000D_
        ST15SH|NONE||No|No][Mullen Property Services|Terminal House_x000D_
        Station Approach_x000D_
        Shepperton_x000D_
        Middlesex_x000D_
        TW178AS|NONE||No|No][Axis Europe PLC|3 Tramway Avenue_x000D_
        London_x000D_
        London_x000D_
        E154PN|NONE||No|No][Topcoat Construction Ltd|Unit A Melville Court_x000D_
        Splisby Road_x000D_
        Harold Hill_x000D_
        Romford_x000D_
        RM3 8SB|NONE||No|No][Rage Ltd|45 Reeve Road_x000D_
        Stansted_x000D_
        England_x000D_
        CM248SJ|NONE||No|No][Novus Property Solutions|Five Towns house Hillside_x000D_
        Festival Way_x000D_
        Stoke on Trent_x000D_
        Staffordshire_x000D_
        ST15SH|NONE||No|No][Mullen Property Services Ltd|Terminal House_x000D_
        Station Approach_x000D_
        Shepperton_x000D_
        Middlesex_x000D_
        TW178AS|NONE||No|No][Axis Europe PLC|3 Tramway Avenue_x000D_
        London_x000D_
        London_x000D_
        E154PN|NONE||No|No][Topcoat Construction Ltd|Unit A Melville Court_x000D_
        Splisby Road_x000D_
        Harold Hill_x000D_
        Romford_x000D_
        RM3 8SB|NONE||No|No][Rage Ltd|45 Reeve Road_x000D_
        Stansted_x000D_
        England_x000D_
        CM248SJ|NONE||No|No][Etec Contract Services Ltd|Suite 7_x000D_
        Elmhurst_x000D_
        98-106 High Road_x000D_
        South Woodford_x000D_
        E182QH|NONE||No|No][Novus Property Solutions Ltd|Five Towns house Hillside_x000D_
        Festival Way_x000D_
        Stoke on Trent_x000D_
        Staffordshire_x000D_
        ST15SH|NONE||No|No][Mullen Property Solutions Ltd|Terminal House_x000D_
        Station Approach_x000D_
        Shepperton_x000D_
        Middlesex_x000D_
        TW178AS|NONE||No|No][Axis Europe Plc|3 Tramway Avenue_x000D_
        London_x000D_
        E154PN|NONE||No|No][Topcoat Construction Ltd|Unit A Melville Court_x000D_
        Splisby Road_x000D_
        Harold Hill_x000D_
        Romford_x000D_
        RM3 8SB|NONE||No|No][Rage Ltd|45 Reeve Road_x000D_
        Stansted_x000D_
        England_x000D_
        CM248SJ|NONE||No|No][MCP Property Services|Building B_x000D_
        The Chase_x000D_
        John Tate Road_x000D_
        Hertford_x000D_
        SG137NN|NONE||No|No][T Gilmartin Ltd|Gilmartins Building Houghton Hall Park_x000D_
        Houghton Regis_x000D_
        Dunstable_x000D_
        Bedfordshire_x000D_
        LU55YG|NONE||No|No][Novus Property Solutions|Five Towns house Hillside_x000D_
        Festival Way_x000D_
        Stoke on Trent_x000D_
        Staffordshire_x000D_
        ST15SH|NONE||No|No][Mullen Property Services Ltd|Terminal House_x000D_
        Station Approach_x000D_
        Shepperton_x000D_
        Middlesex_x000D_
        TW178AS|NONE||No|No][Axis Europe plc|3 Tramway Avenue_x000D_
        London_x000D_
        London_x000D_
        E154PN|NONE||No|No][Topcoat Construction Ltd|Unit A Melville Court_x000D_
        Splisby Road_x000D_
        Harold Hill_x000D_
        Romford_x000D_
        RM3 8SB|NONE||No|No][Rage Ltd|45 Reeve Road_x000D_
        Stansted_x000D_
        England_x000D_
        CM248SJ|NONE||No|No][T Gilmartin Limited|Gilmartins Building Houghton Hall Park_x000D_
        Houghton Regis_x000D_
        Dunstable_x000D_
        Bedfordshire_x000D_
        LU55YG|NONE||No|No][Mullen Property Services|Terminal House_x000D_
        Station Approach_x000D_
        Shepperton_x000D_
        Middlesex_x000D_
        TW178AS|NONE||No|No][Axis Europe Plc|3 Tramway Avenue_x000D_
        London_x000D_
        London_x000D_
        E154PN|NONE||No|No][Topcoat Construction Limited|Unit A Melville Court_x000D_
        Splisby Road_x000D_
        Harold Hill_x000D_
        Romford_x000D_
        RM3 8SB|NONE||No|No][Chigwell (London) Plc|Aaron House_x000D_
        Unit 8 Hainault Business Park_x000D_
        Forest Road_x000D_
        Ilford_x000D_
        IG63JP|NONE||No|No][Rage Ltd|45 Reeve Road_x000D_
        Stansted_x000D_
        England_x000D_
        CM248SJ|NONE||No|No][T Gilmartin Ltd|Gilmartins Building Houghton Hall Park_x000D_
        Houghton Regis_x000D_
        Dunstable_x000D_
        Bedfordshire_x000D_
        LU55YG|NONE||No|No][Axis Europe plc|3 Tramway Avenue_x000D_
        London_x000D_
        London_x000D_
        E154PN|NONE||No|No][Topcoat Construction Ltd|Unit A Melville Court_x000D_
        Splisby Road_x000D_
        Harold Hill_x000D_
        Romford_x000D_
        RM3 8SB|NONE||No|No][A&amp;E Elkins TA Elkins Construction|A&amp;E House Unit 1A Industrial Estate_x000D_
        Juno Way_x000D_
        London_x000D_
        London_x000D_
        SE14 5RW|NONE||No|No][Mullen Property Services|Terminal House_x000D_
        Station Approach_x000D_
        Shepperton_x000D_
        Middlesex_x000D_
        TW178AS|NONE||No|No][Rage Ltd|45 Reeve Road_x000D_
        Stansted_x000D_
        England_x000D_
        CM248SJ|NONE||No|No][Axis Europe plc|3 Tramway Avenue_x000D_
        London_x000D_
        E154PN|NONE||No|No][Anglian Building Products|Liberator Road_x000D_
        Norwich_x000D_
        NR6 6EU|NONE||No|No][Nationwide Windows Ltd|Nationwide House_x000D_
        74-88 Somers Road_x000D_
        Rugby_x000D_
        Warwickshire_x000D_
        CV227DH|NONE||No|No][Sovereign Group Ltd|Vale Street Mill_x000D_
        Nelson_x000D_
        Lancashire_x000D_
        BB90TA|NONE||No|No][Mullen Property Services|Terminal House_x000D_
        Station Approach_x000D_
        Shepperton_x000D_
        Middlesex_x000D_
        TW178AS|NONE||No|No][Guildmore Ltd|Kalamu House_x000D_
        11 Coldbath Square_x000D_
        London_x000D_
        EC1R5HL|NONE||No|No][Anglian Building Products|Liberator Road_x000D_
        Norwich_x000D_
        NR6 6EU|NONE||No|No][Nationwide Windows Ltd|Nationwide House_x000D_
        74-88 Somers Road_x000D_
        Rugby_x000D_
        Warwickshire_x000D_
        CV227DH|NONE||No|No][Sovereign Group Ltd|Vale Street Mill_x000D_
        Nelson_x000D_
        Lancashire_x000D_
        BB90TA|NONE||No|No][Axis Europe plc|3 Tramway Avenue_x000D_
        London_x000D_
        London_x000D_
        E154PN|NONE||No|No][T Gilmartin Limited|Gilmartins Building Houghton Hall Park_x000D_
        Houghton Regis_x000D_
        Dunstable_x000D_
        Bedfordshire_x000D_
        LU55YG|NONE||No|No][Mullen Property Services|Terminal House_x000D_
        Station Approach_x000D_
        Shepperton_x000D_
        Middlesex_x000D_
        TW178AS|NONE||No|No][Anglian Building Products|Liberator Road_x000D_
        Norwich_x000D_
        NR6 6EU|NONE||No|No][Sovereign Group Ltd|Vale Street Mill_x000D_
        Nelson_x000D_
        Lancashire_x000D_
        BB90TA|NONE||No|No][Axis Europe plc|3 Tramway Avenue_x000D_
        London_x000D_
        London_x000D_
        E154PN|NONE||No|No][Mullen Property Services|Terminal House_x000D_
        Station Approach_x000D_
        Shepperton_x000D_
        Middlesex_x000D_
        TW178AS|NONE||No|No][Westone Housing Ltd|Suite 12 Westpoint_x000D_
        Peterborough Business Park_x000D_
        Lynch Wood_x000D_
        Peterborough_x000D_
        PE2 6FZ|NONE||No|No][Anglian Building Products|Liberator Road_x000D_
        Norwich_x000D_
        NR6 6EU|NONE||No|No][Nationwide Windows Ltd|Nationwide House_x000D_
        Nelson_x000D_
        Rugby_x000D_
        Lancashire_x000D_
        BB90TA|NONE||No|No][Sovereign Group Ltd|Vale Street Mill_x000D_
        Nelson_x000D_
        Lancashire_x000D_
        BB90TA|NONE||No|No][Axis Europe plc|3 Tramway Avenue_x000D_
        London_x000D_
        London_x000D_
        E154PN|NONE||No|No][Mullen Property Services|Terminal House_x000D_
        Station Approach_x000D_
        Shepperton_x000D_
        Middlesex_x000D_
        TW178AS|NONE||No|No][Westone Housing Ltd|Suite 12 Westpoint_x000D_
        Peterborough Business Park_x000D_
        Lynch Wood_x000D_
        Peterborough_x000D_
        PE2 6FZ|NONE||No|No][Anglian Building Products|Liberator Road_x000D_
        Norwich_x000D_
        NR6 6EU|NONE||No|No][Nationwide Windows Ltd|Nationwide House_x000D_
        74-88 Somers Road_x000D_
        Rugby_x000D_
        Warwickshire_x000D_
        CV227DH|NONE||No|No][The AD Construction Group|Samuel House_x000D_
        7 Powerscroft Road_x000D_
        Sidcup_x000D_
        Kent_x000D_
        DA14 5DT|NONE||No|No][Axis Europe plc|3 Tramway Avenue_x000D_
        London_x000D_
        London_x000D_
        E154PN|NONE||No|No][Sovereign Group Ltd|Vale Street Mill_x000D_
        Nelson_x000D_
        Lancashire_x000D_
        BB90TA|NONE||No|No][T Gilmartin Limited|Gilmartins Building Houghton Hall Park_x000D_
        Houghton Regis_x000D_
        Dunstable_x000D_
        Bedfordshire_x000D_
        LU55YG|NONE||No|No][Anglian Building Products|Liberator Road_x000D_
        Norwich_x000D_
        NR6 6EU|NONE||No|No][Nationwide Windows Ltd|Nationwide House_x000D_
        74-88 Somers Road_x000D_
        Rugby_x000D_
        Warwickshire_x000D_
        CV227DH|NONE||No|No][The AD Construction Group|Samuel House_x000D_
        7 Powerscroft Road_x000D_
        Sidcup_x000D_
        Kent_x000D_
        DA14 5DT|NONE||No|No][Axis Europe plc|3 Tramway Avenue_x000D_
        London_x000D_
        London_x000D_
        E154PN|NONE||No|No][Sovereign Group Ltd|Vale Street Mill_x000D_
        Nelson_x000D_
        Lancashire_x000D_
        BB90TA|NONE||No|No][T Gilmartin Ltd|Gilmartins Building Houghton Hall Park_x000D_
        Houghton Regis_x000D_
        Dunstable_x000D_
        Bedfordshire_x000D_
        LU55YG|NONE||No|No][Anglian Building Products Ltd|Liberator Road_x000D_
        Norwich_x000D_
        NR6 6EU|NONE||No|No][The AD Construction Group|Samuel House_x000D_
        7 Powerscroft Road_x000D_
        Sidcup_x000D_
        Kent_x000D_
        DA14 5DT|NONE||No|No][Axis Europe plc|3 Tramway Avenue_x000D_
        London_x000D_
        London_x000D_
        E154PN|NONE||No|No][Sovereign Group Limited|Vale Street Mill_x000D_
        Nelson_x000D_
        Lancashire_x000D_
        BB90TA|NONE||No|No][T Gilmartin Limited|Gilmartins Building Houghton Hall Park_x000D_
        Houghton Regis_x000D_
        Dunstable_x000D_
        Bedfordshire_x000D_
        LU55YG|NONE||No|No][Mullen Property Services|Terminal House_x000D_
        Station Approach_x000D_
        Shepperton_x000D_
        Middlesex_x000D_
        TW178AS|NONE||No|No]</t>
  </si>
  <si>
    <t>MT233525</t>
  </si>
  <si>
    <t>2025-01-15T17:45:07Z</t>
  </si>
  <si>
    <t>PFH Fire Safety Works Framework</t>
  </si>
  <si>
    <t>Established in 2004, Procurement for Housing (PfH) is a national procurement consortium dedicated to the social housing sector and supported by the National Housing Federation (NHF), Chartered Institute of Housing (CIH) and HouseMark.  Collectively our Members manage more than 90% of UK' social housing stock, with PfH helping them to achieve efficiency savings using a wide range of services including framework agreements, dynamic purchasing systems, spend analyses, strategy reviews, consolidated billing and comprehensive reporting.PfH is a contracting authority under Regulation 2 of the Public Contracts Regulations 2015 ("PCR 2015") and a central purchasing body under regulation 37 PCR 2015.Please refer to www.pfh.co.uk for additional information.PfH is administered by Inprova Limited (Inprova) and is headquartered in the North West of England with over 20 years of expertise and experience offering a complete procurement solutions package across outsourcing, technology and consultancy. By integrating procurement services and technology, Inprova operates as a delivery partner supporting business performance improvement for both public and private sector clients.PfH have sought qualified and experienced contractors and suppliers to establish a framework agreement for a range of fire safety works measures. The framework will be divided into seven lots with regions and value bands. A separate framework has recently been procured for Fire Safety Consultancy services.</t>
  </si>
  <si>
    <t>Bradley Francis Hughes</t>
  </si>
  <si>
    <t>bhughes@pfh.co.uk</t>
  </si>
  <si>
    <t>Unit 2</t>
  </si>
  <si>
    <t>Warrington</t>
  </si>
  <si>
    <t xml:space="preserve">https://www.mytenders.co.uk/search/show/search_view.aspx?ID=JAN169231 </t>
  </si>
  <si>
    <t>[ABCA Systems Ltd|Unit 24 Mylord Crescent, Camperdown Industrial Estate, , Killingworth, Newcastle upon Tyne|COMPANIES_HOUSE||No|No][ABCA Systems Ltd|Unit 24 Mylord Crescent, Camperdown Industrial Estate, , Killingworth, Newcastle upon Tyne|COMPANIES_HOUSE||No|No][Adaston Ltd.|4 Greengate, Cardale Park, Harrogate|COMPANIES_HOUSE|10453542|No|No][Alphatrack Systems Ltd|Piper House, 14 West Place, West Road, Harlow|COMPANIES_HOUSE||No|No][Axis Europe Plc|Tramway House, 3 Tramway Avenue, London, E15 4PN, London|COMPANIES_HOUSE|1991637|No|No][Bell Group Limited|Bell Business Park, Rochsolloch Road, Airdrie|COMPANIES_HOUSE|SC114142|No|No][Bell Group Limited|Bell Business Park, Rochsolloch Road, Airdrie|COMPANIES_HOUSE|SC114142|No|No][Bell Group Limited|Bell Business Park, Rochsolloch Road, Airdrie|COMPANIES_HOUSE|SC114142|No|No][Britplas Facades Limited|18 Kingsland Grange, Woolston, Warrington|COMPANIES_HOUSE|09663644|No|No][Chubb Fire &amp; Security|Chubb House , Shadsworth Road, Blackburn|COMPANIES_HOUSE||No|No][Churches Fire Security Ltd|Head Office: Fire House, Mayflower Close, Chandlers Ford, Eastleigh|COMPANIES_HOUSE||No|No][Clark Contracts|Clark Contracts Ltd, 23-27 McFarlane Street, Paisley|COMPANIES_HOUSE||No|No][Clark Contracts|Clark Contracts Ltd, 23-27 McFarlane Street, Paisley|COMPANIES_HOUSE||No|No][Clark Contracts|Clark Contracts Ltd, 23-27 McFarlane Street, Paisley|COMPANIES_HOUSE||No|No][Clark Contracts|Clark Contracts Ltd, 23-27 McFarlane Street, Paisley|COMPANIES_HOUSE||No|No][CLC Contractors Limited|(Head Office) Northbrook Ind Estate, Vincent Avenue, Southampton|COMPANIES_HOUSE||No|No][CLC Contractors Limited|(Head Office) Northbrook Ind Estate, Vincent Avenue, Southampton|COMPANIES_HOUSE||No|No][DM Integrated Ltd|Century House, Chapelhall Ind Estate, Airdrie|COMPANIES_HOUSE|SC362445|No|No][DorSuite|17 Law Place, Nerston Industrial Estate, Glasgow|COMPANIES_HOUSE||No|No][A &amp; E Elkins Ltd (Trading as Elkins Construction)|A &amp; E House, Unit 1a Industrial Estate, Juno Way, London|COMPANIES_HOUSE|00846751|No|No][A &amp; E Elkins Ltd (Trading as Elkins Construction)|A &amp; E House, Unit 1a Industrial Estate, Juno Way, London|COMPANIES_HOUSE|00846751|No|No][A &amp; E Elkins Ltd (Trading as Elkins Construction)|A &amp; E House, Unit 1a Industrial Estate, Juno Way, London|COMPANIES_HOUSE|00846751|No|No][A &amp; E Elkins Ltd (Trading as Elkins Construction)|A &amp; E House, Unit 1a Industrial Estate, Juno Way, London|COMPANIES_HOUSE|00846751|No|No][Fieldway Supplies Ltd|12 Paramount Business Park, Wilson Road, Liverpool|COMPANIES_HOUSE|05743944|No|No][Fieldway Supplies Ltd|12 Paramount Business Park, Wilson Road, Liverpool|COMPANIES_HOUSE|05743944|No|No][Fieldway Supplies Ltd|12 Paramount Business Park, Wilson Road, Liverpool|COMPANIES_HOUSE|05743944|No|No][Fieldway Supplies Ltd|12 Paramount Business Park, Wilson Road, Liverpool|COMPANIES_HOUSE|05743944|No|No][Formation Design &amp; Build|Unit 1, 38 Wembley Hill Road, Wembley|COMPANIES_HOUSE|03536763|No|No][Formation Design &amp; Build|Unit 1, 38 Wembley Hill Road, Wembley|COMPANIES_HOUSE|03536763|No|No][Formation Design &amp; Build|Unit 1, 38 Wembley Hill Road, Wembley|COMPANIES_HOUSE|03536763|No|No][Gerda Security Products Ltd|54 Chiswick Avenue, Mildenhall|COMPANIES_HOUSE|03456399|No|No][Gerda Security Products Ltd|54 Chiswick Avenue, Mildenhall|COMPANIES_HOUSE|03456399|No|No][Guildmore Facades and Cladding|61 Widmore Road, London|COMPANIES_HOUSE|13077846|No|No][Harmony Fire Ltd|Clarence House, Watercombe Lane, Yeovil|COMPANIES_HOUSE|10427303|No|No][Harmony Fire Ltd|Clarence House, Watercombe Lane, Yeovil|COMPANIES_HOUSE|10427303|No|No][Harmony Fire Ltd|Clarence House, Watercombe Lane, Yeovil|COMPANIES_HOUSE|10427303|No|No][Harmony Fire Ltd|Clarence House, Watercombe Lane, Yeovil|COMPANIES_HOUSE|10427303|No|No][Heron Manufacture Limited|69 Drum Road, Cookstown|COMPANIES_HOUSE|NI031984|No|No][Heron Manufacture Limited|69 Drum Road, Cookstown|COMPANIES_HOUSE|NI031984|No|No][Higgins Partnerships 1961 PLC|One Langston Road, Loughton, Essex|COMPANIES_HOUSE||No|No][Higgins Partnerships 1961 PLC|One Langston Road, Loughton, Essex|COMPANIES_HOUSE||No|No][Higgins Partnerships 1961 PLC|One Langston Road, Loughton, Essex|COMPANIES_HOUSE||No|No][Higgins Partnerships 1961 PLC|One Langston Road, Loughton, Essex|COMPANIES_HOUSE||No|No][Hugh LS McConnell|6 Inkerman Place, Kilmarnock|COMPANIES_HOUSE|SC191842|No|No][Hugh LS McConnell|6 Inkerman Place, Kilmarnock|COMPANIES_HOUSE|SC191842|No|No][Hugh LS McConnell|6 Inkerman Place, Kilmarnock|COMPANIES_HOUSE|SC191842|No|No][Hugh LS McConnell|6 Inkerman Place, Kilmarnock|COMPANIES_HOUSE|SC191842|No|No][Hugh LS McConnell|6 Inkerman Place, Kilmarnock|COMPANIES_HOUSE|SC191842|No|No][Ian Williams Limited|Quarry Road, Chipping Sodbury, Bristol|COMPANIES_HOUSE||No|No][Ian Williams Limited|Quarry Road, Chipping Sodbury, Bristol|COMPANIES_HOUSE||No|No][Insulated Render Systems (scotland) Ltd|74 Glencraig Street, Airdrie|COMPANIES_HOUSE|SC441561|No|No][Lawtech Group Ltd|8 Ambley Green, Gillingham Business Park, Gillingham|COMPANIES_HOUSE|05301280|No|No][Lawtech Group Ltd|8 Ambley Green, Gillingham Business Park, Gillingham|COMPANIES_HOUSE|05301280|No|No][Lawtech Group Ltd|8 Ambley Green, Gillingham Business Park, Gillingham|COMPANIES_HOUSE|05301280|No|No][Maurice Flynn &amp; Sons Ltd|Saunders House, Springbank Industrial Estate, 2 Springbank Road, Belfast|COMPANIES_HOUSE|NI045914|No|No][Maurice Flynn &amp; Sons Ltd|Saunders House, Springbank Industrial Estate, 2 Springbank Road, Belfast|COMPANIES_HOUSE|NI045914|No|No][Morgan Sindall Construction &amp; Infrastructure|Kent House, 14-17 Market Place, London|COMPANIES_HOUSE|04273754|No|No][Morgan Sindall Construction &amp; Infrastructure|Kent House, 14-17 Market Place, London|COMPANIES_HOUSE|04273754|No|No][MP Group U K Limited|324 Drumoyne Rd, Glasgow|COMPANIES_HOUSE|SC421124|No|No][Novus Property Solutions|PO Box 13, Five Towns House, Stoke-on-Trent|COMPANIES_HOUSE||No|No][Novus Property Solutions|PO Box 13, Five Towns House, Stoke-on-Trent|COMPANIES_HOUSE||No|No][Pavehall Construction Limited|Scrubs Ln, London|COMPANIES_HOUSE|14618889|No|No][Pavehall Construction Limited|Scrubs Ln, London|COMPANIES_HOUSE|14618889|No|No][PiLON Ltd|The Columbia Centre, Station Road, BRACKNELL|COMPANIES_HOUSE||No|No][Raam Construction limited|unit 7 peerglow industrial estate, enfield|COMPANIES_HOUSE||No|No][Raam Construction limited|unit 7 peerglow industrial estate, enfield|COMPANIES_HOUSE||No|No][Raam Construction limited|unit 7 peerglow industrial estate, enfield|COMPANIES_HOUSE||No|No][RGE Services Limited|The Nurseries, Gravel Lane, Chigwell|COMPANIES_HOUSE||No|No][Saltash Enterprises Limited|110-116 Ormside Street, London, London|COMPANIES_HOUSE||No|No][SGD Fire Protection Ltd|Ellis Ashton Street Huyton, Liverpool|COMPANIES_HOUSE|14107338|No|No][Sureserve Compliance Fire|Unit 2, Regent Business Centre, Jubilee Road, Burgess Hill|COMPANIES_HOUSE|02504054|No|No][Sureserve Compliance Fire|Unit 2, Regent Business Centre, Jubilee Road, Burgess Hill|COMPANIES_HOUSE|02504054|No|No][TF Jones Property Services Ltd|Unit 9 Ketterer Court, St Helens|COMPANIES_HOUSE||No|No][TF Jones Property Services Ltd|Unit 9 Ketterer Court, St Helens|COMPANIES_HOUSE||No|No][The AD Construction Group (Architectural Decorators Ltd)|Samuel House, 7 Powerscroft Road, Sidcup, Kent, Sidcup|COMPANIES_HOUSE|00386730|No|No][The Casey Group Ltd|Rydings Road, Rochdale, Lancashire|COMPANIES_HOUSE||No|No][The Casey Group Ltd|Rydings Road, Rochdale, Lancashire|COMPANIES_HOUSE||No|No][The Casey Group Ltd|Rydings Road, Rochdale, Lancashire|COMPANIES_HOUSE||No|No][The Casey Group Ltd|Rydings Road, Rochdale, Lancashire|COMPANIES_HOUSE||No|No][United Living Property Services|Media House, Azalea Drive, Swanley|COMPANIES_HOUSE|01990656|No|No][United Living Property Services|Media House, Azalea Drive, Swanley|COMPANIES_HOUSE|01990656|No|No][V3 Group (U.K) Limited|15b Atlantic Business Park, Barry|COMPANIES_HOUSE|15137313|No|No][V3 Group (U.K) Limited|15b Atlantic Business Park, Barry|COMPANIES_HOUSE|15137313|No|No][Ventro Ltd|Aquilam House, 7 Darklake View, Estover, Plymouth|COMPANIES_HOUSE|08765695|No|No][Ventro Ltd|Aquilam House, 7 Darklake View, Estover, Plymouth|COMPANIES_HOUSE|08765695|No|No][Ventro Ltd|Aquilam House, 7 Darklake View, Estover, Plymouth|COMPANIES_HOUSE|08765695|No|No][Ventro Ltd|Aquilam House, 7 Darklake View, Estover, Plymouth|COMPANIES_HOUSE|08765695|No|No]</t>
  </si>
  <si>
    <t>BIP834699940</t>
  </si>
  <si>
    <t>2024-01-11T15:10:04Z</t>
  </si>
  <si>
    <t>research into Skills &amp; Training</t>
  </si>
  <si>
    <t>CITB's Skills &amp; Training in the UK Construction Industry survey has been running since 2008; this iteration of the survey will be the eighth wave. The original survey was commissioned because although there was a wealth of surveys1 on employers skill needs both within the construction industry and nationally; it was thought that none of these provided data representative of the whole construction industry. This year we would like to further develop the Skills &amp; Training survey to incorporate analysis from other relevant surveys (such as those discussed above) on skill issues and commitment to workforce development. Thereby creating an effective single source of evidence representative of the current issues regarding skills and training within the UK construction industry. Without commissioning this research, there would be a gap in the evidence base which is used by CITB to make key strategic decisions.</t>
  </si>
  <si>
    <t>grant.carr@gov.sscl.com</t>
  </si>
  <si>
    <t>www.citb.co.uk</t>
  </si>
  <si>
    <t>'+443004567000</t>
  </si>
  <si>
    <t xml:space="preserve">https://www.delta-esourcing.com/delta/respondToList.html?noticeId=834699940 </t>
  </si>
  <si>
    <t>[Harlow Consulting Services Limited|Suite 18, 1 Cardale Park_x000D_
        Harrogate_x000D_
        HG3 1RY|NONE||No|No]</t>
  </si>
  <si>
    <t>CHEAST001-DN780237-66520819</t>
  </si>
  <si>
    <t>Cheshire East Borough Council</t>
  </si>
  <si>
    <t>2025-09-05T14:43:35+01:00</t>
  </si>
  <si>
    <t>NWCHL415 Springfield School Expansion at Cledford house, Middlewich</t>
  </si>
  <si>
    <t xml:space="preserve">A Pre-Construction Services Order is to be placed for the provision of Pre-Construction Services as a call off contract to the North West Construction Hub Low Value Construction Services Framework (Construction services will be subject to a separate authority form) and any other agreements associated with and incidental to the contract._x000D_
</t>
  </si>
  <si>
    <t>Alan.Jackson@cheshireeast.gov.uk</t>
  </si>
  <si>
    <t>2nd Floor, Delamere House</t>
  </si>
  <si>
    <t>http://www.cheshireeast.gov.uk/</t>
  </si>
  <si>
    <t>Award notice for NWCHL415 Springfield School Expansion at Cledford house, Middlewich</t>
  </si>
  <si>
    <t>[Manchester &amp; Cheshire Construction Co Ltd|6 Oldfield Road, Salford, Manchester M5 4WB|NONE||Yes|No]</t>
  </si>
  <si>
    <t>24-HB-168</t>
  </si>
  <si>
    <t>2025-09-03T14:27:05+01:00</t>
  </si>
  <si>
    <t>Faculty of Technology Project</t>
  </si>
  <si>
    <t>This award follows a further competition under the Crown Commercial Services (CCS) framework agreement (RM6088), under Lot 4.1: Construction Works and Associated Services - England / Wales. Value band Â£20 - Â£80m for the demolition of relevant existing buildings and the construction of a new Faculty of Technology building, to include landscaping to the surrounding sites (the Project). _x000D_
The University has appointed one (1) Contractor under a two-stage open book design and build process ._x000D_
This award notice covers Stage One for RIBA Stage 4 design, pre-construction preliminary costs and Stage Two construction preliminaries.  Stage Two construction costs will be developed during Stage One.</t>
  </si>
  <si>
    <t>[Wates Construction Limited|Wates House, Station Approach, Leatherhead, Surrey, KT22 7SW|COMPANIES_HOUSE|1977948|No|No]</t>
  </si>
  <si>
    <t>WOLVCITY001-DN676058-41495892</t>
  </si>
  <si>
    <t>Wolverhampton City Council</t>
  </si>
  <si>
    <t>2024-11-08T10:04:03Z</t>
  </si>
  <si>
    <t>CWC23084 - Wolverhampton Housing Development Framework</t>
  </si>
  <si>
    <t>The City of Wolverhampton Council (CWC) is seeking contractors to deliver new homes and regeneration projects within Wolverhampton, via a Framework Agreement, with the potential to be used by other local authorities, ALMOs and registered providers.\r_x000D_
\r_x000D_
CWC wish to procure a framework for the design, pre-construction services, construction and delivery of new homes and housing solutions.\r_x000D_
\r_x000D_
The 4-year Framework will comprise of 3 Lots:\r_x000D_
\r_x000D_
Lot 1 - Tasks on small infill sites of up to 3 Dwellings;\r_x000D_
\r_x000D_
Lot 2 - Tasks on infill sites from 4 up to 20 Dwellings;\r_x000D_
\r_x000D_
Lot 3 - Tasks on infill sites of over 21 Dwellings.\r_x000D_
\r_x000D_
The nature of the works includes,\r_x000D_
\r_x000D_
o The construction of homes, including but not limited to, houses, apartments, and bungalows\r_x000D_
\r_x000D_
o The construction of homes for rent, sale, and shared ownership (in some cases mixed tenure)\r_x000D_
\r_x000D_
o Land remediation\r_x000D_
\r_x000D_
o Feasibility, design, and construction services</t>
  </si>
  <si>
    <t xml:space="preserve">45211000 45215214 </t>
  </si>
  <si>
    <t>Anna Du-Mont</t>
  </si>
  <si>
    <t>Anna.Du-Mont@wolverhampton.gov.uk</t>
  </si>
  <si>
    <t>St Peters Square</t>
  </si>
  <si>
    <t>Wolverhampton</t>
  </si>
  <si>
    <t>WV1 1RL</t>
  </si>
  <si>
    <t>'+44 1902551099</t>
  </si>
  <si>
    <t>http://www.wolverhampton.gov.uk</t>
  </si>
  <si>
    <t xml:space="preserve">https://procontract.due-north.com/Advert?advertId=8484be0b-e495-ee11-8125-005056b64545 </t>
  </si>
  <si>
    <t>[J. Harper and Sons (Leominster) Limited|Units 1 and 2 Bevan Industrial Estate, Brieley Hill, West Midlands, DY5 3TF|NONE||Yes|No][SWG Construction (Build &amp; Renovate) Ltd|Eagle House, 25 Severn Street, Welshpool, Powys, SY21 7AD|NONE||Yes|No][MY Holdings Group|5 Beauchamp Court, Victors Way, Barnet, London, EN5 5TZ|NONE||No|No][Morro Partnerships|Jessup House, Girton Road, Cannock, WS11 0EJ|NONE||Yes|No][Interclass Plc|Heath Mill Road, Wombourne, Wolverhampton, WV5 8AP|NONE||Yes|No][Keon Homes|St Joseph's House, High Street, Burntwood, WS7 3XG|NONE||Yes|No]</t>
  </si>
  <si>
    <t>2024Advanced Industrial Drone Operations(IDO)</t>
  </si>
  <si>
    <t>2024-06-20T11:31:38+01:00</t>
  </si>
  <si>
    <t>Provision of training and assessment materials for the Advanced Industrial Drone Operations (IDO) in Engineering Construction Industry</t>
  </si>
  <si>
    <t>ECITB has applied and successfully achieved match funding from the Swansea Bay City Deal, (SBCD) 'Skills and Talent project' fund, to further develop the ECITB IDO programme of courses. The funding has allowed ECITB to accelerate its development of skills for Unmanned Aircraft Systems (UAS) training and competence programme (IDO). The development of high-quality skills and competence is essential to fully utilise the advances is technology and use of UAS (Drones) in industry and reduce the impact of working at height whilst enhancing the inspection and maintenance of valuable national assets. _x000D_
The ECITB IDO programme does exactly this and also provides quality assured third party certification for the competence of UAS pilots at Foundation and Advanced levels. The development of the training materials for the Advanced course will complement the foundation and ensure a pipeline of pilots who are not only able to fly a UAV safely but also effectively, gaining valuable information on assets, topography, conduct surveys and enter confined and dangerous spaces limiting human involvement.</t>
  </si>
  <si>
    <t>Reg Rudd</t>
  </si>
  <si>
    <t>reg.rudd@ecitb.org.uk</t>
  </si>
  <si>
    <t>Office F15, Kings House Business Centre</t>
  </si>
  <si>
    <t>Home Park Estate, Station Road</t>
  </si>
  <si>
    <t xml:space="preserve">1 Read Me First - Notice of Invitation to Tender - RR01-24.docx 3 Pre-Qualification Questionnaire (PQQ) - RR01-24.doc 5 Statement of Methodology.pdf 6 Tender Clarification Request RR01-24.docx ECITB Service Provision Agreement (July 2023).docx Advanced materials to be developed.docx 2 ITT Specification RR01-24.docx 4 Invitation to Tender -RR01-24.docx </t>
  </si>
  <si>
    <t>[DRONE TRAINING LTD|2 Old Field Road Bocam Park,Pencoed_x000D_
BRIDGEND_x000D_
Mid Glamorgan_x000D_
CF35 5LJ_x000D_
GB|COMPANIES_HOUSE|09343477|Yes|No]</t>
  </si>
  <si>
    <t>tender_512052/1542137</t>
  </si>
  <si>
    <t>2025-12-30T16:43:49Z</t>
  </si>
  <si>
    <t>Award of a call off contract under the Prison Education Dynamic Purchasing System for Roller Dumper Construction training courses for Prisoners at HMP Portland</t>
  </si>
  <si>
    <t>Call off Contract Under Prison Education Dynamic Purchasing System for Roller Dumper Construction course for Residents of HMP Portland_x000D_
Qualifications to be delivered: _x000D_
Formal Operators Card for a Roller, Forward Tipping Dumper, Banksman and plant machinery suitable CSCS qualification_x000D_
Awarding body to be confirmed:_x000D_
- Practical Driver Training Programme._x000D_
- 2 x Roller + 2 x dumper_x000D_
- Total duration for the course shall be 4 weeks._x000D_
- Learners shall learn Health and Safety, the components of the machine and how to check them, how to operate the machine to move around safely, climb up and down slopes, load vehicles, and refill them safely.</t>
  </si>
  <si>
    <t>[RMF Construction Training Academy Ltd|Unit 2 Oughton Road, Birmingham, B12 0DF|COMPANIES_HOUSE|10813737|Yes|No]</t>
  </si>
  <si>
    <t>WO-04 - BBKP 23 33 Lot 2</t>
  </si>
  <si>
    <t>2025-12-15T15:00:59Z</t>
  </si>
  <si>
    <t>Construction and refurbishment</t>
  </si>
  <si>
    <t>Construction of rooms B74&amp;B74a for housing new Aquilo's electron Microscope</t>
  </si>
  <si>
    <t>[BORRAS CONSTRUCTION LTD|1 Salar House_x000D_
Campfield Road_x000D_
St Albans_x000D_
AL1 5HT|COMPANIES_HOUSE|01520021|Yes|No]</t>
  </si>
  <si>
    <t>PRO1003445 (3)</t>
  </si>
  <si>
    <t>NHS PROPERTY SERVICES LIMITED</t>
  </si>
  <si>
    <t>2025-11-18T09:58:23Z</t>
  </si>
  <si>
    <t>Construction for Weybridge Health Campus (Amended)</t>
  </si>
  <si>
    <t>Construction for Weybridge Health Campus_x000D_
_x000D_
*Amended* Via P23</t>
  </si>
  <si>
    <t>NHS PS Procurement</t>
  </si>
  <si>
    <t>NHSPSContracts@property.nhs.uk</t>
  </si>
  <si>
    <t>Regent House</t>
  </si>
  <si>
    <t>Heaton Lane</t>
  </si>
  <si>
    <t>Stockport</t>
  </si>
  <si>
    <t>SK4 1BS</t>
  </si>
  <si>
    <t>[WILLMOTT DIXON CONSTRUCTION LIMITED|Suite 201,Spirella Building, Bridge Road_x000D_
LETCHWORTH_x000D_
Hertfordshire_x000D_
SG6 4ET_x000D_
GB|COMPANIES_HOUSE|00768173|Yes|No]</t>
  </si>
  <si>
    <t>tender_435613/1525997</t>
  </si>
  <si>
    <t>2025-11-10T19:11:43Z</t>
  </si>
  <si>
    <t>Godstone SEROC Construction Contract</t>
  </si>
  <si>
    <t>Construction Contract for the redevelopment of the South East Regional Operations Centre in Godstone</t>
  </si>
  <si>
    <t>RH9 8BQ</t>
  </si>
  <si>
    <t>Bridge House, Walnut Tree Close</t>
  </si>
  <si>
    <t>Guilford</t>
  </si>
  <si>
    <t>GU1 4LZ</t>
  </si>
  <si>
    <t>[Tilbury Douglas Construction Limited|30-40 Eastcheap, London, England, EC3M 1HD|NONE_OTHER||No|No]</t>
  </si>
  <si>
    <t>CITY OF YORK COUNCIL</t>
  </si>
  <si>
    <t>2025-10-21T17:43:00+01:00</t>
  </si>
  <si>
    <t>Skills Bootcamp - Lot 5, Round 3 - in Roads and Streets Works in the Construction sector</t>
  </si>
  <si>
    <t>The Authority is therefore seeking to appoint a Lead Supplier to support this ambition through the_x000D_
delivery of a high-quality training Pathway the Authority has identified under an over-arching_x000D_
Construction and the Built Environment Skills Bootcamp.</t>
  </si>
  <si>
    <t>Joel Green</t>
  </si>
  <si>
    <t>Joel.green@york.gov.uk</t>
  </si>
  <si>
    <t>YORK</t>
  </si>
  <si>
    <t>YO16GA</t>
  </si>
  <si>
    <t>[PRO ASPIRE RAIL AND CONSTRUCTION TRAINING LTD|3 Bracken Way, Harworth, Doncaster, England, DN11 8SB|COMPANIES_HOUSE|11224665|Yes|No]</t>
  </si>
  <si>
    <t>LEICSCC001-DN787469-71650545</t>
  </si>
  <si>
    <t>2025-10-14T15:53:01+01:00</t>
  </si>
  <si>
    <t>Garendon Park - New 2FE Primary School - Pre-Construction Services</t>
  </si>
  <si>
    <t>The project consists of the construction of new 2FE (two storey) Primary School on green field land forming part of the Garendon Park housing development, known as Primary School North under the s.106. Further details available via the developers outline planning application number P/14/1833/2 from Charnwood Borough Council planning website._x000D_
_x000D_
The design is to follow the Leicestershire County Council standardised design model. The Contractor shall develop the design based on Leicestershire County Council (LCC) standard school design for a 2FE (two storey school) to the LCC / DfE generic brief specifications, LCC local policies (such as LCC net zero low carbon standards and sprinklers inclusion)._x000D_
_x000D_
The scope of this contract is preconstruction services. _x000D_
_x000D_
The awarded value of the Preconstruction Services Agreement is Â£432,550.69 ex VAT.</t>
  </si>
  <si>
    <t>tender_496670/1511031</t>
  </si>
  <si>
    <t>2025-10-09T21:09:18+01:00</t>
  </si>
  <si>
    <t>Award of a call off contract under the Prison Education Dynamic Purchasing System for a Self Employment in Construction course for Prisoners at HMP Onley</t>
  </si>
  <si>
    <t>MT235596</t>
  </si>
  <si>
    <t>North York Moors National Park Authority</t>
  </si>
  <si>
    <t>2025-10-06T17:45:07+01:00</t>
  </si>
  <si>
    <t>Bike Skills Area revamp - design and construction</t>
  </si>
  <si>
    <t>The North York Moors National Park Authority invites quotations for the design, build, and construction of improvements to the Bike Skills Area._x000D_
Elements of the revamp include:_x000D_
Changing and improving features on the existing bike skills area - upgrading and reconfiguring existing trail to give a refreshed feel._x000D_
Creating an additional loop to the rear of the bike skills area up to 150 metres in length, making use of a former walking path - extending the offering and increasing course variety, while maintaining minimal ecological disturbance. All associated works outlined in the documents provided.</t>
  </si>
  <si>
    <t xml:space="preserve">44000000 45112720 45233253 45233160 </t>
  </si>
  <si>
    <t>Dom Barry</t>
  </si>
  <si>
    <t>d.barry@northyorkmoors.org.uk</t>
  </si>
  <si>
    <t>The Old Vicarage</t>
  </si>
  <si>
    <t>Bondgate</t>
  </si>
  <si>
    <t>Helmsley</t>
  </si>
  <si>
    <t>YO62 5BP</t>
  </si>
  <si>
    <t>'+44 1439772700</t>
  </si>
  <si>
    <t>https://www.northyorkmoors.org.uk</t>
  </si>
  <si>
    <t xml:space="preserve">https://www.mytenders.co.uk/search/show/search_view.aspx?ID=OCT170340 </t>
  </si>
  <si>
    <t>[Bike Track (A Trading Style Of T G N Construction (Yorkshire) Lt|Moor Valley, Mosborough, Sheffield|COMPANIES_HOUSE|01229471|No|No]</t>
  </si>
  <si>
    <t>WDC - 015882</t>
  </si>
  <si>
    <t>Wealden District Council</t>
  </si>
  <si>
    <t>2025-10-02T14:01:36+01:00</t>
  </si>
  <si>
    <t>ESPH599 SB WDC Knights Farm Sports Hub Construction</t>
  </si>
  <si>
    <t>Design and construction of the following at Knights Farm East, Lower Dicker: Community Sports Hub including cafÃ©/changing rooms, artificial pitches, MUGA courts, car parking including EV and solar ports, and soft and hard landscaping.</t>
  </si>
  <si>
    <t xml:space="preserve">45212100 45212200 45212220 </t>
  </si>
  <si>
    <t>esph@wealden.gov.uk</t>
  </si>
  <si>
    <t>Council Offices</t>
  </si>
  <si>
    <t>Vicarage Lane</t>
  </si>
  <si>
    <t>Hailsham</t>
  </si>
  <si>
    <t>BN27 2AX</t>
  </si>
  <si>
    <t>[Sunninghill Construction Co. Limited|Cornelius House_x000D_
33 Boltro Road_x000D_
Hayward Heath_x000D_
Sussex_x000D_
RH16 1BP|COMPANIES_HOUSE|01179939|Yes|No]</t>
  </si>
  <si>
    <t>tender_494830/1519294</t>
  </si>
  <si>
    <t>2025-09-30T13:47:23+01:00</t>
  </si>
  <si>
    <t>Fusion21 Construction Consultancy Services Framework</t>
  </si>
  <si>
    <t>This Framework Agreement is for the provision of Construction Consultancy Services for use by current and prospective Members. The Framework is divided into 15 lots:_x000D_
1. Multidisciplinary Consultancy Services, PM and Lead Consultant_x000D_
2. Stock Monitoring and Appraisal_x000D_
3. Information Management (BIM)_x000D_
4. Architecture_x000D_
5. Fit-Out Consultancy_x000D_
6. Heritage and Conservation_x000D_
7. Structural and Civil Engineering_x000D_
8. Building Engineering Services (M&amp;E)_x000D_
9. Facilities Management Consultancy_x000D_
10. CDM Principal Designer_x000D_
11. Carbon Reduction and Sustainability_x000D_
12. Valuations_x000D_
13. Clerk of Works - Inspections Regime_x000D_
14. Retrofit_x000D_
15. BSA Principal Designer Duties and Building Control</t>
  </si>
  <si>
    <t>Caroline Hopkins</t>
  </si>
  <si>
    <t>2 Puma Court, Kings Business Park</t>
  </si>
  <si>
    <t>[Actua Solutions Ltd T/A Actua Chartered Surveyors|7E The Plaza  Old Hall Street Liverpool L3 9QJ|COMPANIES_HOUSE|7598299|Yes|Yes][Aew Architects &amp; Designers Ltd|Trinity Court  16 John Dalton Street Greater Manchester M2 6HY|COMPANIES_HOUSE|2697637|Yes|No][AHR Building Consultancy Limited|5th Floor 55 Princess Street, Manchester, England, M2 4EW|COMPANIES_HOUSE|2156528|Yes|No][Airey Miller Limited|One, St Peter&amp;apos;s Square, Manchester, United Kingdom, M2 3DE|COMPANIES_HOUSE|10228384|Yes|No][Alan Johnston Partnership Limited|4th Floor 1 Dale Street Liverpool L2 2ET|COMPANIES_HOUSE|13204766|Yes|No][Allford Hall Monaghan Morris Limited|Morelands  5 - 23 Old Street Islington EC1V 9HL|COMPANIES_HOUSE|7155322|No|No][Ammcass Construction Engineering Group Ltd|Adams &amp; Moore House  Instone Road Kent DA1 2AG|COMPANIES_HOUSE|10452894|Yes|No][Approved Inspectors Limited|Hampson Lane, Hampson, Lancaster, Lancashire LA2 0HY|COMPANIES_HOUSE|6723302|Yes|No][Arcus Consulting LLP|3rd Floor Dalton House  Dane Road Sale M33 7AR|COMPANIES_HOUSE|OC304735|Yes|No][Atkins Walters &amp; Webster Limited|pivot + mark  48-52 Baldwin Street Bristol BS1 1QB|COMPANIES_HOUSE|3489253|Yes|No][AtkinsRÃ©alis  UK Limited|Woodcote Grove, Ashley Road, Epsom, Surrey KT18 5BW|COMPANIES_HOUSE|688424|No|No][Avison Young (UK) Limited|3 Brindley Place Birmingham B1 2JB|COMPANIES_HOUSE|6382509|No|No][Baily Garner LLP|146-148 Eltham Hill Greenwich SE9 5DY|COMPANIES_HOUSE|OC305198|Yes|No][Barker Associates (Essex) Limited|Majesty House Avenue West, Skyline 120, Braintree, Essex CM77 7AA|COMPANIES_HOUSE|11605920|Yes|No][Bellrock Consulting UK Ltd TA Summers-Inman|Peat House, 1 Waterloo Way, Leicester LE1 6LP|COMPANIES_HOUSE|7216339|Yes|No][Bernard Taylor Partnership Limited|Elizabeth House  486 Didsbury Road Heaton Mersey Stockport SK4 3BS|COMPANIES_HOUSE|4168609|Yes|No][BIMBox Associates Limited|70 Spring Gardens Greater Manchester M2 2BQ|COMPANIES_HOUSE|8768220|Yes|No][Black Cat Building Consultancy Limited|The Lightwell, 61-63 Brown Street, Manchester M2 2JG|COMPANIES_HOUSE|9682289|Yes|No][BM3 Birmingham Ltd|28 Pickford Street Birmingham B5 5QH|COMPANIES_HOUSE|13187889|Yes|No][Bowman Riley Architects Limited|Wellington House  Otley Street North Yorkshire BD23 1EL|COMPANIES_HOUSE|4902632|Yes|No][Buro Happold Limited|Camden Mill  Lower Bristol Road Somerset BA2 3DQ|COMPANIES_HOUSE|2049511|No|No][Butler &amp; Young Services Limited|1st Floor  54-62 Station Road East Surrey RH8 0PG|COMPANIES_HOUSE|2413231|Yes|No][Buttress Architects Ltd|41 Bengal Street Greater Manchester M4 6AF|COMPANIES_HOUSE|5363573|Yes|No][calfordseaden LLP|calfordseaden LLP|COMPANIES_HOUSE|OC315838|Yes|No][Civic Engineers Limited|Carvers Warehouse  77 Dale Street Greater Manchester M1 2HG|COMPANIES_HOUSE|6824088|Yes|No][Cluttons LLP|Yarnwicke, 119-121 Cannon St, London EC4N 5AT|COMPANIES_HOUSE|OC344742|Yes|No][Compliance Specifics Ltd|Unit 3A Gateway Tower  32 Western Gateway Greater London E16 1YL|COMPANIES_HOUSE|13053956|Yes|No][Concertus Design and Property Consultants Limited|2 Friars Bridge Road Ipswich IP1 1RR|COMPANIES_HOUSE|8366439|Yes|No][Constructive Thinking Studio Limited|131 Mount Pleasant Liverpool L3 5TF|COMPANIES_HOUSE|4906088|Yes|No][Couch Perry &amp; Wilkes LLP|Interface 100 Arleston Way Solihull B90 4LH|COMPANIES_HOUSE|OC317478|Yes|No][Cundall Johnston &amp; Partners LLP|Partnership House Regent Farm Road  Gosforth Newcastle up Tyne NE3 3AF|COMPANIES_HOUSE|OC300389|No|No][Currie &amp; Brown UK Limited|150 Holborn Greater London EC1N 2NS|COMPANIES_HOUSE|1300409|No|No][Curtins Consulting Limited|51-55 Tithebarn Street Liverpool L2 2SB|COMPANIES_HOUSE|2054159|No|No][Donald Insall Associates|12 Devonshire Street Greater London W1G 7AB|COMPANIES_HOUSE|1550406|Yes|No][ECD Architects Ltd|Spring Lodge 172 Chester Road, Helsby, Cheshire, England, WA6 0AR|COMPANIES_HOUSE|3028104|Yes|No][ECS Consultants Limited|148 Stockport Road, Cheadle, Cheshire SK8 2DP|COMPANIES_HOUSE|4556533|Yes|No][Eddisons Commercial Limited|340 Deansgate, Manchester, England, M3 4LY|COMPANIES_HOUSE|3280893|No|No][EDGEPS Limited|The Birkin Building,, 10 Broadway, The Lace Market, Nottingham NG1 1PS|COMPANIES_HOUSE|9685365|Yes|No][Elevate Everywhere Ltd|Dawson House  5 Jewry Street Greater London EC3N 2EX|COMPANIES_HOUSE|7956897|Yes|No][Ellis Williams Architects Limited|Wellfield  Chester Road Preston Brook  WA7 3BA|COMPANIES_HOUSE|3818904|Yes|No][Faithorn Farrell Timms LLP|Central Court  1b Knoll Rise Bromley BR6 0JA|COMPANIES_HOUSE|OC300053|Yes|No][Frankham Consultancy Group Limited|Irene House  Five Arches Business Park Kent DA14 5AE|COMPANIES_HOUSE|4409614|Yes|No][Gilling Dod Limited|The Cruck Barn, Duxbury Park, Chorley, Lancs, PR7 4AT|COMPANIES_HOUSE|2703179|Yes|No][Gotch, Saunders &amp; Surridge LLP|35 Headlands, Kettering, Northamptonshire NN15 7ES|COMPANIES_HOUSE|OC336029|Yes|No][Hamilton Architects LLP|Hamilton House, 3 Joy Street, Belfast, Antrim BT2 8LE|COMPANIES_HOUSE|NC000755|Yes|No][Harrison Stringfellow Architects Ltd|105 Booker Avenue Liverpool L18 9SB|COMPANIES_HOUSE|7199752|Yes|No][Hawkins Brown Architecture Limited|Eastcastle House, 27/28 Eastcastle Street, London, United Kingdom, W1W 8DH|COMPANIES_HOUSE|13240050|Yes|No][Hickton Quality Control Ltd|Unit 5, Old Building Yard Cortworth Lane, Wentworth, Rotherham, England, S62 7SB|COMPANIES_HOUSE|5042368|Yes|No][Holmes Miller Ltd|89 Minerva Street  Glasgow City G3 8LE|COMPANIES_HOUSE|SC400828|Yes|No][IMA (Leicester) Limited|6 Rose Way, Blaby Business Park, Lutterworth Road, Leicestershire LE8 4BY|COMPANIES_HOUSE|5621141|Yes|No][Ingleton Wood LLP|The Loom, Gowers Walk, London, E1 8PY|COMPANIES_HOUSE|OC306572|No|No][JNP Group Consulting Engineers Limited|Second Floor Kennel Club House  Gatehouse Way Buckinghamshire HP19 8DB|COMPANIES_HOUSE|10234789|Yes|No][John Rowan &amp; Partners LLP|Bellrock Group  11th floor  5 Merchant Square Greater London W2 1AY|COMPANIES_HOUSE|OC302030|Yes|No][JPG (Leeds) Limited|5 John Charles Way Leeds LS12 6QA|COMPANIES_HOUSE|4274608|Yes|No][Karakusevic Carson Architects Limited|Studio 501  37 Cremer Street Greater London E2 8HD|COMPANIES_HOUSE|8720267|Yes|No][Keegans Limited|Spring Lodge 172 Chester Road, Helsby, Cheshire, England, WA6 0AR|COMPANIES_HOUSE|4547050|Yes|No][Keelagher Okey Associates Limited|26 Museum Street Cheshire WA1 1HU|COMPANIES_HOUSE|4390026|Yes|No][KJ Tait Engineers Limited|15 Woodside Terrace Glasgow City G3 7XH|COMPANIES_HOUSE|SC371461|Yes|No][KJP UK Limited|Suite 212  Cuffley Place Hertfordshire EN6 4RY|COMPANIES_HOUSE|6591306|Yes|No][KSN Project Management Limited|185 St Vincent Street Glasgow City G2 5QD|COMPANIES_HOUSE|SC534449|Yes|No][Larch Consulting Limited|Fulford House  Newbold Terrace Warwickshire CV32 4EA|COMPANIES_HOUSE|3037995|Yes|No][LSI Architects (Design) Limited|The Old Drill Hall, 23a Cattle Market Street, Norwich, NR1 3DY|COMPANIES_HOUSE|8842621|Yes|No][Macro Group Limited|46 New Broad Street, London EC2M 1JH|COMPANIES_HOUSE|4449811|No|No][Martin Arnold Limited|4 Gunnery Terrace  The Royal Arsenal Greenwich SE18 6SW|COMPANIES_HOUSE|8643489|Yes|No][Mason Clark Associates Limited|Church House, 44 Newland Park, Hull HU5 2DW|COMPANIES_HOUSE|2537113|Yes|No][Max Fordham LLP|42/43 Gloucester Crescent Camden NW1 7PE|COMPANIES_HOUSE|OC300026|Yes|No][McBains Ltd|5th Floor 26 Finsbury Square Hackney EC2A 1DS|COMPANIES_HOUSE|3094139|Yes|No][Michael Dyson Associates Limited|West House  Meltham Road Kirklees HD9 6LB|COMPANIES_HOUSE|2903668|Yes|No][Murphy Philipps Associates LLP|16 Wenlock Road Greater London N1 7TA|COMPANIES_HOUSE|OC361323|Yes|No][N C W Associates Limited|3 Greenfield Crescent Birmingham B15 3BE|COMPANIES_HOUSE|5118389|Yes|No][Newmark Gerald Eve LLP|One Fitzroy  6 Mortimer Street Greater London W1T 3JJ|COMPANIES_HOUSE|OC339470|No|No][Norse Consulting Group Limited|280 Fifers Lane Norfolk NR6 6EQ|COMPANIES_HOUSE|2888808|No|No][Oberlanders Group|16 Melville Street, Edinburgh, EH3 7NS|COMPANIES_HOUSE|SO307635|Yes|No][ONE Creative Environments Limited|5 The Triangle, Wildwood Drive, Worcester, WR5 2QX|COMPANIES_HOUSE|2738102|Yes|No][Oxhey Hall Consulting Ltd|Harrison House Sheep Walk  Langford Road Central Bedfordshire SG18 9RB|COMPANIES_HOUSE|8155473|Yes|No][P.M.L (Programme Management) Limited|Spaces Liverpool Street Station 35 New Broad Street, Suite 244, London, EC2M 1NH|COMPANIES_HOUSE|3095575|Yes|No][P2G Contract Support LLP|Post Box House, Coldharbour, Dorking,  RH5 6HD|COMPANIES_HOUSE|OC419519|Yes|No][Pellings LLP|Spring Lodge 172 Chester Road  Helsby Cheshire WA6 0AR|COMPANIES_HOUSE|OC326178|Yes|No][Pennington Choices Limited|Brookfield House Tarporley Road  Norcott Brook Warrington WA4 4EA|COMPANIES_HOUSE|3945920|Yes|No][Pick Everard|Halford House, Charles Street, Leicester LE1 1HA|NONE_PARTNERSHIP||No|No][Playle &amp; Partners LLP|Crest House, 138 Main Road, Sidcup, Kent DA14 6NY|COMPANIES_HOUSE|OC317809|Yes|No][Pollard Thomas Edwards LLP|Diespeker Wharf  38 Graham Street Greater London N1 8JX|COMPANIES_HOUSE|OC395916|Yes|No][Potter Raper Ltd|Duncan House  Burnhill Road Kent BR3 3LA|COMPANIES_HOUSE|11729518|Yes|No][Pozzoni Architecture Ltd|Woodville House, 2 Woodville Road, Altrincham, Cheshire WA14 2FH|COMPANIES_HOUSE|9412906|Yes|No][PRP Architecture LLP|10 Lindsey Street, Smithfield, London EC1A 9HP|COMPANIES_HOUSE|OC431021|Yes|No][Pulse Associates Limited|Ground Floor  The Birkin Building Nottingham NG1 1PS|COMPANIES_HOUSE|7021816|Yes|No][Purcell Architecture Limited|15 Bermondsey Square, London SE1 3UN|COMPANIES_HOUSE|11310436|Yes|No][RAM Building Consultancy Ltd|Hammond Road  Elms Farm Industrial Estate Bedfordshire MK41 0UD|COMPANIES_HOUSE|4045008|Yes|No][Rand Associates Consultancy Services Limited|Bell House  107 Bell Street Surrey RH2 7JB|COMPANIES_HOUSE|4394343|Yes|No][Rapleys Limited Liability Partnership|Unit 3A The Incubator  The Boulevard,  Enterprise Campus  Alconbury Weald Bedfordshire PE28 4XA|COMPANIES_HOUSE|OC308311|Yes|No][Recom Solutions Ltd|Unit 31 Modwen Road Salford M5 3EZ|COMPANIES_HOUSE|8311912|Yes|No][Richard Jackson Limited|847 The Crescent, Colchester Business Park, Colchester CO4 9YQ|COMPANIES_HOUSE|2744316|Yes|No][Ridge and Partners LLP|The Cowyards Blenheim Park  Oxford Road Oxfordshire OX20 1QR|COMPANIES_HOUSE|OC309402|No|No][Rund Partnership Limited|16 East Links, Tollgate Chandlers Ford, Eastleigh, Hampshire, SO53 3TG|COMPANIES_HOUSE|3484620|Yes|No][S.I. Sealy &amp; Associates Limited|Inwood Court Stuart Road, Bredbury, Stockport, Cheshire, SK6 2SR|COMPANIES_HOUSE|2588550|Yes|No][Safer Sphere|1st Floor 105 Mere Grange, Leaside, St Helens WA9 5GG|COMPANIES_HOUSE|9000023|Yes|No][SDA Consulting LLP|Fifth Floor  The Tower Deva City Office Park  Trinity Way Greater Manchester M3 7BF|COMPANIES_HOUSE|OC336039|Yes|No][Sero Life Limited|Westgate House  Womanby Street Cardiff CF10 1BR|COMPANIES_HOUSE|12497340|Yes|No][Services Design Associates Limited|Unit 1  Acres Hill Business Park  Acres Hill Lane Sheffield S9 4LR|COMPANIES_HOUSE|2280509|Yes|No][Services Design Solution Ltd|20-23 Mary Seacole Road  The Millfields Plymouth PL1 3JY|COMPANIES_HOUSE|5137435|Yes|No][Sitemark Ltd|3 Hagley Court North, The Waterfront Dudley DY5 1XF|COMPANIES_HOUSE|5737232|Yes|No][SPC PARTNERSHIP LIMITED|Lusmore House  14 Craven Terrace Cheshire M33 3GA|COMPANIES_HOUSE|7114573|Yes|No][Stace LLP|273 High Street Essex CM16 4DA|COMPANIES_HOUSE|OC312683|Yes|No][Steensen Varming|4th Floor  3 Soho Square Westminster W1F 3HD|COMPANIES_HOUSE|8636280|Yes|No][Stephen George + Partners|Waterfront House  2A Smith Way  Grove Park Leicestershire LE19 1SX|COMPANIES_HOUSE|OC350268|Yes|No][Sutcliffe Projects Limited|18-20 Harrington Street  Liverpool  L2 9QA|COMPANIES_HOUSE|4287238|Yes|No][Tersus Consultancy Limited|20 Grosvenor Place Westminster SW1X 7HN|COMPANIES_HOUSE|1912115|No|No][Tetra Tech Limited|3 Sovereign Square  Sovereign Street Leeds LS1 4ER|COMPANIES_HOUSE|1959704|No|No][The Fulker Consultancy Limited|Uncommon  Long Lane Southwark SE1 4PG|COMPANIES_HOUSE|4668055|Yes|No][Thomas &amp; Adamson International Limited|13 Lister Square, Quartermile, Edinburgh EH3 9GL|COMPANIES_HOUSE|SC171733|Yes|No][Urban Design &amp; Consult Limited|The Old Steelworks  5 West Ashton Street Greater Manchester M50 2XS|COMPANIES_HOUSE|7821555|Yes|No][W.T. Partnership Limited|Amp House  Dingwall Road Croydon CR0 2LX|COMPANIES_HOUSE|1130989|Yes|No][Wardell Armstrong LLP|Sir Henry Doulton House Forge Lane  Etruria Staffordshire ST1 5BD|COMPANIES_HOUSE|OC307138|No|No][Waterman Infrastructure &amp; Environment Ltd|Pickfords Wharf  Clink Street Greater London SE1 9DG|COMPANIES_HOUSE|3269195|Yes|No][Watts Group Limited|1st Floor, 42 Trinity Square, London, EC3N 4TH|COMPANIES_HOUSE|5728557|Yes|No][Wessex Site Inspection Ltd|3 Durrant Road Dorset BH2 6NE|COMPANIES_HOUSE|3318622|Yes|No][WML Consulting Limited|Metropolitan House Station Road, Cheadle Hulme, Cheadle, SK8 7AZ|COMPANIES_HOUSE|3176267|Yes|No][Woolgar Hunter Limited|226 West George Street Glasgow City G22PQ|COMPANIES_HOUSE|SC142064|Yes|No][XCO2 Energy Limited|The Gymnasium  56 Kingsway Place Islington EC1R 0LU|COMPANIES_HOUSE|6496460|Yes|No][Yorkshire Energy Services CIC|Units 8-9, Victoria Mills Stainland Road, Greetland, Halifax, West Yorkshire HX4 8AD|COMPANIES_HOUSE|3995784|Yes|No]</t>
  </si>
  <si>
    <t>CONST_MPT_2025</t>
  </si>
  <si>
    <t>Fenland District Council</t>
  </si>
  <si>
    <t>2025-09-23T13:35:36+01:00</t>
  </si>
  <si>
    <t>Construction of March Public Toilets</t>
  </si>
  <si>
    <t>Construction of the new Toilet Block as part of the March Town Centre Regeneration project</t>
  </si>
  <si>
    <t>PE15 8NQ</t>
  </si>
  <si>
    <t>Conrad Maskell</t>
  </si>
  <si>
    <t>Procurement@Fenland.gov.uk</t>
  </si>
  <si>
    <t>Fenland Hall</t>
  </si>
  <si>
    <t>County Road</t>
  </si>
  <si>
    <t>March</t>
  </si>
  <si>
    <t>[Probus Construction Limited|Spalding Road_x000D_
Bourne_x000D_
PE10 0AU|COMPANIES_HOUSE|10901375|Yes|No]</t>
  </si>
  <si>
    <t>IT-642-12-02499 - AWARD</t>
  </si>
  <si>
    <t>2025-09-18T12:25:50+01:00</t>
  </si>
  <si>
    <t>design and construction of 16 new residential houses for Tandridge District Council  - AWARD</t>
  </si>
  <si>
    <t>Tandridge District Council require a contractor for the design and build of 16 new residential houses in the Surrey area.  The scope of works under this ITT comprises the demolition of existing disused sea cadets buildings and the design and construction of 16no. new residential houses with associated facilitating, parking and landscaping works at the former Sea Cadets Centre, Hawarden Road, Caterham, CR3 5QT. It should be noted that additional parking works at another Tandridge District Council owned site is included as part of this Contract as depicted in the Tender drawings. These works are along the branch of Hawarden Road to the rear of Newlands Court, Coulsdon Road, Caterham CR3 5NZ. The Contractor's attention is also drawn to the fact that the Scheme is part funded by the Government initiative Brownfield Land Release Fund (BLRF). Therefore, particular timescales must be met for entering into contract and commencing the BLRF works.</t>
  </si>
  <si>
    <t>Tracy Shepherd</t>
  </si>
  <si>
    <t>Tracy.Shepherd@southeastconsortium.org.uk</t>
  </si>
  <si>
    <t>[Greymoor Construction Ltd|Greymoor, Unit M, Great Hollanden Business Cent, Mill Lane,, Sevenoaks, Kent , United Kingdom, TN15 0SQ|NONE||No|No]</t>
  </si>
  <si>
    <t>TD2308</t>
  </si>
  <si>
    <t>DERBY CITY COUNCIL</t>
  </si>
  <si>
    <t>2025-09-03T14:51:37+01:00</t>
  </si>
  <si>
    <t>TD2308 - Duffield Road BSIP Phase 1 Construction</t>
  </si>
  <si>
    <t>Duffield Road BSIP Phase 1 Construction.</t>
  </si>
  <si>
    <t>procurement@derby.gov.uk</t>
  </si>
  <si>
    <t>Corporation Street</t>
  </si>
  <si>
    <t>Derby</t>
  </si>
  <si>
    <t>DE12FS</t>
  </si>
  <si>
    <t>[WHITEHOUSE CONSTRUCTION CO LTD|Unit 3 Blenheim Road,_x000D_
Airfield Industrial Estate,_x000D_
Ashbourne,_x000D_
Derbyshire,_x000D_
DE6 1JU|COMPANIES_HOUSE|01331981|No|No]</t>
  </si>
  <si>
    <t>REDDITCH001-DN785707-26317953</t>
  </si>
  <si>
    <t>Redditch Borough Council</t>
  </si>
  <si>
    <t>2025-08-06T11:45:29+01:00</t>
  </si>
  <si>
    <t>SLA made for provision of Construction Consultancy Services via NHS SBS SBS10190 Framework (RBC)</t>
  </si>
  <si>
    <t>procurement@bromsgroveandredditch.gov.uk</t>
  </si>
  <si>
    <t>Walter Stranz Square</t>
  </si>
  <si>
    <t>Redditch</t>
  </si>
  <si>
    <t>B98 8AH</t>
  </si>
  <si>
    <t>'+44 152764252</t>
  </si>
  <si>
    <t>http://www.redditchbc.gov.uk</t>
  </si>
  <si>
    <t>[MAC Construction Consultants Ltd|LS2 7EY|NONE||Yes|No]</t>
  </si>
  <si>
    <t>tender_314158/1372209</t>
  </si>
  <si>
    <t>2025-07-11T18:10:54+01:00</t>
  </si>
  <si>
    <t>HMCTS Newgate Fit Out - Construction - BPRN 628/22/8417</t>
  </si>
  <si>
    <t>Construction works to fit out new court in Newgate Street</t>
  </si>
  <si>
    <t>professionalservicesestates@Justice.gov.uk</t>
  </si>
  <si>
    <t>102 Petty France</t>
  </si>
  <si>
    <t>SW1H 9AJ</t>
  </si>
  <si>
    <t xml:space="preserve">Newgate Commencement Agreement Signed_Redacted.pdf </t>
  </si>
  <si>
    <t>[WATES CONSTRUCTION LIMITED|Wates House, Station Approach, Leatherhead, Surrey, KT22 7SW|COMPANIES_HOUSE|01977948|No|No]</t>
  </si>
  <si>
    <t>KNH-003-16-070</t>
  </si>
  <si>
    <t>2025-07-02T14:06:13+01:00</t>
  </si>
  <si>
    <t>Further Competition for Improvements to Sunnymead Recreation Ground - from Category 16 - Landscapes of the Dynamic Purchasing System (KNH-003) for Construction Contractors, Sub-Contractors and Ancillary Services</t>
  </si>
  <si>
    <t>Tenders were invited by the Council of the Borough of Kirklees (the "Council") from Suppliers/Contractors appointed to Category 16 - of the Dynamic Purchasing System ("DPS") (KNH-003) for Construction Contractors, Sub-Contractors and Ancillary Services with relevant experience and ability for the "Works" as detailed in the Further Competition documents. _x000D_
_x000D_
This award is for improvement Works at, Sunnymead Recreation Ground, Scissett, Huddersfield, HD8 9JA._x000D_
_x000D_
All Suppliers invited to this opportunity passed the minimum requirements of the DPS. For further information regarding the DPS and details on how to apply, please visit:_x000D_
_x000D_
https://www.find-tender.service.gov.uk/Notice/023513-2025/Private?origin=Dashboard_x000D_
_x000D_
The DPS is hosted on the electronic tendering system 'YORtender' found at: _x000D_
_x000D_
https://uk.eu-supply.com/ctm/Supplier/PublicPurchase/41778/0/0?returnUrl=&amp;b=</t>
  </si>
  <si>
    <t>The Council of the Borough of Kirklees</t>
  </si>
  <si>
    <t>The Town Hall, Ramsden Street</t>
  </si>
  <si>
    <t>HD1 2TA</t>
  </si>
  <si>
    <t>[Mel Green Construction Ltd|George street_x000D_
Elland_x000D_
HX5 0NE_x000D_
United Kingdom|COMPANIES_HOUSE|01418527|Yes|No]</t>
  </si>
  <si>
    <t>ENP001-DN780491-11286354</t>
  </si>
  <si>
    <t>Midland Heart Development Limited</t>
  </si>
  <si>
    <t>2025-07-01T13:07:22+01:00</t>
  </si>
  <si>
    <t>Design and Construction of 32 No Apartments at 431 and 433 Hagley Road, Edgebaston, Birmingham</t>
  </si>
  <si>
    <t>The works include the design and build 32 homes consisting of 2 and 3 bedroom apartments and associated communal facilities, together with all associated external works, including communal gardens, parking, bin stores, cycle racks, drainage, services and highway works at 431/433 Hagley Road, Edgebaston_x000D_
_x000D_
This underlying contract is awarded via direct selection from the EN: Procure New Build Framework Gen 4, Lot 3 - New Build Construction of Schemes between 30-100 units. (OJEU Contract notice - 2023/S 000-015713; OJEU Award Notice - 2024/S 000-007099).</t>
  </si>
  <si>
    <t>Marina Inkles</t>
  </si>
  <si>
    <t>marina.inkles@efficiencynorth.org</t>
  </si>
  <si>
    <t>'+44 7816481039</t>
  </si>
  <si>
    <t>[GEDA Construction Company Ltd|36 Moor Road, Dungannon, Co Tyrone, BT71 4QR|NONE||No|No]</t>
  </si>
  <si>
    <t>tender_490215/1485690</t>
  </si>
  <si>
    <t>2025-06-17T14:51:17+01:00</t>
  </si>
  <si>
    <t>Award of a Call off Contract under Prison Education Dynamic Purchasing System for Construction Steel Fixing for residents of HMP High Down</t>
  </si>
  <si>
    <t>Award of a Call off Contract under Prison Education Dynamic Purchasing System for Construction Steel Fixing for residents of HMP High Down.</t>
  </si>
  <si>
    <t>tender_465532/1485652</t>
  </si>
  <si>
    <t>2025-06-16T16:32:11+01:00</t>
  </si>
  <si>
    <t>HMCTS Construction Oxford Magistrates Court Roof Replacement Works BPRN:15064</t>
  </si>
  <si>
    <t>[Morgan Sindall Construction and Infrastructure Limited|Kent House, 14-17 Market Place, London, W1W 8AJ|COMPANIES_HOUSE|15166961|No|No]</t>
  </si>
  <si>
    <t>20250516130437-104102</t>
  </si>
  <si>
    <t>Hull City Council</t>
  </si>
  <si>
    <t>2025-05-16T13:04:43+01:00</t>
  </si>
  <si>
    <t>Construction of Proposed Travellers Sites, off Bedford Street, Hull</t>
  </si>
  <si>
    <t>Hull City Council has appointed a supplier to deliver Construction of Proposed Travellers Sites, off Bedford Streel. The contract shall commence on 25/03/2024 ending by 16/06/2025. The total value of the contract is Â£7,314,704.06</t>
  </si>
  <si>
    <t xml:space="preserve">44000000 44100000 45000000 45210000 </t>
  </si>
  <si>
    <t>Joshua Lowndes</t>
  </si>
  <si>
    <t>joshua.lowndes@hullcc.gov.uk</t>
  </si>
  <si>
    <t>The Guildhall, Alfred Gelder Street</t>
  </si>
  <si>
    <t>Hull</t>
  </si>
  <si>
    <t>HU1 2AA</t>
  </si>
  <si>
    <t>'+44 1482616107</t>
  </si>
  <si>
    <t>https://www.hull.gov.uk/</t>
  </si>
  <si>
    <t xml:space="preserve">https://uk.eu-supply.com/app/rfq/rwlentrance_s.asp?PID=70924&amp;B=UK https://uk.eu-supply.com/ctm/Company/CompanyInformation/Index/104102 </t>
  </si>
  <si>
    <t>[KIER CONSTRUCTION LIMITED|2ND FLOOR, OPTIMUM HOUSE_x000D_
CLIPPERS QUAY,_x000D_
SALFORD, _x000D_
GREATER MANCHESTER, M50 3XP|NONE||No|No]</t>
  </si>
  <si>
    <t>Hook Pavilion</t>
  </si>
  <si>
    <t>Hook Parish Council</t>
  </si>
  <si>
    <t>2025-05-15T14:02:57+01:00</t>
  </si>
  <si>
    <t>Construction of a new two-storey sports pavilion, ground works for new Hook Shed building, car parking and associated external works.</t>
  </si>
  <si>
    <t>Provide a new two-storey sports pavilion, encompassing showers, toilets and changing room facilities, bar, kitchen areas and social space._x000D_
_x000D_
Groundworks (foundations with services) for the new Hook Shed building. There is an optional cost to design, construct and finish the Shed building. This sum will need to include everything required above ground so from the finished foundation construction onwards. This cost will be optional sum so not included in the main tender submission._x000D_
_x000D_
Car parking and associated external works._x000D_
_x000D_
The procurement documents are available for unrestricted and full direct access, free of charge, at_x000D_
_x000D_
https://hook.gov.uk/community-facilities/north-east-hook-community-sports-pavilion</t>
  </si>
  <si>
    <t>RG27 9QU</t>
  </si>
  <si>
    <t>Sarah Dignan</t>
  </si>
  <si>
    <t>clerk@hook.gov.uk</t>
  </si>
  <si>
    <t>Hook Community Centre</t>
  </si>
  <si>
    <t>HOOK</t>
  </si>
  <si>
    <t>RG279NN</t>
  </si>
  <si>
    <t>01256 768687</t>
  </si>
  <si>
    <t>www.hook.gov.uk</t>
  </si>
  <si>
    <t xml:space="preserve">https://hook.gov.uk/community-facilities/north-east-hook-community-sports-pavilion </t>
  </si>
  <si>
    <t>[Birchen Construction|Unit B_x000D_
Deacons Boatyard_x000D_
Bridge Road_x000D_
Bursledon_x000D_
SO31 8AW|COMPANIES_HOUSE|15794241|Yes|No]</t>
  </si>
  <si>
    <t>TVCA-PROC-0312</t>
  </si>
  <si>
    <t>TEES VALLEY COMBINED AUTHORITY</t>
  </si>
  <si>
    <t>2025-05-12T13:48:53+01:00</t>
  </si>
  <si>
    <t>TVCA-PROC-0312 Construction of Digital Test Bed</t>
  </si>
  <si>
    <t>Tees Valley Combined Authority have entered into a contract with the awarded provider for the construction of a digital test bed.</t>
  </si>
  <si>
    <t>procurement@teesvalley-ca.gov.uk</t>
  </si>
  <si>
    <t>Teesside Airport Business Suite</t>
  </si>
  <si>
    <t>Teesside International Airport</t>
  </si>
  <si>
    <t>Darlington</t>
  </si>
  <si>
    <t>DL2 1NJ</t>
  </si>
  <si>
    <t>https://teesvalley-ca.gov.uk/</t>
  </si>
  <si>
    <t>[Rainton Construction Ltd|Davison House, Rennys Lane, _x000D_
Dragonville Industrial Estate, _x000D_
Durham, DH1 2RS|COMPANIES_HOUSE|2699545|No|Yes]</t>
  </si>
  <si>
    <t>NSOMS001-DN745170-62902375</t>
  </si>
  <si>
    <t>2025-04-15T11:02:01+01:00</t>
  </si>
  <si>
    <t>Construction delivery services for the Wayfinding Project</t>
  </si>
  <si>
    <t>North Somerset Council procured a Principal Contractor for construction delivery services for the Wayfinding project in Weston-super-Mare.</t>
  </si>
  <si>
    <t>[Crestmoor Construction Services Ltd|1 The Centre, High Street, Gillingham, Dorset, SP8 4AB|NONE||Yes|No]</t>
  </si>
  <si>
    <t>The Crown Estate</t>
  </si>
  <si>
    <t>2025-04-04T14:32:49+01:00</t>
  </si>
  <si>
    <t>Unit 2 Swinley - Construction of New Commercial Building</t>
  </si>
  <si>
    <t>tenders@thecrownestate.co.uk</t>
  </si>
  <si>
    <t>1 St James's Market</t>
  </si>
  <si>
    <t>SW1Y4AH</t>
  </si>
  <si>
    <t>[NICK KENWARD CONSTRUCTION LIMITED|Eastwood Farm Rusper Road, Newdigate, Dorking, Surrey, England, RH5 5BX|COMPANIES_HOUSE|04435952|Yes|No]</t>
  </si>
  <si>
    <t>PLA25041 DN768703</t>
  </si>
  <si>
    <t>TORBAY COUNCIL</t>
  </si>
  <si>
    <t>2025-03-24T09:58:34Z</t>
  </si>
  <si>
    <t>PLA25041 Oldway construction management contractor</t>
  </si>
  <si>
    <t>Appointment of construction management contractor for Oldway Mansions</t>
  </si>
  <si>
    <t xml:space="preserve">71530000 71540000 </t>
  </si>
  <si>
    <t>Commercial Services</t>
  </si>
  <si>
    <t>Commercial.Services@torbay.gov.uk</t>
  </si>
  <si>
    <t>TORQUAY</t>
  </si>
  <si>
    <t>TQ13DR</t>
  </si>
  <si>
    <t>01803 208391</t>
  </si>
  <si>
    <t>[Tarrs Construction Limited|30 Tarrs Avenue, Kingsteignton, Newton Abbot, England, TQ12 3BT|COMPANIES_HOUSE|10737019|Yes|No]</t>
  </si>
  <si>
    <t>Other Direct award via waiver PLA25041</t>
  </si>
  <si>
    <t>MPS Coupa#2049 Forest Gate Police Station</t>
  </si>
  <si>
    <t>2025-03-17T16:38:56Z</t>
  </si>
  <si>
    <t>Southern Construction Framework 5 Design &amp; Construct - Forest Gate Police Station Reinstatement and Refurbishment Works</t>
  </si>
  <si>
    <t>Southern Construction Framework SCF5 London - Design &amp; Construct redevelopment and refurbishment of fire damaged Forest Gate Police Station.</t>
  </si>
  <si>
    <t>6e9d3c6a-53d8-4238-8b93-5a2c3d1954b4</t>
  </si>
  <si>
    <t>2025-03-11T14:01:21Z</t>
  </si>
  <si>
    <t>Construction project for a new Visitor Centre in Ham Hill Country Park.</t>
  </si>
  <si>
    <t>Construction project for a new Visitor Centre in Ham Hill Country Park, comprising exhibition spaces and cafe and WC facilities</t>
  </si>
  <si>
    <t xml:space="preserve">45210000 45212000 45212300 45212310 </t>
  </si>
  <si>
    <t>Penny Bale</t>
  </si>
  <si>
    <t>pabale@somerset.gov.uk</t>
  </si>
  <si>
    <t>[Skinner Construction Limited|Station Yard, Station Road, Sidmouth, EX10 8NN, UK|NONE||No|No]</t>
  </si>
  <si>
    <t>KCC-CPFW-0011</t>
  </si>
  <si>
    <t>2025-03-10T10:45:22Z</t>
  </si>
  <si>
    <t>Thamesview NEC4 ECC Main teaching block Kier Construction</t>
  </si>
  <si>
    <t>Stuart Pryor</t>
  </si>
  <si>
    <t>Stuart.Pryor@kent.gov.uk</t>
  </si>
  <si>
    <t>[KIER CONSTRUCTION LIMITED|2nd Floor_x000D_
Optimum House_x000D_
Clippers Quay_x000D_
Salford_x000D_
England_x000D_
M50 3XP|COMPANIES_HOUSE|2099533|No|No]</t>
  </si>
  <si>
    <t>DN707433</t>
  </si>
  <si>
    <t>Fareham Borough Council</t>
  </si>
  <si>
    <t>2025-02-20T15:45:23Z</t>
  </si>
  <si>
    <t>Construction for Cremators - Portchester Crematorium</t>
  </si>
  <si>
    <t>The works comprise the design, construction, completion and defects rectification of the remodelling of the Portchester Crematorium to facilitate the replacement of the cremators, along with any associated enabling works and services adaptions for Fareham Borough Council at Upper Cornaway Lane, Portchester PO16 8NE</t>
  </si>
  <si>
    <t>Nicola Roberts</t>
  </si>
  <si>
    <t>nroberts@fareham.gov.uk</t>
  </si>
  <si>
    <t>Civic Offices</t>
  </si>
  <si>
    <t>FAREHAM</t>
  </si>
  <si>
    <t>PO167AZ</t>
  </si>
  <si>
    <t>01329 236100 ext 4693</t>
  </si>
  <si>
    <t>[Vale Southern Construction Limited|Warren House,_x000D_
_x000D_
Portsmouth,_x000D_
_x000D_
PO3 5HL|COMPANIES_HOUSE|2896202|No|No]</t>
  </si>
  <si>
    <t>Epping Forest District Council</t>
  </si>
  <si>
    <t>2025-01-29T15:39:31Z</t>
  </si>
  <si>
    <t>Appointment of a Contractor for the Construction of a Control Tower at North Weald Airfield</t>
  </si>
  <si>
    <t>CM16 4BZ</t>
  </si>
  <si>
    <t>Sharon Medhurst</t>
  </si>
  <si>
    <t>procurement@eppingforestdc.gov.uk</t>
  </si>
  <si>
    <t>EPPING</t>
  </si>
  <si>
    <t>CM164BZ</t>
  </si>
  <si>
    <t>www.eppingforestdc.gov.uk</t>
  </si>
  <si>
    <t>[Faircloth Construction Limited|The Old Library_x000D_
Dudley Road_x000D_
Tunbridge Wells Kent_x000D_
TN1 1LE|COMPANIES_HOUSE|05999928|No|No]</t>
  </si>
  <si>
    <t>2025-01-24T10:43:37Z</t>
  </si>
  <si>
    <t>Dover Discovery Centre - Walker Construction - Contract Sum - Refurbishment and Redevelopment Work</t>
  </si>
  <si>
    <t>Anna Machin</t>
  </si>
  <si>
    <t>Anna.Machin@kent.gov.uk</t>
  </si>
  <si>
    <t>[WALKER CONSTRUCTION (UK) LIMITED|Unit K Lympne Industrial Estate_x000D_
Otterpool Lane _x000D_
Lympne_x000D_
Hythe_x000D_
Kent_x000D_
England_x000D_
CT21 4LR|COMPANIES_HOUSE|818974|No|No]</t>
  </si>
  <si>
    <t>C2377</t>
  </si>
  <si>
    <t>2024-12-23T12:56:09Z</t>
  </si>
  <si>
    <t>Cheshire Archives Project - Construction Phase</t>
  </si>
  <si>
    <t>Main construction contract for the Crewe centre of Cheshire Archives Service</t>
  </si>
  <si>
    <t>steve.mellor@cheshireeast.gov.uk</t>
  </si>
  <si>
    <t>WESTFIELDS</t>
  </si>
  <si>
    <t>SANDBACH</t>
  </si>
  <si>
    <t>CW111HZ</t>
  </si>
  <si>
    <t>[KIER CONSTRUCTION LIMITED|The Old Mill_x000D_
BS15 4WW_x000D_
GB|COMPANIES_HOUSE|02099533|No|No]</t>
  </si>
  <si>
    <t>PLYM001-DN755988-62895147</t>
  </si>
  <si>
    <t>2024-12-12T15:15:18Z</t>
  </si>
  <si>
    <t>Armada Way Construction</t>
  </si>
  <si>
    <t>Main construction contract for Armada Way public realm scheme</t>
  </si>
  <si>
    <t>BIP908492925</t>
  </si>
  <si>
    <t>Worthing Borough Council</t>
  </si>
  <si>
    <t>2024-12-09T11:15:05Z</t>
  </si>
  <si>
    <t>GB-Worthing: Construction of residential flats for emergency and temporary accommodation at Victoria Road, Worthing</t>
  </si>
  <si>
    <t>The complete design and construction of a new residential development to provide 11 residential units (7nr 1-bedroom flats and 4nr 2-bedroom flats). The works also include associated external work including works to the perimeter walling.</t>
  </si>
  <si>
    <t>The Procurement Team</t>
  </si>
  <si>
    <t>procurement@adur-worthing.gov.uk</t>
  </si>
  <si>
    <t>Chapel Road</t>
  </si>
  <si>
    <t>BN11 1HA</t>
  </si>
  <si>
    <t>'+44141000000</t>
  </si>
  <si>
    <t xml:space="preserve">https://www.delta-esourcing.com/delta/respondToList.html?noticeId=908492925 </t>
  </si>
  <si>
    <t>[Sunninghill Construction Co. Limited|Cornelius House _x000D_
        33 Boltro Road_x000D_
        Chapel Road_x000D_
        Haywards Heath_x000D_
        RH16 1BP|NONE||Yes|No]</t>
  </si>
  <si>
    <t>tender_459609/1424718</t>
  </si>
  <si>
    <t>2024-12-06T17:08:14Z</t>
  </si>
  <si>
    <t>Call off Contract Under Prison Education Dynamic Purchasing System for a Construction course for Residents of HMP Wandsworth</t>
  </si>
  <si>
    <t>Call off Contract Under Prison Education Dynamic Purchasing System for a Construction course for Residents of HMP Wandsworth. Learners shall develop vocational skills and work towards accreditation (L1 award and certification in Multi-skills including Tiling, Carpentry &amp; Joinery, Painting &amp; Decorating).</t>
  </si>
  <si>
    <t>SUN001-DN726493-58111137</t>
  </si>
  <si>
    <t>Sunderland City Council</t>
  </si>
  <si>
    <t>2024-12-05T15:41:18Z</t>
  </si>
  <si>
    <t>The Construction of a Park Gateway and Community Gardens in the Southern Park of Riverside Sunderland</t>
  </si>
  <si>
    <t>Further Competition under NEPO211 Civil Engineering &amp; Infrastructure Works - Lot 6 Civil Engineering Works Â£3,00,000 to Â£5,000,000 - North East: The Construction of a Park Gateway and Community Gardens in the Southern Park of Riverside Sunderland (Riverside Park Plots 2 &amp; 3 (the Proposed Contract)</t>
  </si>
  <si>
    <t>SR4 6PA</t>
  </si>
  <si>
    <t>Chris Cummings</t>
  </si>
  <si>
    <t>chris.cummings@sunderland.gov.uk</t>
  </si>
  <si>
    <t>City Hall</t>
  </si>
  <si>
    <t>Plater Way</t>
  </si>
  <si>
    <t>Sunderland</t>
  </si>
  <si>
    <t>SR1 3AD</t>
  </si>
  <si>
    <t>'+44 7909321051</t>
  </si>
  <si>
    <t>http://www.sunderland.gov.uk/</t>
  </si>
  <si>
    <t>[Esh Construction Limited|Esh House,_x000D_
Bowburn North Ind Estate,_x000D_
Bowburn,_x000D_
Durham._x000D_
DH6 5PF|NONE||No|No]</t>
  </si>
  <si>
    <t>08c9c859-ccf8-4ed5-b2f5-51891c752003</t>
  </si>
  <si>
    <t>Walsall College</t>
  </si>
  <si>
    <t>2024-10-24T13:36:12+01:00</t>
  </si>
  <si>
    <t>CA14829 - Walsall College Retaining Gabion Wall Construction College Midlands</t>
  </si>
  <si>
    <t>Completing the retaining gabion wall at Construction College Midlands ( CCM)_x000D_
_x000D_
To access this competition: _x000D_
_x000D_
Registered:_x000D_
Login to https://suppliers.multiquote.com and view the opportunity CA14829._x000D_
_x000D_
Not registered:_x000D_
Visit https://suppliers.multiquote.com then register and quote CA14829 as the reason for registration. _x000D_
_x000D_
 Any queries please contact MultiQuote on 0151 482 9230.</t>
  </si>
  <si>
    <t>WS1 1XN</t>
  </si>
  <si>
    <t>Sue Perry</t>
  </si>
  <si>
    <t>Littleton street West</t>
  </si>
  <si>
    <t>[PSV CIVILS AND CONSTRUCTION LTD|1 Fullmor Close, , Penkridge, ST19 5JQ|NONE||No|No]</t>
  </si>
  <si>
    <t>NUN - 21189 (PCSA)</t>
  </si>
  <si>
    <t>Nuneaton &amp; Bedworth Borough Council</t>
  </si>
  <si>
    <t>2024-12-03T18:35:50Z</t>
  </si>
  <si>
    <t>NUNCON - Saints Refurbishment - Pre-Construction Services</t>
  </si>
  <si>
    <t>Pre-construction services for the refurbishment of the Saints Building in Nuneaton via Towns Fund funding</t>
  </si>
  <si>
    <t>procurement@nuneatonandbedworth.gov.uk</t>
  </si>
  <si>
    <t>NUNEATON</t>
  </si>
  <si>
    <t>CV115AA</t>
  </si>
  <si>
    <t>[Mayway Construction Limited|18 Mandervell Road, Oadby, Leicester, Leicestershire, England, LE2 5LQ|COMPANIES_HOUSE|02514933|Yes|No]</t>
  </si>
  <si>
    <t>Other Negotiated Procedure without prior publication (below threshold)</t>
  </si>
  <si>
    <t>LBSUT001-DN751712-41751246</t>
  </si>
  <si>
    <t>London Borough of Sutton</t>
  </si>
  <si>
    <t>2024-11-12T15:43:36Z</t>
  </si>
  <si>
    <t>Therapia Lane Depot Construction</t>
  </si>
  <si>
    <t>A contract for the redevelopment and construction of Therapia Lane Depot.</t>
  </si>
  <si>
    <t>Steve Hoy</t>
  </si>
  <si>
    <t>steve.hoy@sutton.gov.uk</t>
  </si>
  <si>
    <t>St Nicholas Way</t>
  </si>
  <si>
    <t>Sutton</t>
  </si>
  <si>
    <t>SM1 1EA</t>
  </si>
  <si>
    <t>'+44 2087705000</t>
  </si>
  <si>
    <t>http://www.sutton.gov.uk/</t>
  </si>
  <si>
    <t>[Willmott Dixon Construction Limited|KT11 1TF|NONE||No|No]</t>
  </si>
  <si>
    <t>THIR 23 901a</t>
  </si>
  <si>
    <t>THIRTEEN HOUSING GROUP LIMITED</t>
  </si>
  <si>
    <t>2024-11-04T09:31:01Z</t>
  </si>
  <si>
    <t>Defects Contractor Approved Panel - LLED Construction</t>
  </si>
  <si>
    <t xml:space="preserve">50700000 70331000 </t>
  </si>
  <si>
    <t>Joanne Boyd</t>
  </si>
  <si>
    <t>procurement@thirteengroup.co.uk</t>
  </si>
  <si>
    <t>2 Hudson Quay</t>
  </si>
  <si>
    <t>MIDDLESBROUGH</t>
  </si>
  <si>
    <t>TS21QG</t>
  </si>
  <si>
    <t>[LLED Construction Ltd|Unit F5, Dukes Drive Kingmoor Park North, Carlisle, Cumbria, CA6 4SH|COMPANIES_HOUSE|03950077|Yes|No]</t>
  </si>
  <si>
    <t>20-069</t>
  </si>
  <si>
    <t>Rotherham Metropolitan Borough Council</t>
  </si>
  <si>
    <t>2024-11-01T12:42:33Z</t>
  </si>
  <si>
    <t>Construction of Rotherham Town Centre Markets and Library Complex</t>
  </si>
  <si>
    <t>This is the stage 2 (works) award of a 2 stage design and build call-off competition via CCS RM6088 for the construction of the new Rotherham Town Centre Market and library Complex._x000D_
_x000D_
Stage 1 (PCSA) notice reference: 20230209120741-104118</t>
  </si>
  <si>
    <t>Joanne Kirk</t>
  </si>
  <si>
    <t>joanne.kirk@rotherham.gov.uk</t>
  </si>
  <si>
    <t>Financial Services</t>
  </si>
  <si>
    <t>ROTHERHAM</t>
  </si>
  <si>
    <t>S601AE</t>
  </si>
  <si>
    <t>01709 334196</t>
  </si>
  <si>
    <t>[Henry Boot Construction Ltd|Banner Cross Hall_x000D_
Ecclesfield_x000D_
Sheffield_x000D_
S11 9PD|COMPANIES_HOUSE|02880202|No|No]</t>
  </si>
  <si>
    <t>EXET002-DN733822-35107178</t>
  </si>
  <si>
    <t>Exeter City Council</t>
  </si>
  <si>
    <t>2024-10-30T08:08:17Z</t>
  </si>
  <si>
    <t>PR322024 Countess Wear Road - Reinforced Earth Retaining Wall &amp; associated Construction Works</t>
  </si>
  <si>
    <t xml:space="preserve">Exeter City Council (ECC) is seeking an experienced contractor to undertake works involving construction of a reinforced earth retaining wall, ground reprofiling and stabilising work, and masonry wall repair works, to a ~30m section of collapsed retaining wall at Countess Wear Road, Exeter.\r_x000D_
\r_x000D_
The opportunity and associated tender documents can be access on ProContract via https://www.advantageswtenders.co.uk/\r_x000D_
</t>
  </si>
  <si>
    <t>Sarah Hambleton</t>
  </si>
  <si>
    <t>Sarah.hambleton@exeter.gov.uk</t>
  </si>
  <si>
    <t>Paris Street</t>
  </si>
  <si>
    <t>EX1 1JN</t>
  </si>
  <si>
    <t>https://exeter.gov.uk/</t>
  </si>
  <si>
    <t xml:space="preserve">https://procontract.due-north.com/Advert?advertId=60595085-1c50-ef11-812d-005056b64545&amp;p=69ce52d6-e03c-e511-80ed-000c29c9ba21 </t>
  </si>
  <si>
    <t>[Crestmoor Construction Services Ltd|BA9 8AP|NONE||Yes|No]</t>
  </si>
  <si>
    <t>18dafa0a-01ed-4bff-93a2-711225e0e463</t>
  </si>
  <si>
    <t>Chichester College Group</t>
  </si>
  <si>
    <t>2023-12-19T13:27:18Z</t>
  </si>
  <si>
    <t>CA13353 - New Construction Trades Centre at West Durrington Campus</t>
  </si>
  <si>
    <t>New Construction Trades Centre at West Durrington Campus for Chichester College Group_x000D_
_x000D_
To access this competition: _x000D_
_x000D_
Registered:_x000D_
Login to https://suppliers.multiquote.com and view the opportunity CA13353._x000D_
_x000D_
Not registered:_x000D_
Visit https://suppliers.multiquote.com then register and quote CA13353 as the reason for registration. _x000D_
_x000D_
 Any queries please contact MultiQuote on 0151 482 9230.</t>
  </si>
  <si>
    <t>PO19 1SB</t>
  </si>
  <si>
    <t xml:space="preserve">45214000 45210000 45214800 45214500 </t>
  </si>
  <si>
    <t>Hayley Abdo</t>
  </si>
  <si>
    <t>Chichester Campus</t>
  </si>
  <si>
    <t>Westgate Fields</t>
  </si>
  <si>
    <t>Chichester</t>
  </si>
  <si>
    <t>[Amiri Construction|Eagle Point, Little Park Farm Road, Little Park Farm Road, Segensworth, po15 5td|NONE||No|No]</t>
  </si>
  <si>
    <t>LDC-396</t>
  </si>
  <si>
    <t>Lichfield District Council</t>
  </si>
  <si>
    <t>2024-10-21T15:45:37+01:00</t>
  </si>
  <si>
    <t>Adventure Golf Construction - Beacon Park</t>
  </si>
  <si>
    <t>Construction of an adventure golf course at Beacon Park.</t>
  </si>
  <si>
    <t>procurement@lichfielddc.gov.uk</t>
  </si>
  <si>
    <t>District Council House,Frog Lane</t>
  </si>
  <si>
    <t>Lichfield</t>
  </si>
  <si>
    <t>WS13 6YX</t>
  </si>
  <si>
    <t>[RL Golf Construction Ltd|2 Exeter Street _x000D_
Cottingham _x000D_
East Riding Of Yorkshire _x000D_
England _x000D_
HU16 4LU|COMPANIES_HOUSE|08093111|No|No]</t>
  </si>
  <si>
    <t>C8736</t>
  </si>
  <si>
    <t>South Tyneside Council</t>
  </si>
  <si>
    <t>2024-10-14T09:49:11+01:00</t>
  </si>
  <si>
    <t>Construction of a Children's Centre, Hebburn</t>
  </si>
  <si>
    <t>Construction of a Children's Home, following the insolvency of the previous contractor</t>
  </si>
  <si>
    <t>Kevin Graham</t>
  </si>
  <si>
    <t>kevin.graham@southtyneside.gov.uk</t>
  </si>
  <si>
    <t>Town Hall,Westoe Road</t>
  </si>
  <si>
    <t>SOUTH SHIELDS</t>
  </si>
  <si>
    <t>NE332RL</t>
  </si>
  <si>
    <t>[Esh Construction Ltd|Esh House, Bowburn North Industrial Estate, Bowburn, Durham DH6 5PF|COMPANIES_HOUSE|02529939|No|No]</t>
  </si>
  <si>
    <t>THIR 23 901b</t>
  </si>
  <si>
    <t>2024-10-07T10:45:27+01:00</t>
  </si>
  <si>
    <t>Defects Contractor Approved Panel - Vickers Construction Ltd</t>
  </si>
  <si>
    <t>2 Hudson Quay,Windward Way</t>
  </si>
  <si>
    <t>[VICKERS CONSTRUCTION LIMITED|Yarm Road_x000D_
STOCKTON-ON-TEES_x000D_
Cleveland_x000D_
TS18 3RU_x000D_
GB|COMPANIES_HOUSE|02779940|No|No]</t>
  </si>
  <si>
    <t>PROC OC DA 1205</t>
  </si>
  <si>
    <t>UNIVERSITY OF DERBY</t>
  </si>
  <si>
    <t>2024-09-13T15:58:28+01:00</t>
  </si>
  <si>
    <t>Superlab Construction</t>
  </si>
  <si>
    <t>Awarded contract notice for the construction of the Superlab - Call off order from Procure Partnerships Framework.</t>
  </si>
  <si>
    <t>procurement@derby.ac.uk</t>
  </si>
  <si>
    <t>KEDLESTON ROAD</t>
  </si>
  <si>
    <t>DERBY</t>
  </si>
  <si>
    <t>DE221GB</t>
  </si>
  <si>
    <t>01332 591094</t>
  </si>
  <si>
    <t>[Seddon Construction Limited|Plodder Lane, _x000D_
Edge Fold, _x000D_
Bolton_x000D_
BL4 0NN|COMPANIES_HOUSE|03578140|No|No]</t>
  </si>
  <si>
    <t>E-Sign ID: dc6bea54-1355-4e65-bb80-d5402660cda3</t>
  </si>
  <si>
    <t>GOVERNMENT PROPERTY AGENCY</t>
  </si>
  <si>
    <t>2024-08-30T09:13:29+01:00</t>
  </si>
  <si>
    <t>Pre-construction Services Phase 1</t>
  </si>
  <si>
    <t>Pre-construction Services in relation to a Site - Whitehall - London</t>
  </si>
  <si>
    <t>Richard Davies</t>
  </si>
  <si>
    <t>richard.davies1@gpa.gov.uk</t>
  </si>
  <si>
    <t>Victoria Street</t>
  </si>
  <si>
    <t>SW110NN</t>
  </si>
  <si>
    <t>[Willmott Dixon Construction Limited|of Spirella, _x000D_
2 Icknield Way, _x000D_
Letchworth Garden City, _x000D_
Hertfordshire, _x000D_
SG6 4GY|NONE_OTHER||No|No]</t>
  </si>
  <si>
    <t>University Of The West Of England</t>
  </si>
  <si>
    <t>2024-08-07T16:13:43+01:00</t>
  </si>
  <si>
    <t>Contractor fee for the 2D62 and 3D36 construction projects</t>
  </si>
  <si>
    <t>BS16 1QY</t>
  </si>
  <si>
    <t>purchasing@uwe.ac.uk</t>
  </si>
  <si>
    <t>Frenchay Campus,Coldharbour Lane</t>
  </si>
  <si>
    <t>BRISTOL</t>
  </si>
  <si>
    <t>BS161QY</t>
  </si>
  <si>
    <t>[Lancer Scott Construction Limited|Queen Charlotte House_x000D_
53 55 Queen Charlotte Street_x000D_
Bristol_x000D_
BS1 4HQ|NONE_OTHER||No|No]</t>
  </si>
  <si>
    <t>Other BVS</t>
  </si>
  <si>
    <t>LEICSCITY02-DN704296-11819875</t>
  </si>
  <si>
    <t>2024-07-26T17:00:45+01:00</t>
  </si>
  <si>
    <t>PAN3023 - Construction of Hill View Children's Home - Blackmore Drive Leicester LE3 1LQ</t>
  </si>
  <si>
    <t>PAN3023 Construction of Hill View Children's Home</t>
  </si>
  <si>
    <t>Paul Large</t>
  </si>
  <si>
    <t>paul.large@leicester.gov.uk</t>
  </si>
  <si>
    <t>'+44 1164542208</t>
  </si>
  <si>
    <t xml:space="preserve">https://procontract.due-north.com/Advert?advertId=3add5659-9000-ef11-812a-005056b64545 </t>
  </si>
  <si>
    <t>[Scope Construction Ltd|The Heritage Building_x000D_
7 Beaumont Court_x000D_
Prince William Road_x000D_
Loughborough,_x000D_
Leicestershire_x000D_
LE11 5DA|NONE||Yes|No]</t>
  </si>
  <si>
    <t>ENFLD001-DN719283-35550229</t>
  </si>
  <si>
    <t>London Borough of Enfield</t>
  </si>
  <si>
    <t>2024-07-11T14:40:30+01:00</t>
  </si>
  <si>
    <t>Winchmore Science &amp; Art Roof Project - Construction Work</t>
  </si>
  <si>
    <t>Robert Edwards</t>
  </si>
  <si>
    <t>Robert.Edwards@enfield.gov.uk</t>
  </si>
  <si>
    <t>Enfield</t>
  </si>
  <si>
    <t>EN1 3tz</t>
  </si>
  <si>
    <t>'+44 7583115724</t>
  </si>
  <si>
    <t>http://www.enfield.gov.uk/</t>
  </si>
  <si>
    <t>[Ashe Construction Ltd|SG4 0JE|NONE||Yes|No]</t>
  </si>
  <si>
    <t>Intend 2251</t>
  </si>
  <si>
    <t>2024-07-10T10:58:45+01:00</t>
  </si>
  <si>
    <t>CPIP - Design and Build Pre construction Services agreement</t>
  </si>
  <si>
    <t>Pre construction services agreement for the Critical Policing Infrastructure Project</t>
  </si>
  <si>
    <t>Jackie Collett</t>
  </si>
  <si>
    <t>jackie.collett@lancashire.pnn.police.uk</t>
  </si>
  <si>
    <t>01772 412889</t>
  </si>
  <si>
    <t>C8734</t>
  </si>
  <si>
    <t>2024-07-09T15:02:44+01:00</t>
  </si>
  <si>
    <t>Construction of Assessment centre, Seton Ave</t>
  </si>
  <si>
    <t>Construction of a Children's Assessment Centre to complete the project following the insolvency of the previous contractor</t>
  </si>
  <si>
    <t>[ABLE CONSTRUCTION (NORTHERN) LIMITED|Park Works_x000D_
Tyne &amp; Wear_x000D_
NE10 9LR_x000D_
GB|COMPANIES_HOUSE|03393672|Yes|No]</t>
  </si>
  <si>
    <t>Runcorn High Street</t>
  </si>
  <si>
    <t>HALTON BOROUGH COUNCIL</t>
  </si>
  <si>
    <t>2024-07-05T15:22:03+01:00</t>
  </si>
  <si>
    <t>Construction of new youth centre at 57-59 High Street Runcorn with refurbishment of Victorian shop and new built extension.</t>
  </si>
  <si>
    <t>Vicky Tiernan</t>
  </si>
  <si>
    <t>vicky.tiernan@halton.gov.uk</t>
  </si>
  <si>
    <t>MUNICIPAL BUILDING,KINGSWAY</t>
  </si>
  <si>
    <t>WIDNES</t>
  </si>
  <si>
    <t>WA87QF</t>
  </si>
  <si>
    <t>0151 511 8421</t>
  </si>
  <si>
    <t>[WARDEN CONSTRUCTION LIMITED|Damar House_x000D_
PRESTON_x000D_
Lancashire_x000D_
PR4 2HU_x000D_
GB|COMPANIES_HOUSE|00533082|Yes|No]</t>
  </si>
  <si>
    <t>NHM002-DN729964-77874226</t>
  </si>
  <si>
    <t>Northumberland County Council</t>
  </si>
  <si>
    <t>2024-06-26T15:06:59+01:00</t>
  </si>
  <si>
    <t>NCC1442 Construction of a New Sports Hall for King Edwards VI School in Morpeth.</t>
  </si>
  <si>
    <t>Construction of a new Sports Hall for \r_x000D_
King Edwards VI School in Morpeth.</t>
  </si>
  <si>
    <t>kerry.davidson@northumberland.gov.uk</t>
  </si>
  <si>
    <t>'+44 1670622356</t>
  </si>
  <si>
    <t>http://www.northumberland.gov.uk</t>
  </si>
  <si>
    <t>[Robertson Construction Group Ltd|FK9 4TZ|NONE||Yes|No]</t>
  </si>
  <si>
    <t>ROCH001-DN696181-41870727</t>
  </si>
  <si>
    <t>Rochdale Metropolitan Borough Council</t>
  </si>
  <si>
    <t>2024-05-31T15:26:26+01:00</t>
  </si>
  <si>
    <t>Construction of Additional Pupil Accommodation at Darnhill Learning Centre</t>
  </si>
  <si>
    <t>Construction of Additional Pupil Accommodation at Brownhill Learning Community - Darnhill Learning Centre</t>
  </si>
  <si>
    <t>James Morris</t>
  </si>
  <si>
    <t>james.morris@star-procurement.gov.uk</t>
  </si>
  <si>
    <t>Waterside Plaza</t>
  </si>
  <si>
    <t>'+44 7970649630</t>
  </si>
  <si>
    <t>http://www.rochdale.gov.uk/</t>
  </si>
  <si>
    <t>[PLP CONSTRUCTION LIMITED|30 Rochdale Lane,_x000D_
Heywood, Lancashire ,_x000D_
OL10 1PF|NONE||No|No]</t>
  </si>
  <si>
    <t>ELEIGH001-DN638868-41256922</t>
  </si>
  <si>
    <t>Eastleigh Borough Council</t>
  </si>
  <si>
    <t>2024-05-07T14:17:25+01:00</t>
  </si>
  <si>
    <t>Segments 3 and 4 Road Construction and FRP Earthworks</t>
  </si>
  <si>
    <t>Tender for Road construction under civil engineering dps</t>
  </si>
  <si>
    <t>Ms Sophie Ponsford</t>
  </si>
  <si>
    <t>sophie.ponsford@eastleigh.gov.uk</t>
  </si>
  <si>
    <t>Eastleigh Borough Council, Eastleigh House, Upper Market Street</t>
  </si>
  <si>
    <t>Eastleigh House, Upper Market Street</t>
  </si>
  <si>
    <t>Eastleigh</t>
  </si>
  <si>
    <t>SO50 9YN</t>
  </si>
  <si>
    <t>http://www.eastleigh.gov.uk</t>
  </si>
  <si>
    <t>[Luddon Construction Ltd|Balmore House_x000D_
1497 Balmore Road_x000D_
Glasgow_x000D_
G23 6HD|NONE||No|No]</t>
  </si>
  <si>
    <t>tender_389410/1338270</t>
  </si>
  <si>
    <t>London Borough of Hammersmith &amp; Fulham</t>
  </si>
  <si>
    <t>2024-04-25T15:27:41+01:00</t>
  </si>
  <si>
    <t>Construction Careers Education 2023/24</t>
  </si>
  <si>
    <t>To work with local construction developers to provided careers education in schools in the borough</t>
  </si>
  <si>
    <t>W6 9JU</t>
  </si>
  <si>
    <t>procurement team</t>
  </si>
  <si>
    <t>procurement@lbhf.gov.uk</t>
  </si>
  <si>
    <t>Town Hall, king street</t>
  </si>
  <si>
    <t>[Construction Youth Trust|95 Horseferry Road, London SW1P 2DX|NONE_OTHER||Yes|No]</t>
  </si>
  <si>
    <t>BIP853395485</t>
  </si>
  <si>
    <t>Shropshire Council on behalf of Shropshire Town and Rural Housing</t>
  </si>
  <si>
    <t>2024-04-22T12:30:05+01:00</t>
  </si>
  <si>
    <t>GB-Shrewsbury: ST&amp;R 07 - The Design and Construction of Modification and Alteration works at Coton Hill House, Shrewsbury</t>
  </si>
  <si>
    <t>This is an award notice for Construction work for houses. Conversion and renovation works at existing care facility. Form 25 nr apartments, including all external works, drainage and services as necessary at Coton Hill House, Berwick Road, Shrewsbury, Shropshire.</t>
  </si>
  <si>
    <t>Procurement team</t>
  </si>
  <si>
    <t>procurement@shropshire.gov.uk</t>
  </si>
  <si>
    <t>Mount McKinley Shrewsbury Business Park, Shrewsbury,</t>
  </si>
  <si>
    <t>Anchorage Avenue</t>
  </si>
  <si>
    <t>Shrewsbury</t>
  </si>
  <si>
    <t>SY2 6FG</t>
  </si>
  <si>
    <t xml:space="preserve">https://www.delta-esourcing.com/delta/respondToList.html?noticeId=853395485 </t>
  </si>
  <si>
    <t>[SWG Construction (Build &amp; Renovate) Ltd|Canalside_x000D_
        Maesydre_x000D_
        Welshpool, Powys_x000D_
        Maesydre_x000D_
        SY21 7AH|NONE||Yes|No]</t>
  </si>
  <si>
    <t>tender_368151/1318568</t>
  </si>
  <si>
    <t>Department for Education</t>
  </si>
  <si>
    <t>2024-03-15T12:12:30Z</t>
  </si>
  <si>
    <t>Skills Bootcamps DPS : Construction and Built Environment : Second call off competition</t>
  </si>
  <si>
    <t>Skills Bootcamps offer flexible, primarily level 3 - 5 equivalent courses of up to 16 weeks in technical skills which are free to eligible adult learners. They give adults the opportunity to build up in-demand, sector-specific skills and fast-track to an interview with an employer - supporting adults to move into well-paid jobs and helping employers to fill much-needed vacancies. Unemployed, employed and self-employed adults can be eligible for a Skills Bootcamp; they can be used to support an unemployed person into a job, an employed adult into a different job in another organisation or to gain another role or other responsibilities in the same organisation, or a self-employed adult to gain new opportunities. They also support groups such as those returning to work after a break, ex-veterans and eligible prisoners within 6 months of release. There is a clear expectation that employers are involved in the whole end-to-end delivery of Skills Bootcamps; and where an employer is using a Skills Bootcamp to train up a current employee, they must contribute towards the costs of the Skills Bootcamp._x000D_
The Dynamic Purchasing System was launched in November 2022. This Contract Award Notice is for the contracts awarded under the Construction and Built Environment category.</t>
  </si>
  <si>
    <t>skillsbootcamps.dps@education.gov.uk</t>
  </si>
  <si>
    <t>Sanctuary Buildings, Great Smith Street</t>
  </si>
  <si>
    <t>SW1P 3BT</t>
  </si>
  <si>
    <t xml:space="preserve">BACK 2 WORK COMPLETE TRAINING Competition 2 Construction and the Built Environment Lot 3.pdf Back to work complete training Competition 2 Construction and the Built Environment Lot 3.pdf BOCK CONSULTANCY Competition 2 Construction and the Built Environment Lot 1.pdf CAREY GROUP LIMITED Competition 2 Construction and the Built Environment Lot 1.pdf FOCUS TRAINING (SW) LIMITED Competition 2 Construction and the Built Environment Lot 3.pdf GENERATION YOU EMPLOYED UK Competition 2 Construction and the Built Environment Lot 3.pdf GENII ENGINEERING Competition 2 Construction and the Built Environment Lot 1.pdf GLOUCESTERSHIRE COLLEGE Competition 2 Construction and the Built Environment Lot 1.pdf GREENDALE LIMITED Competition 2 Construction and the Built Environment Lot 3.pdf INVOLVED SOCIAL IMPACT Competition 2 Construction and the Built Environment Lot 1.pdf J.N. BENTLEY LIMITED Competition 2 Construction and the Built Environment Lot 1.pdf KH PLANT TRAINING LTD Competition 2 Construction and the Built Environment Lot 1.pdf M I T SKILLS LIMITED Competition 2 Construction and the Built Environment Lot 1.pdf NEW COLLEGE DURHAM Competition 2 Construction and the Built Environment Lot 1.pdf NEW COLLEGE DURHAM Competition 2 Construction and the Built Environment Lot 3.pdf OPTIMUM SKILLS LIMITED Competition 2 Construction and the Built Environment Lot 1.pdf OPTIONS SKILLS LTD Competition 2 Construction and the Built Environment Lot 3.pdf P. FLANNERY PLANT HIRE Competition 2 Construction and the Built Environment Lot 1.pdf PORTLAND TRAINING COMPANY Competition 2 Construction and the Built Environment Lot 1.pdf QUALITY TRANSPORT TRAINING LTD Competition 2 Construction and the Built Environment Lot 1.pdf SKILLS MAX ACADEMY LIMITED Competition 2 Construction and the Built Environment Lot 3.pdf SOUTH GLOUCESTERSHIRE COLLEGE Competition 2 Construction and the Built Environment Lot 3.pdf THE CONSTRUCTION SKILLS PEOPLE Competition 2 Construction and the Built Environment Lot 3.pdf THE CONSTRUCTION SKILLS PEOPLE LTD Competition 2 Construction and the Built Environment Lot 1.pdf THE LEARNING FOUNDRY LIMITED Competition 2 Construction and the Built Environment Lot 1.pdf THE LEARNING FOUNDRY LIMITED Competition 2 Construction and the Built Environment Lot 3.pdf THE SKILLS CENTRE LONDON Competition 2 Construction and the Built Environment Lot 3.pdf TRADE SKILLS4U LTD Competition 2 Construction and the Built Environment Lot 1.pdf TRADE SKILLS4U LTD Competition 2 Construction and the Built Environment Lot 3.pdf WESTON COLLEGE Competition 2 Construction and the Built Environment Lot 1.pdf Clancy Competition 2 Construction and the Built Environment Lot 1 (1).pdf </t>
  </si>
  <si>
    <t>tender_336381/1211633</t>
  </si>
  <si>
    <t>[1ST2 ACHIEVE TRAINING|150 Kestrel Park, SKELMERSDALE, Lancashire, WN8 6TB|NONE_OTHER||No|No][BOCK Consultancy and Personnel Development|Unit 4 Addington Business Centre, Vulcan Way, New Addington, London, CR0 9UG|NONE_OTHER||No|No][Back 2 Work Complete Training Limited|Building 4 Universal Square, Manchester, M12 6JH|NONE_OTHER||No|No][Carey Group Limited|Carey House, Great Central Way, Middlesex, HA9 0HR|NONE_OTHER||No|No][CLANCY DOCWRA LIMITED|Clare House Coppermill Lane, Harefield, ub96hz|NONE_OTHER||No|No][Focus Training (SW) Ltd|DCET House, Yeoford Way, Exeter, EX2 8LB|NONE_OTHER||No|No][Generation: You Employed, UK|One, High Street, Egham, Surrey, England, TW20 9HJ|NONE_OTHER||No|No][GEN II Engineering &amp; Technology Training Limited|Blackwood Road, Workington, CA14 4JJ|NONE_OTHER||No|No][Gloucestershire College|Llanthony Road, Gloucester, GL2 5JQ|NONE_OTHER||No|No][Ecta Training|Unit 10 NewbyIndustrial Estate, Hazel Grove, Stockport, SK7 5DA|NONE_OTHER||No|No][INVOLVED SOCIAL IMPACT PROJECTS LIMITED|Capel building, 57 Burton Street, Sheffield, S6 2HH|NONE_OTHER||No|No][J.N. BENTLEY LIMITED|Keighley Road, Skipton, BD232QR|NONE_OTHER||No|No][KH PLANT TRAINING LTD|Unit 14, West Stockwith BusIness Park, West Stockwith, Misterton, Gainsborough, DN10 4ES|NONE_OTHER||No|No][M I T SKILLS LIMITED|12-13 Camphill Industrial Estate, West Byfleet,  KT14 6EW|NONE_OTHER||No|No][New College Durham|Framwellgate Moor, Durham, DH1 5ES|NONE_OTHER||No|No][Optimum Skills Limited|BEDE HOUSE, ST. CUTHBERTS WAY, NEWTON AYCLIFFE, DL5 6DX|NONE_OTHER||No|No][Options Skills Ltd|Jubilee Centre, 130 Pershore Street, Birmingham, B5 6ND|NONE_OTHER||No|No][P. FLANNERY PLANT HIRE (OVAL) LIMITED|Flannery House, Third Way, Wembley, HA9 0RZ|NONE_OTHER||No|No][QUALITY TRANSPORT TRAINING LTD|Unit 57 Britannia Way, Lichfield, WS14 9UY|NONE_OTHER||No|No][SKILLS MAX ACADEMY LIMITED|25 Cabot Square, London, E14 4QZ|NONE_OTHER||No|No][South Gloucestershire and Stroud College|Filton Avenue, Bristol, BS347AT|NONE_OTHER||No|No][THE CONSTRUCTION SKILLS PEOPLE LTD|Unit 1 The Bridge Business centre, Beresford Way, Chesterfield, S41 9FG|NONE_OTHER||No|No][THE LEARNING FOUNDRY LIMITED|4 Renshaw Street, Liverpool, L1 3SA|NONE_OTHER||No|No][THE PORTLAND TRAINING COMPANY LIMITED|Mandale House, 28 Bailey Street, Sheffield, S1 4EH|NONE_OTHER||No|No][THE SKILLS CENTRE LONDON LIMITED|1 Crown Court, London, EC2V 6JP|NONE_OTHER||No|No][TRADE SKILLS4U LTD|Mitre Court, Fleming Way, Crawley, RH10 9JY|NONE_OTHER||No|No][WESTON COLLEGE OF FURTHER AND HIGHER EDUCATION|Knightstone Road, Weston Super Mare, BS23 2AL|NONE_OTHER||No|No][Clancy Group Holdings Limited|Clare House, Coppermill Lane, Harefield, Uxbridge,  UB9 6HZ|NONE_OTHER||No|No]</t>
  </si>
  <si>
    <t>2a6acbcc-4f93-444a-93e6-c0771c49a472</t>
  </si>
  <si>
    <t>Bury College</t>
  </si>
  <si>
    <t>2024-03-21T09:21:19Z</t>
  </si>
  <si>
    <t>CA13362 - Bury College - Minor Works - LSIF Capital Project - Construction Skills Centre &amp; Adult &amp; University Centre - Further Competition - CPC/PM/02/2020</t>
  </si>
  <si>
    <t>Bury College - Minor Works - LSIF Capital Project - Construction Skills Centre &amp; Adult &amp; University Centre_x000D_
_x000D_
The DPS will be available to all current and future members of CPC: https://www.thecpc.ac.uk/members/regions.php_x000D_
_x000D_
Future members of CPC will be from the Education Sector https://www.gov.uk/guidance/get-information-about-schools_x000D_
_x000D_
The DPS is also available for the following UK public sector bodies (and any future successors to these organisations): https://www.thecpc.ac.uk/suppliers/eligible-public-sector-bodies.php_x000D_
_x000D_
To access this competition: _x000D_
_x000D_
Registered:_x000D_
Login to https://suppliers.multiquote.com and view the opportunity CA13362._x000D_
_x000D_
Not registered:_x000D_
Visit https://suppliers.multiquote.com then register and quote CA13362 as the reason for registration. _x000D_
_x000D_
 Any queries please contact MultiQuote on 0151 482 9230.</t>
  </si>
  <si>
    <t>BL9 0BG</t>
  </si>
  <si>
    <t>[JS ELECTRICAL CONSTRUCTION LTD|Redstone Accountancy, 253a Monton Road, Manchester, M309PS|NONE||No|No]</t>
  </si>
  <si>
    <t>BIP849336885</t>
  </si>
  <si>
    <t>Forestry Commission, acting through Forestry England (hereinafter referred to as Forestry England)</t>
  </si>
  <si>
    <t>2024-03-14T12:40:03Z</t>
  </si>
  <si>
    <t>GB-Bristol: Design and construction of workshop and store at the Low Redford site.</t>
  </si>
  <si>
    <t>Design and construction of workshop and store, installation of solar PV and electric vehicle charging points on the Low Redford site.</t>
  </si>
  <si>
    <t>Claire Hodges</t>
  </si>
  <si>
    <t>claire.hodges@forestryengland.uk</t>
  </si>
  <si>
    <t>620 Bristol Business Park</t>
  </si>
  <si>
    <t>BS16 1EJ</t>
  </si>
  <si>
    <t xml:space="preserve">https://www.delta-esourcing.com/delta/respondToList.html?noticeId=849336885 </t>
  </si>
  <si>
    <t>[Ashbrook Construction Services Limited|Unit 8 Belasis Court_x000D_
        Belasis Business Park_x000D_
        Billingham_x000D_
        TS23 4AZ|NONE||No|No]</t>
  </si>
  <si>
    <t>BIP848383361</t>
  </si>
  <si>
    <t>Adur District Council</t>
  </si>
  <si>
    <t>2024-03-11T12:30:03Z</t>
  </si>
  <si>
    <t>GB-Lancing: Construction of Residential Houses for Emergency and Temporary Accommodation at South Street, Lancing</t>
  </si>
  <si>
    <t>Construction of residential houses for emergency and temporary _x000D_
      accommodation at South Street, Lancing</t>
  </si>
  <si>
    <t>Pond Road</t>
  </si>
  <si>
    <t>Shoreham by Sea, West Sussex</t>
  </si>
  <si>
    <t>BN43 5WU</t>
  </si>
  <si>
    <t xml:space="preserve">https://www.delta-esourcing.com/delta/respondToList.html?noticeId=848383361 </t>
  </si>
  <si>
    <t>[Sunninghill construction|Cornelius House_x000D_
        33 Boltro Road_x000D_
        Haywards Heath_x000D_
        RH16 1BP|NONE||Yes|No]</t>
  </si>
  <si>
    <t>tender_393032/1312947</t>
  </si>
  <si>
    <t>2024-02-28T10:58:36Z</t>
  </si>
  <si>
    <t>Award of a Call of Contract under Prison Education Dynamic Purchasing System for Introduction into Construction for residents of HMP Oakwood</t>
  </si>
  <si>
    <t>Award of a Call of Contract under Prison Education Dynamic Purchasing System for Introduction into Construction for residents of HMP Oakwood.</t>
  </si>
  <si>
    <t>[RMF Construction Training Academy Ltd|Unit 2 Oughton Road  Birmingham  B12 0DF|NONE_OTHER||No|No]</t>
  </si>
  <si>
    <t>tender_406683/1312647</t>
  </si>
  <si>
    <t>2024-02-28T10:49:03Z</t>
  </si>
  <si>
    <t>Award of a call off contract under Prison Education Dynamic Purchasing System for Construction Course for residents of HMP Stafford</t>
  </si>
  <si>
    <t>commercial.prisoneducation@ustice.gov.uk</t>
  </si>
  <si>
    <t>[RMF Construction Training Academy|Unit 2 Oughton Road  Birmingham  B12 0DF|NONE_OTHER||No|No]</t>
  </si>
  <si>
    <t>C232108 (2)</t>
  </si>
  <si>
    <t>2024-02-27T11:11:53Z</t>
  </si>
  <si>
    <t>Construction of ECA Extension at Glenbourne Unit, Derriford</t>
  </si>
  <si>
    <t>Construction of ECA Extension at Glenbourne Unit, Derriford_x000D_
_x000D_
Extension to the above.</t>
  </si>
  <si>
    <t>[NEVADA CONSTRUCTION LIMITED|Sidney House,Broadmeadow Industrial Estate_x000D_
TEIGNMOUTH_x000D_
Devon_x000D_
TQ14 9AE_x000D_
GB|COMPANIES_HOUSE|07376791|Yes|No]</t>
  </si>
  <si>
    <t>A26F5FC1-4C30-414C-A389-FF2A67E0700F</t>
  </si>
  <si>
    <t>2024-02-23T08:53:30Z</t>
  </si>
  <si>
    <t>General Construction Multi Trade - GCMT - Education (20% VAT)</t>
  </si>
  <si>
    <t>Construction of new WC facility for children. _x000D_
 This opportunity has been distributed on adamprocure.co.uk</t>
  </si>
  <si>
    <t>Can Kayserili</t>
  </si>
  <si>
    <t>King Street</t>
  </si>
  <si>
    <t>W6  9JU</t>
  </si>
  <si>
    <t>[Cuttle Construction Limited|Cuttle Construction, 28 Sterling Way, London, Enfield, N18 2XZ|COMPANIES_HOUSE|3902369|Yes|No]</t>
  </si>
  <si>
    <t>tender_399863/1309752</t>
  </si>
  <si>
    <t>2024-02-06T15:57:33Z</t>
  </si>
  <si>
    <t>Award of call off contract under Prison Education Purchasing Dynamic System Construction for residents of HMP High Down</t>
  </si>
  <si>
    <t>London,South East,South West</t>
  </si>
  <si>
    <t>[RMF Construction Training Academy|Unit 2 Oughton Road  Birmingham  B12 0DF|NONE_OTHER||Yes|No]</t>
  </si>
  <si>
    <t>SWINDON001-DN698785-32088337</t>
  </si>
  <si>
    <t>Swindon Borough Council</t>
  </si>
  <si>
    <t>2024-02-05T16:01:43Z</t>
  </si>
  <si>
    <t>Construction of 8 Assisted Living Homes and associated works in Ventnor Close and 3 Assisted Living Homes and associated works in Ashley Close, Swindon</t>
  </si>
  <si>
    <t>Swindon Borough Council invites expressions of interest from suitably qualified and experienced service providers for the construction of 8 assisted living homes and associated works in Ventnor Close and 3 assisted living homes and associated works in Ashley Close, Swindon\r_x000D_
\r_x000D_
The procurement is split into two Lots - Lot 1: 3no. 3 bedroom assisted living homes within Ashley Close and Lot 2: 8no. 2 bedroom assisted living homes and additional parking spaces within Ventnor Close.\r_x000D_
Each Lot will be awarded as a JCT Design and Build contract. Bidders may bid for one or both Lots and will be evaluated and awarded separately and contracts awarded to one or more than one supplier.  \r_x000D_
\r_x000D_
Full details relating to the Works are provided in the tender documents.\r_x000D_
\r_x000D_
To participate, Suppliers will need to Register as a Supplier with ProContract, www.supplyingthesouthwest.org.uk, then Register an Interest before obtaining access to the tender documents. In the event of difficulties registering as a supplier, please refer to the System Administrator Proactis support team ProContractSuppliers@proactis.com\r_x000D_
\r_x000D_
Tender clarifications to be submitted in writing via Messaging in ProContract tender portal, including the project reference and title clearly in the Subject title, by 1st December 2023, 1400 hrs UK Local time. The Council's responses to these clarification questions will be issued periodically via Messaging in ProContract tender portal. \r_x000D_
\r_x000D_
Tender Responses are required to be submitted no later than 8th December 2023, 1400 hrs  UK Local time via ProContract tender portal  - https://www.supplyingthesouthwest.org.uk/\r_x000D_
\r_x000D_
Please note that this project has been advertised on Contracts Finder/ other web portals, however, Supplying the South West Portal, https://www.supplyingthesouthwest.org.uk/ http://www.supplyingthesouthwest.org.uk/ is the only portal that includes all the relevant documents required to respond to this opportunity, bearing Project Id: DN698785\r_x000D_
\r_x000D_
No Tender submissions will be considered without completing the tender documents in full including attachments and returning them in alignment with the instructions within the tender documents.</t>
  </si>
  <si>
    <t xml:space="preserve">45211360 45211300 45211100 </t>
  </si>
  <si>
    <t>Darren Priddle</t>
  </si>
  <si>
    <t>dpriddle@swindon.gov.uk</t>
  </si>
  <si>
    <t>'+44 1793465228</t>
  </si>
  <si>
    <t xml:space="preserve">https://www.supplyingthesouthwest.org.uk/ </t>
  </si>
  <si>
    <t>[R J Leighfield &amp; Sons Ltd|Unit 6 Coped Hall Business Park, Royal Wootton Bassett, Swindon, Wiltshire, SN4 8DP|NONE||Yes|No][Rigg Construction (Southern) Ltd|Lancaster House, Lancaster Park, Bowerhill, Melksham, SN12 6TT|NONE||Yes|No]</t>
  </si>
  <si>
    <t>RUG - 18355</t>
  </si>
  <si>
    <t>RUGBY BOROUGH COUNCIL</t>
  </si>
  <si>
    <t>2024-01-30T15:14:42Z</t>
  </si>
  <si>
    <t>RUGCON - Construction of 100 new dwellings at Biart Place, Rugby</t>
  </si>
  <si>
    <t>Construction of 100 new dwellings at Biart Place, Rugby</t>
  </si>
  <si>
    <t>procurement@rugby.gov.uk</t>
  </si>
  <si>
    <t>Town Hall,Evreux Way</t>
  </si>
  <si>
    <t>RUGBY</t>
  </si>
  <si>
    <t>CV212RR</t>
  </si>
  <si>
    <t>[WILLMOTT DIXON CONSTRUCTION LIMITED|Suite 201 The Spirella Building, Bridge Road, Letchworth Garden City, Hertfordshire, England, SG6 4ET|COMPANIES_HOUSE|00768173|No|No]</t>
  </si>
  <si>
    <t>Other Further Competition</t>
  </si>
  <si>
    <t>EFM077LTU</t>
  </si>
  <si>
    <t>LEEDS TRINITY UNIVERSITY</t>
  </si>
  <si>
    <t>2024-01-24T07:00:35Z</t>
  </si>
  <si>
    <t>CAT B fit out - City Campus - A CALL OFF FROM PROCUREPARTNERSHIPS CONSTRUCTION FRAMEWORK YORKSHIRE Â£4m-Â£12m</t>
  </si>
  <si>
    <t>LS18 5HD</t>
  </si>
  <si>
    <t>Mark Hayter</t>
  </si>
  <si>
    <t>m.hayter@leedstrinity.ac.uk</t>
  </si>
  <si>
    <t>Brownberrie Lane,Horsforth</t>
  </si>
  <si>
    <t>LEEDS</t>
  </si>
  <si>
    <t>LS185HD</t>
  </si>
  <si>
    <t>[John Graham Construction Limited|5 Ballygowan Road, Hillsborough, County Down, BT26 6HX|COMPANIES_HOUSE|NI003503|No|No]</t>
  </si>
  <si>
    <t>WIGN001-DN690397-89634533</t>
  </si>
  <si>
    <t>2024-01-18T15:15:08Z</t>
  </si>
  <si>
    <t>Wigan Council - Demolition and Construction at Logwood Place, Wigan</t>
  </si>
  <si>
    <t>Wigan Council would like to appoint a Delivery Partner for the demolition of existing accommodation, the design, construction, completion and defects rectification of a 74nr apartment development, in 2nr blocks, 3 to 4 storeys high, comprising 67nr 1B/2P, 2nr 1B/2P accessible, &amp; 5nr 2B/3P dwellings; together with all service installations, site works, landscaping, carparking, roads, drainage and associated adoption agreements (the Works) at Logwood Place, Wigan, WN5 9SY,</t>
  </si>
  <si>
    <t>'+44 1942486192</t>
  </si>
  <si>
    <t>[Seddon Construction Ltd|Plodder Lane, Edge Fold, Bolton, Greater Manchester, BL4 0NN|NONE||No|No]</t>
  </si>
  <si>
    <t>tender_390057/1294808</t>
  </si>
  <si>
    <t>2024-01-03T14:32:34Z</t>
  </si>
  <si>
    <t>Award of a call off contract under Prison Education Dynamic Purchasing System for Construction for residents of HMP Onley</t>
  </si>
  <si>
    <t>BIP944083573</t>
  </si>
  <si>
    <t>NEUPC Ltd</t>
  </si>
  <si>
    <t>2025-09-01T16:20:07+01:00</t>
  </si>
  <si>
    <t>Building Refurbishment Works &amp; Services</t>
  </si>
  <si>
    <t>NEUPC is Establishing a new framework for its members to provide a compliant route to market for Building Refurbishment Works. The works under this framework will involve all aspects of refurbishment works, typical of University buildings such as but not limited to Laboratories, small and complex lecture theatres, Libraries, cafÃ© and commercial kitchens, offices (individual and open plan), public areas, meeting rooms, conference rooms, accommodation, plant areas, etc. _x000D_
      As well as the above types, appointed Contractors will be expected to carry out works in buildings of varying age/condition, listed/heritage type buildings.</t>
  </si>
  <si>
    <t>a.hughes@neupc.ac.uk</t>
  </si>
  <si>
    <t>Phoenix House</t>
  </si>
  <si>
    <t>LS1 5QX</t>
  </si>
  <si>
    <t>'+441134871756</t>
  </si>
  <si>
    <t xml:space="preserve">https://www.delta-esourcing.com/delta/respondToList.html?noticeId=944083573 </t>
  </si>
  <si>
    <t>[M J Phoenix &amp; Son Ltd|Phoenix Buildings_x000D_
        2 Wrekenton Row_x000D_
        Gateshead_x000D_
        NE9 7JD|NONE||Yes|No][Compass Developments (NE) Limited|9 Traflagar Court_x000D_
        South Nelson Road  ,_x000D_
        Cramlington_x000D_
        NE23 1WF|NONE||Yes|No][Novus Property Solutions Ltd.|PO Box 13_x000D_
        Five Towns House_x000D_
        Hillside Festival Way_x000D_
        Stoke-on-Trent_x000D_
        ST1 5SH|NONE||No|No][Applebridge Construction Limited|Hughes House,_x000D_
        Cargo Fleet Road_x000D_
        Middlesbrough_x000D_
        TS3 6AG|NONE||No|No][Tom Willoughby Ltd|Standard Way_x000D_
        Northalleron_x000D_
        DL6 2XE|NONE||Yes|No][BLUE WIRE MECHANICAL &amp; ELECTRICAL LTD|Unit 3 Wortley Moor Lane_x000D_
        Leeds_x000D_
        LS12 4JD|NONE||Yes|No][Bell Group Limited|Bell Business Park_x000D_
        Rochsolloch Road_x000D_
        Airdrie_x000D_
        ML6 9BG|NONE||No|No][TH Michaels (Construction) Ltd|Crown house_x000D_
        87-89 Forncett street_x000D_
        Sheffield_x000D_
        S4 7QG|NONE||Yes|No][Assix Ltd|SUITE F6/F7_x000D_
        EPIC HOUSE_x000D_
        18 DARNALL ROAD_x000D_
        SHEFFIELD_x000D_
        S9 5AB|NONE||Yes|No][Arcus FM Limited|Enterprise House_x000D_
        168-170 Upminster Rd_x000D_
        Upminster_x000D_
        RM14 2RB|NONE||No|No][BSN Group Fast Track Ltd|Azzuri House_x000D_
        Walsall Business Park_x000D_
        Aldridge_x000D_
        Walsall_x000D_
        WS9 0RB|NONE||Yes|No][Shield Mechanical, Electrical and Facilities Services Ltd|Shield House_x000D_
        Crown Way_x000D_
        Bristol_x000D_
        BS30 8XJ|NONE||Yes|No][GD Building Services Ltd|37 Craven St_x000D_
        Leicester_x000D_
        LE1 4BX|NONE||Yes|No][Sewell Group|Geneva Way_x000D_
        Leads Road_x000D_
        Hull_x000D_
        HU7 0DG|NONE||Yes|No][Aptus Construction Ltd|Unit 8 Cobblestone Court_x000D_
        Walker Road_x000D_
        Byker_x000D_
        Newcastle upon Tyne_x000D_
        NE6 1AB|NONE||Yes|No][TH Michaels (Construction) Ltd|Crown house_x000D_
        87-89 Forncett street_x000D_
        Sheffield_x000D_
        S4 7QG|NONE||Yes|No][Bell Group Limited|Bell Business Park_x000D_
        Rochsolloch Road_x000D_
        Airdrie_x000D_
        ML6 9BG|NONE||No|No][William Birch &amp; Sons Ltd|Link Road Court_x000D_
        Osbaldwick_x000D_
        York_x000D_
        YO10 3JQ|NONE||Yes|No][Morris &amp; Spottiswood Ltd|54 Helen Street_x000D_
        Glasgow_x000D_
        Glasgow_x000D_
        G51 3HQ|NONE||No|No][E Manton Limited|2440 Regents Court_x000D_
        The Crescent_x000D_
        Birmingham Business Park_x000D_
        Birmingham_x000D_
        B37 7YE|NONE||Yes|No][Topcon Building Ltd|35 Louth Road,_x000D_
        Scartho_x000D_
        Grimsby_x000D_
        DN33 2HP|NONE||Yes|No][BSN Group Fast Track Ltd|Azzuri House_x000D_
        Walsall Business Park_x000D_
        Aldridge_x000D_
        Walsall_x000D_
        WS9 0RB|NONE||Yes|No][Miller Knight Resource Management Ltd|Ransom Hall_x000D_
        Southwell Road West_x000D_
        Rainworth_x000D_
        Mansfield_x000D_
        NG21 0HJ|NONE||Yes|No][CBES Limited|Caledonia House_x000D_
        Lawmoor Street_x000D_
        Glasgow_x000D_
        G5 0US|NONE||No|No][Morris &amp; Spottiswood Ltd|54 Helen Street_x000D_
        Glasgow_x000D_
        Glasgow_x000D_
        G51 3HQ|NONE||No|No][William Birch &amp; Sons Ltd|Link Road Court_x000D_
        Osbaldwick_x000D_
        York_x000D_
        YO10 3JQ|NONE||Yes|No][Sewell Group|Geneva Way_x000D_
        Leads Road_x000D_
        Hull_x000D_
        HU7 0DG|NONE||Yes|No][Overbury PLC|13th Floor_x000D_
        Chancery Place_x000D_
        50 Brown Street_x000D_
        Manchester_x000D_
        M2 2JT|NONE||No|No][Wates Construction Ltd|Wates House_x000D_
        Station Approach_x000D_
        Leatherhead_x000D_
        KT22 7SW|NONE||No|No][E Manton Limited|2440 Regents Court_x000D_
        The Crescent_x000D_
        Birmingham_x000D_
        B37 7YE|NONE||Yes|No][BSN Group Construction Ltd|Azzuri House_x000D_
        Walsall Business Park_x000D_
        Aldridge_x000D_
        Walsall_x000D_
        WS9 0RB|NONE||Yes|No][Topcon Building Ltd|35 Louth Road_x000D_
        Scartho_x000D_
        Grimsby_x000D_
        DN33 2HP|NONE||Yes|No][Miller Knight Resource Management Ltd|Ransom Hall_x000D_
        Southwell Road West_x000D_
        Rainworth_x000D_
        Mansfield_x000D_
        NG21 0HJ|NONE||Yes|No][McCarthy &amp; Associates Ltd|Systems House_x000D_
        Broad Lane, Coventry_x000D_
        Coventry_x000D_
        CV5 7AX|NONE||Yes|No][Tilbury Douglas Construction Limited|30-40 Eastcheap_x000D_
        London_x000D_
        EC3M 1HD|NONE||No|No][GMI Construction Group Plc|Middleton House_x000D_
        Westland Road_x000D_
        Leeds_x000D_
        LS11 5UH|NONE||No|No][Britcon UK Ltd|26-30 Midland Road_x000D_
        North Lincolnshire_x000D_
        Scunthorpe_x000D_
        DN16 1DQ|NONE||Yes|No][Wates Construction Ltd|Wates House_x000D_
        Station Approach_x000D_
        Leatherhead_x000D_
        KT22 7SW|NONE||No|No][Robertson Construction Group Limited|10 Perimeter Road,_x000D_
        Elgin_x000D_
        IV30 6AE|NONE||No|No][BSN Group Construction Ltd|Azzuri House_x000D_
        Walsall Business Park_x000D_
        Aldridge_x000D_
        Walsall_x000D_
        WS9 0RB|NONE||Yes|No][G F Tomlinson Building Limited|Tomlinson House_x000D_
        100 Alfreton Road_x000D_
        Derby_x000D_
        DE21 4AG|NONE||Yes|No]</t>
  </si>
  <si>
    <t>P21-0097/P21-0155</t>
  </si>
  <si>
    <t>Stockton Riverside College</t>
  </si>
  <si>
    <t>2025-02-06T13:33:35Z</t>
  </si>
  <si>
    <t>*RETROSPECTIVE* T LEVELS AND CLEAN ENERGY EDUCATION HUB</t>
  </si>
  <si>
    <t>The tenderers were selected by the Education Training Collective from the NEPO 207 Framework Building Construction Works Lot 2 Framework._x000D_
The contractors on the framework were approached to enquire and confirm whether they would submit a tender and the following contractors confirmed that they would provide a tender submission: -_x000D_
Britcon (UK) Limited_x000D_
F Parkinson Limited_x000D_
Tolent Construction Limited_x000D_
Surgo Construction Limited_x000D_
_x000D_
T Levels._x000D_
Construction of 2 nr new external Canopies and internal alterations to Rooms A01, A02, B03, B04, A108, A109, A112, A113, A206-210, A212 and A202-A202, inclusive of mechanical and electrical services and associated external works and drainage._x000D_
Clean Energy Education Hub (CEEH)_x000D_
Construction of new two storey building inclusive of mechanical and electrical services and associated external works and drainage._x000D_
The sites are located at Redcar and Cleveland College, Corporation Road, Redcar, TS10 1EZ.</t>
  </si>
  <si>
    <t>Phillip Iverson</t>
  </si>
  <si>
    <t>phillip.iverson@the-etc.ac.uk</t>
  </si>
  <si>
    <t>Harvard Avenue</t>
  </si>
  <si>
    <t>STOCKTON-ON-TEES</t>
  </si>
  <si>
    <t>TS176FB</t>
  </si>
  <si>
    <t>[Britcon (UK) Ltd|26-30 Midland Road_x000D_
Scunthorpe_x000D_
North Lincolnshire_x000D_
DN16 1DQ|COMPANIES_HOUSE|02463833|No|No]</t>
  </si>
  <si>
    <t>GLOSCC001-DN737570-55624635</t>
  </si>
  <si>
    <t>2025-01-07T11:56:09Z</t>
  </si>
  <si>
    <t>A435 Cycleway Section 2.1 &amp; Wellington Road retender</t>
  </si>
  <si>
    <t xml:space="preserve">The A435 Cycleway Section 2.1 works are located between the GWSR Bridge and Bishop's Cleeve roundabout, with the Wellington Road works located at Evesham Road between its junction with Wellington Road and Central Cross Drive.\r_x000D_
\r_x000D_
The works are located at two distinct sites. The first site, A435 Cycleway Section 2.1, is located north of the GWSR Bridge (approx. post code GL50 4SH) to Bishops Cleeve Roundabout (approx. post code GL52 8SF), and the second\r_x000D_
site, Wellington Road, located from Wellington Road Junction to Central Cross Drive junction (approx. post code GL52 2AH). This scheme is part of a wider strategic scheme to boost active travel provision within the county, through the\r_x000D_
creation of the Gloucestershire Cycle Spine. The overall scheme will implement a continuous cycleway for cyclists of all ages and abilities between the main hubs of Bishops Cleeve, Cheltenham, Gloucester, Haresfield and Stroud.\r_x000D_
\r_x000D_
The client is looking for a Principal Contractor to deliver the construction phase of this scheme.\r_x000D_
Summary of Construction Phase key deliverables are as follows:\r_x000D_
Provide suitable Traffic Management during the construction works.\r_x000D_
Pedestrian access to residents always during the construction works.\r_x000D_
Utility diversion works (arranged by GCC for PC to liaise/accommodate).\r_x000D_
New drainage works and tie-in to existing.\r_x000D_
A mixture of Highway, segregated footway / cycleway track and new shared use path construction.\r_x000D_
Junction and carriageway realignments.\r_x000D_
New traffic signals facilities across the route.\r_x000D_
Streetlighting column installation and relocation.\r_x000D_
\r_x000D_
The proposed procurement route will be a single stage (Open Procedure) using the NEC4 ECC form of Contract, Option A Priced Contract with Activity Schedule.\r_x000D_
\r_x000D_
Full details will be available in the tender pack advertised on Monday 12th August 2024.\r_x000D_
https://procontract.due-north.com/Procurer/Advert?advertId=b649a972-4056-ef11-812e-005056b64545&amp;p=696a9836-1895-e511-8105-000c29c9ba21\r_x000D_
\r_x000D_
</t>
  </si>
  <si>
    <t>GPC001/2024</t>
  </si>
  <si>
    <t>GOSFORTH PARISH COUNCIL</t>
  </si>
  <si>
    <t>2024-08-08T12:31:15+01:00</t>
  </si>
  <si>
    <t>Detailed Design - Gosforth Public Hall Refurbishment</t>
  </si>
  <si>
    <t>Gosforth Parish Council is seeking quotations and schedules for the following:_x000D_
Detailed design development_x000D_
Planning Applications including with the local authority and conservation officer._x000D_
Building Control Application_x000D_
Construction Contractor Procurement_x000D_
Deliverables will include:_x000D_
Detailed Civil, Mechanical and Electrical drawings that will be suitably detailed for a Construction Contractor to tender and deliver the Installation work._x000D_
Produce 3d model images and photomontages as required to allow the options to be demonstrated and enable decision of the final detail._x000D_
Facilitate and undertake meetings with hall users and stakeholders to capture the detail options and final decisions._x000D_
Lead a public consultation/engagement day supported by the Public Hall Committee._x000D_
Technical specifications that may be required to allow for a Construction Contractor to tender and deliver the Installation work._x000D_
Method delivery documents that may be required to allow for a Construction Contractor to tender and deliver the Installation work._x000D_
Produce a plan for phasing the project to minimize closures._x000D_
Produce a next phase summary document including a detailed schedule and estimate for the next phase, Construction. This also to include an assumptions, exclusions and dependencies document._x000D_
_x000D_
Both electronic and hard copies of your quotation should be sent to Parish Clerk. Please mark the envelope: 'Tender - Gosforth Public Hall Refurbishment'_x000D_
Tenders are not to be hand delivered by representatives of the tenderers and are to be sent in a plain envelope (labelled as above).</t>
  </si>
  <si>
    <t>CA20 1AS</t>
  </si>
  <si>
    <t>Jacqueline Williams</t>
  </si>
  <si>
    <t>gosforth.parish2@outlook.com</t>
  </si>
  <si>
    <t>2 WELLS COTTAGES</t>
  </si>
  <si>
    <t>RAVENGLASS</t>
  </si>
  <si>
    <t>CA181SP</t>
  </si>
  <si>
    <t>https://gosforthpc.org.uk/</t>
  </si>
  <si>
    <t xml:space="preserve">Gosforth Parish Council - Detailed Design for Gosforth Public Hall - Tender 2023.pdf </t>
  </si>
  <si>
    <t xml:space="preserve">https://gosforthpc.org.uk/document-category/public-hall-refurbishment-project/ </t>
  </si>
  <si>
    <t>[DAY CUMMINS LIMITED|Lamplugh Road Lakeland Business Park_x000D_
CA13 0QT_x000D_
GB|COMPANIES_HOUSE|04021353|Yes|No]</t>
  </si>
  <si>
    <t>GLOSCC001-DN682130-51932293</t>
  </si>
  <si>
    <t>2024-04-17T19:43:53+01:00</t>
  </si>
  <si>
    <t>A435 Cycleway Cheltenham to Bishops Cleeve (Honeybourne Line to Racecourse  Roundabout)</t>
  </si>
  <si>
    <t>This advert is intended to notify potential suppliers of the tender for the A435 Cycleway scheme between Honeybourne Line to Racecourse Roundabout.\r_x000D_
\r_x000D_
The site is found in the north of Cheltenham from Folly Lane (approx. post code GL50 4BY) towards Central Cross Drive (approx. post code GL52 2AL) and extending to Racecourse Roundabout (approx. post code GL50 4QB). This is part of a wider strategic scheme to address the needs of pedestrians and cyclists and create the Gloucestershire Cycle Spine.\r_x000D_
\r_x000D_
The overall scheme will implement a continuous cycleway for cyclists of all ages and abilities between the main hubs of Bishops Cleeve, Cheltenham, Gloucester and Stroud, utilising London Road, Cheltenham Road, B4063, A40 and A435.\r_x000D_
\r_x000D_
This contract is looking for a Principal Contractor to deliver the construction phase of Honeybourne Line to Racecourse Roundabout. A more detailed summary of the works is included below:\r_x000D_
\r_x000D_
Construction Phase key Deliverables are as follows:\r_x000D_
Provide suitable Traffic Management during the construction works.\r_x000D_
Pedestrian access to residents always during the construction works.\r_x000D_
Utility diversion works (being arranged by GCC for PC to liaise/accommodate).\r_x000D_
New drainage works and tie-in to existing.\r_x000D_
A mixture of Highway, segregated footway / cycleway track and new shared use path construction.\r_x000D_
Remove existing and install new kerbs to match new alignment.\r_x000D_
Junction and carriageway realignments.\r_x000D_
Installation of new informal/formal pedestrian crossings.\r_x000D_
Carriageway surfacing repairs and reprofiling.\r_x000D_
New traffic signals facilities across the route.\r_x000D_
Landscape and planting.\r_x000D_
Streetlighting column relocation.\r_x000D_
\r_x000D_
A summary of the outline programme for the scheme is shown below:\r_x000D_
Tender period: Friday 4th August 2023\r_x000D_
Award: Friday 22nd September 2023\r_x000D_
Anticipated Works Start Date: Monday 30th October 2023\r_x000D_
Completion: Friday 30th August 2024\r_x000D_
Overall Duration:44 weeks\r_x000D_
Indicative Value: Â£3.55m + VAT = Â£4.26m\r_x000D_
\r_x000D_
The proposed procurement route will be a single stage (Open Procedure) using the NEC4 ECC form of Contract, Option A Priced Contract with Activity Schedule.\r_x000D_
\r_x000D_
Full details are available in the tender pack.</t>
  </si>
  <si>
    <t xml:space="preserve">45233000 45233100 45233130 </t>
  </si>
  <si>
    <t xml:space="preserve">https://procontract.due-north.com/Advert?advertId=934e2d7f-a22f-ee11-8124-005056b64545 </t>
  </si>
  <si>
    <t>[Wills Bros Civil Engineering Ltd|ML1 4WQ|NONE||Yes|No]</t>
  </si>
  <si>
    <t>GLOSCC001-DN688300-44586221</t>
  </si>
  <si>
    <t>2024-03-20T16:14:03Z</t>
  </si>
  <si>
    <t>B4063 Gloucester to Cheltenham (G2C) Cycleway scheme - Estcourt Road Roundabout to Elmbridge Court Roundabout September 2023</t>
  </si>
  <si>
    <t>This advert is intended to notify potential suppliers of the tender for B4063 Gloucester to Cheltenham (G2C) Cycleway scheme between Estcourt Road Roadabout to Elmbridge Court Roundabout, including Llanthony Road and Pirton Lane junctions. This is the same previously advertised as Project Information DN676673. The scheme has been revalued which has required it to be re-advertised at a higher value above the FTS Works Threshold.\r_x000D_
\r_x000D_
The site is found to the northeast of Elmbridge Court Roundabout (approx. post code GL3 1AD) with two individual junctions, Llanthony Road (approx. post code GL2 5JQ) and Pirton Lane (approx. post code GL3 1AE). This is part of a bigger scheme to address the needs of pedestrians and cyclists and create an Active Travel corridor\r_x000D_
between the towns of Cheltenham and Gloucester. The overall scheme will implement a continuous cycleway for cyclists of all ages and abilities between the main hubs of Cheltenham and Gloucester, utilising London Road, Cheltenham Road, B4063, and part of the A40 between Arle Court roundabout and Benhall roundabout.\r_x000D_
\r_x000D_
This contract is looking for a Principal Contractor to deliver the construction phase of Estcourt Road Roundabout to Elmbridge Court Roundabout, including Llanthony Road and Pirton Lane junctions. A more detailed summary of the works is included below:\r_x000D_
Construction Phase key Deliverables are as follows:\r_x000D_
Ã¢â‚¬Â¢ Provide suitable Traffic Management during the construction works.\r_x000D_
Ã¢â‚¬Â¢ Pedestrian access to residents always during the construction works.\r_x000D_
Ã¢â‚¬Â¢ Utility diversion works (being arranged by GCC for PC to liaise/accommodate).\r_x000D_
Ã¢â‚¬Â¢ New drainage works and tie-in to existing.\r_x000D_
Ã¢â‚¬Â¢ A mixture of Highway, segregated footway / cycleway track and new shared use path construction.\r_x000D_
Ã¢â‚¬Â¢ Remove existing and install new kerbs to match new alignment.\r_x000D_
Ã¢â‚¬Â¢ Junction's realignments.\r_x000D_
Ã¢â‚¬Â¢ Carriageway surfacing repairs and reprofiling.\r_x000D_
Ã¢â‚¬Â¢ New traffic signals facilities across the route.\r_x000D_
\r_x000D_
A summary of the outline programme for the scheme is shown below:\r_x000D_
Tender period: Monday 11th September 2023 to Thursday 19th October 2023\r_x000D_
Award: Tuesday 21st November 2023\r_x000D_
Anticipated Works Start Date: Tuesday 2nd January 2024\r_x000D_
Completion: Friday 18th April 2025\r_x000D_
Overall Duration: 67 weeks\r_x000D_
Indicative Value: Â£6m (Â£5m + VAT of Â£1m)\r_x000D_
\r_x000D_
The proposed procurement route will be a single stage (Open Procedure) using the NEC4 ECC form of Contract, Option A Priced Contract with Activity Schedule.\r_x000D_
\r_x000D_
Full details will be available in the tender pack in the Attachments on Procontract\r_x000D_
\r_x000D_
https://procontract.due-north.com/Procurer/Advert/View?advertId=7867839a-f34b-ee11-8124-005056b64545&amp;fromAdvertEvent=True</t>
  </si>
  <si>
    <t>DCC001-DN688549-12398983</t>
  </si>
  <si>
    <t>2024-07-17T10:36:29+01:00</t>
  </si>
  <si>
    <t>Framework Agreement for Civil Engineering Works from 50k to 500k</t>
  </si>
  <si>
    <t xml:space="preserve">Highway Services is a service within Durham County Council offering a comprehensive One Stop Shop approach to project delivery for clients both internal and external to the authority.\r_x000D_
The service carries out civil engineering works directly on the highway for the County Council for a number of various clients.\r_x000D_
These Works include:\r_x000D_
Ã¢â‚¬Â¢	Road and footpath repair and reinstatement works\r_x000D_
Ã¢â‚¬Â¢	New highway construction schemes\r_x000D_
Ã¢â‚¬Â¢	Construction of footpaths &amp; cycleways\r_x000D_
Ã¢â‚¬Â¢	Construction of roundabouts on existing highways\r_x000D_
Ã¢â‚¬Â¢	Alterations, signalling or widening of existing highways\r_x000D_
Ã¢â‚¬Â¢	Road safety engineering schemes\r_x000D_
Ã¢â‚¬Â¢	Road markings\r_x000D_
Ã¢â‚¬Â¢	Road surfacing\r_x000D_
Ã¢â‚¬Â¢	Vehicle Restraints Systems\r_x000D_
Ã¢â‚¬Â¢	Public realm regeneration Schemes\r_x000D_
Ã¢â‚¬Â¢	Construction of car parks\r_x000D_
Ã¢â‚¬Â¢	Flood alleviation and drainage schemes\r_x000D_
Ã¢â‚¬Â¢	Bridges and structural works\r_x000D_
Ã¢â‚¬Â¢	Winter maintenance and snow clearing\r_x000D_
</t>
  </si>
  <si>
    <t>carol.jefferson@durham.gov.uk</t>
  </si>
  <si>
    <t>DH1 5UE</t>
  </si>
  <si>
    <t>'+44 3000265444</t>
  </si>
  <si>
    <t>[ARM Pipetek Ltd|DH1 1TN|NONE||Yes|No][BCE Northern Ltd|NE9 5EY|NONE||Yes|No][Esh Construction Ltd|DH6 5PF|NONE||No|No][Highway Construction Services Ltd|TS18 2SL|NONE||Yes|No][Seymour Civil Engineering Contractors Ltd|TS24 0UX|NONE||Yes|No]</t>
  </si>
  <si>
    <t>Greater Cambridge Partnership W19-4 Barton Greenway Construction Support</t>
  </si>
  <si>
    <t>2025-06-23T15:51:30+01:00</t>
  </si>
  <si>
    <t>GCP W19-4 WSP Barton GW construction support</t>
  </si>
  <si>
    <t>This was an award from the Cambridgeshire County Council Joint Professional Services Framework to WSP for construction support in relation to the Barton greenway project.</t>
  </si>
  <si>
    <t>Karen Griggs</t>
  </si>
  <si>
    <t>karen.griggs@cambridgeshire.gov.uk</t>
  </si>
  <si>
    <t>Mandela House</t>
  </si>
  <si>
    <t>4 Regent Street</t>
  </si>
  <si>
    <t>CAMBRIDGE</t>
  </si>
  <si>
    <t>CB30AP</t>
  </si>
  <si>
    <t>01223 699154</t>
  </si>
  <si>
    <t>[WSP Ltd|70 Chancery Lane_x000D_
London_x000D_
WC2A 1AF|COMPANIES_HOUSE|01383511|No|No]</t>
  </si>
  <si>
    <t>Greater Cambridge Partnership Milton Road project construction</t>
  </si>
  <si>
    <t>2024-12-23T15:24:33Z</t>
  </si>
  <si>
    <t>GCP Milton Road project construction</t>
  </si>
  <si>
    <t>This was an award from Cambridgeshire County Council to Milestone Ltd for the construction of improvements to footpaths, cycle paths and bus lanes along Milton Road.</t>
  </si>
  <si>
    <t>[Milestone Ltd|Abel Smith House, Gunnels Wood Road, Stevenage, Hertfordshire, United Kingdom, SG1 2ST|COMPANIES_HOUSE|13007933|No|No]</t>
  </si>
  <si>
    <t>Greater Cambridge Partnership Melbourn Greenway construction</t>
  </si>
  <si>
    <t>2024-12-23T14:35:01Z</t>
  </si>
  <si>
    <t>GCP Melbourn Greenway construction work</t>
  </si>
  <si>
    <t>This was an award from Cambridgeshire County Council to Milestone Ltd to provide construction of a 'quiet route' with reduced speed limit and additional traffic calming measures.  Plus off-road link to Meldreth Early Works</t>
  </si>
  <si>
    <t>Pre Construction H&amp;S Consultant</t>
  </si>
  <si>
    <t>Britten Pears Arts</t>
  </si>
  <si>
    <t>2024-06-14T09:52:43+01:00</t>
  </si>
  <si>
    <t>Pre-Construction Health &amp; Safety Consultant services for workstreams CH1, CH2, CH3, BP1, FLD1, FLD2, HR1, HR2, HR3, AC1, AC2, AC3, AC4, AD1, AD2 all as described in the Invitation to Tender. To include Principal Designer role also.</t>
  </si>
  <si>
    <t>IP17 1SP</t>
  </si>
  <si>
    <t>Ken Baines</t>
  </si>
  <si>
    <t>kbaines@brittenpearsarts.org</t>
  </si>
  <si>
    <t>Snape Maltings Concert Hall</t>
  </si>
  <si>
    <t>Saxmundham</t>
  </si>
  <si>
    <t xml:space="preserve">BPA Pre-Construction H&amp;S Consultant ITT (1).zip BPA Principal Designer and H&amp;S Consultant Pricing Schedule v04 24.01.24.xlsx </t>
  </si>
  <si>
    <t xml:space="preserve">https://app.box.com/f/9f924d10d99a48a8a59aa14ebc0b4fc9 </t>
  </si>
  <si>
    <t>Tender Clarification Number 4_x000D_
_x000D_
An issued has been identified with the Appendix H pricing schedule affecting the summary sheet of the collection page, so if the old version is filled in, the values still carry over to the page, but the last phase is not included in the totals. To deal with this an updated schedule has been included as an additional document above or alternatively a manual adjustment to the formula to correct can be made_x000D_
_x000D_
Tender Clarification Number 3 - Updated ITT (section 2.4.1) and scope of services in link above to reflect the role / requirements included in the Building Safety Regulations 2023._x000D_
_x000D_
Tender Clarification Number 2_x000D_
_x000D_
Q1. We have reviewed the documents and note that the notice is separated out into four individual projects each under Â£2.5M construction cost, and that the notice states it is suitable for SMEs. We further note that insurance levels are set at Â£10M for Professional Indemnity and Public Liability, and that you have set a question asking if we would be prepared to obtain cover to these levels if our bid is successful. Can you please advise if we would be excluded from the opportunity by answering 'No' to the uplift to our insurance levels? _x000D_
_x000D_
A1. The Works are not separated into four individual projects they are only set out like this in the pricing schedule to help us allocate for differing funding streams. The works are broken down into 15 workstreams and whilst the appointment will be for all workstreams they will be progressed and possibly contracted separately and will be signed off at each RIBA stage subject to funding availability, planning and listed building consent. The Â£10M requirement is a pre requisite for appointment so Â£10M cover is required._x000D_
_x000D_
Tender Clarification Number 1 following Tender query._x000D_
_x000D_
Q1. Could we please have the ITT document in Word format? _x000D_
_x000D_
A1. We are not providing any of the documents in alternative format._x000D_
_x000D_
The workstreams are subject to funding being secured along with planning permission and listed building consent being obtained. The works will be signed off to proceed at each RIBA works stage subject to these variables.</t>
  </si>
  <si>
    <t>[De Matos Ryan|99-100 Turnmill Street_x000D_
London EC1M 5QP_x000D_
United Kingdom|COMPANIES_HOUSE|03885726|Yes|No]</t>
  </si>
  <si>
    <t>PRIDE2 Construction Management RIBA4-6</t>
  </si>
  <si>
    <t>Defence Infrastructure Organisation</t>
  </si>
  <si>
    <t>2024-03-27T10:06:41Z</t>
  </si>
  <si>
    <t>Construction management for delivery of refurbishment and new build facility</t>
  </si>
  <si>
    <t>PE282EA</t>
  </si>
  <si>
    <t>Colette Humphries</t>
  </si>
  <si>
    <t>colette.humphries102@mod.gov.uk</t>
  </si>
  <si>
    <t>Kingston Road</t>
  </si>
  <si>
    <t>SUTTON COLDFIELD</t>
  </si>
  <si>
    <t>B757RL</t>
  </si>
  <si>
    <t>[AECOM ltd|2 City Walk, Leeds, LS11 9AR|NONE_OTHER||No|No]</t>
  </si>
  <si>
    <t>CCBO22A03 - WP3.</t>
  </si>
  <si>
    <t>Government Commercial Agency</t>
  </si>
  <si>
    <t>2024-08-14T13:08:43+01:00</t>
  </si>
  <si>
    <t>Provision of Construction Professional Services for Government Property Agency (</t>
  </si>
  <si>
    <t>Provision of Construction Professional Services for Government Property Agency (GPA) Capital Projects</t>
  </si>
  <si>
    <t>Crown Commercial Service on behalf of Government Property Agency : Cabinet Office</t>
  </si>
  <si>
    <t xml:space="preserve">Redacted - NEC4 - PSC - Provision of Specialist Services (Tetratech) V1.1.pdf </t>
  </si>
  <si>
    <t>[TETRA TECH LIMITED|3 Sovereign Square, Sovereign Street LS1 4ER Leeds England|NONE||No|No]</t>
  </si>
  <si>
    <t>1b90f5ae-c1e5-4076-a56d-414bdb9b0faa</t>
  </si>
  <si>
    <t>ADB (UK) LIMITED</t>
  </si>
  <si>
    <t>2025-11-06T10:37:08Z</t>
  </si>
  <si>
    <t>CA16692 - Kendal College - Tender for building/construction work</t>
  </si>
  <si>
    <t>Kendal College are looking for a single supplier to deliver building construction work with a contract start date of the beginning of February 2026_x000D_
_x000D_
To access this competition: _x000D_
_x000D_
Registered:_x000D_
Login to https://suppliers.multiquote.com and view the opportunity CA16692._x000D_
_x000D_
Not registered:_x000D_
Visit https://suppliers.multiquote.com then register and quote CA16692 as the reason for registration. _x000D_
_x000D_
 Any queries please contact MultiQuote on 0151 482 9230.</t>
  </si>
  <si>
    <t>LA9 5AY</t>
  </si>
  <si>
    <t>Milnthorpe Road</t>
  </si>
  <si>
    <t>Kendal</t>
  </si>
  <si>
    <t>[REDBRIDGE INTERIORS LIMITED|1, Stockport Road, Marple, Stockport, SK6 6BD|NONE||No|No]</t>
  </si>
  <si>
    <t>C409747</t>
  </si>
  <si>
    <t>2025-12-24T12:11:33Z</t>
  </si>
  <si>
    <t>Professional construction consultancy services for Heating upgrades at North Baddersley Health Centre</t>
  </si>
  <si>
    <t>Professional construction consultancy services for Heating upgrades at North Baddersley Health Centre_x000D_
_x000D_
SBS10190 - Lot 7</t>
  </si>
  <si>
    <t>[Oander Limited|2 Park Court, Pryford road, West Byfleet, Surrey, KT146SD|COMPANIES_HOUSE|08359807|Yes|No]</t>
  </si>
  <si>
    <t>tender_515796/1541520</t>
  </si>
  <si>
    <t>National Highways Limited</t>
  </si>
  <si>
    <t>2025-12-22T15:14:14Z</t>
  </si>
  <si>
    <t>PDF Framework - A36 Codford Junction EB MP40.8 Safety Construction (Pavement)</t>
  </si>
  <si>
    <t>Stewart.wright@nationalhighways.co.uk</t>
  </si>
  <si>
    <t>Stirling House</t>
  </si>
  <si>
    <t>Annesley</t>
  </si>
  <si>
    <t>NG15 0DS</t>
  </si>
  <si>
    <t>[Associated Asphalt Contracting Limited|Associated Asphalt Contracting Limited|NONE_OTHER||No|No]</t>
  </si>
  <si>
    <t>PS25236</t>
  </si>
  <si>
    <t>UK SHARED BUSINESS SERVICES LIMITED</t>
  </si>
  <si>
    <t>2025-12-22T12:03:41Z</t>
  </si>
  <si>
    <t>PS25236 - Socioeconomic Impact Study for the Construction and Operation of a World-class Underground Science Laboratory in Teesside</t>
  </si>
  <si>
    <t>***** THIS IS AN AWARD NOTICE, NOT A CALL FOR COMPETITION *****_x000D_
_x000D_
This procurement is being concluded following a mini competition under the Research and Insights DPS RM6126._x000D_
_x000D_
Brief Description_x000D_
_x000D_
The successful bidder is to perform a socioeconomic impact assessment for the construction and operations of the Dark Matter Observatory (DMO) project at Boulby Mine, whose primary objective is:_x000D_
_x000D_
â€¢	To build a world-class underground laboratory in the North East region, suitable of hosting the most advanced, low background particle physics and multi-disciplinary underground science experiments_x000D_
â€¢	To host a state-of-the-art, international, dark matter experiment in the new laboratory facility</t>
  </si>
  <si>
    <t>SN2 1FF</t>
  </si>
  <si>
    <t xml:space="preserve">73000000 79310000 </t>
  </si>
  <si>
    <t>professionalservices@uksbs.co.uk</t>
  </si>
  <si>
    <t>Polaris House</t>
  </si>
  <si>
    <t>SWINDON</t>
  </si>
  <si>
    <t>SN21FF</t>
  </si>
  <si>
    <t>01793 867000</t>
  </si>
  <si>
    <t>www.uksbs.co.uk</t>
  </si>
  <si>
    <t>CF-0584800D8d000003VQwdEAG</t>
  </si>
  <si>
    <t>2025-12-17T11:46:36Z</t>
  </si>
  <si>
    <t>Lympstone - Wotton Brook FDS improvements -  ECC - Construction - CDF</t>
  </si>
  <si>
    <t>EX2 7LQ</t>
  </si>
  <si>
    <t>Martyn Thomas</t>
  </si>
  <si>
    <t>martyn.thomas@environment-agency.gov.uk</t>
  </si>
  <si>
    <t>17 Smith Square</t>
  </si>
  <si>
    <t>SW1P 3JR</t>
  </si>
  <si>
    <t>[Kier Integrated Services|2nd floor Optimum House, clippers Key M50 3XP|NONE||No|No]</t>
  </si>
  <si>
    <t>HEREFCC-DN742208-21130576</t>
  </si>
  <si>
    <t>Herefordshire Council</t>
  </si>
  <si>
    <t>2025-12-16T10:03:58Z</t>
  </si>
  <si>
    <t>Holme Lacy Road and Quiet Routes construction tender</t>
  </si>
  <si>
    <t xml:space="preserve">Herefordshire Council Council is seeking to appoint a principle contractor for the construction of active travel improvements on Holme Lacy Road and associated Quiet Routes in line with the referenced designs and associated information in order to achieve the prescribed improvements in active travel infrastructure in the south of Hereford City.\r_x000D_
Herefordshire Council has published this contract opportunity on the 'Supplying the Southwest Portal'. To view the documentation related to this opportunity you will need to register on the portal if you are not already registered with Procontract, and express an interest in the opportunity.\r_x000D_
\r_x000D_
To register with Procontract on the Supplying the Southwest Portal, click on the link below or copy and paste the link into your browser's address bar: https://www.supplyingthesouthwest.org.uk \r_x000D_
</t>
  </si>
  <si>
    <t>Dominika Taylor</t>
  </si>
  <si>
    <t>Dominika.Taylor@herefordshire.gov.uk</t>
  </si>
  <si>
    <t>Plough Lane</t>
  </si>
  <si>
    <t>Hereford</t>
  </si>
  <si>
    <t>HR4 0LE</t>
  </si>
  <si>
    <t>https://www.herefordshire.gov.uk</t>
  </si>
  <si>
    <t>[Cambrensis Civil Engineering Ltd|NP7 5AA|NONE||Yes|No]</t>
  </si>
  <si>
    <t>NOTTSCC001-DN800657-00899693</t>
  </si>
  <si>
    <t>Nottinghamshire County Council</t>
  </si>
  <si>
    <t>2025-12-15T15:55:56Z</t>
  </si>
  <si>
    <t>Hucknall Central Wal D&amp;B Construction Contract</t>
  </si>
  <si>
    <t>Public realm enhancements to Hucknall Central Walk and Chapel Street, Design &amp; Build construction contract based on a set of Employers requirements including paving, benches, planets, shopfront alterations, suspended ceilings, lighting alterations and associated works. Contractor to undertake Principal Contractor Role (CDM &amp; BR).</t>
  </si>
  <si>
    <t>Jamie Burton</t>
  </si>
  <si>
    <t>jamie.burton2@nottscc.gov.uk</t>
  </si>
  <si>
    <t>Loughborough Road Westbridgford</t>
  </si>
  <si>
    <t>Nottinghamshire</t>
  </si>
  <si>
    <t>NG2 7QP</t>
  </si>
  <si>
    <t>'+44 1158044961</t>
  </si>
  <si>
    <t>http://www.nottinghamshire.gov.uk</t>
  </si>
  <si>
    <t>[Pulse Associates Limited T/A Pulse Consult|Ground Floor Â· The Birkin Building _x000D_
10 Broadway Â· The Lace Market _x000D_
Nottingham Â· NG1 1PS|NONE||No|No]</t>
  </si>
  <si>
    <t>C407277</t>
  </si>
  <si>
    <t>2025-12-12T09:46:28Z</t>
  </si>
  <si>
    <t>Professional construction consultancy services for North Swindon District Centre Orbital</t>
  </si>
  <si>
    <t>Professional construction consultancy services for North Swindon District Centre Orbital_x000D_
_x000D_
SBS10190 - Lot 7 - Multi-Disciplinary Services</t>
  </si>
  <si>
    <t>[Oander Limited|2 Park Court, Pyrford road. West Byfleet. Surrey._x000D_
KT14 6SD|COMPANIES_HOUSE|08359807|Yes|No]</t>
  </si>
  <si>
    <t>F717</t>
  </si>
  <si>
    <t>2025-12-05T09:22:17Z</t>
  </si>
  <si>
    <t>F717- 1 x Construction Site Manager L6 &amp; 3 x Teacher L6 Apprenticeship Programmes</t>
  </si>
  <si>
    <t>1 x Construction Site Manager L6 &amp; 3 x Teacher L6 Apprenticeship Programmes</t>
  </si>
  <si>
    <t>DE1 2FS</t>
  </si>
  <si>
    <t>01332 640768</t>
  </si>
  <si>
    <t>[University of Derby|Markeaton St, Derby DE22 3AW|NONE_OTHER||No|No]</t>
  </si>
  <si>
    <t>KNH-003-03-006</t>
  </si>
  <si>
    <t>2025-12-03T13:11:10Z</t>
  </si>
  <si>
    <t>Further Competition for Rendering to Council Properties - from Category 3 - Plastering and Rendering of the Dynamic Purchasing System (KNH-003) for Construction Contractors, Sub-Contractors and Ancillary Services</t>
  </si>
  <si>
    <t>Tenders were invited by the Council of the Borough of Kirklees (the "Council") from Suppliers/Contractors appointed to Category 3 - of the Dynamic Purchasing System ("DPS") (KNH-003) for Construction Contractors, Sub-Contractors and Ancillary Services with relevant experience and ability for the "Works" as detailed in the Further Competition documents. _x000D_
_x000D_
This award is for Rendering to Council Properties, as detailed in the Specification. _x000D_
_x000D_
The initial Contract term is 12 weeks with the option to extend this up to 6 weeks. The Contract term shall not exceed 18 weeks. _x000D_
_x000D_
All Suppliers invited to this opportunity passed the minimum requirements of the DPS. For further information regarding the DPS and details on how to apply, please visit:_x000D_
_x000D_
https://www.find-tender.service.gov.uk/Notice/023513-2025/Private?origin=Dashboard_x000D_
_x000D_
The DPS is hosted on the electronic tendering system 'YORtender' found at: _x000D_
_x000D_
https://uk.eu-supply.com/ctm/Supplier/PublicPurchase/41778/0/0?returnUrl=&amp;b=</t>
  </si>
  <si>
    <t>Paul Lunn</t>
  </si>
  <si>
    <t>Paul.lunn@kirklees.gov.uk</t>
  </si>
  <si>
    <t>[Arrow Developments Ltd|Mason Green Farm, _x000D_
Mason Green, _x000D_
Halifax, _x000D_
England, _x000D_
HX2 8HG|COMPANIES_HOUSE|12736814|Yes|No]</t>
  </si>
  <si>
    <t>BIP995226713</t>
  </si>
  <si>
    <t>2025-12-02T10:30:10Z</t>
  </si>
  <si>
    <t>Yorkshire Housing - Design, Construction &amp; Handover of 37 NR New Build Dwellings at Hutton Bank, Ripon - 0004063</t>
  </si>
  <si>
    <t>All Suppliers invited to this opportunity have passed the minimum requirements of the Procurement Hub's Development Contractor Dynamic Purchasing System (DPS) OJEU Reference Number 2019/S 111-270743._x000D_
      _x000D_
      Yorkshire Housing sought a contract for the complete design, construction and completion of 37 New Build Properties.</t>
  </si>
  <si>
    <t>jenny@procurementhub.co.uk</t>
  </si>
  <si>
    <t>18 Craven Drive</t>
  </si>
  <si>
    <t>South Rings Business Park</t>
  </si>
  <si>
    <t>PR5 6BZ</t>
  </si>
  <si>
    <t>'+448452667629</t>
  </si>
  <si>
    <t xml:space="preserve">https://www.delta-esourcing.com/delta/respondToList.html?noticeId=995226713 </t>
  </si>
  <si>
    <t>[Jack Lunn Limited|Richmond Court_x000D_
        Butler Way_x000D_
        Stanningley_x000D_
        Leeds_x000D_
        LS28 6EA|NONE||No|No]</t>
  </si>
  <si>
    <t>LONDON BOROUGH OF HAVERING</t>
  </si>
  <si>
    <t>2025-11-28T11:50:45Z</t>
  </si>
  <si>
    <t>Free Courses for Jobs (FCfJ) Construction Funding</t>
  </si>
  <si>
    <t>Deliver Free Courses for Jobs (Construction) Funding</t>
  </si>
  <si>
    <t>RM1 3BB</t>
  </si>
  <si>
    <t>procurement.support@havering.gov.uk</t>
  </si>
  <si>
    <t>ROMFORD</t>
  </si>
  <si>
    <t>RM13BB</t>
  </si>
  <si>
    <t>[Specialist Trade Courses Ltd|Unit 32A Bates Industrial Estate_x000D_
Church Road_x000D_
Harold Wood_x000D_
Romford_x000D_
Essex_x000D_
RM3 0HU|COMPANIES_HOUSE|07335908|Yes|Yes]</t>
  </si>
  <si>
    <t>tender_512847/1534177</t>
  </si>
  <si>
    <t>2025-11-21T16:08:46Z</t>
  </si>
  <si>
    <t>PDF Framework - HHT Closure Gate Renewal Construction</t>
  </si>
  <si>
    <t>[Heidelberg Materials|Heidelberg Materials|NONE_OTHER||No|No]</t>
  </si>
  <si>
    <t>P16/F2/25/01</t>
  </si>
  <si>
    <t>Witney Town Council</t>
  </si>
  <si>
    <t>2025-11-21T12:48:01Z</t>
  </si>
  <si>
    <t>Witney Council New Works Depot Construction and Clubhouse Refurbishment</t>
  </si>
  <si>
    <t>Construction of a new works depot building with covered parking and storage at the West Witney Sports Field site.  The works are inclusive of, but not limited to:  partial demolition of derelict works building, groundwork, drainage, M&amp;E, interior fit out (creation of 1st floor mezzine, toilets, changing room, canteen, office etc), solar panels.   Additionally, refurbishment of the existing sports &amp; social club situated nearby, including the introduction of a lift and layout alterations. The works are inclusive of, but not limited to: drainage, plumbing &amp; heating, electrical, new lift, internal decoration, internal joinery, damp remediation, kitchen cabinetry, bathrooms, floor coverings, windows, doors, cladding, solar panels, externals, external grounds.</t>
  </si>
  <si>
    <t>OX290NB</t>
  </si>
  <si>
    <t>Adam Cook</t>
  </si>
  <si>
    <t>adam.cook@witney-tc.gov.uk</t>
  </si>
  <si>
    <t>Market Square</t>
  </si>
  <si>
    <t>WITNEY</t>
  </si>
  <si>
    <t>OX286AG</t>
  </si>
  <si>
    <t>www.witney-tc.gov.uk</t>
  </si>
  <si>
    <t xml:space="preserve">J008005 (1) - West Witney Sports and Social Club.pdf J008083 (1) - 2x outbuildings at West Witney Sports Grounds - R&amp;D.pdf 24_01733_FUL-PROPOSED_PLANS__ELEVATIONS_AND_SECTION-1344397.pdf 24_01733_FUL-PROPOSED_SITE_LAYOUT_AND_ELEVATIONS_AMENDED-1402711.pdf 24_01733_FUL-TOPO_SURVEY_AND_LOCATION_PLAN_AMENDED-1415440.pdf 24_01733_FUL-TREE_CONSTRAINTS_PLAN-1402716.pdf 24_01733_FUL-TREE_PROTECTION_PLAN-1402718.pdf KA53125-BRY-00-PL-A-0102.pdf KA53125-BRY-01-PL-A-0103.pdf KA53125-BRY-FD-PL-A-0101.pdf KA53125-BRY-RF-PL-A-0104.pdf KA53125-BRY-XX-EL-A-0200.pdf KA53125-BRY-XX-EL-A-0201.pdf KA53125-BRY-XX-EL-A-0210.pdf KA53125-BRY-XX-EL-A-0220.pdf KA53125-BRY-XX-PL-A-0100.pdf KA53125-BRY-XX-PL-A-0110.pdf KA53125-BRY-XX-PL-A-0120.pdf KA53125-BRY-XX-SC-A-0800_A-.pdf KA53125-BRY-XX-SE-A-0300.pdf KA53125-BRY-XX-SE-A-0310.pdf KA53125-BRY-XX-SE-A-0320.pdf KA53125-BRY-XX-ST-A-0301_A.pdf SA53162-BRY-ST-PL_C_501 A - Detailed Drainage Design.pdf SA53162-BRY-ST-PL_C_502 - Standard Details.pdf 04725-SWJ-BC-ZZ-SK-S-T1-70000-Bowls Club Retaining Wall.pdf 04725-SWJ-CP-00-DR-S-10001-T2-Column Layout.pdf 04725-SWJ-CP-EL-DR-S-30000-T2-Elevations.pdf 04725-SWJ-CP-FO-DR-S-10000-T1-Foundation And Ground Floor Slab Layout.pdf 04725-SWJ-CP-RF-DR-S-10002-T2-Roof Structure Layout.pdf 04725-SWJ-CP-SE-DR-S-20000-T2-Bulding Section.pdf 04725-SWJ-GS-00-DR-S-10001-T2-Column Layout.pdf 04725-SWJ-GS-EL-DR-S-30000-T2-Elevations.pdf 04725-SWJ-GS-RF-DR-S-10002-T2-Roof Structure Layout.pdf 04725-SWJ-GS-SE-DR-S-20000-T2-Buidling Sections.pdf 04725-SWJ-MD-00-DR-S-10001-T2-Column Layout.pdf 04725-SWJ-MD-01-DR-S-10002-T2-First Floor Structure Layout.pdf 04725-SWJ-MD-EL-DR-S-30000-T2-North &amp; South Elevation.pdf 04725-SWJ-MD-EL-DR-S-30001-T2-West &amp; East Elevation.pdf 04725-SWJ-MD-FO-DR-S-09998-T1-Foundation Layout.pdf 04725-SWJ-MD-FO-DR-S-09999-T1-Subfloor Blockwork.pdf 04725-SWJ-MD-FO-DR-S-10000-T1-Ground Floor Slab Layout.pdf 04725-SWJ-MD-RF-DR-S-10003-T2-Roof Structure Layout.pdf 04725-SWJ-MD-SE-DR-S-20000-T2-Building Sections.pdf 04725-SWJ-MD-SE-DR-S-20001-T1-Superstructure Sections.pdf 04725-SWJ-SC-01-DR-S-10004-T1-First Floor Structural Layout.pdf 04725-SWJ-GS-FO-DR-S-10000-T1-Foundation And Ground Floor Slab Layout (2).pdf 2303 - 102 WD ELEVATIONS.pdf 2303 - 103 WD SECTIONS.pdf KA53989-01 - EXISTING GROUND FLOOR.pdf KA53989-02 - EXISTING FIRST FLOOR.pdf KA53989-03 - PROPOSED GROUND FLOOR.pdf KA53989-04 - PROPOSED FIRST FLOOR.pdf Flow Results.pdf Infiltration Test.pdf SA54212_Construction Environmental Management Plan.pdf SA54212-BRY-ST-PL-C-501 - Detailed Drainage Design.pdf SA54212-BRY-ST-PL-C-502 - Standard Details.pdf 04725-SWJ-SC-00-DR-S-10003-T1-Ground Floor Lintel Layout.pdf 04725-SWJ-SC-01-DR-S-10004-T1-First Floor Structural Layout.pdf 04725-SWJ-SC-01-DR-S-10005-T1-First  Floor Lintel Layout.pdf 04725-SWJ-SC-FO-DR-S-10000-T1-Foundation Layout.pdf 04725-SWJ-SC-RF-DR-S-10006-T1-Roof Structural Layout.pdf 04725-SWJ-SC-XX-DR-S-10001-T1-Subfloor Blockwork Layout.pdf 04725-SWJ-SC-XX-DR-S-10002-T1-Ground Floor Lift Pit Slab.pdf 250912 - KA53989 - Witney Sports  Social Club - Schedule of Works - Combined Phase I  II.xlsx KA53125  KA53989-Preliminaries-2025-09-15.pdf KA53125  KA53989-Workmanship and Materials-2025-09-15.pdf KA53125 &amp; KA53989 Form of Tender.pdf Completed Desktop U24-11719 Witney.pdf U24-11719-Model.pdf West Whitney Sports Ground Arboricultural Report Dec 2024.pdf WTC Financial Regulations Tender Doc West Witney Project.docx </t>
  </si>
  <si>
    <t>[Skyline DC Ltd|Unit 2a_x000D_
Ashurst Court_x000D_
London Road_x000D_
Wheatley_x000D_
Oxford_x000D_
OX33 1ER|COMPANIES_HOUSE|14996305|Yes|No]</t>
  </si>
  <si>
    <t>KNH-003-16-071</t>
  </si>
  <si>
    <t>2025-11-18T13:02:54Z</t>
  </si>
  <si>
    <t>Further Competition for Dewsbury Civic Space - Planting - from Category 16 - Landscapes of the Dynamic Purchasing System (KNH-003) for Construction Contractors, Sub-Contractors and Ancillary Services</t>
  </si>
  <si>
    <t>Tenders were invited by the Council of the Borough of Kirklees (the "Council") from Suppliers/Contractors appointed to Category 16 - of the Dynamic Purchasing System ("DPS") (KNH-003) for Construction Contractors, Sub-Contractors and Ancillary Services with relevant experience and ability for the "Works" as detailed in the Further Competition documents. _x000D_
_x000D_
This award is for Dewsbury Civic Space: Planting and Plant Maintenance. _x000D_
_x000D_
The scope is inclusive of but not limited to:_x000D_
_x000D_
â€¢ Selective clearance of existing shrub beds, preparation of new beds, initial management of existing overgrown grass area.  _x000D_
â€¢ Supply &amp; planting of shrubs, bulbs, grasses, turf &amp; perennials and seeding of grassed area. _x000D_
 â€¢ Supply of all topsoil and peat free compost. _x000D_
â€¢ Commitment to a five-year maintenance programme._x000D_
_x000D_
All Suppliers invited to this opportunity passed the minimum requirements of the DPS. For further information regarding the DPS and details on how to apply, please visit:_x000D_
_x000D_
https://www.find-tender.service.gov.uk/Notice/023513-2025/Private?origin=Dashboard_x000D_
_x000D_
The DPS is hosted on the electronic tendering system 'YORtender' found at: _x000D_
_x000D_
https://uk.eu-supply.com/ctm/Supplier/PublicPurchase/41778/0/0?returnUrl=&amp;b=</t>
  </si>
  <si>
    <t>Sally Daly</t>
  </si>
  <si>
    <t>[Horticon Ltd|Moor Lane Nursery, _x000D_
Wilmslow, _x000D_
Cheshire, _x000D_
SK9 6DN|COMPANIES_HOUSE|02463373|Yes|No]</t>
  </si>
  <si>
    <t>tender_505108/1530177</t>
  </si>
  <si>
    <t>2025-11-13T23:18:36Z</t>
  </si>
  <si>
    <t>Award of a call off contract under the Prison Education Dynamic Purchasing System for Construction Skills Certification Scheme (CSCS) card training for prisoners at HMP Downview</t>
  </si>
  <si>
    <t>[Karen Mackey Consultants|Manor Cottage High Street Goudhurst Kent TN17 1AG|NONE_OTHER||Yes|No]</t>
  </si>
  <si>
    <t>C31885</t>
  </si>
  <si>
    <t>DEPARTMENT FOR ENVIRONMENT FOOD &amp; RURAL AFFAIRS</t>
  </si>
  <si>
    <t>2025-11-12T13:32:38Z</t>
  </si>
  <si>
    <t>YOR - CDF - St Mary's Bridge Construction Phase</t>
  </si>
  <si>
    <t>Construction of flood defence on the River Don at St Mary's Bridge, Doncaster.</t>
  </si>
  <si>
    <t>Network.procurement@defra.gov.uk</t>
  </si>
  <si>
    <t>SEACOLE BUILDING</t>
  </si>
  <si>
    <t>SW1P3JR</t>
  </si>
  <si>
    <t>[BAM Nuttall Ltd|St James House_x000D_
Knoll Road_x000D_
Camberley_x000D_
Surrey_x000D_
GU15 3XW|COMPANIES_HOUSE|00305189|No|No]</t>
  </si>
  <si>
    <t>CF-0566400D8d000003VQwdEAG</t>
  </si>
  <si>
    <t>Defra</t>
  </si>
  <si>
    <t>2025-11-07T13:09:38Z</t>
  </si>
  <si>
    <t>SSD - SE CDF Lot 2 - Worthing Capital Maintenance Construction</t>
  </si>
  <si>
    <t>Award of contract for Worthing Capital Maintenance Construction Contract</t>
  </si>
  <si>
    <t>BS1 5AH</t>
  </si>
  <si>
    <t>Eunice Olayinka Kuyinu</t>
  </si>
  <si>
    <t>eunice.kuyinu@environment-agency.gov.uk</t>
  </si>
  <si>
    <t>Horizon House</t>
  </si>
  <si>
    <t>[VolkerStevin Infrastructure Ltd|Hertford Road EN11 9BX|NONE||No|No]</t>
  </si>
  <si>
    <t>tender_510959/1528960</t>
  </si>
  <si>
    <t>2025-11-03T14:58:56Z</t>
  </si>
  <si>
    <t>PDF - M4 J19-20 MP 185.7 Trench Lane Deck - joint construction defect</t>
  </si>
  <si>
    <t>CF-0558500D8d000003VQwdEAG</t>
  </si>
  <si>
    <t>defra</t>
  </si>
  <si>
    <t>2025-10-24T09:33:21+01:00</t>
  </si>
  <si>
    <t>High Risk Debris Screens - Arup construction support</t>
  </si>
  <si>
    <t>LS11 9AT</t>
  </si>
  <si>
    <t>Olivia Bell</t>
  </si>
  <si>
    <t>olivia.bell@defra.gov.uk</t>
  </si>
  <si>
    <t>8 city walk</t>
  </si>
  <si>
    <t>[Ove Arup &amp; Partners Limited|8 Fitzroy Street_x000D_
London W1T 4BJ|NONE||No|No]</t>
  </si>
  <si>
    <t>2025-10-23T15:02:00+01:00</t>
  </si>
  <si>
    <t>Skills Bootcamp - Lot 5, Round 3 - in Gas and Water Network operations in the Construction sector.</t>
  </si>
  <si>
    <t>Skills Bootcamp - Lot 5, Round 3 - in Gas and Water Network operations in the Construction sector. This Contract is being tendered as a Further Competition under North Yorkshire Council, Approved Provider List for the Provision of Training and Learning, Apprenticeships and Exam Centres, reference 83891. This contract is being conducted under LOT 1.</t>
  </si>
  <si>
    <t>Chloe Wilcox</t>
  </si>
  <si>
    <t>chloe.wilcox@york.gov.uk</t>
  </si>
  <si>
    <t>[3t Training Services|Hurn View House 5 Aviation Park West, Christchurch,_x000D_
BH23 6EW, UK|NONE_OTHER||Yes|No]</t>
  </si>
  <si>
    <t>tender_507765/1526586</t>
  </si>
  <si>
    <t>2025-10-23T10:41:53+01:00</t>
  </si>
  <si>
    <t>S30037 Supervision of Construction of Energy Storage Systems Contract (Phase 3c)</t>
  </si>
  <si>
    <t>National Highways has tendered via the Crown Commercial Services HELGA dynamic purchasing system for a contract to invest up to Â£16.6M of Air Quality Designated Funding in delivery of energy storage systems (ESS) at nine motorway service areas (MSAs) to be delivered by Ameresco reference 2022/S 000-007832 referred to hereafter as the Main Contract.   _x000D_
The Main Contract contributes to the Government's commitment of providing a minimum of six high-powered electric vehicle charge points per English Motorway Service Area (MSA). The Main Contract will enable the installation of ultra-rapid electric vehicle (EV) charging at locations where electricity grid capacity is insufficient to support delivering the commitment within the required timescales.  This is high priority activity for Government set out as an ambition in the Project Rapid Policy Paper and subsequently committed as a 'key stat' in the Department for Transport's Decarbonising Transport - A Better, Greener Britain .  _x000D_
The Services provide by the Consultant are for continued support to the Client through the Delivery Phase of the project.  The Client awarded the Main Contract to the successful tenderer, referred to hereafter as the Contractor, in December 2022, with delivery of ESS now expected to be completed in mid-2025 to allow high power electric vehicle charging points (HPEVCP) to be commissioned. _x000D_
This contract is for the Consultant to continue to support the Delivery Phase, and follows on from earlier activities (Tasks T0187, T0322, T0419, T0576 and T0663) and will cover: _x000D_
-	the continuing provision of elements of the Engineering and Construction Supervisor service for the Client, as defined in this scope and, referred to hereafter as the Supervisor_x000D_
-	Providing continued ad-hoc technical, commercial, or other support for the  Main Contract as required by the Service Manager.</t>
  </si>
  <si>
    <t>spats3@nationalhighways.co.uk</t>
  </si>
  <si>
    <t>Three Snowhill, Snow Hill Queensway</t>
  </si>
  <si>
    <t xml:space="preserve">S30037 SPaTS3 Award Letter - Trans.docx </t>
  </si>
  <si>
    <t>[Costain Limited|Costain Limited|NONE_OTHER||No|No]</t>
  </si>
  <si>
    <t>WIGN001-DN766829-08726975</t>
  </si>
  <si>
    <t>2025-10-21T09:34:57+01:00</t>
  </si>
  <si>
    <t>Wigan Council - Construction of 9NR Houses at Briar Grove, Leigh</t>
  </si>
  <si>
    <t>The works comprise design and construction of a total of 9 units, 3Nr 2 bed Houses, 4Nr 3 bed Houses and 2Nr 4 bed Houses with associated communal areas, external works and landscaping.</t>
  </si>
  <si>
    <t>[The Casey Group Ltd|Rydings Road, Rochdale, Lancashire, OL12 9PS|NONE||No|No]</t>
  </si>
  <si>
    <t>LUTON001-DN792521-77244543</t>
  </si>
  <si>
    <t>Luton Council</t>
  </si>
  <si>
    <t>2025-10-16T15:57:59+01:00</t>
  </si>
  <si>
    <t>BT1858 - Construction Contract Management Software</t>
  </si>
  <si>
    <t>FastDraft is a SaaS (cloud) contract and project management platform tailored for the construction industry. It supports standard forms of contract (e.g. NEC3, NEC4, JCT, FIDIC) as well as bespoke contracts, notices and workflows.</t>
  </si>
  <si>
    <t>Omobolaji Oladokun</t>
  </si>
  <si>
    <t>omobolaji.oladokun@luton.gov.uk</t>
  </si>
  <si>
    <t>George Street</t>
  </si>
  <si>
    <t>Luton</t>
  </si>
  <si>
    <t>LU1 2BQ</t>
  </si>
  <si>
    <t>'+44 7743164683</t>
  </si>
  <si>
    <t>http://www.luton.gov.uk</t>
  </si>
  <si>
    <t>[Built Intelligence Ltd|5th Floor, Mariner House, 62 Prince St, Bristol BS1 4QD|NONE||Yes|No]</t>
  </si>
  <si>
    <t>PA-FP1548-25-ST</t>
  </si>
  <si>
    <t>Coventry University</t>
  </si>
  <si>
    <t>2025-10-15T11:27:58+01:00</t>
  </si>
  <si>
    <t>Property Development, Construction and Building Fitout consultancy services</t>
  </si>
  <si>
    <t>CUE Ltd intend to engage AECOM Ltd to provide specialist Property Development, Construction and Building Fitout consultancy acting as Client Side advisors on behalf of CUE Ltd to manage various external firms contributing to the delivery of the CU Estates Capital Plan.</t>
  </si>
  <si>
    <t>CV1 5QA</t>
  </si>
  <si>
    <t>bux280@coventry.ac.uk</t>
  </si>
  <si>
    <t>Priory Street</t>
  </si>
  <si>
    <t>COVENTRY</t>
  </si>
  <si>
    <t>CV15FB</t>
  </si>
  <si>
    <t>[AECOM Ltd|Aldgate Tower, 2 Leman Street_x000D_
_x000D_
London_x000D_
_x000D_
E1 8FA|COMPANIES_HOUSE|01846493|No|No]</t>
  </si>
  <si>
    <t>Other Direct Award via a Consortium Framework (PCR 2015)</t>
  </si>
  <si>
    <t>PROC/549</t>
  </si>
  <si>
    <t>BANK OF ENGLAND</t>
  </si>
  <si>
    <t>2025-10-02T11:27:40+01:00</t>
  </si>
  <si>
    <t>Property / Construction Services</t>
  </si>
  <si>
    <t>The Bank requires Property / Construction Services, the project scope will vary upon an annual basis. This is a non-committal spend.</t>
  </si>
  <si>
    <t>EC2R 8AH</t>
  </si>
  <si>
    <t>fm.contracts@bankofengland.co.uk</t>
  </si>
  <si>
    <t>Threadneedle Street</t>
  </si>
  <si>
    <t>EC2R8AH</t>
  </si>
  <si>
    <t>[Turner &amp; Townsend Project Management Limited|Low Hall, Calverley Lane, Horsforth, Leeds LS18 4GH, United Kingdom|COMPANIES_HOUSE|02165592|No|No]</t>
  </si>
  <si>
    <t>BRISTOLCC001-DN731314-79091293</t>
  </si>
  <si>
    <t>2025-09-30T20:14:04+01:00</t>
  </si>
  <si>
    <t>GR/HGW/ Youth Zone: Construction of Permanent Access Road</t>
  </si>
  <si>
    <t>Construction of a permanent road at the Youth Zone in South Bristol (top of Hartcliffe Road)._x000D_
_x000D_
Further competition via Lot 6 of Highways Asset Management and Associated Works Framework 2021-2025</t>
  </si>
  <si>
    <t>Penny Sharp</t>
  </si>
  <si>
    <t>penny.sharp@bristol.gov.uk</t>
  </si>
  <si>
    <t>P O Box 3176</t>
  </si>
  <si>
    <t>BS3 9FS</t>
  </si>
  <si>
    <t>[ETM|BS3 2HR|NONE||Yes|No]</t>
  </si>
  <si>
    <t>CF-3206000D0O000000rwimUAA</t>
  </si>
  <si>
    <t>Sussex Partnership NHS Foundation Trust</t>
  </si>
  <si>
    <t>2025-09-30T11:22:35+01:00</t>
  </si>
  <si>
    <t>Construction Consultancy - Currie &amp; Brown</t>
  </si>
  <si>
    <t>Construction Consultancy</t>
  </si>
  <si>
    <t>BN11 1HS</t>
  </si>
  <si>
    <t>David Logongo</t>
  </si>
  <si>
    <t>david.logongo@sabp.nhs.uk</t>
  </si>
  <si>
    <t>Portland House, Richmond Road</t>
  </si>
  <si>
    <t>[Currie &amp; Brown|150 Holborn, London, EC1N 2NS EC1N 2NS|NONE||Yes|No]</t>
  </si>
  <si>
    <t>P2281</t>
  </si>
  <si>
    <t>BIRMINGHAM CITY COUNCIL</t>
  </si>
  <si>
    <t>2025-09-26T14:06:22+01:00</t>
  </si>
  <si>
    <t>P2281 Employer's Agent to support the delivery of complex major construction and refurbishment works</t>
  </si>
  <si>
    <t>Birmingham City Council require the services of an Employers Agent to partially support delivery of the capital budget to improve the housing stock and ensure the design and technical solutions are appropriate, can be costed by Contractors and are deliverable, representing value for money. The Employers Agent will support the Council in the delivery of multiple projects per annum formed of Major Construction/Refurbishment and potentially Healthy Homes (Damp &amp; Mould and Disrepair &amp; Litigation) works._x000D_
_x000D_
The Council has run a further competition under the Fusion 21 Consultants Framework via Lot 1 Project Management and Multidisciplinary Consultancy Service and Lead Consultant._x000D_
_x000D_
The contract period is for two years with the option to extend for a further two years for a maximum value of Â£8,400,000.</t>
  </si>
  <si>
    <t>Commercial &amp; Procurement Services</t>
  </si>
  <si>
    <t>etendering@birmingham.gov.uk</t>
  </si>
  <si>
    <t>Council House, Victoria Square</t>
  </si>
  <si>
    <t>B1 1BB</t>
  </si>
  <si>
    <t>[Michael Dyson Associates Limited|West House, Meltham Road, Honley, West Yorkshire, HD9 6LB|COMPANIES_HOUSE|02903668|Yes|No]</t>
  </si>
  <si>
    <t>CF-0541700D8d000003VQwdEAG</t>
  </si>
  <si>
    <t>2025-09-23T12:51:12+01:00</t>
  </si>
  <si>
    <t>Dutch River (left-bank): Went Outfall to River Ouse Confluence (Construction)</t>
  </si>
  <si>
    <t>Wa4 1HT</t>
  </si>
  <si>
    <t>Dawn Faulkner-Brown</t>
  </si>
  <si>
    <t>dawn.faulknerbrown@environment-agency.gov.uk</t>
  </si>
  <si>
    <t xml:space="preserve">Dutch River (LB) - BAM ECC Final - BAM and EA Signed_Redacted.pdf </t>
  </si>
  <si>
    <t>[BAM Nuttall Ltd|St James House_x000D_
Knoll Road_x000D_
Camberley_x000D_
Surrey GU15 3XW|NONE||No|No]</t>
  </si>
  <si>
    <t>DERBSCC001-DN746816-45189457</t>
  </si>
  <si>
    <t>2025-09-19T10:56:22+01:00</t>
  </si>
  <si>
    <t>PRP267 Norbriggs Primary School - 4 Classroom New Build Construction</t>
  </si>
  <si>
    <t>The Council wishes to appoint a suitable contractor to undertake the construction of a new build single storey classroom block with other associated works at Norbriggs Primary School, Chesterfield.</t>
  </si>
  <si>
    <t>Paul Hartley</t>
  </si>
  <si>
    <t>Paul.hartley@derbyshire.gov.uk</t>
  </si>
  <si>
    <t>'+44 1629536860</t>
  </si>
  <si>
    <t>[Stepnell Ltd|CV21 2UU|NONE||No|No]</t>
  </si>
  <si>
    <t>tender_505794/1515269</t>
  </si>
  <si>
    <t>2025-09-11T15:45:52+01:00</t>
  </si>
  <si>
    <t>PDF - A14 40.1 Nene Viaduct FIP Joint Replacement - Construction - 611626</t>
  </si>
  <si>
    <t>[Eurovia Infrastructure Limited|Eurovia Infrastructure Limited|NONE_OTHER||No|No]</t>
  </si>
  <si>
    <t>CF-0532400D8d000003VQwdEAG</t>
  </si>
  <si>
    <t>2025-09-02T14:13:11+01:00</t>
  </si>
  <si>
    <t>NEA - CDF - Lot 2 - Greatham Marsh - Post FBC Construction</t>
  </si>
  <si>
    <t>TS26 9AL</t>
  </si>
  <si>
    <t>Lewis Cawood</t>
  </si>
  <si>
    <t>lewis.cawood@defra.gov.uk</t>
  </si>
  <si>
    <t xml:space="preserve">Greatham Marsh Restoration - NEC ECC Option C V4.3 Signed_Redacted.pdf </t>
  </si>
  <si>
    <t>tender_504857/1512507</t>
  </si>
  <si>
    <t>Ministry of Defence</t>
  </si>
  <si>
    <t>2025-09-02T12:06:00+01:00</t>
  </si>
  <si>
    <t>Albemarle SLA Construction</t>
  </si>
  <si>
    <t>CAN for Albemarle Construction Contract.</t>
  </si>
  <si>
    <t>DIOMPP-SLAPAGroupMailbox@mod.gov.uk</t>
  </si>
  <si>
    <t>Kentigern House   65 Brown Street</t>
  </si>
  <si>
    <t>Glasgow</t>
  </si>
  <si>
    <t>G2 8EX</t>
  </si>
  <si>
    <t>Scotland</t>
  </si>
  <si>
    <t xml:space="preserve">LAING_OROURKE_Albermarle_LOI_OCS_redacted.docx </t>
  </si>
  <si>
    <t>[LAING O&amp;apos;ROURKE DELIVERY LIMITED|Bridge Place Anchor Boulevard, Admirals Park Crossways, Dartford, Kent, DA2 6SN|COMPANIES_HOUSE|04309402|No|No]</t>
  </si>
  <si>
    <t>CF-0527300D8d000003VQwdEAG</t>
  </si>
  <si>
    <t>2025-08-21T11:37:46+01:00</t>
  </si>
  <si>
    <t>SW- DCIS -  Clyst St Mary Flood Defence Improvements Construction</t>
  </si>
  <si>
    <t>Rebecca Randall</t>
  </si>
  <si>
    <t>rebecca.randall@environment-agency.gov.uk</t>
  </si>
  <si>
    <t xml:space="preserve">EA Contract Tool rev 1.9.2a Clyst St Mary_v4+JBA_MR signed FINAL_Redacted.pdf </t>
  </si>
  <si>
    <t>[Jeremy Benn Associates Limited (t/a JBA Consulting)|1 Broughton Place, Old Lane North, Broughton, Skipton BD23 3FD|NONE||No|No]</t>
  </si>
  <si>
    <t>CF-0527000D8d000003VQwdEAG</t>
  </si>
  <si>
    <t>2025-08-21T10:06:28+01:00</t>
  </si>
  <si>
    <t>SW - Wadebridge Polmorla Pump Station - Construction- Design &amp; Build - Kier</t>
  </si>
  <si>
    <t xml:space="preserve">SW CDF Lot 2 Polmorla Pump Station D&amp;B Contract Tool rev 1.9.2a SIGNED FINAL PDF_Redacted.pdf </t>
  </si>
  <si>
    <t>MRTN001-DN779430-21933275</t>
  </si>
  <si>
    <t>London Borough of Merton</t>
  </si>
  <si>
    <t>2025-08-20T09:04:24+01:00</t>
  </si>
  <si>
    <t>Construction Adult Learning</t>
  </si>
  <si>
    <t>Growing the Skilled Workforce Courses in Construction Adult Learning courses.</t>
  </si>
  <si>
    <t>Jeanette Martin</t>
  </si>
  <si>
    <t>jeanette.martin@merton.gov.uk</t>
  </si>
  <si>
    <t>London Rd</t>
  </si>
  <si>
    <t>Morden</t>
  </si>
  <si>
    <t>SM4 5DX</t>
  </si>
  <si>
    <t>'+44 2085453640</t>
  </si>
  <si>
    <t>http://www.merton.gov.uk/</t>
  </si>
  <si>
    <t>[Runway Training|190 High Street_x000D_
Tonbridge_x000D_
Kent_x000D_
TN9 1BE|NONE||Yes|No]</t>
  </si>
  <si>
    <t>CF-3158300D0O000000rwimUAA</t>
  </si>
  <si>
    <t>2025-08-19T09:36:35+01:00</t>
  </si>
  <si>
    <t>Construction Consultancy - Mechanical &amp; Engineering</t>
  </si>
  <si>
    <t>[Eta Projects Limited|5 C&amp;D Bear Lane_x000D_
London SE1 0UH|NONE||Yes|No]</t>
  </si>
  <si>
    <t>CF-0250100D4L000000iAvzUAE</t>
  </si>
  <si>
    <t>Nuclear Restoration Services Limited (Dounreay)</t>
  </si>
  <si>
    <t>2025-08-14T09:15:08+01:00</t>
  </si>
  <si>
    <t>Construction of Intermediate Floor Slab on top of half-height ISO containers</t>
  </si>
  <si>
    <t>A direct award contract has been awarded by Nuclear Restoration Services Limited (Dounreay) for the Construction of Intermediate Floor Slab on top of half-height ISO containers</t>
  </si>
  <si>
    <t>KW14 7TZ</t>
  </si>
  <si>
    <t>Kelsey Bain</t>
  </si>
  <si>
    <t>kelsey.bain@dounreay.nrservices.uk</t>
  </si>
  <si>
    <t>Thurso</t>
  </si>
  <si>
    <t>[John Gunn &amp; Sons Ltd|Swiney Lybster Caithness, Lybster, KW3 6BT|NONE||No|No]</t>
  </si>
  <si>
    <t>CCCC25A09.</t>
  </si>
  <si>
    <t>2025-08-12T16:29:20+01:00</t>
  </si>
  <si>
    <t>Provision of Construction Works &amp; Associated Services 3 (CWAS3)</t>
  </si>
  <si>
    <t>The successful supplier will be advising on the specification for the CWAS3 Agreement Works &amp; Associated Services 3 (CWAS3) framework, ensuring the agreement aligns with the latest construction industry standards.</t>
  </si>
  <si>
    <t>United Kingdom,Isle of Man,Channel Islands</t>
  </si>
  <si>
    <t>0345 410 2222</t>
  </si>
  <si>
    <t xml:space="preserve">REDACTED AtkinsRealis Buyer-Supplier Contract.. v1.0.docx </t>
  </si>
  <si>
    <t>[ATKINSRÃ‰ALIS UK LIMITED|Woodcote Grove, Ashley Road KT18 5BW Epsom United Kingdom|NONE||No|No]</t>
  </si>
  <si>
    <t>Other LVPS</t>
  </si>
  <si>
    <t>BIP972558606</t>
  </si>
  <si>
    <t>2025-08-12T11:40:56+01:00</t>
  </si>
  <si>
    <t>GB-London: Landscape Construction Works Relating to Petersham Playground Renovation Project</t>
  </si>
  <si>
    <t>Landscape construction works including demolition, site clearance &amp; alteration, Soft Landscaping, Hard Landscaping, site furniture, fittings &amp; equipment, fencing, gates and barriers relating to Petersham Playground Renovation Project</t>
  </si>
  <si>
    <t xml:space="preserve">https://www.delta-esourcing.com/delta/respondToList.html?noticeId=972558606 </t>
  </si>
  <si>
    <t>[Blakedown Landscapes (SE)|Halebourne Nurseries_x000D_
        Halebourne Lane_x000D_
        Chobham_x000D_
        GU24 8SL|NONE||Yes|No]</t>
  </si>
  <si>
    <t>C381140</t>
  </si>
  <si>
    <t>2025-08-07T15:35:34+01:00</t>
  </si>
  <si>
    <t>Professional construction consultancy services for Lift upgrades</t>
  </si>
  <si>
    <t>professional construction consultancy services for Lift upgrades</t>
  </si>
  <si>
    <t>SK6 1ND</t>
  </si>
  <si>
    <t>[OANDER LIMITED|2 Park Court, Pyrford Road, West Byfleet, Surrey, KT14 6SD|COMPANIES_HOUSE|08359807|Yes|No]</t>
  </si>
  <si>
    <t>103786ab-49f3-4ea9-b46b-696e3fda6b11</t>
  </si>
  <si>
    <t>Middlesbrough College</t>
  </si>
  <si>
    <t>2025-08-06T15:21:17+01:00</t>
  </si>
  <si>
    <t>CA16098 - Green Skills, Construction and The Built Environment Skills Bootcamps</t>
  </si>
  <si>
    <t>Green Skills, Construction and The Built Environment Skills Bootcamps ._x000D_
_x000D_
To access this competition: _x000D_
_x000D_
Registered:_x000D_
Login to https://suppliers.multiquote.com and view the opportunity CA16098._x000D_
_x000D_
Not registered:_x000D_
Visit https://suppliers.multiquote.com then register and quote CA16098 as the reason for registration. _x000D_
_x000D_
 Any queries please contact MultiQuote on 0151 482 9230.</t>
  </si>
  <si>
    <t>TS2 1AD</t>
  </si>
  <si>
    <t>Sarah Richardson</t>
  </si>
  <si>
    <t>Dock Street</t>
  </si>
  <si>
    <t>Middlesbrough</t>
  </si>
  <si>
    <t>[THE WIND ACADEMY LTD|12a Nesham Place, , HOUGHTON LE SPRING, DH5 8AE|NONE||No|No]</t>
  </si>
  <si>
    <t>CCC/2025/MODULARS</t>
  </si>
  <si>
    <t>Chelmsford City Council</t>
  </si>
  <si>
    <t>2025-08-01T14:18:42+01:00</t>
  </si>
  <si>
    <t>Modular Building Construction &amp; Rental</t>
  </si>
  <si>
    <t>A Below-threshold Works contract for the provision of  and construction of Modular Accommodation paid on a rental basis across a period of 10 years and 6 months.</t>
  </si>
  <si>
    <t>CM1 2RL</t>
  </si>
  <si>
    <t>Emma Till</t>
  </si>
  <si>
    <t>emma.till@chelmsford.gov.uk</t>
  </si>
  <si>
    <t>Chelmsford</t>
  </si>
  <si>
    <t>CM11JE</t>
  </si>
  <si>
    <t>01245 606774</t>
  </si>
  <si>
    <t>[MMC HOMEBUILDING LIMITED|Sidings House Sidings Court, Lakeside, Doncaster, South Yorkshire, England, DN4 5NU|COMPANIES_HOUSE|12394723|Yes|No]</t>
  </si>
  <si>
    <t>CF-3138900D0O000000rwimUAA</t>
  </si>
  <si>
    <t>2025-08-01T14:04:13+01:00</t>
  </si>
  <si>
    <t>Construction Consultancy - Provelio</t>
  </si>
  <si>
    <t>[Provelio Limited|6 St. Stephen's Avenue BS1 1YL|NONE||Yes|No]</t>
  </si>
  <si>
    <t>LBKING001-DN771148-20485792</t>
  </si>
  <si>
    <t>2025-07-31T17:02:35+01:00</t>
  </si>
  <si>
    <t>Provision of RIBA Stage 5 professional, design and construction services for the delivery of a new leisure centre in Kingston town centre</t>
  </si>
  <si>
    <t>Commissioning Team</t>
  </si>
  <si>
    <t>commissioning@kingston.gov.uk</t>
  </si>
  <si>
    <t>Guildhall</t>
  </si>
  <si>
    <t>'+44 2085475000</t>
  </si>
  <si>
    <t>[Alliance Leisure Services Ltd|BS32 4AQ|NONE||Yes|No]</t>
  </si>
  <si>
    <t>SGLOS001-DN729491-59407308</t>
  </si>
  <si>
    <t>South Gloucestershire Council</t>
  </si>
  <si>
    <t>2025-07-30T11:44:35+01:00</t>
  </si>
  <si>
    <t>Treatment of Hardcore and DIY Construction Waste Contract 2024</t>
  </si>
  <si>
    <t>Contract for the recycling of Hardcore and DIY construction waste collected in South Gloucestershire.</t>
  </si>
  <si>
    <t>Simon Graham</t>
  </si>
  <si>
    <t>simon.graham@southglos.gov.uk</t>
  </si>
  <si>
    <t>Broad Lane</t>
  </si>
  <si>
    <t>Engine Common Lane</t>
  </si>
  <si>
    <t>Yate</t>
  </si>
  <si>
    <t>BS37 7PN</t>
  </si>
  <si>
    <t>https://www.southglos.gov.uk</t>
  </si>
  <si>
    <t xml:space="preserve">https://procontract.due-north.com/Advert?advertId=9987f654-075b-ef11-812e-005056b64545 </t>
  </si>
  <si>
    <t>[Bristol and Avon Transport and Recycling Ltd|BS10 7SE|NONE||Yes|No]</t>
  </si>
  <si>
    <t>tender_479620/1502753</t>
  </si>
  <si>
    <t>2025-07-24T19:05:23+01:00</t>
  </si>
  <si>
    <t>con_28154 - CONSTRUCTION PROFESSIONAL SERVICES BUILT ENVIRONMENT ITT 2025</t>
  </si>
  <si>
    <t>You ("Tenderer") are invited to tender to provide the Department for Education (DfE) with technical advice for permanent volumetric modular construction (PVMC)._x000D_
_x000D_
Tenders are invited from suppliers that responded to and met the requirements of the Expression of Interest (EoI) for these services published 18 December 2024.  The EoI was issued to all suppliers listed under Crown Commercial Services (CCS) Framework RM 6165 Lot 1 - Built Environment._x000D_
The DfE's Education Estates Directorate (EED) continually review the standards and assurance processes used to deliver school and college buildings through our capital delivery programmes. This commission is required to see where improvements can be made to current measures by adopting best practice and learning lessons from previous PVMC projects to ensure we continue to deliver buildings that provide an excellent learning environment</t>
  </si>
  <si>
    <t>Benson Moyo</t>
  </si>
  <si>
    <t>benson.moyo@education.gov.uk</t>
  </si>
  <si>
    <t>M1 2WD</t>
  </si>
  <si>
    <t xml:space="preserve">JCT Consultancy Agreement 2016 - PVMC Call off Agreement - Final Redacted.docx </t>
  </si>
  <si>
    <t>[Ove Arup &amp; Partners Limited|OVE ARUP &amp; PARTNERS LIMITED, (company number 01312453), whose registered office is situated at 8 Fitzroy Street, London, United Kingdom, W1T 4BJ (the "Consultant")|COMPANIES_HOUSE|01312453|No|No]</t>
  </si>
  <si>
    <t>PBFC0099</t>
  </si>
  <si>
    <t>Blackpool and the Fylde College</t>
  </si>
  <si>
    <t>2025-07-21T16:00:35+01:00</t>
  </si>
  <si>
    <t>CONSTRUCTION PAINTING &amp; DECORATING CENTRE (NEW BUILD)</t>
  </si>
  <si>
    <t>deliver its requirement and ensure the service meets the contractual requirements of the agreement and ensure Key Performance indicators are met from the outset and throughout the life of the agreement._x000D_
_x000D_
The Contracting Authority wishes to appoint an experienced service provider for the provision of a new single storey building for the delivery of Construction courses - predominantly painting and decorating located at B&amp;FC Bispham. The location of the new building will be on existing tarmacadam car par hardstanding and as an extension to the existing 'Wyre' building and will be a replica of that building in terms of aesthetics. There will be no proposed external works to the perimeter of the building - the existing hardstanding will be patched to match existing type and levels._x000D_
_x000D_
The duration of the contract will be based on a JCT Minor Works Contract that constitutes the contractual agreement is envisaged to be from May 2025 - August 2025._x000D_
The works are required to be completed by latest 15 August 2025 in order to ensure that the new facility is ready for 1 September 2025. This will allow for the curriculum area to move in and for the air source heat pump, solar panels, heating and lighting to be installed accordingly in the period to 31 August 2025.</t>
  </si>
  <si>
    <t>FY20HB</t>
  </si>
  <si>
    <t xml:space="preserve">45200000 45210000 45220000 45230000 45240000 45250000 45260000 </t>
  </si>
  <si>
    <t>Paul Lindley</t>
  </si>
  <si>
    <t>procurement@blackpool.ac.uk</t>
  </si>
  <si>
    <t>Ashfield Road</t>
  </si>
  <si>
    <t>BLACKPOOL</t>
  </si>
  <si>
    <t>01253 504200</t>
  </si>
  <si>
    <t>https://in-tendorganiser.co.uk/blackpoolandthefylde/aspx/ITLogin.aspx</t>
  </si>
  <si>
    <t>EOI AND TENDER DOCUMENTS_x000D_
_x000D_
 https://in-tendorganiser.co.uk/blackpoolandthefylde/aspx/ITLogin.aspx</t>
  </si>
  <si>
    <t>[CRC Contracts Ltd|New House Farm, Carnforth. LA6 2HR|COMPANIES_HOUSE|14220483|Yes|No]</t>
  </si>
  <si>
    <t>C377388</t>
  </si>
  <si>
    <t>2025-07-21T15:52:52+01:00</t>
  </si>
  <si>
    <t>Professional construction consultancy services for Internal Heating upgrades to site.</t>
  </si>
  <si>
    <t>ME12 3LT</t>
  </si>
  <si>
    <t>[Oander Limited|2 Park Court, Pyrford Road, West Byfleet, Surrey. _x000D_
KT14 6SD|COMPANIES_HOUSE|08359807|Yes|No]</t>
  </si>
  <si>
    <t>tender_495261/1499576</t>
  </si>
  <si>
    <t>2025-07-15T13:46:07+01:00</t>
  </si>
  <si>
    <t>Guildford Office Fit Out Main Construction Contract</t>
  </si>
  <si>
    <t>David Bayliss</t>
  </si>
  <si>
    <t>david.bayliss@nationalhighways.co.uk</t>
  </si>
  <si>
    <t>2 City Walk</t>
  </si>
  <si>
    <t>LS11 9AR</t>
  </si>
  <si>
    <t>[Overbury|Kent House, 14-17 Market Place, London, W1W 8AJ|NONE_OTHER||No|No]</t>
  </si>
  <si>
    <t>tender_495247/1499569</t>
  </si>
  <si>
    <t>2025-07-15T13:32:30+01:00</t>
  </si>
  <si>
    <t>Manchester Office Fit Out Main-Construction Phase</t>
  </si>
  <si>
    <t xml:space="preserve">45300000 45400000 </t>
  </si>
  <si>
    <t>[Whitfield &amp; Brown|Halton House, Gorsey Lane, Widnes, WA8 0RP|NONE_OTHER||No|No]</t>
  </si>
  <si>
    <t>KNH-003-15-023</t>
  </si>
  <si>
    <t>2025-07-14T13:25:53+01:00</t>
  </si>
  <si>
    <t>Further Competition KNH-003-15-023 - Springbank and Town Estates: from Category 15- Fencing of the Dynamic Purchasing System (KNH-003) for Construction Contractors, Sub-Contractors and Ancillary Services</t>
  </si>
  <si>
    <t>Tenders were invited by the Council of the Borough of Kirklees (the "Council") from Contractors appointed to Category 15 - of the Dynamic Purchasing System ("DPS") (KNH-003) for Construction Contractors, Sub-Contractors and Ancillary Services with relevant experience and ability for the installation of Fencing at Springbank and Town Estates (the "Works/Services") as detailed in the Further Competition documents. _x000D_
_x000D_
Scope included the refurbishment/replacement of boundary fencing, installation of gates and creation of bin stores to the following areas:.  _x000D_
Lot 1 - Springbank and St Andrews _x000D_
Lot 2 - Town Estate and Town Cresent _x000D_
_x000D_
All Suppliers invited to this opportunity passed the minimum requirements of the DPS. For further information regarding the DPS and details on how to apply, please visit:_x000D_
_x000D_
https://www.find-tender.service.gov.uk/Notice/023513-2025/Private?origin=Dashboard_x000D_
_x000D_
The DPS is hosted on the electronic tendering system 'YORtender' found at: _x000D_
_x000D_
https://uk.eu-supply.com/ctm/Supplier/PublicPurchase/41778/0/0?returnUrl=&amp;b=</t>
  </si>
  <si>
    <t>Vine Street</t>
  </si>
  <si>
    <t>HUDDERSFIELD</t>
  </si>
  <si>
    <t>HD16NT</t>
  </si>
  <si>
    <t>[P Casey (Land Reclamation) Limited|Rydings Road, Rochdale, OL12 9PS|COMPANIES_HOUSE|01122137|Yes|No][P Casey (Land Reclamation) Limited|Rydings Road, Rochdale, OL12 9PS|COMPANIES_HOUSE|01122137|Yes|No]</t>
  </si>
  <si>
    <t>CF-0512800D8d000003VQwdEAG</t>
  </si>
  <si>
    <t>Defra Group Commercial</t>
  </si>
  <si>
    <t>2025-07-11T14:35:49+01:00</t>
  </si>
  <si>
    <t>LNA - Lower Witham - Designer Construction Support - CDF Lot 1</t>
  </si>
  <si>
    <t>Lincolnshire Northants - Lower Witham - Designer Construction Support - CDF Lot 1</t>
  </si>
  <si>
    <t>B3 1AQ</t>
  </si>
  <si>
    <t>Luxmy Angela Jeyendran</t>
  </si>
  <si>
    <t>luxmy.jeyendran@defra.gov.uk</t>
  </si>
  <si>
    <t>Aqua House</t>
  </si>
  <si>
    <t xml:space="preserve">2025_07_07 EA Contract Tool rev 1.9.2a - Construction - Design Support For Issue V1 -SIGNED_Redacted.pdf </t>
  </si>
  <si>
    <t>NotApplicable</t>
  </si>
  <si>
    <t>LEICSCC001-DN757417-81281087</t>
  </si>
  <si>
    <t>2025-07-10T13:28:27+01:00</t>
  </si>
  <si>
    <t>Monitoring and Evaluation of North &amp; East Melton Mowbray Distributor Road Construction</t>
  </si>
  <si>
    <t>Monitoring and Evaluation Consultancy_x000D_
_x000D_
Leicestershire County Council invites bids for the provision of Monitoring and Evaluation (M&amp;E) services for a major scheme in line with the Department for Transport's (DfT) Enhanced Monitoring requirements. This tender will evaluate the implementation, outcomes, and impacts of the scheme, ensuring accountability for public investment and assessing whether the scheme meets its objectives._x000D_
_x000D_
The consultancy package consists of three key stages:_x000D_
_x000D_
1. Baseline &amp; Pre-Construction Assessment: Review existing data, perform gap analysis, and prepare a Baseline Report._x000D_
_x000D_
2. 1-Year Post-Opening Assessment: Data collection, impact evaluation, and production of the 1-Year Report._x000D_
_x000D_
3. 5-Year Post-Opening Assessment: Data collection, impact evaluation, and production of the 5-Year Report._x000D_
_x000D_
Key Objectives:_x000D_
_x000D_
Assess whether the scheme's objectives, including reductions in traffic congestion, carbon emissions, noise, and improved air quality, have been met._x000D_
_x000D_
Evaluate travel demand, public transport use, active travel modes, and economic impacts._x000D_
_x000D_
Conduct process, impact, and economic evaluations to measure the scheme's outcomes and unintended impacts._x000D_
_x000D_
Timescales:_x000D_
This contract spans all three stages, with deliverables scheduled at Baseline, 1 Year Post-Opening, and 5 Years Post-Opening._x000D_
_x000D_
Additional Details:_x000D_
Pre-scheme traffic data has been collected (March 2023), but further analysis and reporting are required as part of this tender.</t>
  </si>
  <si>
    <t xml:space="preserve">45000000 71000000 79600000 79400000 90710000 </t>
  </si>
  <si>
    <t>Ikram Mohemmed</t>
  </si>
  <si>
    <t>Ikram.Mohemmed@leics.gov.uk</t>
  </si>
  <si>
    <t>'+44 1163055688</t>
  </si>
  <si>
    <t>[WSP UK Limited|Wsp House, 70 Chancery Lane, London, WC2A 1AF|NONE||Yes|No]</t>
  </si>
  <si>
    <t>CF-3110600D0O000000rwimUAA</t>
  </si>
  <si>
    <t>Northampton General Hospital NHS Trust</t>
  </si>
  <si>
    <t>2025-07-10T09:58:49+01:00</t>
  </si>
  <si>
    <t>Design and Pre-construction Services for NGH UTC Project</t>
  </si>
  <si>
    <t>The Trust has awarded a pre-construction services contract (in connection with a modular UTC design) to Health Spaces Limited pursuant to an award under the SBS Modular Framework / SBS10091 Lot 1</t>
  </si>
  <si>
    <t>NN1 5BD</t>
  </si>
  <si>
    <t>Nick Mgijima</t>
  </si>
  <si>
    <t>nick.mgijima@nhs.net</t>
  </si>
  <si>
    <t>Kettering General Hosptial</t>
  </si>
  <si>
    <t>Kettering</t>
  </si>
  <si>
    <t>nn16 8uz</t>
  </si>
  <si>
    <t>01536 492371</t>
  </si>
  <si>
    <t>[Health Spaces Limited|Ashurst House Bakewell Road, Orton Southgate PE2 6YS|NONE||Yes|No]</t>
  </si>
  <si>
    <t>GCPCSWTHJuly25PSC</t>
  </si>
  <si>
    <t>2025-07-10T09:42:12+01:00</t>
  </si>
  <si>
    <t>Cambridge South-West Travel Hub Pre Construction Contract</t>
  </si>
  <si>
    <t>A direct award for a pre-construction contract was made to Balfour Beatty via the SCAPE Civil Engineering framework for the Cambridge South-West Travel Hub.</t>
  </si>
  <si>
    <t>CCC Procurement and Commercial Team</t>
  </si>
  <si>
    <t>Jon.collyns@cambridgeshire.gov.uk</t>
  </si>
  <si>
    <t>New Shire Hall Emery Crescent Enterprise Campus, Weald,</t>
  </si>
  <si>
    <t>[BALFOUR BEATTY CIVIL ENGINEERING (SW) LIMITED|Endeavour House_x000D_
BH24 1PN_x000D_
GB|COMPANIES_HOUSE|00977817|No|No]</t>
  </si>
  <si>
    <t>KMCCD-033</t>
  </si>
  <si>
    <t>2025-07-03T15:30:04+01:00</t>
  </si>
  <si>
    <t>Framework for the Provision of Construction Related Consultancy Services</t>
  </si>
  <si>
    <t>Kirklees Council is looking to work with competent suppliers to deliver Construction Related Consultancy Services under a multiple Supplier Framework_x000D_
_x000D_
The Framework will be divided into the following Lots:_x000D_
_x000D_
Lot 1) Site Investigations_x000D_
Lot 2) Topographical and GPR Surveys_x000D_
Lot 3) CCTV Drainage Surveys_x000D_
Lot 5) Measured Building Surveys_x000D_
Lot 6) Energy Surveys and Audits_x000D_
Lot 7) Fire Risk Assessments_x000D_
Lot 8) Ecology Surveys_x000D_
_x000D_
Lot 4 - Right to Buy Structural Surveys which was originally advertised (2024/S 000-035137) was abandoned due to a lack of competition._x000D_
_x000D_
The estimated total value of the Framework is Â£1,660,000._x000D_
_x000D_
The estimated annual Contract value for each Lot is:_x000D_
_x000D_
Lot 1) Site Investigations - Â£160,000.00_x000D_
Lot 2) Topographical and GPR Surveys - Â£125,000.00_x000D_
Lot 3) CCTV Drainage Surveys - Â£30,000.00_x000D_
Lot 5) Measured Building Surveys - Â£15,000.00_x000D_
Lot 6) Energy Surveys and Audits - Â£30,000.00_x000D_
Lot 7) Fire Risk Assessments - Â£15,000.00_x000D_
Lot 8) Ecology Surveys - Â£40,000.00_x000D_
_x000D_
The Contract will run from June 2025 for 24 months. There is the option to extend the Contract by 24 months. If the extension provision is taken, the Contract will end in June 2029.</t>
  </si>
  <si>
    <t>Town Hall, Ramsden Street</t>
  </si>
  <si>
    <t>[AHR Building Consultancy Ltd|5th Floor, 55 Princess Street, Manchester, M2 4EW|COMPANIES_HOUSE|2156528|Yes|No][Arcus Consulting LLP|3rd Floor, Dalton House, Dane Road, Sale M33 7AR|COMPANIES_HOUSE|OC304735|Yes|No][Arthian Ltd|13 Henderson Road, Inverness, IV1 1SN|COMPANIES_HOUSE|SC163378|No|No][Bridgeway Consulting Limited|Bridgeway House_x000D_
2 Riverside Way_x000D_
Nottingham_x000D_
NG2 1DP|COMPANIES_HOUSE|3478909|No|No][Byrne Looby Partners (UK) Ltd|Portsmouth House, 2nd Floor, 1 Portsmouth Road, Guildford, England, GU2 4BL|COMPANIES_HOUSE|7991280|Yes|No][Cura Terrae Land and Nature|Unit 3, President Buildings, Savile Street East, Sheffield, Yorkshire,_x000D_
S4 7UQ|COMPANIES_HOUSE|4097099|Yes|No][Eddisons Commercial Limited|Eddisons _x000D_
2nd Floor _x000D_
10 Wellington Place _x000D_
Leeds _x000D_
LS1 4AP|COMPANIES_HOUSE|3280893|No|No][Energy and Compliance Technology Limited|3 Paragon, Red Hall Crescent, Wakefield, West Yorkshire, WF1 2DF|COMPANIES_HOUSE|7311760|No|No][Estrada Ecology Ltd|Unit 9 Flexspace Business Centre Nobel Way, Dinnington, Sheffield, England, S25 3QB|COMPANIES_HOUSE|6305254|Yes|No][GEOTEC Surveys Limited|Mantus House, Capital Park, Combe Lane, Wormley, Surrey, GU8 5TJ|COMPANIES_HOUSE|3683704|Yes|No][Geotechnics Limited|The Geotechnical Centre_x000D_
203 Torrington Avenue _x000D_
Tile Hill_x000D_
Coventry, CV4 9AP.|COMPANIES_HOUSE|1757790|Yes|No][HallMark Compliance LTD|C/O Wainwrights Accountants Faversham House, Wirral International Business Park, Old Hall Road, Bromborough, Wirral, United Kingdom, CH62 3NX|COMPANIES_HOUSE|13924138|Yes|No][InoRail Ltd|14 The Parks, Newton-Le-Willows, England, WA12 0JQ|COMPANIES_HOUSE|9787562|Yes|No][Interlocks Surveys Limited|Harbury Road, Deppers Bridge, Southam, Warwickshire, United Kingdom, CV47 2SZ|COMPANIES_HOUSE|10266953|Yes|No][Jeremy Benn Associates Limited|1 Broughton Park Old Lane North, Broughton, Skipton, North Yorkshire, England, BD23 3FD|COMPANIES_HOUSE|3246693|No|No][JNP Group Consulting Engineers Limited|Second Floor Kennel Club House, Gatehouse Way, Aylesbury, Buckinghamshire, England, HP19 8DB|COMPANIES_HOUSE|10234789|Yes|No][Jomas Associates Ltd|Unit 24 Sarum Complex, Salisbury Road, Uxbridge, England, UB8 2RZ|COMPANIES_HOUSE|7095350|Yes|No][Land Survey Solutions|Alexander Graham Bell House Sholto Crescent, Righead Industrial Estate, Bellshill, North Lanarkshire, Scotland, ML4 3LX|COMPANIES_HOUSE|SC229680|Yes|No][LandScope Engineering Ltd|The Chart House, Picklescott, Church Stretton, Shropshire, SY6 6NT|COMPANIES_HOUSE|05178492|Yes|No][Lanes Group Limited|C/O Elements Ring Rd, Lower Wortley, Leeds, West Yorkshire, United Kingdom, LS12 6AB|COMPANIES_HOUSE|03784486|No|No][Mantra Services Limited|Thorpe House, 93 Headlands, Kettering, Northamptonshire, NN15 6BL|COMPANIES_HOUSE|06764290|Yes|No][Met GeoEnvironmental Limited|Southgate House, Pontefract Road Stourton, Leeds, West Yorkshire, LS10 1SW|COMPANIES_HOUSE|3587140|Yes|No][Metro Rod Limited|Ashwood Court Springwood Close, Tytherington Business Park, Macclesfield, England, SK10 2XF|COMPANIES_HOUSE|04235803|Yes|No][NTB Survey Ltd|Kebbs Cottage, Astley Bank, Darwen, England, BB3 2QB|COMPANIES_HOUSE|12579765|Yes|No][Pell Frischmann Consultants Limited|First Floor, South Wing, 55 Baker Street, London, England, W1U 8EW|COMPANIES_HOUSE|01777946|No|No][RammSanderson Ecology Limited|Oban House 8 Chilwell Road, Beeston, Nottingham, England, NG9 1EJ|COMPANIES_HOUSE|08999992|Yes|No][Ridge and Partners LLP|The Cowyards Blenheim Park, Oxford Road, Woodstock, Oxfordshire, OX20 1QR|COMPANIES_HOUSE|OC309402|No|No][Rogers Geotechnical Services Ltd|Offices 1 &amp; 2 Barncliffe Business Park, Near Bank Shelley, Huddersfield, West Yorkshire, HD8 8LU|COMPANIES_HOUSE|05130864|Yes|No][RSK Environment Ltd|65 Sussex Street, Glasgow, Scotland, G41 1DX|COMPANIES_HOUSE|SC115530|No|No][Silkstone Environmental Ltd|4 Oak Spinney Business Park Ratby Lane, Leicester Forest East, Leicester, England, LE3 3AW|COMPANIES_HOUSE|3984219|Yes|No][Solmek Ltd|12-16 Yarm Road, Stockton-On-Tees, England, TS18 3NA|COMPANIES_HOUSE|04087900|Yes|No][Survey Operations Limited|Smith Street, Skelmersdale, Lancashire, WN8 8LL|COMPANIES_HOUSE|02614668|Yes|No][Sutcliffe Projects Limited|18-20 Harrington Street, Liverpool, Merseyside, L2 9QA|COMPANIES_HOUSE|4287238|Yes|No][Temple Group Limited|240 Blackfriars Road, London, England, SE1 8NW|COMPANIES_HOUSE|03305849|Yes|No][Wardell Armstrong LLP|Sir Henry Doulton House Forge Lane, Etruria, Stoke-On-Trent, Staffordshire, England, ST1 5BD|COMPANIES_HOUSE|OC307138|No|No][Warner Land Surveys Ltd|Unit 2 Regal Court Kings Norton Business Centre, Kings Norton, Birmingham, England, B30 3FJ|COMPANIES_HOUSE|02945461|Yes|No][Waterman Infrastructure &amp; Environment Limited|Pickfords Wharf, Clink Street, London, SE1 9DG|COMPANIES_HOUSE|03269195|No|No][Watts Group Limited|1st Floor 42 Trinity Square, London, United Kingdom, EC3N 4TH|COMPANIES_HOUSE|05728557|Yes|No][WSP UK Ltd|Wsp House, 70 Chancery Lane, London, WC2A 1AF|COMPANIES_HOUSE|01383511|No|No]</t>
  </si>
  <si>
    <t>DN777745</t>
  </si>
  <si>
    <t>BOLTON AT HOME LIMITED</t>
  </si>
  <si>
    <t>2025-07-03T16:56:09+01:00</t>
  </si>
  <si>
    <t>Direct award for the supply of kitchen units and spares via the Consortium Procurement Construction K7 Framework</t>
  </si>
  <si>
    <t>This is a contract award notice for the supply of kitchen units and spares to Bolton at Home via the Consortium Procurement Construction K7 Framework</t>
  </si>
  <si>
    <t>Procurement Hub</t>
  </si>
  <si>
    <t>procurementhub@boltonathome.org.uk</t>
  </si>
  <si>
    <t>98 Waters Meeting Road</t>
  </si>
  <si>
    <t>BOLTON</t>
  </si>
  <si>
    <t>BL18SW</t>
  </si>
  <si>
    <t>[Richmond Furniture Limited|Regent House_x000D_
Hadfield Industrial Estate_x000D_
Hadfield_x000D_
SK13 1BS|COMPANIES_HOUSE|11723196|Yes|No]</t>
  </si>
  <si>
    <t>CF-3097500D0O000000rwimUAA</t>
  </si>
  <si>
    <t>West Hertfordshire Teaching Hospitals NHS Trust</t>
  </si>
  <si>
    <t>2025-07-03T15:15:40+01:00</t>
  </si>
  <si>
    <t>WHHT - SACH CDC Modular Modification Construction Works</t>
  </si>
  <si>
    <t>The West Hertfordshire Teaching Hospitals NHS Trust has awarded a contract to the supplier Hygienic Finishes (South) Ltd for the provision of SACH CDC Modular Modification Construction Works</t>
  </si>
  <si>
    <t>WD18 0HB</t>
  </si>
  <si>
    <t>Kevin Michael McKeown</t>
  </si>
  <si>
    <t>kevin.mckeown2@nhs.net</t>
  </si>
  <si>
    <t>Gate House, Fretherne Road,</t>
  </si>
  <si>
    <t>Welwyn Garden City</t>
  </si>
  <si>
    <t>CM20 1ED</t>
  </si>
  <si>
    <t>This was awarded via Waiver Ref WHQ/24/06/2044</t>
  </si>
  <si>
    <t>[Hygienic Finishes (South) Ltd|Basepoint Business Centre 377-399 London Road GU15 3HL|NONE||No|No]</t>
  </si>
  <si>
    <t>CM189</t>
  </si>
  <si>
    <t>2025-07-03T10:44:19+01:00</t>
  </si>
  <si>
    <t>Specialists Construction Services Framework Agreement</t>
  </si>
  <si>
    <t>East Riding of Yorkshire Council is looking to appoint Consultants to a framework for provision of specialist construction services. The framework will have three lots as follows:_x000D_
_x000D_
Lot 1 Highways Advice and Project Support_x000D_
Lot 2 Civil Engineering Project support_x000D_
Lot 3 Building Project Support</t>
  </si>
  <si>
    <t>Michael Raven</t>
  </si>
  <si>
    <t>michael.raven@eastriding.gov.uk</t>
  </si>
  <si>
    <t>BEVERLEY</t>
  </si>
  <si>
    <t>HU179BA</t>
  </si>
  <si>
    <t>www.eastriding.gov.uk</t>
  </si>
  <si>
    <t>[Crosby Ferguson &amp; Medcalf Ltd|Morleys House, Morleys Yard_x000D_
BEVERLEY_x000D_
East Riding of Yorkshire_x000D_
HU17 9BY|COMPANIES_HOUSE|6652777|Yes|No][Aleon Limited|4-6 Swabys Yard_x000D_
Walkergate,_x000D_
BEVERLEY_x000D_
East Yorkshire_x000D_
HU17 9BZ|COMPANIES_HOUSE|8752768|Yes|No][Gray Quantity Surveying Services Limited|Joiners Cottage_x000D_
45 Main Street_x000D_
Brandesburton_x000D_
DRIFFIELD_x000D_
YO25 8RL|COMPANIES_HOUSE|6442503|Yes|No]</t>
  </si>
  <si>
    <t>NOTTCITY001-DN763507-06720127</t>
  </si>
  <si>
    <t>2025-07-02T15:34:18+01:00</t>
  </si>
  <si>
    <t>CPU 7823  St Peter's Square - Various Planters, Benches and Delivery Call of from NCC CPU 5250 Construction Materials LOT 3</t>
  </si>
  <si>
    <t>Elela Attah</t>
  </si>
  <si>
    <t>elela.attah@nottinghamcity.gov.uk</t>
  </si>
  <si>
    <t>CF-3060300D0O000000rwimUAA</t>
  </si>
  <si>
    <t>NHS England</t>
  </si>
  <si>
    <t>2025-07-02T11:13:40+01:00</t>
  </si>
  <si>
    <t>Knowledge &amp; Construction Information System Hosting and Development</t>
  </si>
  <si>
    <t>Procurement of the services of a supplier to host and improve the Knowledge and Construction Information System for the ProCure platform.</t>
  </si>
  <si>
    <t xml:space="preserve">72262000 48000000 </t>
  </si>
  <si>
    <t>NHSE DDAT Contract Management Team</t>
  </si>
  <si>
    <t>england.commercialqueries@nhs.net</t>
  </si>
  <si>
    <t>7-8 Wellington Place</t>
  </si>
  <si>
    <t xml:space="preserve">(Redacted) C328129 Final - CLEAN - v8.2 Parallel Marked Up - KCI System RM1557.14-G-Cloud-14-Call-Off-Contract 03.06.25 (1) (2) (2).pdf </t>
  </si>
  <si>
    <t>[PARALLEL DATA INTELLIGENCE LIMITED|Geneva Court Geneva Way, Leads Road, Hull, HU7 0DG HU7 0DG|NONE||Yes|No]</t>
  </si>
  <si>
    <t>2804627b-41d3-4461-a126-c6d9724cb62b</t>
  </si>
  <si>
    <t>2025-06-27T14:18:14+01:00</t>
  </si>
  <si>
    <t>CA15944 - Bury College - Construction department Project 2025 (Prospects N213 and Endeavour D201) - ITT</t>
  </si>
  <si>
    <t>Bury College tender for the provision of Construction department Project 2025 (Prospects N213 and Endeavour D201) from 07/07/2025 to 15/08/2025_x000D_
_x000D_
To access this competition: _x000D_
_x000D_
Registered:_x000D_
Login to https://suppliers.multiquote.com and view the opportunity CA15944._x000D_
_x000D_
Not registered:_x000D_
Visit https://suppliers.multiquote.com then register and quote CA15944 as the reason for registration. _x000D_
_x000D_
 Any queries please contact MultiQuote on 0151 482 9230.</t>
  </si>
  <si>
    <t xml:space="preserve">45453100 45453000 </t>
  </si>
  <si>
    <t>[PLANET INTERIOR PROJECTS LIMITED|Empress Business Park, 380 Chester Road, MANCHESTER, M16 9EA|NONE||No|No]</t>
  </si>
  <si>
    <t>07024-2025ASE</t>
  </si>
  <si>
    <t>2025-06-25T14:58:34+01:00</t>
  </si>
  <si>
    <t>Construction Planning Services on Rail Programme</t>
  </si>
  <si>
    <t>Construction planning services on the Rail Programme</t>
  </si>
  <si>
    <t xml:space="preserve">63700000 71500000 </t>
  </si>
  <si>
    <t>Carole Clarke</t>
  </si>
  <si>
    <t>carole.clarke@wmca.org.uk</t>
  </si>
  <si>
    <t>0121 214 7693</t>
  </si>
  <si>
    <t>[Matchtech Group UK Ltd|1450 Parkway_x000D_
Solent Business Park_x000D_
Fareham_x000D_
Hants_x000D_
PO15 7AF|COMPANIES_HOUSE|04426636|No|No]</t>
  </si>
  <si>
    <t>07024-2025AHUT</t>
  </si>
  <si>
    <t>2025-06-25T14:52:50+01:00</t>
  </si>
  <si>
    <t>Senior Construction Management Services on Rail Programme</t>
  </si>
  <si>
    <t>Senior Construction Management Services on the Rail Programme</t>
  </si>
  <si>
    <t>[Matchtech Group UK Ltd|1450 Parkway_x000D_
Solent Business Park_x000D_
Fareham_x000D_
Hants_x000D_
PO15 7AF|COMPANIES_HOUSE|04426336|No|No]</t>
  </si>
  <si>
    <t>07024-2025ACP</t>
  </si>
  <si>
    <t>2025-06-24T14:47:03+01:00</t>
  </si>
  <si>
    <t>Construction Management Services</t>
  </si>
  <si>
    <t>Construction Management services on Rail programme</t>
  </si>
  <si>
    <t>[Matchtech Group Uk Ltd|1450 Parkway_x000D_
Solent Business Park_x000D_
Fareham_x000D_
Hampshire_x000D_
PO15 7AF|COMPANIES_HOUSE|04426336|No|No]</t>
  </si>
  <si>
    <t>Greater Cambridge Partnership Barton Greenway scheme</t>
  </si>
  <si>
    <t>2025-06-24T12:17:50+01:00</t>
  </si>
  <si>
    <t>GCP Barton Greenway construction of rural section</t>
  </si>
  <si>
    <t>This was an award from the Cambridgeshire County Council Highway Services framework to Milestone for construction of the rural section of the Barton Greenway.</t>
  </si>
  <si>
    <t>CB2 1BY</t>
  </si>
  <si>
    <t>[Milestone|Abel Smith House_x000D_
Gunnels Wood Road_x000D_
Stevenage_x000D_
SG1 2ST|COMPANIES_HOUSE|13007933|No|No]</t>
  </si>
  <si>
    <t>Greater Cambridge Partnership Barton Greenway project</t>
  </si>
  <si>
    <t>2025-06-24T12:12:55+01:00</t>
  </si>
  <si>
    <t>GCP Barton Greenway construction work within the village</t>
  </si>
  <si>
    <t>This was an award from the Cambridgeshire County Council Highway Services framework to Milestone for construction of sections of the Barton Greenway within Barton village.</t>
  </si>
  <si>
    <t>Greater Cambridge Partnership Chisholm Trail phase 2</t>
  </si>
  <si>
    <t>2025-06-24T12:01:35+01:00</t>
  </si>
  <si>
    <t>GCP Chisholm Trail phase 2 construction of NMU path on Network Rail land</t>
  </si>
  <si>
    <t>This was an award from the Cambridgeshire County Council Highway Services framework to Milestone for the construction of a non-motorised user path on Network Rail land</t>
  </si>
  <si>
    <t>BIP959357610</t>
  </si>
  <si>
    <t>London Borough of Barnet</t>
  </si>
  <si>
    <t>2025-06-24T10:50:03+01:00</t>
  </si>
  <si>
    <t>GB-London: Provision of Construction Supply Chain Support Project (Phase 4)</t>
  </si>
  <si>
    <t>Provision of phase 4 of supply chain support to Barnet local construction companies to support growth and access to more work contracts opportunities. Facilitate the delivery of  buyer engagement and meeting events and support the transition to new procurement legislation implementation.</t>
  </si>
  <si>
    <t>procurement@barnet.gov.uk</t>
  </si>
  <si>
    <t>2 Bristol Avenue</t>
  </si>
  <si>
    <t>NW9 4EW</t>
  </si>
  <si>
    <t xml:space="preserve">https://www.delta-esourcing.com/delta/respondToList.html?noticeId=959357610 </t>
  </si>
  <si>
    <t>[MTW Consultants Limited|50 Second Avenue _x000D_
        London_x000D_
        SW14 8QE|NONE||Yes|No]</t>
  </si>
  <si>
    <t>HALT001-DN779272-65450085</t>
  </si>
  <si>
    <t>Halton Borough Council</t>
  </si>
  <si>
    <t>2025-06-20T09:33:04+01:00</t>
  </si>
  <si>
    <t>Runcorn Shopping City North Busway - Pre-Construction Activities</t>
  </si>
  <si>
    <t>Pre construction works to determine size, scope and cost for larger planned works later this year</t>
  </si>
  <si>
    <t>Kingsway House</t>
  </si>
  <si>
    <t>Kingsway</t>
  </si>
  <si>
    <t>Widnes</t>
  </si>
  <si>
    <t>WA8 7EA</t>
  </si>
  <si>
    <t>http://www2.halton.gov.uk</t>
  </si>
  <si>
    <t>[Balfour Beatty Civil Engineering Ltd|5 Churchill Place, Canary Wharf, London E14 5HU.|NONE||No|No]</t>
  </si>
  <si>
    <t>IT-368-18918-CD1281CN - AWARD</t>
  </si>
  <si>
    <t>Suffolk County Council (Directorates)</t>
  </si>
  <si>
    <t>2025-06-19T10:02:35+01:00</t>
  </si>
  <si>
    <t>ASF Formula Funded Construction Delivery at Level 1 and/or Level 2.  - AWARD</t>
  </si>
  <si>
    <t>Suffolk County Council is seeking a mini competition against the following Dynamic Purchasing System: `Suffolk Adult and Community Learning Services`, OJEU Notice Id: 2019/S 068-159908:_x000D_
      _x000D_
      CD1281CN - ASF Formula Funded Construction Delivery at Level 1 and/or Level 2. _x000D_
      _x000D_
      Procurement Policy Note 09/21 requires us to calculate the value of contracts inclusive of VAT, however we can advertise them exclusive of VAT.  The advertised value here is Â£120,000 exclusive of VAT._x000D_
      _x000D_
      Further details can be found in the 'Tenders / My Tenders' area of this website, by selecting the 'View Details' button for this project._x000D_
      _x000D_
      The deadline for returned submissions is MONDAY 9th JUNE 2025 AT 11 AM. Please note late returns will NOT be permitted._x000D_
      _x000D_
      The deadline for clarification questions is MONDAY 2nd JUNE 2025 AT 11 AM which must be generated via the correspondence tab within this project.</t>
  </si>
  <si>
    <t>IP1 2BX</t>
  </si>
  <si>
    <t>Kathy Simpson</t>
  </si>
  <si>
    <t>kathy.simpson@suffolk.gov.uk</t>
  </si>
  <si>
    <t>Russell Road</t>
  </si>
  <si>
    <t>Suffolk</t>
  </si>
  <si>
    <t>https://www.suffolk.gov.uk/business/tenders-and-supplying-us</t>
  </si>
  <si>
    <t>[Suffolk New College|Rope Walk, Ipswich, Suffolk, United Kingdom, IP4 1LT|NONE||No|No]</t>
  </si>
  <si>
    <t>tender_483873/1491272</t>
  </si>
  <si>
    <t>2025-06-17T14:56:47+01:00</t>
  </si>
  <si>
    <t>OPSS - Research into the Digitisation of the Construction Products Sector</t>
  </si>
  <si>
    <t>The project aims to build OPSS's evidence base on digitisation, digitalisation, and digital transformation in the Construction Product industry. The findings will support policy development, guide manufacturers, and ensure OPSS stays current with evolving digital technologies.</t>
  </si>
  <si>
    <t>[Camrosh Limited|St John&amp;apos;s Innovation Centre, Cowley Road, Cambridge, CB4 0WS|COMPANIES_HOUSE|09197968|Yes|No]</t>
  </si>
  <si>
    <t>tender_485448/1491405</t>
  </si>
  <si>
    <t>2025-06-16T13:07:34+01:00</t>
  </si>
  <si>
    <t>Manchester Fit Out Project - Pre-Construction Phase</t>
  </si>
  <si>
    <t>Manchester Fit Out Project - Pre-Construction Phase office fit out</t>
  </si>
  <si>
    <t>[Whitfield &amp; Brown|Halton House, Gorsey Lane, Widnes, WA8 0RP|NONE_OTHER||Yes|No]</t>
  </si>
  <si>
    <t>tender_478880/1491312</t>
  </si>
  <si>
    <t>2025-06-16T10:28:55+01:00</t>
  </si>
  <si>
    <t>Guildford Office Fit Out - Pre-construction</t>
  </si>
  <si>
    <t>Guildford Office Fit Out - Pre-construction works</t>
  </si>
  <si>
    <t>South East,South West</t>
  </si>
  <si>
    <t>C369240</t>
  </si>
  <si>
    <t>2025-06-13T16:46:31+01:00</t>
  </si>
  <si>
    <t>Edgware Hospital - Healthcare Planning, Construction Consultancy and Ancillary Services.</t>
  </si>
  <si>
    <t>Healthcare Planning, Construction Consultancy and Ancillary Services.</t>
  </si>
  <si>
    <t>HA8 0AD</t>
  </si>
  <si>
    <t>[Drees and Sommer UK Limited|Jackson House, Sibson Road, Sale, Manchester, M33 7RR|COMPANIES_HOUSE|03768390|Yes|No]</t>
  </si>
  <si>
    <t>Intend-2180</t>
  </si>
  <si>
    <t>2024-03-05T13:37:55Z</t>
  </si>
  <si>
    <t>Chorley - Construction</t>
  </si>
  <si>
    <t>Undertake construction work for new Chorley Police Station</t>
  </si>
  <si>
    <t>PR7 7EL</t>
  </si>
  <si>
    <t>rachel.astbury@lancashire.police.uk</t>
  </si>
  <si>
    <t>01772 412322</t>
  </si>
  <si>
    <t>[The Eric Wright Group|Sceptre House_x000D_
Sceptre Way_x000D_
Bamber Bridge_x000D_
Preston _x000D_
PR5 6AW|COMPANIES_HOUSE|02841234|No|No]</t>
  </si>
  <si>
    <t>BRISTOLCC001-DN762471-18825122</t>
  </si>
  <si>
    <t>2025-06-10T15:49:42+01:00</t>
  </si>
  <si>
    <t>Feasibility study of construction works associated with ALP Reconfiguration (safety valve) - Lead Design</t>
  </si>
  <si>
    <t xml:space="preserve">Contract Award Notice - Feasibility study of construction works associated with ALP Reconfiguration (safety valve) - Lead Design_x000D_
</t>
  </si>
  <si>
    <t>Jo Mealing</t>
  </si>
  <si>
    <t>jo.mealing@bristol.gov.uk</t>
  </si>
  <si>
    <t>[Constellia Public Ltd|NG1 5FW|NONE||Yes|No]</t>
  </si>
  <si>
    <t>CAZ Bus Priority Measures Hockley Hill</t>
  </si>
  <si>
    <t>2025-06-09T11:06:55+01:00</t>
  </si>
  <si>
    <t>Call off from NHS SBS Customer Framework Agreement - Healthcare Planning, Construction Consultancy and Ancillary Services (SBS10190)</t>
  </si>
  <si>
    <t>Birmingham City Council (the Council) has carried out a direct award exercise from the NHS SBS Customer Framework Agreement - Healthcare Planning, Construction Consultancy and Ancillary Services (SBS10190) for the provision of CAZ Bus Priority Measures Hockley Hill.</t>
  </si>
  <si>
    <t xml:space="preserve">71300000 71621000 73000000 </t>
  </si>
  <si>
    <t>Commercial and Procurement</t>
  </si>
  <si>
    <t>cps@birmingham.gov.uk</t>
  </si>
  <si>
    <t>Council House</t>
  </si>
  <si>
    <t>Victoria Square</t>
  </si>
  <si>
    <t>'-</t>
  </si>
  <si>
    <t>https://in-tendhost.co.uk/birminghamcc</t>
  </si>
  <si>
    <t>[Jacobs UK Limited|7th Floor, 2, Colmore Square, , 38, Colmore Circus, Queensway,, Birmingham, West Midlands, United Kingdom, B4 6BN|COMPANIES_HOUSE|2594504|Yes|No]</t>
  </si>
  <si>
    <t>BRISTOLCC001-DN720834-76375111</t>
  </si>
  <si>
    <t>2025-06-09T10:18:30+01:00</t>
  </si>
  <si>
    <t>Feasibility study of construction works associated with ALP Reconfiguration (safety valve) - PM &amp; QS</t>
  </si>
  <si>
    <t>Feasibility study of construction works associated with ALP Reconfiguration (safety valve) - PM &amp; QS - DN720834</t>
  </si>
  <si>
    <t>CF-0501900D8d000003VQwdEAG</t>
  </si>
  <si>
    <t>2025-06-04T14:49:12+01:00</t>
  </si>
  <si>
    <t>SW - WSX - Lower Risk Debris Screen - Construction- CDF</t>
  </si>
  <si>
    <t>ex2 7lq</t>
  </si>
  <si>
    <t xml:space="preserve">71530000 71530000 71530000 </t>
  </si>
  <si>
    <t>Matthew Cole</t>
  </si>
  <si>
    <t>matthew.cole@environment-agency.gov.uk</t>
  </si>
  <si>
    <t xml:space="preserve">WSX Lower risk Debris Screen Construction EA Contract Tool rev 1.9.2a v8(Kier  EA Signed)_Redacted.pdf </t>
  </si>
  <si>
    <t>tender_495235/1487622</t>
  </si>
  <si>
    <t>2025-06-04T13:29:10+01:00</t>
  </si>
  <si>
    <t>PDF Framework - M2 J5 to J6 Parapets and Deck Refurb Construction</t>
  </si>
  <si>
    <t>[FM Conway Ltd|FM Conway Ltd|NONE_OTHER||No|No]</t>
  </si>
  <si>
    <t>CF-0497300D8d000003VQwdEAG</t>
  </si>
  <si>
    <t>2025-05-22T13:35:14+01:00</t>
  </si>
  <si>
    <t>LNA Recovery Construction 2024 - CDF Lot 2 Mids</t>
  </si>
  <si>
    <t>Kamen Kalchev</t>
  </si>
  <si>
    <t>kamen.kalchev@environment-agency.gov.uk</t>
  </si>
  <si>
    <t xml:space="preserve">LNA Recovery 24-25 Construction ECC v4.0_signed_kk_Redacted.pdf </t>
  </si>
  <si>
    <t>[Jackson Civil Engineering Limited|30 White House Road_x000D_
Ipswich_x000D_
Suffolk IP1 5LT|NONE||No|No]</t>
  </si>
  <si>
    <t>KNH-003</t>
  </si>
  <si>
    <t>2025-05-21T06:45:38+01:00</t>
  </si>
  <si>
    <t>Dynamic Purchasing System for Construction Contractors and Subcontractors and Ancillary Services</t>
  </si>
  <si>
    <t>**IMPORTANT - This notice is a duplication of TED notice 278841-2019 published 12/06/2019 and TED change notice 522277-2023. Please note this is not a new notice**_x000D_
_x000D_
(copy link) https://ted.europa.eu/en/notice/-/detail/278841-2019_x000D_
_x000D_
The Council of the Borough of Kirklees (including Kirklees neighbourhood housing identified as the 'Council' is seeking to establish a Dynamic Purchasing System (DPS) for construction contractors, subcontractors and ancillary services to undertake repair/ maintenance works/services for its portfolio of assets._x000D_
_x000D_
The Authority have opted to establish a DPS as it is deemed the most appropriate option to meet its requirements and will enable a clear, consistent and compliant route to market. The DPS will be open to new entrants throughout its lifespan to allow coverage for ever changing requirements, including but not limited to new regulations and central government requirements._x000D_
_x000D_
The procurement documents and subsequent updates are available for unrestricted and full direct access, free of charge, at: https://uk.eu-supply.com/ctm/Supplier/PublicPurchase/41778/0/_x000D_
_x000D_
Please disregard the Contract Start and Contract End dates on this notice. Further competitions will be issued as required throughout the lifetime of the DPS with subsequent service delivery at the times indicated in each specific further competition._x000D_
_x000D_
The Closing Date (23/02/2029) in Contracts Finder has been amended in accordance with the transitional arrangements of the Procurement Act 2023._x000D_
_x000D_
A variation to the DPS allows for the term to be extended for further periods, up to a maximum extended term of 60 months. The contract period shall not exceed 120 months._x000D_
_x000D_
There are 33 Lots on this DPS. For more information on the Lots, please refer to the TED notice: (copy link) https://ted.europa.eu/en/notice/-/detail/278841-2019  or the Procurement documents at: https://uk.eu-supply.com/ctm/Supplier/PublicPurchase/41778/0/_x000D_
_x000D_
The value of Â£154,000,000 represents the value as modified under change notice: 522277-2023.</t>
  </si>
  <si>
    <t>HD12TA</t>
  </si>
  <si>
    <t xml:space="preserve">https://uk.eu-supply.com/ctm/Supplier/PublicPurchase/41778/0/0?returnUrl=&amp;b= </t>
  </si>
  <si>
    <t>Other Dynamic Purchasing System</t>
  </si>
  <si>
    <t>37658997-5c21-42aa-b09d-e145b1253adf</t>
  </si>
  <si>
    <t>NHS Trust</t>
  </si>
  <si>
    <t>2025-05-16T08:54:13+01:00</t>
  </si>
  <si>
    <t>CA15746 - Healthcare Planning, Construction Consultancy and Ancillary Services (HPCCAS)</t>
  </si>
  <si>
    <t>the provision of Healthcare Planning, Construction Consultancy and Ancillary Services (HPCCAS)_x000D_
_x000D_
To access this competition: _x000D_
_x000D_
Registered:_x000D_
Login to https://suppliers.multiquote.com and view the opportunity CA15746._x000D_
_x000D_
Not registered:_x000D_
Visit https://suppliers.multiquote.com then register and quote CA15746 as the reason for registration. _x000D_
_x000D_
 Any queries please contact MultiQuote on 0151 482 9230.</t>
  </si>
  <si>
    <t>N19 5NF</t>
  </si>
  <si>
    <t>Liam Triggs</t>
  </si>
  <si>
    <t>Level 2 Kenwood Wing</t>
  </si>
  <si>
    <t>[Artelia UK|High Holborn House, 52-54 High Holborn, London, WC1V 6RL|NONE||No|No]</t>
  </si>
  <si>
    <t>CC001-DN774207-89513978</t>
  </si>
  <si>
    <t>2025-05-11T18:09:00+01:00</t>
  </si>
  <si>
    <t>CWF Lots 2A and 2B - Cargo Cycleway - Stage 2 Construction</t>
  </si>
  <si>
    <t>The Cargo Cycleway project is Route 38 of the Carlisle Local Cycling and Walking Infrastructure Plan. Route 38 run in a north/south alignment along an unnamed road between the roundabout of Kingmoor Road with the A689 (Carlisle Northern Development Route) and the residential area of Cargo. The existing route is rural in nature and is circa 1.5km in length and forms part of the National Cycle Network Route 7 (NCN7)._x000D_
_x000D_
We are now entering stage 2 (construction) element of this project.</t>
  </si>
  <si>
    <t>[Story Contracting Ltd|Story Contracting Ltd_x000D_
Burgh Road Ind Est _x000D_
Carlisle _x000D_
Cumbria _x000D_
CA2 7NA|NONE||No|No]</t>
  </si>
  <si>
    <t>CF-0492600D8d000003VQwdEAG</t>
  </si>
  <si>
    <t>2025-05-09T12:52:21+01:00</t>
  </si>
  <si>
    <t>SW - Mousehole Civils Construction - ECC - CDF Lot 2</t>
  </si>
  <si>
    <t>Tina Wong</t>
  </si>
  <si>
    <t>tina.wong@environment-agency.gov.uk</t>
  </si>
  <si>
    <t xml:space="preserve">C28677 - DCiS - Mousehole Civils Construction - ECC Contract - Redacted.pdf </t>
  </si>
  <si>
    <t>P114088</t>
  </si>
  <si>
    <t>Met Office</t>
  </si>
  <si>
    <t>2025-05-01T14:49:58+01:00</t>
  </si>
  <si>
    <t>East Anglia Radar - Tower &amp; cabin construction</t>
  </si>
  <si>
    <t>procurement.enquiries@metoffice.gov.uk</t>
  </si>
  <si>
    <t>Fitzroy Road</t>
  </si>
  <si>
    <t>EXETER</t>
  </si>
  <si>
    <t>EX13PB</t>
  </si>
  <si>
    <t>[BRODY FORBES LTD|BOWMAN HOUSE _x000D_
BEECHWOOD WAY _x000D_
PLYMOUTH _x000D_
DEVON _x000D_
PL7 5HH|NONE_OTHER||Yes|No]</t>
  </si>
  <si>
    <t>2025-05-01T11:19:26+01:00</t>
  </si>
  <si>
    <t>Supply Chain and other impacts on Offshore Wind Construction - Review of Market Change and Technical Advisory Support</t>
  </si>
  <si>
    <t>[DNV SERVICES UK LIMITED|5th Floor Vivo Building, 30 Stamford Street, London, England, SE1 9LQ|COMPANIES_HOUSE|01503799|Yes|No]</t>
  </si>
  <si>
    <t>tender_483816/1476461</t>
  </si>
  <si>
    <t>Foreign Commonwealth and Development Office</t>
  </si>
  <si>
    <t>2025-04-30T16:42:44+01:00</t>
  </si>
  <si>
    <t>CPG/12089/2025 - Construction of a Storage Unit the British High Commission in  Bridgetown</t>
  </si>
  <si>
    <t>Construction of a Storage Unit the British High Commission in _x000D_
Bridgetown</t>
  </si>
  <si>
    <t>ame.procurement2@fcdo.gov.uk</t>
  </si>
  <si>
    <t>King Charles Street</t>
  </si>
  <si>
    <t>SW1A 2AE</t>
  </si>
  <si>
    <t>[Daniel  Maynard Iron Works|#19 Gall Hill Development|NONE_OTHER||No|No]</t>
  </si>
  <si>
    <t>TCCCON 0425 0000137</t>
  </si>
  <si>
    <t>Tyne Coast College</t>
  </si>
  <si>
    <t>2025-04-17T15:55:21+01:00</t>
  </si>
  <si>
    <t>Construction of multimillion-pound campus for Tyne Coast College</t>
  </si>
  <si>
    <t>Construction of a multimillion-pound campus for Tyne Coast College._x000D_
Call off OMNI CPV NVMSP Framework.</t>
  </si>
  <si>
    <t>NE346ET</t>
  </si>
  <si>
    <t xml:space="preserve">45000000 79418000 </t>
  </si>
  <si>
    <t>procurement@tynecoast.ac.uk</t>
  </si>
  <si>
    <t>St George's Avenue</t>
  </si>
  <si>
    <t>South Shields</t>
  </si>
  <si>
    <t>Tyne and Wear</t>
  </si>
  <si>
    <t>0191 427 3500</t>
  </si>
  <si>
    <t>[Constellia Public Ltd|2ND FLOOR_x000D_
201 GREAT PORTLAND STREET_x000D_
LONDON_x000D_
W1W 5AB|COMPANIES_HOUSE|08664789|No|No]</t>
  </si>
  <si>
    <t>NOTTCITY001-DN763507-47418896</t>
  </si>
  <si>
    <t>2025-04-24T12:56:08+01:00</t>
  </si>
  <si>
    <t>CPU 7689 Building Materials for delivery of statutory Highway Maintenance Reactive Works. Call off from NCC CPU 5250 Construction Materials - Lot 3 - Highways Managed</t>
  </si>
  <si>
    <t>NOTTCITY001-DN763507-63097091</t>
  </si>
  <si>
    <t>2025-04-24T12:42:20+01:00</t>
  </si>
  <si>
    <t>CPU 7688 Building Materials for delivery of statutory  Highway Maintenance Reactive Works. Call off from NCC CPU 5250 Construction Materials - Lot 3 - Highways Managed</t>
  </si>
  <si>
    <t>[Keyline Civils Specialist Ltd|Building Materials for delivery of statutory  Highway Maintenance Reactive Works|NONE||No|No]</t>
  </si>
  <si>
    <t>NOTTCITY001-DN763507-39504168</t>
  </si>
  <si>
    <t>2025-04-24T09:12:43+01:00</t>
  </si>
  <si>
    <t>CPU 7705. Further Professional technical support with the role of 'Works Examiner' during the construction phase for the 'New Cycle Bridge Crossing of the River Trent' scheme. Call off from NCC CPU 5946 Highways Transport Project Design Support including Cycleways - Highways Managed</t>
  </si>
  <si>
    <t>[BWB Consulting Ltd|Waterfront House, Nottingham NG2 3DQ|NONE||No|No]</t>
  </si>
  <si>
    <t>ST ALBANS CITY &amp; DISTRICT</t>
  </si>
  <si>
    <t>2024-10-18T12:09:40+01:00</t>
  </si>
  <si>
    <t>Abbotts Avenue West - Pre Construction</t>
  </si>
  <si>
    <t>The Council wishes to appoint a suitably qualified Main Contractor to undertake an initial preconstruction services agreement prior to a potential single stage Design and Build fixed price contract, for the demolition of the existing structures and the design, construction of a residential development of up to 5nr 3-bed units, including associated parking and amenity space.</t>
  </si>
  <si>
    <t>John Patrick</t>
  </si>
  <si>
    <t>procurement@stalbans.gov.uk</t>
  </si>
  <si>
    <t>Civic Centre,St. Peters Street</t>
  </si>
  <si>
    <t>ST ALBANS</t>
  </si>
  <si>
    <t>AL13JE</t>
  </si>
  <si>
    <t>[HELIX CONSTRUCT LIMITED|2 Old Bath Road_x000D_
NEWBURY_x000D_
Berkshire_x000D_
RG14 1QL_x000D_
GB|COMPANIES_HOUSE|10828670|No|No]</t>
  </si>
  <si>
    <t>tender_478131/1462303</t>
  </si>
  <si>
    <t>2025-04-21T21:29:34+01:00</t>
  </si>
  <si>
    <t>Award of a Call off Contract Under Prison Education Dynamic Purchasing System for a Construction CSCS course for Prisoners at HMP Highpoint</t>
  </si>
  <si>
    <t>East of England,London,South East</t>
  </si>
  <si>
    <t>[Green Skills Partnership CIC|25 Eliot Road, Stevenage, Herts, SG12 0LL|NONE_OTHER||Yes|Yes]</t>
  </si>
  <si>
    <t>24-1036</t>
  </si>
  <si>
    <t>Bassetlaw District Council</t>
  </si>
  <si>
    <t>2025-04-14T14:55:32+01:00</t>
  </si>
  <si>
    <t>Construction Project Management and associated services</t>
  </si>
  <si>
    <t>to assist with construction_x000D_
project management, cost management, and clerk of works for projects contained_x000D_
within the Council's overall capital regeneration programme.</t>
  </si>
  <si>
    <t>procurement@bassetlaw.gov.uk</t>
  </si>
  <si>
    <t>Queen's Buildings</t>
  </si>
  <si>
    <t>WORKSOP</t>
  </si>
  <si>
    <t>S802AH</t>
  </si>
  <si>
    <t>[Perfect Circle JV Ltd|Halford House_x000D_
Charles Street_x000D_
Leicester_x000D_
LE1 1HA|COMPANIES_HOUSE|10219126|No|No]</t>
  </si>
  <si>
    <t>PM3 10387</t>
  </si>
  <si>
    <t>2024-08-15T10:38:54+01:00</t>
  </si>
  <si>
    <t>ESCC - SS - Sustainable Drainage System in Schools - Construction Phase 1, 2 &amp;3</t>
  </si>
  <si>
    <t>Sustainable Drainage System in Schools - Construction Phase 1, 2 &amp; 3</t>
  </si>
  <si>
    <t>Stephanie Saunders</t>
  </si>
  <si>
    <t>stephanie.saunders@eastsussex.gov.uk</t>
  </si>
  <si>
    <t>County Hall,St. Annes Crescent</t>
  </si>
  <si>
    <t>Initial term of eight (8) months._x000D_
Including initial term and up to 24 months extension the total contract value would be Â£1,400,000._x000D_
_x000D_
Contract has been extended for 12 months until 31/03/2026.  Funding for 25/26 to be confirmed.</t>
  </si>
  <si>
    <t>[MERISTEM DESIGN LIMITED|4th Floor,Holden House, 57 Rathbone Place_x000D_
LONDON_x000D_
W1T 1JU_x000D_
GB|COMPANIES_HOUSE|10533122|Yes|Yes]</t>
  </si>
  <si>
    <t>FRAM372/24</t>
  </si>
  <si>
    <t>THE UNIVERSITY OF BIRMINGHAM</t>
  </si>
  <si>
    <t>2025-04-03T12:59:56+01:00</t>
  </si>
  <si>
    <t>Framework Agreement for the Provision of Construction Project Management Consultancy Services</t>
  </si>
  <si>
    <t>The University of Birmingham wishes to establish a Framework Agreement for the Provision of Construction Project Management Consultancy Services with the ability to support other HE and FE Sector Organisations, Schools and Academies, and to develop local initiatives for University Projects. It is anticipated that the framework agreement will be for up to 10 years and is expected to generate partnership working and to develop long term relationships. The framework agreement will be made available for use by HE and FE Sector Organisations, Schools and Academies regardless of whether or not they are to be defined as contracting authorities (for the purpose of the Public Contracts Regulations 2015). _x000D_
_x000D_
Please see links below._x000D_
https://www.aoc.co.uk/about/list-of-colleges-in-the-ukhttps://www.4icu.org/gb/a-z/_x000D_
_x000D_
Tenders or requests to participate must be submitted electronically via_x000D_
_x000D_
https://in-tendhost.co.uk/universityofbirmingham/aspx/Home_x000D_
_x000D_
Tenders or requests to participate must be submitted to the above-mentioned address</t>
  </si>
  <si>
    <t>B15 2TT</t>
  </si>
  <si>
    <t>Callum Raymond</t>
  </si>
  <si>
    <t>c.m.raymond@bham.ac.uk</t>
  </si>
  <si>
    <t>Edgbaston</t>
  </si>
  <si>
    <t>B152TT</t>
  </si>
  <si>
    <t>www.bham.ac.uk</t>
  </si>
  <si>
    <t>ALL REFERENCE TO IN-TEND IN THIS DOCUMENT AND DURING THE TENDER PROCESS REFER TO THE UNIVERSITY'S TENDERING PORTAL THAT CAN BE ACCESSED AT HTTPS://IN-TENDHOST.CO.UK/UNIVERSITYOFBIRMINGHAM/ASPX/COMMUNICATIONS_x000D_
From the publication of a tender on In-Tend until the tender is awarded all communication must be via In-Tend. Except: In the event of catastrophic failure of In-Tend tenderers should contact the named contact published in the OJEU notice, procurement@bham.ac.uk._x000D_
No other form of communication will be acceptable unless, in exceptional circumstances the UoB Procurement Department may authorise, in writing, other forms of communication._x000D_
The Tender/SQ Closing Date shall be the date and time published against the project on In-Tend._x000D_
It is the Tenderer's responsibility to ensure that current and accurate contact details are maintained on In-Tend. The University makes no commitment to act on any communication from In-Tend or other sources, resulting from unattended or inaccurate email addresses recorded on In-Tend._x000D_
You are strongly recommended to register contact details for at least two people on In-Tend and to fully familiarise yourself with the In-Tend tender submission process well before the closing date and clarify any queries ASAP._x000D_
In the event of discrepancies between any copies of any documents submitted it is at the Universities sole discretion which document or part of a document the University evaluates.</t>
  </si>
  <si>
    <t>[Currie &amp; Brown UK Limited|150 HOLBORN, LONDON, EC1N 2NS|COMPANIES_HOUSE|01300409|No|No][EDGEPS LIMITED|EDGE, THIRD FLOOR, THE BIRKIN BUILDING, NOTTINGHAM, NG1 1PS|COMPANIES_HOUSE|09685365|Yes|No][MACE CONSULT LIMITED|155 MOORGATE, LONDON, EC2M 6XB|COMPANIES_HOUSE|07094851|No|No][RPS CONSULTING SERVICES LIMITED|101 PARK DRIVE, MILTON PARK, ABINGDON, OXFORDSHIRE, OX14 4RY|COMPANIES_HOUSE|01470149|No|No]</t>
  </si>
  <si>
    <t>CF-2962500D0O000000rwimUAA</t>
  </si>
  <si>
    <t>2025-04-01T14:13:01+01:00</t>
  </si>
  <si>
    <t>Chalkhill Inner Central Court Yard Construction</t>
  </si>
  <si>
    <t>Chalkhill Inner Central Court Yard Construction Project</t>
  </si>
  <si>
    <t>[ETEC CONTRACT SERVICES LIMITED|Suite 7, Elmhurst, 98-106 High Road E18 2QH|NONE||Yes|No]</t>
  </si>
  <si>
    <t>CF-0477000D8d000003VQwdEAG</t>
  </si>
  <si>
    <t>2025-03-31T15:51:41+01:00</t>
  </si>
  <si>
    <t>EAN - AOMR (Lot 2) - MEICA EAN Package (ABRC) - Post-FBC Construction</t>
  </si>
  <si>
    <t>PE2 8YY</t>
  </si>
  <si>
    <t>Amy Ward</t>
  </si>
  <si>
    <t>amy.ward@defra.gov.uk</t>
  </si>
  <si>
    <t xml:space="preserve">ECSC-EAN MEICA Sub-programme v7 FULLY ENDORSED_Redacted.pdf </t>
  </si>
  <si>
    <t>[Fairfield Control Systems|Randall Park Way_x000D_
Retford DN22 7WF|NONE||Yes|No]</t>
  </si>
  <si>
    <t>HPPC-Tennis</t>
  </si>
  <si>
    <t>Hatfield Peverel Parish Council</t>
  </si>
  <si>
    <t>2025-03-24T13:07:07Z</t>
  </si>
  <si>
    <t>The Construction of Two Porous Asphalt Tennis Courts and Associated Works</t>
  </si>
  <si>
    <t>The construction of two outdoor tennis courts and all associated works as outlined in the uploaded documents. Submitted bids to be sent to the Parish Council's agent, Lee West: office@sfpad.co.uk by midday 24th January 2025.</t>
  </si>
  <si>
    <t>CM3 2HP</t>
  </si>
  <si>
    <t>Sarah Gaeta</t>
  </si>
  <si>
    <t>parishclerk@hatfieldpeverelpc.com</t>
  </si>
  <si>
    <t>Village Hall</t>
  </si>
  <si>
    <t>Hatfield Peverel</t>
  </si>
  <si>
    <t>CM32HP</t>
  </si>
  <si>
    <t xml:space="preserve">SFPD LIMITED 2023CAS002 STRUTT MEMORIAL GROUND TENNIS COURTS ER 02 09122024.pdf 23-02334-FUL DN.pdf SFPD LIMITED 2023CAS002 STRUTT MEMORIAL GROUND TENNIS COURTS DWG 010 B 04102023.pdf SFPD LIMITED 2023CAS002 STRUTT MEMORIAL GROUND TENNIS COURTS DWG 013 B 07112024.pdf SFPD LIMITED 2023CAS010 STRUTT MEMORIAL GROUND TENNIS COURTS DWG 011 A 25082023.pdf SFPD LIMITED 2023CAS010 STRUTT MEMORIAL GROUND TENNIS COURTS DWG 015 A 25082023.pdf </t>
  </si>
  <si>
    <t xml:space="preserve">https://www.hatfieldpeverelpc.com/news/public-notices/vacancies-and-tender-opportuni/ </t>
  </si>
  <si>
    <t>[ETC Sports Surfaces Limited|Unit 3_x000D_
Bellcroft_x000D_
Eastways Industrial Estate_x000D_
Witham_x000D_
Essex_x000D_
CM8 3YU|COMPANIES_HOUSE|04216396|Yes|No]</t>
  </si>
  <si>
    <t>ENFLD001-DN763979-55028427</t>
  </si>
  <si>
    <t>2025-03-20T15:33:52Z</t>
  </si>
  <si>
    <t>Construction Consultancy - 2 Anthony Way roof works</t>
  </si>
  <si>
    <t>Kyra McLaughlin-Sam</t>
  </si>
  <si>
    <t>kyra.mclaughlin-sam@enfield.gov.uk</t>
  </si>
  <si>
    <t>EN1 3ES</t>
  </si>
  <si>
    <t>'+44 2081322880</t>
  </si>
  <si>
    <t>[Stace LLP|CM16 4DA|NONE||Yes|No]</t>
  </si>
  <si>
    <t>BIP933401961</t>
  </si>
  <si>
    <t>2025-03-20T14:55:03Z</t>
  </si>
  <si>
    <t>All Suppliers invited to this opportunity have passed the minimum requirements of the Procurement hub's Development Contractor Dynamic Purchasing System (DPS) OJEU Reference Number 2019/S 111-270743._x000D_
      _x000D_
      Yorkshire Housing required a contract for a project comprised of the design, construction and handover of 37Nr new domestic dwellings together with site preparation, mains drainage, utility installations as well as associated external works and landscaping.</t>
  </si>
  <si>
    <t xml:space="preserve">https://www.delta-esourcing.com/delta/respondToList.html?noticeId=933401961 </t>
  </si>
  <si>
    <t>20250318164250-104105</t>
  </si>
  <si>
    <t>2025-03-18T16:42:56Z</t>
  </si>
  <si>
    <t>Construction Engineer Services LFAS2</t>
  </si>
  <si>
    <t>Construction Engineer Services as required by the Reservoir Safety Act (1975) for Calverley Flood Storage Area as part of the Leeds Flood Alleviation Scheme Phase Two (LFAS2).</t>
  </si>
  <si>
    <t>contracts.support.unit@leeds.gov.uk</t>
  </si>
  <si>
    <t xml:space="preserve">https://uk.eu-supply.com/app/rfq/rwlentrance_s.asp?PID=91847&amp;B=UK https://uk.eu-supply.com/ctm/Company/CompanyInformation/Index/104105 </t>
  </si>
  <si>
    <t>[Mott MacDonald|7th Floor_x000D_
26 Whitehall Road_x000D_
Leeds_x000D_
LS12 1BE|NONE||No|No]</t>
  </si>
  <si>
    <t>CF-0469000D8d000003VQwdEAG</t>
  </si>
  <si>
    <t>2025-03-07T09:36:51Z</t>
  </si>
  <si>
    <t>Lowdham Construction Design Support</t>
  </si>
  <si>
    <t>info@defra.gov.uk</t>
  </si>
  <si>
    <t xml:space="preserve">Lowdham CDF Lot 1 Design Support PSC v3 (1) (002) (version 1)_DG signed_6.3.25_Redacted.pdf </t>
  </si>
  <si>
    <t>NOTTCITY001-DN763507-52303101</t>
  </si>
  <si>
    <t>2025-03-04T14:23:42Z</t>
  </si>
  <si>
    <t>Design &amp; Construction of new pedestrian and cycle bridge over the River Trent</t>
  </si>
  <si>
    <t>Design &amp; Construction of new pedestrian and cycle bridge over the River Trent. Call off from Scape - National Framework - Civil Engineering &amp; Infrastructure.</t>
  </si>
  <si>
    <t>[Balfour Beatty|5 Churchill Place, Canary Wharf, London, E14 5HU|NONE||No|No]</t>
  </si>
  <si>
    <t>tender_419569/1457831</t>
  </si>
  <si>
    <t>2025-03-03T16:04:48Z</t>
  </si>
  <si>
    <t>Counter Insurgency Terrorist Stabilization Operation (CITSO) Kenya Construction Works CAN</t>
  </si>
  <si>
    <t>Construction of works as part of the Counter Insurgency Terrorist Stabilization Operation (CITSO) - Kenya.</t>
  </si>
  <si>
    <t>Morven McRorie</t>
  </si>
  <si>
    <t>morven.mcrorie100@mod.gov.uk</t>
  </si>
  <si>
    <t>Defence Infrastructure Organisation, Kentigern House, 65 Brown Street.</t>
  </si>
  <si>
    <t xml:space="preserve">710996450 CITSO Booklet 2 Redacted.docx 710996450 CITSO Booklet 3 Pre_Construction_Information.docx 710996450 CITSO Booklet 3 Requirements Information - Front Cover.docx 710996450 CITSO Booklet 5 Pricing Document V1 - Blank Copy .xlsx CITSO NEMA LICENSE (002) (1).pdf CITSO Special Use License (1).pdf CITSO-ACM-00-XX-SP-AR-000001 (1).pdf CITSO-ACM-XX-XX-SP-EL-000001 (1).pdf CITSO-ACM-XX-XX-SP-ME-000001 (1).pdf CITSO-ACM-XX-XX-SP-SE-00001 Rev P01 - Structural Engineering Specification (1).pdf RIBA 4 Civils Specification (1).pdf </t>
  </si>
  <si>
    <t>[TRAX KENYA LIMITED|236 , RUIRU, Nairobi, 00232, KENYA|NONE_OTHER||No|No]</t>
  </si>
  <si>
    <t>OPP1294027</t>
  </si>
  <si>
    <t>2025-02-27T15:54:47Z</t>
  </si>
  <si>
    <t>Meopham School - 2023 Portakabin batch temp classroom rental during newbuild construction</t>
  </si>
  <si>
    <t>Meopham School - 2023 Portakabin batch temp classroom rental during newbuild construction.</t>
  </si>
  <si>
    <t>Chris Hooles</t>
  </si>
  <si>
    <t>Chris.Hooles@kent.gov.uk</t>
  </si>
  <si>
    <t>[PORTAKABIN LIMITED|New Lane, Huntington, York, YO32 9PT|COMPANIES_HOUSE|OPP1294027|No|No]</t>
  </si>
  <si>
    <t>KMCMP-013</t>
  </si>
  <si>
    <t>2025-02-24T09:56:02Z</t>
  </si>
  <si>
    <t>Heckmondwike Bus Station -  Construction</t>
  </si>
  <si>
    <t>Kirklees Council are looking to partner with a suitability experienced contractor to deliver a new Bus Station in Heckmondwike._x000D_
_x000D_
The Heckmondwike Bus Station Transforming Cities Fund (TCF) scheme includes a suite of measures to upgrade the existing local bus hub in Heckmondwike, aimed towards driving a modal shift from private car to bus, increasing patronage and supporting local sustainable economic growth. The scheme also aims to enhance the placemaking function of this public asset by drawing on the town's textile and weaving heritage as part of an enhanced landscape design._x000D_
_x000D_
The scheme will deliver infrastructure improvements to increase capacity at the Hub and improve passenger facilities. This includes the provision of improved waiting facilities for bus users, cycle parking to facilitate multi-modal interchange and for town centre users, new office space including management and driver facilities, an increase in the number of bus stands, to enhance operational resilience and accommodate a potential increase in services post-implementation. While the construction of the scheme will generate an increase in embodied carbon, it should be considered that the scheme will facilitate a reduction in carbon generated by user emissions, due to a shift away from private modes. By improving the facility, this will likely change the perception of bus travel for users within Heckmondwike in the wider area and promote carbon reductions in line with pathways_x000D_
targets set out by WYCA._x000D_
_x000D_
In addition, by improving the aesthetics of the Bus Hub through landscaping and public realm enhancements, combined with supporting increasing bus use and multi-modal interchange, the proposals will help to deliver 'healthy streets' in the town centre._x000D_
_x000D_
A summary of the interventions proposed:_x000D_
_x000D_
Increase in operational bus stands from 4 to 6, and the provision of 1 new layover bay._x000D_
_x000D_
New station building comprising:_x000D_
_x000D_
64m2 indoor waiting facilities for passengers, real-time travel information, and seating_x000D_
_x000D_
68m2 bus operator office space, drivers toilet, and drivers mess room; and Green Roof._x000D_
_x000D_
5 cycle parking spaces incorporated as part of the enhanced landscape design;_x000D_
_x000D_
New functional landscaping features and improved public space for passengers and town centre visitors;_x000D_
_x000D_
Sustainable Urban Drainage System (SUDS); and Green Wall._x000D_
_x000D_
These works are being tendered under the YORBuild Framework.</t>
  </si>
  <si>
    <t>Civic Centre 1</t>
  </si>
  <si>
    <t>HD12NF</t>
  </si>
  <si>
    <t>[R G Carter Lincoln Limited|Regatta Building_x000D_
Henley Way_x000D_
Lincoln_x000D_
LN6 3QR|COMPANIES_HOUSE|01685443|Yes|No]</t>
  </si>
  <si>
    <t>20250221154012-104514</t>
  </si>
  <si>
    <t>City of Doncaster Council</t>
  </si>
  <si>
    <t>2025-02-21T15:40:17Z</t>
  </si>
  <si>
    <t>Doncaster Gateway - Provision of Consultancy Services to support design and construction phase</t>
  </si>
  <si>
    <t>To provide consultancy services, specifically Principal Designer (Building Regulations) to support delivery of RIBA Stage 5 &amp; Construction Phase</t>
  </si>
  <si>
    <t>DN1 3BU</t>
  </si>
  <si>
    <t xml:space="preserve">71311000 71312000 71315200 </t>
  </si>
  <si>
    <t>Amy Briddick</t>
  </si>
  <si>
    <t>Amy.briddick@doncaster.gov.uk</t>
  </si>
  <si>
    <t>Civic Office, Waterdale</t>
  </si>
  <si>
    <t>Doncaster</t>
  </si>
  <si>
    <t>'+44 1302736818</t>
  </si>
  <si>
    <t>https://www.doncaster.gov.uk/</t>
  </si>
  <si>
    <t xml:space="preserve">https://uk.eu-supply.com/app/rfq/rwlentrance_s.asp?PID=90870&amp;B=UK https://uk.eu-supply.com/ctm/Company/CompanyInformation/Index/104514 </t>
  </si>
  <si>
    <t>[Rider Levett Bucknall|15 Colmore Row _x000D_
Birmingham_x000D_
B3 2BH|NONE||No|No]</t>
  </si>
  <si>
    <t>20250220113128-104102</t>
  </si>
  <si>
    <t>2025-02-20T11:31:34Z</t>
  </si>
  <si>
    <t>Construction of Decoration Booths at Hull Training (OPE Campus), Brudenell Way, Danepark Road</t>
  </si>
  <si>
    <t>Construction of 2 decorating assessment booths with associated minor electrical and mechanical services work</t>
  </si>
  <si>
    <t xml:space="preserve">https://uk.eu-supply.com/app/rfq/rwlentrance_s.asp?PID=68600&amp;B=UK https://uk.eu-supply.com/ctm/Company/CompanyInformation/Index/104102 </t>
  </si>
  <si>
    <t>[JACKSON &amp; LACEY|14 THE GREEN,_x000D_
CHESTERFIELD, _x000D_
DERBYSHIRE, _x000D_
S41 0LJ|NONE||No|No]</t>
  </si>
  <si>
    <t>EHAMPS001-DN689308-10727845</t>
  </si>
  <si>
    <t>East Hampshire District Council</t>
  </si>
  <si>
    <t>2025-02-18T10:21:41Z</t>
  </si>
  <si>
    <t>Construction of a new Changing Places WC, Central Car Park, Petersfield GU32 3HB</t>
  </si>
  <si>
    <t>Construction of a new Changing Places WC, Central Car Park, Petersfield GU32 3HB  Please see documentation on the portal for further information: https://procontract.due-north.com/ Project ID: DN689308</t>
  </si>
  <si>
    <t xml:space="preserve">45000000 51540000 </t>
  </si>
  <si>
    <t>Hilda Gardner</t>
  </si>
  <si>
    <t>hilda.gardner@easthants.gov.uk</t>
  </si>
  <si>
    <t>Penns Place</t>
  </si>
  <si>
    <t>Durford Road</t>
  </si>
  <si>
    <t>Petersfield</t>
  </si>
  <si>
    <t>GU31 4EX</t>
  </si>
  <si>
    <t>'+44 1730234341</t>
  </si>
  <si>
    <t>http://www.easthants.gov.uk</t>
  </si>
  <si>
    <t>[R V Dart &amp; Son (Builders) Ltd|Unit 14 Westlink, Belbins Businesss Park, Cupernham Lane, Romsey, SO51 7JF|NONE||Yes|No]</t>
  </si>
  <si>
    <t>MHA+ MSF4</t>
  </si>
  <si>
    <t>2025-02-14T15:03:31Z</t>
  </si>
  <si>
    <t>SPRINT PHASE 2 - CONSTRUCTION WORKS</t>
  </si>
  <si>
    <t>Main construction works for Sprint Phase 2 Bus Rapid Transit Programme.</t>
  </si>
  <si>
    <t>Sue White</t>
  </si>
  <si>
    <t>Sue.White@wmca.org.uk</t>
  </si>
  <si>
    <t>[Taylor Woodrow Infrastructure Limited|Astral House_x000D_
Imperial Way_x000D_
Watford_x000D_
Hertfordshire_x000D_
WD24 4WW|COMPANIES_HOUSE|14081596|No|No]</t>
  </si>
  <si>
    <t>C339392</t>
  </si>
  <si>
    <t>2025-02-14T12:34:18Z</t>
  </si>
  <si>
    <t>Professional construction consultancy services for Refurbishing site</t>
  </si>
  <si>
    <t>Professional construction consultancy services for Refurbishing site Services and works From Seville to support internal upgrade of rooms._x000D_
S0017648 - Lot 7</t>
  </si>
  <si>
    <t>PO7 6AL</t>
  </si>
  <si>
    <t>[SEVILLE DEVELOPMENTS LIMITED|Unit 3, Old Station Yard, Watlington Road, Oxford, Oxfordshire, England, OX4 6FE|COMPANIES_HOUSE|05543266|Yes|No]</t>
  </si>
  <si>
    <t>CF-0460300D8d000003VQwdEAG</t>
  </si>
  <si>
    <t>2025-02-14T10:10:21Z</t>
  </si>
  <si>
    <t>Fowlea Brook Construction Design Support</t>
  </si>
  <si>
    <t xml:space="preserve">Signed contract_Redacted.pdf </t>
  </si>
  <si>
    <t>CF-0071600D1r000001nvObEAI</t>
  </si>
  <si>
    <t>Intellectual Property Office</t>
  </si>
  <si>
    <t>2025-02-14T08:40:14Z</t>
  </si>
  <si>
    <t>Construction &amp; Project Management Training</t>
  </si>
  <si>
    <t>MSc in Construction and Project Management a total of 180 credits over a 2 year period.</t>
  </si>
  <si>
    <t>NP10 8QQ</t>
  </si>
  <si>
    <t>Category Manager</t>
  </si>
  <si>
    <t>people-commercial@ipo.gov.uk</t>
  </si>
  <si>
    <t>Intellectual Property Office, Concept House, Cardiff Road</t>
  </si>
  <si>
    <t>Newport</t>
  </si>
  <si>
    <t xml:space="preserve">PO-3011474.pdf </t>
  </si>
  <si>
    <t>[University of South Wales (Pontypridd)|Pontypridd ,Wales , CF37 1DL|NONE||No|No]</t>
  </si>
  <si>
    <t>NUN - 21410</t>
  </si>
  <si>
    <t>2025-02-12T17:08:42Z</t>
  </si>
  <si>
    <t>NUNCON - Transforming Nuneaton - Abbey Street Construction Phase 2</t>
  </si>
  <si>
    <t>The design, construction and fit-out of building plots with all necessary demolitions, site preparations, associated services: Food Hall, College Building, Cinema Block and external realm - Abbey Street phase 2.</t>
  </si>
  <si>
    <t>[BAM Building and Infrastructure|Breakspear Park,_x000D_
Breakspear Way, _x000D_
Hemel Hempstead, _x000D_
Herts _x000D_
HP2 4FL|COMPANIES_HOUSE|05333567|No|No]</t>
  </si>
  <si>
    <t>Other Mini- Competition.</t>
  </si>
  <si>
    <t>IT-357-542-FOD0542P - AWARD</t>
  </si>
  <si>
    <t>Forest of Dean District Council</t>
  </si>
  <si>
    <t>2025-02-11T12:28:27Z</t>
  </si>
  <si>
    <t>Forest of Dean UK Shared Prosperity Fund Green Construction Skills Training Delivery - AWARD</t>
  </si>
  <si>
    <t>FoDDC is seeking to commission an education and skills delivery agent to undertake the design and delivery of a green skills construction programme in the Forest of Dean.  The course will need to run from April 2024 to February 2025 to comply with UKSPF funding guidelines.</t>
  </si>
  <si>
    <t>GL16 8HG</t>
  </si>
  <si>
    <t xml:space="preserve">80000000 80510000 80540000 80500000 80521000 </t>
  </si>
  <si>
    <t>Sandrine Mangin</t>
  </si>
  <si>
    <t>sandrine.mangin@publicagroup.uk</t>
  </si>
  <si>
    <t>Coleford</t>
  </si>
  <si>
    <t>Gloucestershire</t>
  </si>
  <si>
    <t>www.fdean.gov.uk</t>
  </si>
  <si>
    <t>[South Gloucestershire and Stroud College|Stratford Road, Stroud, Gloucestershire, United Kingdom, GL54AH|NONE||No|No]</t>
  </si>
  <si>
    <t>PCC001-DN762591-28483402</t>
  </si>
  <si>
    <t>Peterborough City Council</t>
  </si>
  <si>
    <t>2025-02-07T10:43:37Z</t>
  </si>
  <si>
    <t>Provision of construction design services</t>
  </si>
  <si>
    <t>Project management of construction works</t>
  </si>
  <si>
    <t>Helga Kendall</t>
  </si>
  <si>
    <t>Helga.Kendall@peterborough.gov.uk</t>
  </si>
  <si>
    <t>'+44 1733384593</t>
  </si>
  <si>
    <t>https://www.peterborough.gov.uk/business/supplying-the-council/supply-opportunities</t>
  </si>
  <si>
    <t>[Pick Everard|Halford House, Charles Street, Leicester LE1 1HA|NONE||Yes|No]</t>
  </si>
  <si>
    <t>DCC001-DN744811-99699333</t>
  </si>
  <si>
    <t>2025-02-05T14:53:47Z</t>
  </si>
  <si>
    <t>Project Management of ECI Contract for Wolsingham Bridge, Kingsgate Footbridge and Baths Footbridge - in relation to Framework Agreement: NEPO212: Support Services for Development of the Built Environment, Lot 1: Multi-Disciplinary - Construction</t>
  </si>
  <si>
    <t>Project Management of ECI Contract for Wolsingham Bridge, Kingsgate Footbridge and Baths Footbridge, County Durham._x000D_
Call-off under Framework Agreement: NEPO212: Support Services for Development of the Built Environment, Lot 1: Multi-Disciplinary - Construction.</t>
  </si>
  <si>
    <t>[ATKINSRÃ‰ALIS PPS LIMITED|Woodcote Grove, Ashley Road, Epsom, Surrey, KT18 5BW|NONE||No|No]</t>
  </si>
  <si>
    <t>CF-0450900D8d000003VQwdEAG</t>
  </si>
  <si>
    <t>2025-02-03T21:08:48Z</t>
  </si>
  <si>
    <t>WSX -  Bathford ADCP  Improvements Construction Phase</t>
  </si>
  <si>
    <t xml:space="preserve">Lot 1 - Civil Engineering Bathford NEC4 ECSC V1.1 LAWS REDACTED.pdf </t>
  </si>
  <si>
    <t>[Land and Water Services Ltd|null|NONE||No|No]</t>
  </si>
  <si>
    <t>NUN - 21181</t>
  </si>
  <si>
    <t>2025-02-03T17:45:49Z</t>
  </si>
  <si>
    <t>NUNCON -  Bedworth Market Pre-Construction Services Agreement</t>
  </si>
  <si>
    <t>Bedworth Market Pre-Construction Services in relation to future refurbishment works.</t>
  </si>
  <si>
    <t>[STEPNELL LIMITED|Lawford Road, Rugby, Warwickshire, CV21 2UU|COMPANIES_HOUSE|00402934|Yes|No]</t>
  </si>
  <si>
    <t>Other Direct Award</t>
  </si>
  <si>
    <t>2025-01-27T11:41:14Z</t>
  </si>
  <si>
    <t>Contracted Research Agreement - Mental Health in Construction</t>
  </si>
  <si>
    <t>SW1Y 4AH</t>
  </si>
  <si>
    <t>[University of Warwick|University House_x000D_
Coventry_x000D_
West Midlands_x000D_
CV4 8UW|NONE_OTHER||No|No]</t>
  </si>
  <si>
    <t>HACK001-DN746412-89179562</t>
  </si>
  <si>
    <t>2025-01-24T15:34:06Z</t>
  </si>
  <si>
    <t>Sebright Primary School - Capital Construction Project -  Creation of Additional Resource Provision for up to 24 pupils with Speech, Language and Communication Needs</t>
  </si>
  <si>
    <t>Sebright Primary School - Capital Construction Project _x000D_
Creation of Additional Resource Provision for up to 24 pupils with Speech, Language and Communication Needs</t>
  </si>
  <si>
    <t>toyin.davids@hackney.gov.uk</t>
  </si>
  <si>
    <t>[T&amp;B Contractors|Riverside House, _x000D_
Place Farm, _x000D_
Wheathampstead, _x000D_
Hertfordshire, _x000D_
AL4 8SB,_x000D_
United Kingdom|NONE||Yes|No]</t>
  </si>
  <si>
    <t>P2287 - Technical Prof. Serv. for the Average Speed Enforcement, New Camera Locations proj.</t>
  </si>
  <si>
    <t>2025-01-23T10:55:02Z</t>
  </si>
  <si>
    <t>Call off from NHS SBS Customer Framework Agreement - Healthcare Planning, Construction Consultancy and Ancillary Services (SBS10190) -Lot 7 (multidisciplinary)</t>
  </si>
  <si>
    <t>Birmingham City Council (the Council) is carrying out a further competition exercise using NHS SBS Customer Framework Agreement - Healthcare Planning, Construction Con-sultancy and Ancillary Services (SBS10190) -Lot 7 (multidisciplinary) for P2287 - Technical Professional Services for the Average Speed Enforcement - New Camera Locations project - NHS SBS Lot 7.</t>
  </si>
  <si>
    <t xml:space="preserve">71311210 71311300 73220000 </t>
  </si>
  <si>
    <t>Kate Cheng</t>
  </si>
  <si>
    <t>kate.cheng@birmingham.gov.uk</t>
  </si>
  <si>
    <t>[AECOM Limited|The Colmore Building_x000D_
Colmore Circus Queensway_x000D_
Birmingham, B4 6AT _x000D_
United Kingdom|COMPANIES_HOUSE|1846493|Yes|No]</t>
  </si>
  <si>
    <t>NLHPP_DH_24</t>
  </si>
  <si>
    <t>North London Waste Authority</t>
  </si>
  <si>
    <t>2025-01-21T16:20:49Z</t>
  </si>
  <si>
    <t>Provision of a Construction Programme Management Solution to Host Data</t>
  </si>
  <si>
    <t>Provision of a construction programme management solution to host data, act as a single source of truth for management and reporting for the North London Heat and Power Project._x000D_
_x000D_
This contract was procured using the Crown Commercial Service's G-Cloud 13 framework (RM1557.13).</t>
  </si>
  <si>
    <t xml:space="preserve">72314000 72316000 72322000 </t>
  </si>
  <si>
    <t>generalprocurement@nlwa.gov.uk</t>
  </si>
  <si>
    <t>UNIT 1B, BEROL HOUSE 25 ASHLEY ROAD</t>
  </si>
  <si>
    <t>N17 9LJ</t>
  </si>
  <si>
    <t>https://northlondonheatandpower.london</t>
  </si>
  <si>
    <t>[Asset Handling Ltd|The Innovation Centre_x000D_
Keckwick Lane_x000D_
Daresbury_x000D_
WA4 4FS|COMPANIES_HOUSE|07063735|Yes|No]</t>
  </si>
  <si>
    <t>NTHDVN001-DN748238-24397780</t>
  </si>
  <si>
    <t>North Devon District Council</t>
  </si>
  <si>
    <t>2025-01-20T12:04:26Z</t>
  </si>
  <si>
    <t>Construction of New Public Conveniences and Bus Shelter at Victoria Pleasure Grounds, Ilfracombe.</t>
  </si>
  <si>
    <t>supplyingndc@northdevon.gov.uk</t>
  </si>
  <si>
    <t>Brynsworthy Environment Centre</t>
  </si>
  <si>
    <t>Roundswell</t>
  </si>
  <si>
    <t>Barnstaple</t>
  </si>
  <si>
    <t>EX31 3NP</t>
  </si>
  <si>
    <t>http://www.northdevon.gov.uk/</t>
  </si>
  <si>
    <t xml:space="preserve">https://procontract.due-north.com/Advert?advertId=ef44e302-298d-ef11-8130-005056b64545 </t>
  </si>
  <si>
    <t>[Grills Renovations and Refurbishments Ltd|EX38 7AL|NONE||Yes|No]</t>
  </si>
  <si>
    <t>WIRLC001-DN744979-71940248</t>
  </si>
  <si>
    <t>Wirral Borough Council</t>
  </si>
  <si>
    <t>2025-01-16T14:56:45Z</t>
  </si>
  <si>
    <t>Hind Street Primary Enabling and Remediation Works - Pre Construction Services</t>
  </si>
  <si>
    <t>Dan Cheetham</t>
  </si>
  <si>
    <t>dancheetham@wirral.gov.uk</t>
  </si>
  <si>
    <t>Mallory Building</t>
  </si>
  <si>
    <t>2 Alice Ker Square</t>
  </si>
  <si>
    <t>Birkenhead</t>
  </si>
  <si>
    <t>CH41 2AB</t>
  </si>
  <si>
    <t>http://www.wirral.gov.uk/</t>
  </si>
  <si>
    <t>[John Sisk &amp; Son (Holdings) Ltd|WA1 1RL|NONE||No|No]</t>
  </si>
  <si>
    <t>RPC01</t>
  </si>
  <si>
    <t>Rodborough Parish Council</t>
  </si>
  <si>
    <t>2025-01-16T12:26:55Z</t>
  </si>
  <si>
    <t>Rodborough Community Hall - Alterations and construction of an office building</t>
  </si>
  <si>
    <t>Rodborough Parish Council is seeking fixed price tenders for the alterations and construction of an office building at the Rodborough Community Hall. The completed building will provide a number of community meeting rooms and an office for the Parish Council along with supporting kitchen and toilet accommodation etc; The tender documents comprise a quantified Schedule of Works and other documents listed in the Appendices._x000D_
_x000D_
Questions regarding the tender process and/or the content of the tender documents should be raised either via the Portal OR by email to jr@mitchelleleygould.co.uk. Responses to questions may be published on the Portal._x000D_
_x000D_
Arrangements to visit the site are to be made by email to jr@mitchelleleygould.co.uk. It is asked that each tenderer visits the property a maximum of two times only. Access for sub- contractors only will not be permitted. Such visits will need to accompany the main contractor and be accommodated within the two maximum visits._x000D_
_x000D_
Unless instructed otherwise, tenders are to be submitted by 4pm on 23rd December and in accordance with the instructions on the Portal. No extension to the tender return date will be given._x000D_
_x000D_
To receive notification of additional tender information/tender addendums please confirm your interest by email to jr@mitchelleleygould.co.uk._x000D_
_x000D_
Tenders are to remain open for acceptance for a period of 16 weeks. Please confirm your interest to tender to jr@mitchelleleygould.co.uk._x000D_
_x000D_
Tender submissions should comprise:_x000D_
â€¢ Completed Form of Tender_x000D_
â€¢ Fully priced Schedule of Works_x000D_
â€¢ Clarity over margin for Overheads and Profit if not clearly stated on the General Summary of the Schedule of Works_x000D_
â€¢ Tender stage programme_x000D_
â€¢ Tender stage Health and Safety Plan_x000D_
â€¢ Proposed management team_x000D_
â€¢ Response to local supply chain and social value question_x000D_
â€¢ Acknowledgement of all Tender Addendums (if any)_x000D_
â€¢ Suggestions for possible cost reductions</t>
  </si>
  <si>
    <t>GL5 3TZ</t>
  </si>
  <si>
    <t>Jake Richardson</t>
  </si>
  <si>
    <t>jr@mitchelleleygould.co.uk</t>
  </si>
  <si>
    <t>The Ice House, Ground Floor North Office,</t>
  </si>
  <si>
    <t>124-126 Walcot Street</t>
  </si>
  <si>
    <t>Bath</t>
  </si>
  <si>
    <t>BA1 5BG</t>
  </si>
  <si>
    <t>https://www.mitchelleleygould.co.uk/</t>
  </si>
  <si>
    <t xml:space="preserve">https://www.dropbox.com/scl/fo/o2qe0l8npi5tibjbrpr4q/AH4mtpn2f2p_2iKrjVa3F9k?rlkey=628ep3y6wy6hbeu5y7ea0zzdm&amp;st=tawpm6uy&amp;dl=0 </t>
  </si>
  <si>
    <t>[Midlands Building &amp; Maintenance Limited|Industrial Estate, Newtown, Northway Ln, Tewkesbury GL20 8JG|COMPANIES_HOUSE|10941120|Yes|No]</t>
  </si>
  <si>
    <t>NOTTCITY001-DN721650-00064439</t>
  </si>
  <si>
    <t>2025-01-15T08:33:55Z</t>
  </si>
  <si>
    <t>Construction of new pedestrian crossing facilities over Queens Drive</t>
  </si>
  <si>
    <t>Construction of new pedestrian crossing facilities over Queens Drive. Call off from NCC framework CPU 5939 Multi-discipline Framework.</t>
  </si>
  <si>
    <t>[26529.15|Foundry Park Low's Lane, Ilkeston DE7 4QU|NONE||Yes|No]</t>
  </si>
  <si>
    <t>NOTTCITY001-DN721650-79307925</t>
  </si>
  <si>
    <t>2025-01-14T15:29:18Z</t>
  </si>
  <si>
    <t>West End Point-Construction Stage Design Support</t>
  </si>
  <si>
    <t>West End Point-Construction Stage Design Support. Call off from NCC CPU 5946 Highways Transport Project Design Support.</t>
  </si>
  <si>
    <t>NOTTCITY001-DN721650-48718779</t>
  </si>
  <si>
    <t>2025-01-14T13:57:09Z</t>
  </si>
  <si>
    <t>Queens Drive Crossing Improvements-Construction of new pedestrian crossing facilities over Queens Drive</t>
  </si>
  <si>
    <t>Queens Drive Crossing Improvements-Construction of new pedestrian crossing facilities over Queens Drive. Call off from NCC Framework - CPU 5939 Multi-discipline Framework.</t>
  </si>
  <si>
    <t>[Trust Utility Management Ltd|Trust Utility Management Ltd|NONE||Yes|No]</t>
  </si>
  <si>
    <t>CF-2793700D0O000000rwimUAA</t>
  </si>
  <si>
    <t>2025-01-14T10:28:01Z</t>
  </si>
  <si>
    <t>LUC0015</t>
  </si>
  <si>
    <t>LUCIDEON LIMITED</t>
  </si>
  <si>
    <t>2025-01-13T16:20:02Z</t>
  </si>
  <si>
    <t>The design, construction, installation and commissioning of a bespoke designed dual fuel furnace</t>
  </si>
  <si>
    <t>The design, construction, installation and commissioning of a bespoke designed dual fuel furnace with specific adaptions for enhanced data collection to facilitate the modelling of furnace temperature distributions during operation and to monitor changes to the product in the furnace during the heating and cooling cycles._x000D_
_x000D_
Interested parties are to contact procurement@uk.lucideon.com to register their interest and will be provided a copy of the ITT and a PQQ for completion. _x000D_
_x000D_
If you have any questions or comments in relation to this tender, they must be submitted to procurement@uk.lucideon.com_x000D_
_x000D_
Completed tenders must be submitted to procurement@uk.lucideon.com</t>
  </si>
  <si>
    <t>ST150SH</t>
  </si>
  <si>
    <t>procurement@uk.lucideon.com</t>
  </si>
  <si>
    <t>Queens Road</t>
  </si>
  <si>
    <t>STOKE-ON-TRENT</t>
  </si>
  <si>
    <t>ST47LQ</t>
  </si>
  <si>
    <t>[Therser UK LTD|Walley Street Buildings_x000D_
Burslem_x000D_
Stoke On Trent_x000D_
ST6 2AH|COMPANIES_HOUSE|06843333|Yes|No]</t>
  </si>
  <si>
    <t>BIP916323999</t>
  </si>
  <si>
    <t>Procurement Assist Limited c/o Integrated Facilities Management Bolton Ltd (iFM Bolton)</t>
  </si>
  <si>
    <t>2025-01-10T16:05:04Z</t>
  </si>
  <si>
    <t>Modular Offsite Construction (Supply of New Build Dwellings)</t>
  </si>
  <si>
    <t>Procurement Assist Limited is seeking service providers to take part in tendering for a place on a 60 month Dynamic Purchasing System for Modular Offsite Construction (Supply of New Build Dwellings)._x000D_
      _x000D_
      The DPS will be available for use by iFM Bolton and the whole public sector from across the United Kingdom.  The DPS initial application period is 30 days but will remain open until 31 May 2025.  Applications from service providers can be made at any time during this period._x000D_
      The DPS is intended to be a fast route to market for Clients, with Clients not needing any further engagement with OJEU procurement processes._x000D_
      _x000D_
      Procurement Assist is publishing this Notice of Amendment made pursuant to the original Notice 2020/S 082-194732 to extend the DPS to 31 May 2029.  The remaining information in relation to this DPS is unchanged.</t>
  </si>
  <si>
    <t>tenders@procurementassist.co.uk</t>
  </si>
  <si>
    <t>Royal Bolton Hospital</t>
  </si>
  <si>
    <t>Minerva Road</t>
  </si>
  <si>
    <t>Bolton</t>
  </si>
  <si>
    <t>BL4 0JR</t>
  </si>
  <si>
    <t>'+443301281336</t>
  </si>
  <si>
    <t xml:space="preserve">https://www.delta-esourcing.com/tenders/UK-UK-Bolton:-Miscellaneous-building-structures./N85UUVGCD6 </t>
  </si>
  <si>
    <t>BIP916307528</t>
  </si>
  <si>
    <t>2025-01-10T15:30:04Z</t>
  </si>
  <si>
    <t>New Build Contractors (Offsite Construction, Delivery &amp; Install)</t>
  </si>
  <si>
    <t>Procurement Assist Limited is seeking service providers to take part in tendering for a place on a 60 month Dynamic Purchasing System for New Build Contractors (Offsite Construction, Delivery &amp; Install) _x000D_
      _x000D_
      The DPS will be available for use by iFM Bolton and the whole public sector from across the United Kingdom.  The DPS initial application period is 30 days but will remain open until 31 May 2029.  Applications from service providers can be made at any time during this period._x000D_
      The DPS is intended to be a fast route to market for Clients, with Clients not needing any further engagement with OJEU procurement processes._x000D_
      _x000D_
      Procurement Assist is publishing this Notice of Amendment made pursuant to the original Notice 2020/S 084-199965 to extend the DPS to 31 May 2029.  The remaining information in relation to this DPS is unchanged.</t>
  </si>
  <si>
    <t xml:space="preserve">https://www.delta-esourcing.com/tenders/UK-UK-Bolton:-Modular-and-portable-buildings./7874FY9WJ6 </t>
  </si>
  <si>
    <t>NSC-0102-24</t>
  </si>
  <si>
    <t>2025-01-10T10:57:29Z</t>
  </si>
  <si>
    <t>CONTRACT AWARD FOR CONSTRUCTION SERVICES FOR DELIVERY A SEND NURTURE HUB AT CHRIST CHURCH PRIMARY SCHOOL, WESTON SUPER MARE, IN THE 2024/25 SCHOOL YEAR (PHASE 3)</t>
  </si>
  <si>
    <t>Construction services for Nurture Group extension at Christ Church Primary School, WSM</t>
  </si>
  <si>
    <t>Procurement Contracts</t>
  </si>
  <si>
    <t>Procurement.Contracts@n-somerset.gov.uk</t>
  </si>
  <si>
    <t>WESTON-SUPER-MARE</t>
  </si>
  <si>
    <t>BS231UJ</t>
  </si>
  <si>
    <t>[Snape Contracting Services Ltd|Willow End Stoke Orchard Road Bishops Cleeve Cheltenham GL52 7DG|COMPANIES_HOUSE|07572474|Yes|No]</t>
  </si>
  <si>
    <t>PS24300</t>
  </si>
  <si>
    <t>2025-01-08T11:37:45Z</t>
  </si>
  <si>
    <t>PS24300 - Investor Lease and Construction Documents</t>
  </si>
  <si>
    <t>***** THIS IS AN AWARD NOTICE, NOT A CALL FOR COMPETITION *****_x000D_
_x000D_
This procurement is being concluded following a Direct Award against the Legal Services For Health - SBS10196 Framework Agreement _x000D_
_x000D_
Purchase order for Investor Lease and Construction Documents for UKRI - BBSRC</t>
  </si>
  <si>
    <t>SN2 1UH</t>
  </si>
  <si>
    <t>Professional Services</t>
  </si>
  <si>
    <t>Polaris House, North Star Avenue</t>
  </si>
  <si>
    <t>SN21UH</t>
  </si>
  <si>
    <t>[Womble Bond Dickinson LLP|Oceana House_x000D_
39 - 49 Commercial Road_x000D_
Southampton_x000D_
SO15 1GA_x000D_
United Kingdom|NONE_OTHER||Yes|No]</t>
  </si>
  <si>
    <t>123/24</t>
  </si>
  <si>
    <t>Kingstown Works Ltd</t>
  </si>
  <si>
    <t>2025-01-07T08:59:10Z</t>
  </si>
  <si>
    <t>Construction of 4 Bay Sheds</t>
  </si>
  <si>
    <t>KWL are seeking contractors to carry out Construction of 4 Bay sheds in Kingston upon Hull._x000D_
_x000D_
The work will be awarded in 3 Individual Lots and sub-contractor may submit bids for 1 or more Lots_x000D_
_x000D_
The Lots are as follows:_x000D_
_x000D_
Lot 1 - Building_x000D_
Lot 2 - Roofing_x000D_
Lot 3 - Scaffolding_x000D_
_x000D_
It is the intention to award the available work to a maximum of 3 Sub-contractor per Lot._x000D_
_x000D_
Contractors must note that the service to be provided is not an exclusive arrangement and to meet the conditions of our contracts KWL make seek other sub-contractors in the event of service failure._x000D_
_x000D_
The anticipated start date for the contract is 01 January 2025, orders will be raised on an as and when they are needed basis._x000D_
_x000D_
Tender documents can be requested by e-mailing eu.tendering@kwl.co.uk_x000D_
_x000D_
Tenders must be returned in accordance with the tender documentation.</t>
  </si>
  <si>
    <t>Vicky Tregidga</t>
  </si>
  <si>
    <t>eu.tendering@kwl.co.uk</t>
  </si>
  <si>
    <t>Unit 2 Kingswood Business Park, Connaught Road, Kingswood</t>
  </si>
  <si>
    <t>HULL</t>
  </si>
  <si>
    <t>HU73AP</t>
  </si>
  <si>
    <t>01482 604099 ext 8546</t>
  </si>
  <si>
    <t>For complete tender documents please e-mail eu.tendering@kwl.co.uk</t>
  </si>
  <si>
    <t>[CMM|The Gatehouse_x000D_
Charrington Park_x000D_
West Carr Lane_x000D_
Hull_x000D_
HU7 4US|COMPANIES_HOUSE|6898393|Yes|No][Fosters Roofing|Unit H2_x000D_
The Base_x000D_
Chamberlain Road_x000D_
Hull|COMPANIES_HOUSE|10240320|Yes|No][S and P Scaffolding|Clay Street_x000D_
Hull_x000D_
HU8 8HA|COMPANIES_HOUSE|6834484|Yes|No]</t>
  </si>
  <si>
    <t>024-HB-184</t>
  </si>
  <si>
    <t>2025-01-06T10:11:36Z</t>
  </si>
  <si>
    <t>Construction Legal Services</t>
  </si>
  <si>
    <t>The procurement process is a compliant direct award under the NHS SBS 10196 Legal Services for Health, Lot 5 Property and Construction.</t>
  </si>
  <si>
    <t>[Freeths LLP|1 Vine Street_x000D_
Mayfair_x000D_
London_x000D_
W1J 0AJ|COMPANIES_HOUSE|304688|No|No]</t>
  </si>
  <si>
    <t>024-HB-064</t>
  </si>
  <si>
    <t>2025-01-06T10:04:30Z</t>
  </si>
  <si>
    <t>Construction Professional Services - Fire Safety Consultancy</t>
  </si>
  <si>
    <t>The procurement process is a compliant direct award under the Crown Commercial Services (RM6165) Construction Professional Services, Lot 1 Build Environment.</t>
  </si>
  <si>
    <t>[Arcadis Consulting (UK) Limited|80 Fenchurch Street_x000D_
London_x000D_
EC2M 4BY|COMPANIES_HOUSE|02212959|No|No]</t>
  </si>
  <si>
    <t>tender_459895/1425964</t>
  </si>
  <si>
    <t>2025-01-03T16:40:13Z</t>
  </si>
  <si>
    <t>Award of a Call of Contract under Prison Education Dynamic Purchasing System for Construction for residents of HMP Wormwood Scrubs</t>
  </si>
  <si>
    <t>Award of a Call of Contract under Prison Education Dynamic Purchasing System for Construction for residents of HMP Wormwood Scrubs  consist of a variety of the following qualifications:_x000D_
- CSCS_x000D_
- Cat and Genny_x000D_
- Small Tools_x000D_
- Fire Safety_x000D_
- Abrasive Wheels_x000D_
- Manual Handling</t>
  </si>
  <si>
    <t>[Elite Project Services Ltd|3 The Drive, Jubilee House, Great Warley, Brentwood, CM13 3RF|COMPANIES_HOUSE|11170921|Yes|No]</t>
  </si>
  <si>
    <t>tender_466606/1434475</t>
  </si>
  <si>
    <t>HS2</t>
  </si>
  <si>
    <t>2024-12-19T10:59:24Z</t>
  </si>
  <si>
    <t>Main Works Construction contracts (MWCC) Commercial Reset</t>
  </si>
  <si>
    <t>The Contract has been awarded to PricewaterhouseCoopers (PwC) for the provision of Main Works Construction contracts (MWCC) Commercial Reset services from Monday 9th December 2024 to Monday 31st March 2025 for the value of Â£2,054,400._x000D_
_x000D_
HS2 Ltd retain the option to extend the agreement up to Friday 29th August 2025 for the additional value of Â£2,945,600.</t>
  </si>
  <si>
    <t>Neil Dickens</t>
  </si>
  <si>
    <t>neil.dickens@hs2.org.uk</t>
  </si>
  <si>
    <t>Two Snowhill, Snowhill Queensway</t>
  </si>
  <si>
    <t>[PricewaterhouseCoopers LLP (PwC)|1 Embankment Place, London, WC2N 6RH|NONE_OTHER||No|No]</t>
  </si>
  <si>
    <t>Other Direct Award (CCS framework)</t>
  </si>
  <si>
    <t>20241206150736-104130</t>
  </si>
  <si>
    <t>2024-12-06T15:07:42Z</t>
  </si>
  <si>
    <t>Multidisciplinary Machine Operator in  Rail and Construction</t>
  </si>
  <si>
    <t>Opportunity Sheffield is seeking providers who will supply a 15-20 day training course focused on enhancing employability and preparing participants to secure work in the Rail and Construction sector, specifically as a Multidisciplinary Machine Operator. The training programme must be suitable for unemployed and economically inactive residents of Sheffield and South Yorkshire. Each course will accommodate a minimum of 12 participants at training premises within Sheffield. The 15-20 day programme will be followed by a work experience placement within the sector (to be arranged in liaison with Sheffield Council Project staff).</t>
  </si>
  <si>
    <t xml:space="preserve">https://uk.eu-supply.com/app/rfq/rwlentrance_s.asp?PID=87097&amp;B=UK https://uk.eu-supply.com/ctm/Company/CompanyInformation/Index/104130 </t>
  </si>
  <si>
    <t>[Yorkshire Fitness and Leisure|20 Tinsley Park Road_x000D_
Sheffield_x000D_
S9 5DL_x000D_
England|NONE||No|No]</t>
  </si>
  <si>
    <t xml:space="preserve">Negotiated </t>
  </si>
  <si>
    <t>C323534</t>
  </si>
  <si>
    <t>2024-12-03T10:43:36Z</t>
  </si>
  <si>
    <t>Construction works at Withington Clinic to facilitate a GP Practice relocation</t>
  </si>
  <si>
    <t>M20 4BA</t>
  </si>
  <si>
    <t>[AMSPEC LIMITED|Kilshaw Street Lamberhead Industrial Estate, Pemberton, Wigan, Lancashire, United Kingdom, WN5 8EA|COMPANIES_HOUSE|04379106|Yes|No]</t>
  </si>
  <si>
    <t>1302ffab-39ae-49cd-b603-97d55f7c64e4</t>
  </si>
  <si>
    <t>Platform Housing Group</t>
  </si>
  <si>
    <t>2024-11-29T14:12:54Z</t>
  </si>
  <si>
    <t>Building contractor required for construction of retaining walls at 3 different sites across the West Midlands.</t>
  </si>
  <si>
    <t>Contractor required for construction of retaining walls at 3 sites across the Birmingham and Coventry areas.</t>
  </si>
  <si>
    <t>B37 7YD</t>
  </si>
  <si>
    <t xml:space="preserve">45000000 45210000 </t>
  </si>
  <si>
    <t>Natasha Symes</t>
  </si>
  <si>
    <t>Natasha.Symes@platformhg.com</t>
  </si>
  <si>
    <t>1700, Solihull Parkway</t>
  </si>
  <si>
    <t>0116 296 4043</t>
  </si>
  <si>
    <t xml:space="preserve">https://supplierlive.proactisp2p.com/Account/Login </t>
  </si>
  <si>
    <t>[Cheslyn Building Contractors Ltd|Regis Buildings, Cheslyn Building Contractors Watling Court, Watling Street, Cannock, Staffs, WS11 0EL, UNITED KINGDOM|NONE||No|No]</t>
  </si>
  <si>
    <t>IT-558-3-CPA/SPU/2447F - AWARD</t>
  </si>
  <si>
    <t>Cheshire Fire and Rescue Service</t>
  </si>
  <si>
    <t>2024-11-25T10:29:37Z</t>
  </si>
  <si>
    <t>Project Manager Services Relating to Cheshire Fire Authority Construction Works - CPA/SPU/2447F - AWARD</t>
  </si>
  <si>
    <t>For the Provision of Project Manager Services relating to Cheshire Fire Authority Construction Works</t>
  </si>
  <si>
    <t>www.cheshirefire.co.uk</t>
  </si>
  <si>
    <t>[IKG Consulting Limited|294, Blackburn Road, Bolton, Lancashire, United Kingdom, BL7 0PL|NONE||No|No]</t>
  </si>
  <si>
    <t>SOSBC001-DN733744-04785868</t>
  </si>
  <si>
    <t>Southend City Council</t>
  </si>
  <si>
    <t>2024-11-20T15:42:57Z</t>
  </si>
  <si>
    <t>SCC - Final Design and Construction of the New Area Resource Building at Blenheim Primary School, Southend on Sea</t>
  </si>
  <si>
    <t>Southend-on-Sea City Council are seeking tenders from suitably experienced and qualified contractors to carry out the final design and construction of a new educational building within the Blenheim Primary School site. The building will provide special educational provision for the school's autistic students and will comprise of teaching rooms with ancillary (supporting) spaces and a secure external play area.\r_x000D_
\r_x000D_
The contract will be let to one main contractor under JCT Design and Build with Employers Requirements, Drawings, Contract Sum Analysis, Building Specification, Mechanical and Electrical Drawings and Specification, and Structural and Civil drawings and Specification. The contractor will be expected to complete the detail design of RIBA Stages 4-7 and to complete the works by 15th August 2025.\r_x000D_
\r_x000D_
The procurement will be conducted electronically via the Council's e-tender facility Pro-Contract https://procontract.due-north.com.  Your organisation will need to register on the e-tender system where registration is free of charge.  Once you have registered you will need to express an interest in this opportunity (E-Tender Project ID: DN733441), then look at 'My Opportunities' where you will be able to view all the tender documents.  Any tender queries in relation to this project must be raised as a clarification request via the messaging portal on the e-tender facility.</t>
  </si>
  <si>
    <t>SS2 6FA</t>
  </si>
  <si>
    <t>Procurement Ops</t>
  </si>
  <si>
    <t>procurementops@southend.gov.uk</t>
  </si>
  <si>
    <t>Civic Centre, Victoria Avenue</t>
  </si>
  <si>
    <t>Victoria Avenue</t>
  </si>
  <si>
    <t>Southend on Sea</t>
  </si>
  <si>
    <t>SS2 6ER</t>
  </si>
  <si>
    <t>http://www.southend.gov.uk/</t>
  </si>
  <si>
    <t>[A W Hardy &amp; Co. Limited|SS2 5QG|NONE||Yes|No]</t>
  </si>
  <si>
    <t>NOTTCITY001-DN721650-38335946</t>
  </si>
  <si>
    <t>2024-11-20T14:12:06Z</t>
  </si>
  <si>
    <t>Construction of new raised Zebra crossing on Meadows Way</t>
  </si>
  <si>
    <t>Construction of new raised Zebra crossing on Meadows Way. Call off from NCC - CPU 4615 - Highways Patching (Hand Lay) Framework.</t>
  </si>
  <si>
    <t>[Trust Utility Management Ltd|Foundry Park Low's Lane, Ilkeston DE7 4QU|NONE||Yes|No]</t>
  </si>
  <si>
    <t>tender_435618/1426753</t>
  </si>
  <si>
    <t>2024-11-19T13:56:50Z</t>
  </si>
  <si>
    <t>Birmingham City Centre Building project - Construction contract</t>
  </si>
  <si>
    <t>Contract award notice for the construction works of the Birmingham city centre building project</t>
  </si>
  <si>
    <t>The Cube, 199 Wharfside Street</t>
  </si>
  <si>
    <t>https://nationalhighways.co.uk/</t>
  </si>
  <si>
    <t>[Overbury PLC|Kent House, 14-17 Market PLace, London W1W 8AJ|NONE_OTHER||No|No]</t>
  </si>
  <si>
    <t>NOTTCITY001-DN721650-20218046</t>
  </si>
  <si>
    <t>2024-11-19T13:34:03Z</t>
  </si>
  <si>
    <t>Moor Bridge - Water Main Diversion construction works 1</t>
  </si>
  <si>
    <t>Moor Bridge - Water Main Diversion construction works 1. Call off from NCC Water Mains Diversionary Works.</t>
  </si>
  <si>
    <t>[Severn Trent Water Ltd|27 Hucknall Rd, Sherwood, Nottingham NG5 1FG|NONE||No|No]</t>
  </si>
  <si>
    <t>4307/COMPASS/CDM/JS/24</t>
  </si>
  <si>
    <t>2024-11-13T09:42:24Z</t>
  </si>
  <si>
    <t>Construction Design and Management (CDM) Principal Contractor Consultancy Resource for the COMPASS Facility</t>
  </si>
  <si>
    <t>he University of Sheffield wishes to invite tenders for a Construction Design and Management (CDM) Principal Contractor Consultancy Resource for COMPASS on behalf of the Advanced Manufacturing Research Centre, Castings Group at Catcliffe, South Yorkshire._x000D_
_x000D_
The AMRC has recently won HICOMS funding for an 'automated, large scale composites manufacturing centre', to create large scale composite components, to support global composite manufacturing companies and end users._x000D_
_x000D_
The finished and equipped facility will be known as 'COMPASS' (Composites at Speed and Scale) and the address is:-_x000D_
The University of Sheffield_x000D_
AMRC Factory 2050-Mark III_x000D_
Europa Avenue_x000D_
Sheffield_x000D_
S9 1ZA_x000D_
_x000D_
This facility will house a significant amount of high value equipment including:-_x000D_
â€¢ High Volume Deposition Cell - including robots, guide rails etc._x000D_
â€¢ 24,000kN Hydraulic Press_x000D_
â€¢ Large Composites Curing Oven and Oven Feed-In Table_x000D_
â€¢ Consolidation Station_x000D_
â€¢ Resin Injection System_x000D_
â€¢ Heating Units_x000D_
â€¢ Chilled Water Cooling System_x000D_
â€¢ Robot Machining Cell_x000D_
_x000D_
We have sourced and placed orders for the above equipment and all suppliers have been informed that they will be expected to work under guidance and instruction of the University's nominated lead contractors (under CDM regulations/requirements)._x000D_
_x000D_
The University of Sheffield/AMRC is looking to engage with a consultant or organisation specialising in CDM/Health and Safety provisions and centred around carrying out certain roles and responsibilities of a 'Principal Contractor' and specifically the installation and commissioning of high value equipment within a hi-tech research and development, manufacturing facility._x000D_
_x000D_
It is envisaged that the contract will be completed by 31st December 2025 (with a long stop completion date of 31st March 2026)._x000D_
_x000D_
The keys to the facility are expected to be formally signed off and handed over to the AMRC in January 2025._x000D_
_x000D_
A broad timeline for the engagement of a CDM contractor is envisaged to be as follows:-_x000D_
â€¢ 1st October 2024 - 31st December 2024 - Onsite in Sheffield and ramping up activity (approximately 14 - 21 hours per week)._x000D_
â€¢ 1st January 2025 - 30th September 2025 - Onsite in Sheffield and working a full working week (35 hours)_x000D_
â€¢ 1st October 2025 - 31st December 2025 - Onsite in Sheffield and ramping down activity (approximately 21-14 hours per week)._x000D_
_x000D_
Therefore, the programme of work is expected to be 12-15 (potentially up to 18) months._x000D_
_x000D_
Tender Process and Documentation:_x000D_
This procurement is an open procedure._x000D_
_x000D_
The ITT can be downloaded by registering and expressing your interest on the University`s e-tendering system https://in-tendhost.co.uk/Sheffield_x000D_
_x000D_
If you have any questions or comments in relation to this tender they must be submitted via the In-tend System, this can be accessed at https://in-tendhost.co.uk/Sheffield_x000D_
_x000D_
Completed tenders must be returned through the same e-tendering system._x000D_
_x000D_
Closing date for receipt of tenders: Friday 4th October 2024 at 12 noon (UK time).</t>
  </si>
  <si>
    <t xml:space="preserve">71315200 79417000 </t>
  </si>
  <si>
    <t>Rachel Hirst</t>
  </si>
  <si>
    <t>r.e.hirst@sheffield.ac.uk</t>
  </si>
  <si>
    <t>THE UNIVERSITY OF SHEFFIELD,WESTERN BANK</t>
  </si>
  <si>
    <t>SHEFFIELD</t>
  </si>
  <si>
    <t>S102TN</t>
  </si>
  <si>
    <t>https://www.in-tendhost.co.uk/sheffield/</t>
  </si>
  <si>
    <t>[Mascot Management Ltd|Wards Court_x000D_
203 Eccleshall Road_x000D_
Sheffield_x000D_
S11 8HW|COMPANIES_HOUSE|04323660|Yes|No]</t>
  </si>
  <si>
    <t>MHA+ 2024</t>
  </si>
  <si>
    <t>2024-11-12T12:24:09Z</t>
  </si>
  <si>
    <t>Dudley Interchange - Construction Works</t>
  </si>
  <si>
    <t>Dudley Interchange Construction Works.  Awarded under the Midlands Highway Alliance Plus, Medium Schemes Framework 4.</t>
  </si>
  <si>
    <t>[Taylor Woodrow Infrastructure Ltd|Astral House,_x000D_
Imperial Way,_x000D_
Watford,_x000D_
Hertfordshire,_x000D_
WD24, 4WW|COMPANIES_HOUSE|14081596|No|No]</t>
  </si>
  <si>
    <t>CF-0402900D8d000003VQwdEAG</t>
  </si>
  <si>
    <t>Environ</t>
  </si>
  <si>
    <t>2024-11-11T16:00:52Z</t>
  </si>
  <si>
    <t>Teston Sluice Refurbishment - Construction Design Support, Supervisor &amp; ECoW</t>
  </si>
  <si>
    <t>RG1 8DQ</t>
  </si>
  <si>
    <t>Rebecca Minter</t>
  </si>
  <si>
    <t>rebecca.minter@defra.gov.uk</t>
  </si>
  <si>
    <t>Kings Meadow House, Kings Meadow Road</t>
  </si>
  <si>
    <t>Reading</t>
  </si>
  <si>
    <t xml:space="preserve">EA Contract Tool rev 1.9.2a Teston Sluice CDS Supervisor EnCoW AWB signed_Redacted.pdf </t>
  </si>
  <si>
    <t>BUCKSH001-DN750325-35528230</t>
  </si>
  <si>
    <t>Buckinghamshire Council</t>
  </si>
  <si>
    <t>2024-11-07T10:25:56Z</t>
  </si>
  <si>
    <t>Demolition &amp; Construction of Barns - Rowley Farm, Slough</t>
  </si>
  <si>
    <t>Rowley Farm - Demolition and Construction</t>
  </si>
  <si>
    <t>idinvoices@buckinghamshire.gov.uk</t>
  </si>
  <si>
    <t>Walton Street Offices</t>
  </si>
  <si>
    <t>Aylesbury</t>
  </si>
  <si>
    <t>HP20 1UA</t>
  </si>
  <si>
    <t>https://www.buckinghamshire.gov.uk/</t>
  </si>
  <si>
    <t>[Balicrest Ltd|71 Dukes Wood Drive_x000D_
Gerrards Cross, SL9 7LQ|NONE||No|No]</t>
  </si>
  <si>
    <t>CF-0400400D8d000003VQwdEAG</t>
  </si>
  <si>
    <t>2024-11-07T07:52:21Z</t>
  </si>
  <si>
    <t>THMS_CDF_Benson Weir Refurbishment - Construction Stage</t>
  </si>
  <si>
    <t>Patricia Oduguwa</t>
  </si>
  <si>
    <t>patricia.oduguwa@environment-agency.gov.uk</t>
  </si>
  <si>
    <t xml:space="preserve">2024.02.09 Benson_Weir_Constuction_Stage_220124_v11_(BAM Signed + EA signed_Redacted.pdf </t>
  </si>
  <si>
    <t>DN732125</t>
  </si>
  <si>
    <t>Chesterfield Borough Council</t>
  </si>
  <si>
    <t>2024-08-14T15:14:45+01:00</t>
  </si>
  <si>
    <t>For the Provision to Supply Modular Buildings for the Construction Skills Hub</t>
  </si>
  <si>
    <t>Supply and installation of modular buildings for use by the Construction Skills Hub</t>
  </si>
  <si>
    <t>S40 1LP</t>
  </si>
  <si>
    <t>Dominic Boyd</t>
  </si>
  <si>
    <t>dominic.boyd@chesterfield.gov.uk</t>
  </si>
  <si>
    <t>Town Hall,Rose Hill</t>
  </si>
  <si>
    <t>S401LP</t>
  </si>
  <si>
    <t>[PORTABLE SPACE LIMITED|Earls Green_x000D_
IP14 4SB_x000D_
GB|COMPANIES_HOUSE|04447666|No|No]</t>
  </si>
  <si>
    <t>WYRE002-DN741703-73373236</t>
  </si>
  <si>
    <t>Wyre Forest District Council</t>
  </si>
  <si>
    <t>2024-11-04T15:36:56Z</t>
  </si>
  <si>
    <t>Contract for Construction of a balancing pond and associated works</t>
  </si>
  <si>
    <t>Contract for Construction of a balancing pond and associated works\r_x000D_
Ref: WF2024/091\r_x000D_
Wyre Forest District Council ("the Council") sought to appoint a Contractor for the completion of a Flood Alleviation Pond at Sycamore Drive, Wythall. The appointment was made way of competitive Tender via the Open procedure based on the Requirements and Specification set within the tender documents.</t>
  </si>
  <si>
    <t>Ben Woodhull</t>
  </si>
  <si>
    <t>procurement@wyreforestdc.gov.uk</t>
  </si>
  <si>
    <t>Wyre Forest House</t>
  </si>
  <si>
    <t>Finepoint Way</t>
  </si>
  <si>
    <t>Kidderminster</t>
  </si>
  <si>
    <t>DY11 7WF</t>
  </si>
  <si>
    <t>'+44 1562732928</t>
  </si>
  <si>
    <t>https://www.wyreforestdc.gov.uk</t>
  </si>
  <si>
    <t xml:space="preserve">https://procontract.due-north.com/Advert?advertId=705d06b0-7b6b-ef11-812f-005056b64545 </t>
  </si>
  <si>
    <t>[Bailey Civils LTD|WR90JL|NONE||Yes|No]</t>
  </si>
  <si>
    <t>CCC001-DN708836-32332169</t>
  </si>
  <si>
    <t>2024-11-01T15:36:58Z</t>
  </si>
  <si>
    <t>23016 Further Competition for the Construction of Wisbech Youth Centre under Lot 3</t>
  </si>
  <si>
    <t xml:space="preserve">To appoint a Principal Contractor to provide a full turnkey solution for the proposed Wisbech - YIF facilities. _x000D_
Following a successful grant application by the Youth in Communities team, Wisbech Adventure Playground has been selected by The Department for Culture, Media and Sport (DCMS) for one of four national pilots for a Youth Investment Fund (YIF) grant_x000D_
Term will be 6/8 months for the construction phase with a 12 month defect period as a minimum. _x000D_
This will use JCT model contracts._x000D_
</t>
  </si>
  <si>
    <t>[RG Carter Ltd|Northamptonshire_x000D_
NN7 3AB|NONE||Yes|No]</t>
  </si>
  <si>
    <t>POJ001-DN722212-31672773</t>
  </si>
  <si>
    <t>2024-10-30T10:36:38Z</t>
  </si>
  <si>
    <t>Core and Shell Construction (Design and Build) at Jersey Airport, Channel Islands</t>
  </si>
  <si>
    <t>PoJ are looking to appoint a Contractor who will develop the existing concept design and construct, install and test the 'Shell and Core' requirements within the space identified on the first floor of the airport terminal building.\r_x000D_
\r_x000D_
Broadly, the works will include:  \r_x000D_
\r_x000D_
-  Development of the concept design (RIBA 2) through to technical design (RIBA 4) \r_x000D_
-  Collaboration with key stakeholders, \r_x000D_
-  Organise and manage progress meetings with the Client, \r_x000D_
-  Construction of the 'shell and core' on the first floor of the airport terminal \r_x000D_
-  Installation, testing and commissioning of all mechanical, electrical and plumbing ('MEP') services\r_x000D_
-  Defect identification and rectification</t>
  </si>
  <si>
    <t xml:space="preserve">45000000 71500000 71320000 45213331 45235100 </t>
  </si>
  <si>
    <t>Procurement@ports.je</t>
  </si>
  <si>
    <t>'+44 1534446094</t>
  </si>
  <si>
    <t xml:space="preserve">https://procontract.due-north.com/Advert?advertId=bab5e2c9-d407-ef11-812b-005056b64545 </t>
  </si>
  <si>
    <t>[TM Ruane Limited|JE2 4YS|NONE||Yes|No]</t>
  </si>
  <si>
    <t>IT-501-736-2430-RFQ-O - AWARD</t>
  </si>
  <si>
    <t>2024-09-04T10:57:51+01:00</t>
  </si>
  <si>
    <t>Disabled adaptions for the Construction of an extension and Fit-out of sleeping accommodation at 13 Girton Road Extension and internal alterations - AWARD</t>
  </si>
  <si>
    <t>Great Yarmouth Borough Council's Independent Living Services ("the Council") has been engaged to undertake disabled adaptations for the Construction of an Extension and Fit-out of sleeping accommodation at 13 Girton Road, Gorleston, Great Yarmouth, NR31 7JW and are seeking to obtain quotes to carry out works</t>
  </si>
  <si>
    <t>NR30 2QF</t>
  </si>
  <si>
    <t>Abiola Michael Bucknor</t>
  </si>
  <si>
    <t>abiola.bucknor@eastsuffolk.gov.uk</t>
  </si>
  <si>
    <t>Hall Plain</t>
  </si>
  <si>
    <t>Great Yarmouth</t>
  </si>
  <si>
    <t>[Westone Housing Limited|Units 1&amp;2, 5 Welbeck Way, Peterborough, United Kingdom, PE2 7WH|NONE||No|No]</t>
  </si>
  <si>
    <t>CF-0389800D8d000003VQwdEAG</t>
  </si>
  <si>
    <t>2024-10-25T14:49:06+01:00</t>
  </si>
  <si>
    <t>SW - CDF Lot 2 - Bristol Avon Boat Ramps - Construction</t>
  </si>
  <si>
    <t xml:space="preserve">Bristol Avon Boat Ramps - Contract Tool v6 FINAL_Redacted.pdf </t>
  </si>
  <si>
    <t>PS-357</t>
  </si>
  <si>
    <t>2024-10-24T12:29:39+01:00</t>
  </si>
  <si>
    <t>Appointment of multi-disciplinary construction consultancy via the CHIC Framework for a feasibility report on essential building safety works, net zero works and planned works to Highfield Towers.</t>
  </si>
  <si>
    <t>Multi-disciplinary construction consultancy under Lot 1 Multi-Disciplinary services on the CHIC Framework on the basis of a direct award at a cost of Â£92,378 and to be undertaken over a 12-month term starting immediately to undertake a feasibility study.</t>
  </si>
  <si>
    <t>James Johnson</t>
  </si>
  <si>
    <t>[CalfordSeaden LLP|St John's House,_x000D_
1a Knoll Rise,_x000D_
Orpington,_x000D_
Kent,_x000D_
BR6 0JX|COMPANIES_HOUSE|OC315838|Yes|No]</t>
  </si>
  <si>
    <t>20241025112108-104102</t>
  </si>
  <si>
    <t>2024-10-25T11:21:14+01:00</t>
  </si>
  <si>
    <t>To provide a comprehensive residential and commercial building construction cost analysis for the tenders returned as part of the procurement of a Lead Developer Partner for the East Bank Urban V</t>
  </si>
  <si>
    <t>To provide a comprehensive residential and commercial building construction cost analysis for the tenders returned as part of the procurement of a Lead Developer Partner for the East Bank Urban Village.</t>
  </si>
  <si>
    <t xml:space="preserve">https://uk.eu-supply.com/app/rfq/rwlentrance_s.asp?PID=87048&amp;B=UK https://uk.eu-supply.com/ctm/Company/CompanyInformation/Index/104102 </t>
  </si>
  <si>
    <t>[TURNER &amp; TOWNSEND|CALVERLEY LANE,_x000D_
HORSFORTH,_x000D_
LEEDS,_x000D_
LS18 4GH|NONE||No|No]</t>
  </si>
  <si>
    <t>CF-0191700D4L000000iAvzUAE</t>
  </si>
  <si>
    <t>Nuclear Restoration Services</t>
  </si>
  <si>
    <t>2024-10-25T11:19:29+01:00</t>
  </si>
  <si>
    <t>SENIOR CONSTRUCTION MANAGER 24/26</t>
  </si>
  <si>
    <t>SENIOR CONSTRUCTION MANAGER 24/25/26</t>
  </si>
  <si>
    <t>DT2 8WG</t>
  </si>
  <si>
    <t>Julie Jones</t>
  </si>
  <si>
    <t>julie.a.jones@magnoxsites.com</t>
  </si>
  <si>
    <t>Winfrith Site</t>
  </si>
  <si>
    <t>Dorchester</t>
  </si>
  <si>
    <t>[Mott MacDonald Ltd|Mott MacDonald House, 8 - 10 Sydenham Road CR0 2EE|NONE||No|No]</t>
  </si>
  <si>
    <t>CF-0382900D8d000003VQwdEAG</t>
  </si>
  <si>
    <t>2024-10-24T10:40:10+01:00</t>
  </si>
  <si>
    <t>SW-DCIS-Lower Risk Debris Screen- Construction - CDF</t>
  </si>
  <si>
    <t>Lower Risk Debris Screen- Construction</t>
  </si>
  <si>
    <t>william.downing@environment-agency.gov.uk</t>
  </si>
  <si>
    <t xml:space="preserve">EA Contract Tool rev 1.9.2a DCIS Debris Screen ECC Executed Contract FINAL_Redacted.pdf </t>
  </si>
  <si>
    <t>20241023143623-104102</t>
  </si>
  <si>
    <t>2024-10-23T14:36:39+01:00</t>
  </si>
  <si>
    <t>Provision of building materials for highways and construction divisions.</t>
  </si>
  <si>
    <t xml:space="preserve">https://uk.eu-supply.com/app/rfq/rwlentrance_s.asp?PID=86967&amp;B=UK https://uk.eu-supply.com/ctm/Company/CompanyInformation/Index/104102 </t>
  </si>
  <si>
    <t>[MARKOVITZ|COMMERCIAL ROAD,_x000D_
DERBYSHIRE,_x000D_
SK17 8NY|NONE||No|No]</t>
  </si>
  <si>
    <t>DCC001-DN727581-92058732</t>
  </si>
  <si>
    <t>2024-10-22T10:03:47+01:00</t>
  </si>
  <si>
    <t>Bishop Auckland (Post Planning Application and RIBA 4 Design) Construction Support</t>
  </si>
  <si>
    <t>Bishop Auckland (Post Planning Application and RIBA 4 Design) Construction Support.  _x000D_
In relation to Framework Agreement: NEPO212: Support Services for Development of the Built Environment, Lot 2: Multi-Disciplinary - Highways, Transportation and Civil Engineering</t>
  </si>
  <si>
    <t>[Jacobs Pty Ltd,|2nd Floor, Cottons Centre, Cottons Lane, London SE1_x000D_
2QG|NONE||No|No]</t>
  </si>
  <si>
    <t>CF-0385400D8d000003VQwdEAG</t>
  </si>
  <si>
    <t>2024-10-22T09:12:37+01:00</t>
  </si>
  <si>
    <t>Shoreham Adur Tidal Walls - W1 Soldiers Point Construction</t>
  </si>
  <si>
    <t>The Scope of the works is to implement improvements to the flood risk management assets in Reach W1 of the Shoreham Adur Tidal Walls scheme, through reconfiguration of the existing rock revetment and construction of the rock roundhead to mitigate outflanking of the current defences.</t>
  </si>
  <si>
    <t>Lu Mao</t>
  </si>
  <si>
    <t>lu.mao@defra.gov.uk</t>
  </si>
  <si>
    <t>Guildbourne House, Chatsworth Road</t>
  </si>
  <si>
    <t xml:space="preserve">Soldiers point ECC Contract Tool - VS Signed EA Signed_Redacted.pdf </t>
  </si>
  <si>
    <t>DN739040</t>
  </si>
  <si>
    <t>2024-09-12T16:09:09+01:00</t>
  </si>
  <si>
    <t>T Levels Generation 2 Wave 1: Contract for the provision of services in relation to the Construction: Design, Surveying and Planning T Level Technical Qualification</t>
  </si>
  <si>
    <t>This contract covers the selection of a supplier (awarding organisation) for the award of the Generation 2 contract to design, implement and deliver the technical qualification component for the Construction: Design, Survey and Planning T Level. _x000D_
T Levels are a new classroom-based technical study programme forming part of the UK Government's Post-16 Skills Plan. They will be available to young people alongside apprenticeships as one half of a high quality technical education offer. T Levels will be primarily studied at an education or training provider. Students will study a broad occupational area before specialising, and will have the opportunity to apply their knowledge and skills on a substantial industry placement.</t>
  </si>
  <si>
    <t xml:space="preserve">(REDACTED)_GEN2W1_Contract_DSP_FINAL.pdf </t>
  </si>
  <si>
    <t>[PEARSON EDUCATION LIMITED|80 Strand_x000D_
WC2R 0RL_x000D_
GB|COMPANIES_HOUSE|00872828|No|No]</t>
  </si>
  <si>
    <t>DN739019</t>
  </si>
  <si>
    <t>2024-09-12T16:06:43+01:00</t>
  </si>
  <si>
    <t>T Levels Generation 2 Wave 1: Contract for the provision of services in relation to the Construction: Building Services Engineering T Level Technical Qualification</t>
  </si>
  <si>
    <t>This contract covers the selection of a supplier (awarding organisation) for the award of the Generation 2 contract to design, implement and deliver the technical qualification component for the Construction: Building Services Engineering T Level. _x000D_
T Levels are a new classroom-based technical study programme forming part of the UK Government's Post-16 Skills Plan. They will be available to young people alongside apprenticeships as one half of a high quality technical education offer. T Levels will be primarily studied at an education or training provider. Students will study a broad occupational area before specialising, and will have the opportunity to apply their knowledge and skills on a substantial industry placement.</t>
  </si>
  <si>
    <t xml:space="preserve">(REDACTED)_GEN2W1_Contract_BSE_FINAL.pdf </t>
  </si>
  <si>
    <t>[WJEC CBAC Limited|245 Western Avenue, Cardiff, CF5 2YX|COMPANIES_HOUSE|03150875|No|No]</t>
  </si>
  <si>
    <t>LBC_C-000950</t>
  </si>
  <si>
    <t>CROYDON COUNCIL</t>
  </si>
  <si>
    <t>2024-10-18T09:13:20+01:00</t>
  </si>
  <si>
    <t>Professional Services: Multi-disciplinary Construction Consultancy</t>
  </si>
  <si>
    <t>CR0 1EA</t>
  </si>
  <si>
    <t xml:space="preserve">71520000 71530000 </t>
  </si>
  <si>
    <t>Rosa Cano</t>
  </si>
  <si>
    <t>rosa.cano@croydon.gov.uk</t>
  </si>
  <si>
    <t>Bernard Weatherill House,8 Mint Walk</t>
  </si>
  <si>
    <t>CROYDON</t>
  </si>
  <si>
    <t>CR01EA</t>
  </si>
  <si>
    <t>[Pick Everard|Holborn Gate, 330 High Holborn, London WC1V 7PP|NONE_OTHER||No|No]</t>
  </si>
  <si>
    <t>BRISTOLCC001-DN696854-88274193</t>
  </si>
  <si>
    <t>2024-10-16T19:37:13+01:00</t>
  </si>
  <si>
    <t>G&amp;R/CEN/100 Temple Street - Design and Construction of Landlords Works</t>
  </si>
  <si>
    <t xml:space="preserve">Contractor to undertake various Landlord's works at the 100 Temple Offices, Redcliff, Bristol, BS1 6AG. The objective of the works is to improve quality and accessibility within key common areas: _x000D_
i.	Development of a new enhanced and extended reception within the Ground Floor. This will include a new internal entrance lobby, creation of a new Reception desk with associated service spaces behind, the replacement of all internal finishes and services installation to suit the new arrangement. _x000D_
ii.	External area: reconfigure the existing external access ramp and section of adjacent steps to achieve compliance with latest accessibility standards. _x000D_
iii.	Other minor works  _x000D_
_x000D_
The Contract award is in two stages a Pre-Construction Services Agreement (stage 1), followed by a works contractor (stage 2)._x000D_
_x000D_
The notice for the first stage can be found: - https://www.contractsfinder.service.gov.uk/Notice/c3e259dc-59ba-48f9-9910-1dbb5b56a1b8_x000D_
_x000D_
This notice refers to the award of the second stage._x000D_
</t>
  </si>
  <si>
    <t>[Speller Metcalfe|WR14 1GQ|NONE||Yes|No]</t>
  </si>
  <si>
    <t>e8086665-2a6a-48d0-932d-82760f44c88e</t>
  </si>
  <si>
    <t>Chesterfield College</t>
  </si>
  <si>
    <t>2024-10-15T13:15:22+01:00</t>
  </si>
  <si>
    <t>CA13193 - Chesterfield College - Construction of Engineering &amp; Life Sciences building and Demolition of North Block 1</t>
  </si>
  <si>
    <t>Construction of Engineering &amp; Life Sciences building and Demolition of North Block 1 via YorBuild Medium Works Lot 1 Framework_x000D_
_x000D_
To access this competition: _x000D_
_x000D_
Registered:_x000D_
Login to https://suppliers.multiquote.com and view the opportunity CA13193._x000D_
_x000D_
Not registered:_x000D_
Visit https://suppliers.multiquote.com then register and quote CA13193 as the reason for registration. _x000D_
_x000D_
 Any queries please contact MultiQuote on 0151 482 9230.</t>
  </si>
  <si>
    <t>S41 7NG</t>
  </si>
  <si>
    <t>Infirmary Road</t>
  </si>
  <si>
    <t>Chesterfield</t>
  </si>
  <si>
    <t>[Robertson Group|10 Perimeter Road, Elgin, IV30 6AE|NONE||No|No]</t>
  </si>
  <si>
    <t>0c6ea72e-fcc6-470d-a40f-a5c1d089b541</t>
  </si>
  <si>
    <t>Waltham Forest College</t>
  </si>
  <si>
    <t>2024-05-15T11:18:11+01:00</t>
  </si>
  <si>
    <t>CA14109 - Waltham Forest College Tender for Construction of an Eco Hub and PassivhausMe Training School</t>
  </si>
  <si>
    <t>Waltham Forest College Tender for Construction of an Eco Hub and PassivhausMe Training School_x000D_
_x000D_
To access this competition: _x000D_
_x000D_
Registered:_x000D_
Login to https://suppliers.multiquote.com and view the opportunity CA14109._x000D_
_x000D_
Not registered:_x000D_
Visit https://suppliers.multiquote.com then register and quote CA14109 as the reason for registration. _x000D_
_x000D_
 Any queries please contact MultiQuote on 0151 482 9230.</t>
  </si>
  <si>
    <t>E17 4JB</t>
  </si>
  <si>
    <t xml:space="preserve">45262800 45000000 45210000 45300000 44112000 45214800 45450000 45400000 45262700 </t>
  </si>
  <si>
    <t>Forest Road</t>
  </si>
  <si>
    <t>Walthamstow</t>
  </si>
  <si>
    <t>[INTELLIGENT MEMBRANES LIMITED|Clopton manor, Lower Road, Croydon, SG8 0EF|NONE||No|No]</t>
  </si>
  <si>
    <t>tender_469356/1415095</t>
  </si>
  <si>
    <t>2024-10-14T15:44:24+01:00</t>
  </si>
  <si>
    <t>616852 - A23 Handcross to Warninglid - Construction</t>
  </si>
  <si>
    <t>[Hanson Contracting|Walsh Taylor, Oxford Chambers Oxford Road, Guiseley, Leeds, LS20 9AT|NONE_OTHER||No|No]</t>
  </si>
  <si>
    <t>BBKP23 33</t>
  </si>
  <si>
    <t>2024-10-08T18:33:06+01:00</t>
  </si>
  <si>
    <t>Framework Agreement for Minor, intermediate and Maintenance Work Construction Contracts</t>
  </si>
  <si>
    <t>Contract award notice for Lot 3 suppliers only_x000D_
_x000D_
Contract Finder Procurement reference was_x000D_
IT-200-213-ESD-00000213</t>
  </si>
  <si>
    <t>[Artic Building Services Limited|16 â€ 17 Schooner Court,_x000D_
Schooner Park,_x000D_
Dartford,_x000D_
DA2 6NW|COMPANIES_HOUSE|03529819|Yes|No][BTU (Installation &amp; Maintenance) Limited|38 Weyside Road_x000D_
Guildford,_x000D_
GU1 1J|COMPANIES_HOUSE|01561231|Yes|No]</t>
  </si>
  <si>
    <t>CF-0379000D8d000003VQwdEAG</t>
  </si>
  <si>
    <t>2024-10-08T16:14:53+01:00</t>
  </si>
  <si>
    <t>Heybridge Lock and Maldon Bypass Gates Construction</t>
  </si>
  <si>
    <t>East Station Road</t>
  </si>
  <si>
    <t xml:space="preserve">ECC - Heybridge Lock Bridge Refurbishment FULLY ENDORSED_Redacted.pdf </t>
  </si>
  <si>
    <t>CF-0378900D8d000003VQwdEAG</t>
  </si>
  <si>
    <t>2024-10-08T15:03:17+01:00</t>
  </si>
  <si>
    <t>Gadebridge Park Construction</t>
  </si>
  <si>
    <t xml:space="preserve">Gadebridge_Construction_ECC Contract - FULLY ENDORSED_Redacted.pdf </t>
  </si>
  <si>
    <t>CF-0378100D8d000003VQwdEAG</t>
  </si>
  <si>
    <t>2024-10-07T14:15:47+01:00</t>
  </si>
  <si>
    <t>NW CDF Lot 1 Littleborough Ph1b Construction Design Support Contract</t>
  </si>
  <si>
    <t>Hayley McGovern</t>
  </si>
  <si>
    <t>hayley.mcgovern@defra.gov.uk</t>
  </si>
  <si>
    <t xml:space="preserve">Littleborough Phase 1B Design Support 130924 - signed_Redacted.pdf </t>
  </si>
  <si>
    <t>[Jacobs UK Ltd|Cottons Centre, Cottons Lane, London Bridge SE1 2QG|NONE||Yes|No]</t>
  </si>
  <si>
    <t>TORR001-DN671022-19560732</t>
  </si>
  <si>
    <t>2024-10-04T09:22:40+01:00</t>
  </si>
  <si>
    <t>Operational Services Centre Construction, Bideford</t>
  </si>
  <si>
    <t>[Devon Contractors Ltd|Clyst Court, Hill Barton Business Park, Blackmore Rd, Clyst St Mary, Exeter EX5 1SA|NONE||Yes|No]</t>
  </si>
  <si>
    <t>IT-492-1386-NRM3414M - AWARD</t>
  </si>
  <si>
    <t>Science Museum Group</t>
  </si>
  <si>
    <t>2024-10-03T10:38:53+01:00</t>
  </si>
  <si>
    <t>NRM Construction Consultant - AWARD</t>
  </si>
  <si>
    <t>We are looking for a consultant with senior construction, project management, and technical expertise who will provide the client team with strategic, independent advice, direction and assurance._x000D_
      This person will be act as an independent expert to challenge advice and to guide us in making strategic decisions on the delivery of the programme and the management of its interfaces with third parties._x000D_
      The advice and input we seek will be wide ranging and the time required will vary significantly over the period of the programme.</t>
  </si>
  <si>
    <t>SW7 2DD</t>
  </si>
  <si>
    <t>Rachel Elliott</t>
  </si>
  <si>
    <t>Rachel.Elliott@ScienceMuseum.ac.uk</t>
  </si>
  <si>
    <t>Exhibition Road</t>
  </si>
  <si>
    <t>South Kensington</t>
  </si>
  <si>
    <t>https://www.sciencemuseumgroup.org.uk</t>
  </si>
  <si>
    <t>[CPC Project Services LLP|100 Wood St, London, Greater London, United Kingdom, EC2V 7AN|NONE||No|No]</t>
  </si>
  <si>
    <t>Longhurst001-DN742612-84296781</t>
  </si>
  <si>
    <t>Longhurst Group</t>
  </si>
  <si>
    <t>2024-10-03T09:16:21+01:00</t>
  </si>
  <si>
    <t>Construction of a single storey rear extension</t>
  </si>
  <si>
    <t>Construction of a single storey rear extension.</t>
  </si>
  <si>
    <t>procurement@longhurst-group.org.uk</t>
  </si>
  <si>
    <t>Leverett House</t>
  </si>
  <si>
    <t>Gilbert Drive</t>
  </si>
  <si>
    <t>Boston</t>
  </si>
  <si>
    <t>PE21 7TQ</t>
  </si>
  <si>
    <t>[Colson and Loaring Limited|83 Denford Rd, Ringstead, Kettering, NN14 4DF|NONE||Yes|No]</t>
  </si>
  <si>
    <t>C308713</t>
  </si>
  <si>
    <t>2024-09-24T10:47:05+01:00</t>
  </si>
  <si>
    <t>Professional Construction Consultancy Services for Replacement Boilers at Faversham Cottage Hospital and Health Centre</t>
  </si>
  <si>
    <t>[OANDER LIMITED|Unit 3 Hollybush Business Centre,Shipley Bridge Lane, Shipley Bridge_x000D_
HORLEY_x000D_
Surrey_x000D_
RH6 9TL_x000D_
GB|COMPANIES_HOUSE|08359807|Yes|No]</t>
  </si>
  <si>
    <t>DCC001-DN724245-25640442</t>
  </si>
  <si>
    <t>2024-09-23T15:37:25+01:00</t>
  </si>
  <si>
    <t>Newton Aycliffe HIF  x 3 junctions (Rushyford, Central Avenue, Ricknall Lane) on-site support and contract administration, in relation to Framework Agreement: NEPO212: Support Services for Development of the Built Environment, Lot 1 Multi-Disciplinary - Construction</t>
  </si>
  <si>
    <t>In relation to Framework Agreement: NEPO212: Support Services for Development of the Built Environment, Lot 1 Multi-Disciplinary - Construction</t>
  </si>
  <si>
    <t>[AtkinsRÃ©alis UK Limited|Albany Court, Monarch Road, Newcastle Business Park, Newcastle upon Tyne, NE4 7YB|NONE||No|No]</t>
  </si>
  <si>
    <t>BBKP 23 51</t>
  </si>
  <si>
    <t>2024-09-20T18:19:28+01:00</t>
  </si>
  <si>
    <t>Construction Works - Virtual reality immersive learning (VRIL) facility</t>
  </si>
  <si>
    <t>Construction Work - Virtual reality immersive learning (VRIL) facility</t>
  </si>
  <si>
    <t>[Gunning London Ltd|Unit 11, _x000D_
Pollyte Works, _x000D_
Wantz Road, _x000D_
Dagenham, _x000D_
ESSEX, RM10 8PS|COMPANIES_HOUSE|04388873|Yes|No]</t>
  </si>
  <si>
    <t>tender_444393/1404229</t>
  </si>
  <si>
    <t>2024-09-18T11:10:34+01:00</t>
  </si>
  <si>
    <t>711247453-The Provision of an Assessment Study for the Weston Mill Redevelopment Programme (Defiance, Banfield, Tyne &amp; Wolfe) - Call-off contract under CCS Construction Professional Services Framework (RM6165) reference CPS1-33049-2024</t>
  </si>
  <si>
    <t>Contract Award Notice Direct for Transparency Purposes. _x000D_
_x000D_
Award a call-off contract under the Crown Commercial Service (CCS) Framework Agreement RM6165 Lot 5 (Construction Professional Services) to WSP (UK) Limited work under Contract 711247453 for the Provision of an Independent Assessment Study for the Weston Mill Redevelopment Programme (WMRP).</t>
  </si>
  <si>
    <t>PL2 2BG</t>
  </si>
  <si>
    <t>mollie.guest102@mod.gov.uk</t>
  </si>
  <si>
    <t>HMNB Devonport</t>
  </si>
  <si>
    <t>https://contracts.mod.uk/esop/ogc-host/public/mod/web/login.html</t>
  </si>
  <si>
    <t>[WSP UK Limited|WSP House, 70 Chancery Lane, WC2A 1AF|NONE_OTHER||No|No]</t>
  </si>
  <si>
    <t>CF-0364900D8d000003VQwdEAG</t>
  </si>
  <si>
    <t>2024-09-12T13:58:11+01:00</t>
  </si>
  <si>
    <t>NEA - CDF - Lot 2 - Mitford Dam MIOS Works - Construction</t>
  </si>
  <si>
    <t xml:space="preserve">Mitford Flood Storage Reservoir S10 Works - Contract BAM EA Signed_Redacted.pdf </t>
  </si>
  <si>
    <t>C306003</t>
  </si>
  <si>
    <t>2024-09-11T13:06:48+01:00</t>
  </si>
  <si>
    <t>Professional construction consultancy services for boilers replacement</t>
  </si>
  <si>
    <t>SE16LH</t>
  </si>
  <si>
    <t>[Oander Limited|2 Park court. Pryford road. West Byfleet. Surrey. _x000D_
KT14 6SD|COMPANIES_HOUSE|08359807|Yes|No]</t>
  </si>
  <si>
    <t>BIP887480275</t>
  </si>
  <si>
    <t>UK Research &amp; Innovation</t>
  </si>
  <si>
    <t>2024-09-09T11:50:04+01:00</t>
  </si>
  <si>
    <t>GB-Swindon: UKRI-4303 R4 Phase 1 Post Construction Works</t>
  </si>
  <si>
    <t>UK Research and Innovation (UKRI), Science and Technology Facilities Council had a requirement for Post Construction Works, R4 Phase 1.</t>
  </si>
  <si>
    <t>STFC Procurement</t>
  </si>
  <si>
    <t>STFCProcurement@ukri.org</t>
  </si>
  <si>
    <t>North Star Avenue</t>
  </si>
  <si>
    <t>SN2 1FL</t>
  </si>
  <si>
    <t>'+441235446553</t>
  </si>
  <si>
    <t xml:space="preserve">https://www.delta-esourcing.com/delta/respondToList.html?noticeId=887480275 </t>
  </si>
  <si>
    <t>Procurement Contract Transparency Data: Redacted contract documents will be made available within the next 30 days on the UKRI website at: https://www.ukri.org/about-us/procurement-contract-transparency-data/</t>
  </si>
  <si>
    <t>[Pyramid Services (South) Ltd|Unit 1, Wilton Business Centre Kingsway_x000D_
        Wilton_x000D_
        Salisbury _x000D_
        SP2 0AH|NONE||Yes|No]</t>
  </si>
  <si>
    <t>C8735</t>
  </si>
  <si>
    <t>2024-09-06T11:59:32+01:00</t>
  </si>
  <si>
    <t>Construction of Children's Home, Grant St, Jarrow</t>
  </si>
  <si>
    <t>[COMPASS DEVELOPMENTS (NE) LTD|Unit 9, Trafalgar Court,South Nelson Industrial Estate South Nelson Road_x000D_
CRAMLINGTON_x000D_
Northumberland_x000D_
NE23 1WF_x000D_
GB|COMPANIES_HOUSE|06799536|Yes|No]</t>
  </si>
  <si>
    <t>CF-0361400D8d000003VQwdEAG</t>
  </si>
  <si>
    <t>2024-09-06T10:48:25+01:00</t>
  </si>
  <si>
    <t>WSX-CDF Lot 2 - BTB - Pre FBC Construction - Phase 0+Enabling Works</t>
  </si>
  <si>
    <t>TA6 3JS</t>
  </si>
  <si>
    <t>Steven Wright</t>
  </si>
  <si>
    <t>steven.wright@defra.gov.uk</t>
  </si>
  <si>
    <t xml:space="preserve">BTB Phase 0+ - Deed of Variation - 01082024 Sectional Details Correct_Redacted.pdf </t>
  </si>
  <si>
    <t>CF-0179400D4L000000iAvzUAE</t>
  </si>
  <si>
    <t>NUCLEAR WASTE SERVICES</t>
  </si>
  <si>
    <t>2024-09-06T10:23:18+01:00</t>
  </si>
  <si>
    <t>SENIOR CONSTRUCTION MANAGER 24/25</t>
  </si>
  <si>
    <t>Lou Waldron</t>
  </si>
  <si>
    <t>louise.waldron@magnoxsites.com</t>
  </si>
  <si>
    <t>NEWBURGH</t>
  </si>
  <si>
    <t>DORCHESTER</t>
  </si>
  <si>
    <t>tender_433027/1399128</t>
  </si>
  <si>
    <t>2024-08-29T03:36:28+01:00</t>
  </si>
  <si>
    <t>Construction Development Survey for British Embassy Dubai</t>
  </si>
  <si>
    <t>Foreign, Commonwealth &amp; Development Office</t>
  </si>
  <si>
    <t>menad.smf@fcdo.gov.uk</t>
  </si>
  <si>
    <t>SW1A 2AH</t>
  </si>
  <si>
    <t>https://fcdo.bravosolution.co.uk/</t>
  </si>
  <si>
    <t>tender_433027/1350234</t>
  </si>
  <si>
    <t>[Tetra Tech Limited|Leeds, UK|NONE_OTHER||No|No]</t>
  </si>
  <si>
    <t>CF-2556700D0O000000rwimUAA</t>
  </si>
  <si>
    <t>NHS Property Services</t>
  </si>
  <si>
    <t>2024-08-22T15:29:47+01:00</t>
  </si>
  <si>
    <t>Provision of Construction Consultancy Services - IH BLM - Additional Fees</t>
  </si>
  <si>
    <t>The provision of Construction Consultancy Services in respect of the project - Isebrook Hospital - Asbestos removal work</t>
  </si>
  <si>
    <t>nhspscontracts@property.nhs.uk</t>
  </si>
  <si>
    <t>Regent House, 8th Floor</t>
  </si>
  <si>
    <t>[Design Buro Coventry|5 Euston Place_x000D_
Leamington Spa_x000D_
Warwickshire CV32 4LN|NONE||No|No]</t>
  </si>
  <si>
    <t>CF-2556600D0O000000rwimUAA</t>
  </si>
  <si>
    <t>2024-08-22T15:05:58+01:00</t>
  </si>
  <si>
    <t>Provision of Construction Consultancy Services - JCH BLM - Additional Fees</t>
  </si>
  <si>
    <t>The provision of Construction Consultancy Services in respect of the project - John Coupland Hospital - Extension and major refurbishment of Morton Suite</t>
  </si>
  <si>
    <t>CF-2554600D0O000000rwimUAA</t>
  </si>
  <si>
    <t>2024-08-21T14:09:22+01:00</t>
  </si>
  <si>
    <t>Provision of Construction Consultancy Services - John Coupland Hospital</t>
  </si>
  <si>
    <t>[Pick Everard|Halford House, 91 Charles Street LE1 1HA|NONE||No|No]</t>
  </si>
  <si>
    <t>CF-2554400D0O000000rwimUAA</t>
  </si>
  <si>
    <t>2024-08-21T14:05:31+01:00</t>
  </si>
  <si>
    <t>Provision of Construction Consultancy Services- Tamworth Health Centre</t>
  </si>
  <si>
    <t>The provision of Construction Consultancy Services in respect of the project - Tamworth Health Centre - Major refurbishment</t>
  </si>
  <si>
    <t>CF-2554200D0O000000rwimUAA</t>
  </si>
  <si>
    <t>2024-08-21T14:00:39+01:00</t>
  </si>
  <si>
    <t>Provision of Construction Consultancy Services - Isebrook Hospital</t>
  </si>
  <si>
    <t>The provision of Construction Consultancy Services in respect of the project - Isebrook Hospital - Asbestos removal works</t>
  </si>
  <si>
    <t>CF-2553900D0O000000rwimUAA</t>
  </si>
  <si>
    <t>2024-08-21T13:21:55+01:00</t>
  </si>
  <si>
    <t>The provision of Construction Consultancy Services in respect of the project - Isebrook Hospital - Replacement fire alarm works</t>
  </si>
  <si>
    <t>2024-08-20T14:48:10+01:00</t>
  </si>
  <si>
    <t>Principal Contractor to undertake all construction works associated with the Student Village Re-Cladding Project, across Phases 1 &amp; 2</t>
  </si>
  <si>
    <t>[E W Beard Limited|Faraday Road_x000D_
Swindon_x000D_
SN3 5JY|NONE_OTHER||No|No]</t>
  </si>
  <si>
    <t>Other TEND</t>
  </si>
  <si>
    <t>PA0000001672</t>
  </si>
  <si>
    <t>2023-08-24T09:56:19+01:00</t>
  </si>
  <si>
    <t>Interim Minor Works - Civil Construction</t>
  </si>
  <si>
    <t>SP4 0JQ</t>
  </si>
  <si>
    <t>cglavin@dstl.gov.uk</t>
  </si>
  <si>
    <t>The contract was placed using NEC4 Terms and Conditions and templates and is therefore subject to Copyright, so cannot be published.</t>
  </si>
  <si>
    <t>[TEMPORARY SITE MANAGEMENT LIMITED|Herald Industrial Estate_x000D_
SO30 2JW_x000D_
GB|COMPANIES_HOUSE|04009943|No|No]</t>
  </si>
  <si>
    <t>Other Single Source</t>
  </si>
  <si>
    <t>PA0000001670</t>
  </si>
  <si>
    <t>2023-08-24T09:20:33+01:00</t>
  </si>
  <si>
    <t>Interim Minor Works - Civil Construction and M&amp;E Services</t>
  </si>
  <si>
    <t>Interim Minor Works Contracts - Civil Construction and M&amp;E Services.</t>
  </si>
  <si>
    <t>The contracts were placed using NEC Terms and Conditions, therefore are subject to copyright and we are unable to publish the contract.</t>
  </si>
  <si>
    <t>[CONCEPT BUILDING SERVICES (SOUTHERN) LTD|Unit 1,Block B, Southern Gate_x000D_
CHICHESTER_x000D_
West Sussex_x000D_
PO19 8GR_x000D_
GB|COMPANIES_HOUSE|04879339|No|No]</t>
  </si>
  <si>
    <t>Other Single Source Contract</t>
  </si>
  <si>
    <t>tender_459057/1394690</t>
  </si>
  <si>
    <t>City of London Corporation</t>
  </si>
  <si>
    <t>2024-08-16T16:46:41+01:00</t>
  </si>
  <si>
    <t>Green Construction Bootcamp - Social Housing Retrofit</t>
  </si>
  <si>
    <t>The City of London Corporation awarded the contract Below the Light Touch Regime to Retrofit Academy CIC. The contract is for 14 months._x000D_
_x000D_
The Corporation&amp;apos;s Adult Skills and Education Service (ASES) received notification from the GLA that their bid for the Wave 5 Green Construction Bootcamp - Social Housing Retrofit contract was successful.  This contract requires ASES to provide nationally accredited green skills retrofit qualifications to 144 unemployed Londoners (targeting the City of London Corporation-owned estates across 7 London Boroughs) through intensive 8-week training bootcamps that lead them to green skills job roles.</t>
  </si>
  <si>
    <t>Mohammad Golam Mostafa</t>
  </si>
  <si>
    <t>mohammad.mostafa@cityoflondon.gov.uk</t>
  </si>
  <si>
    <t>Po Box 270</t>
  </si>
  <si>
    <t>EC2P 2EJ</t>
  </si>
  <si>
    <t>[The Retrofit Academy Community Interest Company|Barn 4, Dunston Business Village, Dunston, STAFFORD, ST18 9AB, United Kingdom|NONE_OTHER||Yes|No]</t>
  </si>
  <si>
    <t>Other Direct Award below Light Touch Regime</t>
  </si>
  <si>
    <t>CCBO22A03 - WP2.</t>
  </si>
  <si>
    <t>2024-08-14T13:07:43+01:00</t>
  </si>
  <si>
    <t xml:space="preserve">Redacted - NEC4 - PSC - Provision of PM_CM (Gleeds) - V1.1.pdf </t>
  </si>
  <si>
    <t>[GLEEDS COST MANAGEMENT LIMITED|95 NEW CAVENDISH STREET W1W 6XF LONDON England|NONE||Yes|No]</t>
  </si>
  <si>
    <t>CCBO22A03 - WP1.</t>
  </si>
  <si>
    <t>2024-08-14T13:05:40+01:00</t>
  </si>
  <si>
    <t xml:space="preserve">Redacted GPA NEC4 - PSC - For Provision of Design Services (WSP UK Ltd). V1.1.pdf </t>
  </si>
  <si>
    <t>[WSP UK LIMITED|Wsp House, 70 Chancery Lane WC2A 1AF London England|NONE||No|No]</t>
  </si>
  <si>
    <t>CF-0346600D8d000003VQwdEAG</t>
  </si>
  <si>
    <t>2024-08-14T09:22:10+01:00</t>
  </si>
  <si>
    <t>EAN - PFR Lot 2 - Needham Market - Post-FBC Construction</t>
  </si>
  <si>
    <t>EAN - PFR - Needham Market - Post-FBC Construction</t>
  </si>
  <si>
    <t>NG33 5NJ</t>
  </si>
  <si>
    <t>Chris Cope</t>
  </si>
  <si>
    <t>chris.cope@defra.gov.uk</t>
  </si>
  <si>
    <t>Quay House, 2 East Station Road</t>
  </si>
  <si>
    <t xml:space="preserve">2024_08_02_NEC4 ECSC Contract_Needham Market_Redacted.pdf </t>
  </si>
  <si>
    <t>[Lakeside Flood Solutions Ltd.|75 Kew Grn, London, Richmond TW9 3AH|NONE||No|No]</t>
  </si>
  <si>
    <t>IT-230-7731-GS018 - AWARD</t>
  </si>
  <si>
    <t>2024-08-12T11:51:36+01:00</t>
  </si>
  <si>
    <t>Quotation for Norbury Road - New Path and Entrance Construction across Green Space - AWARD</t>
  </si>
  <si>
    <t>Sandwell MBC invites a quotation for the following New path construction project at Norbury Road Open Space:_x000D_
      Undertake hard and soft landscaping in the areas of the open space._x000D_
      Undertake hard and soft landscaping for the installation of new tarmac paths etc._x000D_
      Undertake all associated specified works including, fencing, painting etc_x000D_
      Undertake supply and planting of trees._x000D_
      Overview of key objectives/desired outcomes - To provide a safe and pleasant walkway link along the Norbury Road Open space._x000D_
      _x000D_
      The Council will be using the In-tend e-Tendering System for this Procurement exercise, please visit https://in-tendhost.co.uk/sandwellmbc to access the Sandwell MBC In-tend Supplier Portal._x000D_
      From here you will be able to register your company, express an interest in the opportunity, and gain immediate access to Quotation or other related documents._x000D_
      _x000D_
      To submit a quotation you will be required to 'Opt In'._x000D_
      _x000D_
      For a Step by Step user guide to the Sandwell MBC In-tend Supplier Portal please click on the `Guidance for Suppliers` section of the website. All procurement responses must be carried out via the Sandwell MBC In-tend Supplier Portal.  _x000D_
      _x000D_
      If you require further assistance in respect of the system please contact the In-tend support team on 0844 272 8810. _x000D_
      _x000D_
      Closing date: 29th January 2024 at 15:00hrs</t>
  </si>
  <si>
    <t xml:space="preserve">45213316 45233200 45233222 </t>
  </si>
  <si>
    <t>Corinne Horton</t>
  </si>
  <si>
    <t>corinne_horton@sandwell.gov.uk</t>
  </si>
  <si>
    <t>tender_438587/1393807</t>
  </si>
  <si>
    <t>2024-08-12T11:16:59+01:00</t>
  </si>
  <si>
    <t>Centre for Smart Infrastructure and Construction Membership</t>
  </si>
  <si>
    <t>Industry Membership Agreement for the Cambridge_x000D_
Centre for Smart Infrastructure and Construction</t>
  </si>
  <si>
    <t>[University of Cambridge|The Old Schools, Trinity Lane, Cambridge|NONE_OTHER||No|No]</t>
  </si>
  <si>
    <t>Other N/A</t>
  </si>
  <si>
    <t>CF-0344400D8d000003VQwdEAG</t>
  </si>
  <si>
    <t>EA</t>
  </si>
  <si>
    <t>2024-08-09T15:53:02+01:00</t>
  </si>
  <si>
    <t>Liam HALL</t>
  </si>
  <si>
    <t>liam.hall@defra.gov.uk</t>
  </si>
  <si>
    <t xml:space="preserve">LNA Recovery 23-24 Construction ECC v9 - signed_Redacted.pdf </t>
  </si>
  <si>
    <t>CF-0336900D8d000003VQwdEAG</t>
  </si>
  <si>
    <t>2024-08-08T15:54:01+01:00</t>
  </si>
  <si>
    <t>YOR - CDF Lot 2 - Brighouse FAS Construction</t>
  </si>
  <si>
    <t>Main construction contract for Brighouse FAS</t>
  </si>
  <si>
    <t>Tracy White</t>
  </si>
  <si>
    <t>tracy.white@defra.gov.uk</t>
  </si>
  <si>
    <t xml:space="preserve">2024.04.03 Brighouse FAS Contract_signed_Redacted.pdf </t>
  </si>
  <si>
    <t>tender_341965/1392648</t>
  </si>
  <si>
    <t>2024-08-08T09:49:33+01:00</t>
  </si>
  <si>
    <t>Design and Pre-Construction Repairs To Listed Fountain</t>
  </si>
  <si>
    <t>The Design and Pre-Construction repairs and works to prepare the Listed Fountain _x000D_
for transport and reinstallation in relation to the Finsbury Circus Gardens Reinstatement Project.</t>
  </si>
  <si>
    <t>EC2V 7HH</t>
  </si>
  <si>
    <t>Arta Nuhija</t>
  </si>
  <si>
    <t>Arta.Nuhija@cityoflondon.gov.uk</t>
  </si>
  <si>
    <t>[Rupert Harris Conservation Ltd|Studio 5C, 1 Fawe Street, London, E14 6PD|NONE_OTHER||No|No]</t>
  </si>
  <si>
    <t>CF-0336800D8d000003VQwdEAG</t>
  </si>
  <si>
    <t>2024-08-01T15:19:03+01:00</t>
  </si>
  <si>
    <t>YOR - CDF Lot 2 - Allerton Bywater Construction</t>
  </si>
  <si>
    <t>Allerton Bywater Construction Phase</t>
  </si>
  <si>
    <t>tracy.white@environment-agency.gov.uk</t>
  </si>
  <si>
    <t xml:space="preserve">Allerton Bywater Construction_ECC Option C Contract_signed_290724_Redacted.pdf </t>
  </si>
  <si>
    <t>CF-2508800D0O000000rwimUAA</t>
  </si>
  <si>
    <t>West Hertfordshire Hospitals NHS Trust</t>
  </si>
  <si>
    <t>2024-07-30T16:12:55+01:00</t>
  </si>
  <si>
    <t>HCT -  EV Charges Design, Construction &amp; MEP  Fees</t>
  </si>
  <si>
    <t>HCT -  EV Charges Design, Construction &amp; MEP  Fees_x000D_
direct award under SBS HPCCAS Framework ref SBS10190</t>
  </si>
  <si>
    <t>WD7 9HQ</t>
  </si>
  <si>
    <t>Prakassh Mohanadas</t>
  </si>
  <si>
    <t>a.mohanadas@nhs.net</t>
  </si>
  <si>
    <t>Gate House, Fretherne Road</t>
  </si>
  <si>
    <t>AL8 6NS</t>
  </si>
  <si>
    <t>[Bianco Sale Limited|Courtney House, 62 Jarvis Road, Croydon, Surrey CR2 6HU|NONE||Yes|No]</t>
  </si>
  <si>
    <t>QPF 2024-25 111</t>
  </si>
  <si>
    <t>North Yorkshire Council</t>
  </si>
  <si>
    <t>2024-07-25T15:16:22+01:00</t>
  </si>
  <si>
    <t>Construction of a single storey Extension at 10 Stockwell Place</t>
  </si>
  <si>
    <t>Carry out the construction of a single storey extension as per drawing</t>
  </si>
  <si>
    <t>procurement@northyorks.gov.uk</t>
  </si>
  <si>
    <t>County Hall,Racecourse Lane</t>
  </si>
  <si>
    <t>NORTHALLERTON</t>
  </si>
  <si>
    <t>DL78AD</t>
  </si>
  <si>
    <t>01609 533450</t>
  </si>
  <si>
    <t>https://www.northyorks.gov.uk/</t>
  </si>
  <si>
    <t>This contract was award via the Council's Quote process as per North Yorkshire Council's Procurement and Contract Procedure Rules.</t>
  </si>
  <si>
    <t>[Axxiom|Metro House, 57 Pepper Road, Leeds, LS10 2RU.|NONE_OTHER||No|No]</t>
  </si>
  <si>
    <t>ENFLD001-DN733105-42473582</t>
  </si>
  <si>
    <t>2024-07-25T11:45:40+01:00</t>
  </si>
  <si>
    <t>Greening Bowes QN: Post-construction monitoring</t>
  </si>
  <si>
    <t>Post-construction monitoring - pedestrian and cycling counts survey.</t>
  </si>
  <si>
    <t>Helen Goodhew</t>
  </si>
  <si>
    <t>Helen.Goodhew@enfield.gov.uk</t>
  </si>
  <si>
    <t>'+44 7852390637</t>
  </si>
  <si>
    <t>[Smart Transport Hub|N14 6NZ|NONE||Yes|No]</t>
  </si>
  <si>
    <t>3427293e-0a0a-4cbe-bdc2-96c9ed2f60e6</t>
  </si>
  <si>
    <t>2024-07-24T09:52:46+01:00</t>
  </si>
  <si>
    <t>Wall Construction at Harboro Grove</t>
  </si>
  <si>
    <t>Regenda Limited is looking to appoint a contractor to deliver works in relation to the re-construction of a boundary wall between the Regenda Homes block of flats at Harboro Grove and the adjacent private property.</t>
  </si>
  <si>
    <t>[C L Danson|Lynsey, Unit 2b, White House Farm, White House Lane,, Great Eccleston, PR3 0XB, UNITED KINGDOM|NONE||No|No]</t>
  </si>
  <si>
    <t>CF-0331600D8d000003VQwdEAG</t>
  </si>
  <si>
    <t>DEFRA</t>
  </si>
  <si>
    <t>2024-07-23T15:23:35+01:00</t>
  </si>
  <si>
    <t>Yorkshire High Risk Debris Screens - Construction</t>
  </si>
  <si>
    <t>Construction Phase contract for the replacement and removal of high risk debris screens in the Yorkshire and North East area</t>
  </si>
  <si>
    <t>Oliver Hawkin</t>
  </si>
  <si>
    <t>oliver.hawkin@defra.gov.uk</t>
  </si>
  <si>
    <t>Lateral, City Walk</t>
  </si>
  <si>
    <t xml:space="preserve">Redacted CDF - NE - Yorkshire High Risk Trash Screen Replacement Programme Construction BAM Signed_Redacted.pdf </t>
  </si>
  <si>
    <t>DCC001-DN725461-48858535</t>
  </si>
  <si>
    <t>2024-07-22T10:16:09+01:00</t>
  </si>
  <si>
    <t>NETPark Phase 3, Zone 1 development, in relation to the NHS Shared Business Services Framework Agreement Reference SBS10190 - Healthcare Planning, Construction Consultancy and Ancillary Services, Lot 7 - Multi-Disciplinary Services</t>
  </si>
  <si>
    <t>Call-off under the NHS Shared Business Services Framework Agreement Reference SBS10190 - Healthcare Planning, Construction Consultancy and Ancillary Services, Lot 7 - Multi-Disciplinary Services</t>
  </si>
  <si>
    <t>[Ryder Architecture Ltd|Percy House, 33 Gresse Street, London, W1T 1QU|NONE||No|No]</t>
  </si>
  <si>
    <t>CF-0329000D8d000003VQwdEAG</t>
  </si>
  <si>
    <t>2024-07-17T13:58:25+01:00</t>
  </si>
  <si>
    <t>WMD - CDF Lot 2 - Perry Barr and Witten - post FBC construction</t>
  </si>
  <si>
    <t>Construction contract for Perry Barr and Witten</t>
  </si>
  <si>
    <t>b3 1aq</t>
  </si>
  <si>
    <t>Luxmy Jeyendran</t>
  </si>
  <si>
    <t xml:space="preserve">EA Contract Tool rev 1.9.2a NEC4 ECC Contract - PBW FRMS Combined Works Package v3 - Approved_Redacted.pdf </t>
  </si>
  <si>
    <t>CCZD23A01.</t>
  </si>
  <si>
    <t>2024-07-17T13:44:15+01:00</t>
  </si>
  <si>
    <t>Project and Construction Management Services (PCMS)</t>
  </si>
  <si>
    <t>Crown Commercial Service on behalf of Ministry of Defence : Ministry of Defence</t>
  </si>
  <si>
    <t xml:space="preserve">PCMS_NEC4_PSC_Agreement_Contract_Data_Part_1_&amp;_2_Signed_REDACTED.docx </t>
  </si>
  <si>
    <t>[MACE CONSULT LIMITED|155 Moorgate EC2M 6XB London England|NONE||No|No]</t>
  </si>
  <si>
    <t>ENFLD001-DN732159-13077361</t>
  </si>
  <si>
    <t>2024-07-16T14:44:23+01:00</t>
  </si>
  <si>
    <t>Enfield Town to Broxbourne - additional design support during construction</t>
  </si>
  <si>
    <t>Additional design support during construction</t>
  </si>
  <si>
    <t>2024-07-12T09:43:14+01:00</t>
  </si>
  <si>
    <t>Principal Contractor to carry out construction works - Lab Conversion</t>
  </si>
  <si>
    <t>Principal Contractor to carry out the main construction works, in order to facilitate the 1G former Nuclear to Psychology Lab Conversion Works</t>
  </si>
  <si>
    <t>[21St Century Building Services Ltd.|15-21 Bartley Street_x000D_
BRISTOL_x000D_
AVON_x000D_
BS3 4DY_x000D_
GB|COMPANIES_HOUSE|4002614|Yes|No]</t>
  </si>
  <si>
    <t>NOTTCITY001-DN721650-05719797</t>
  </si>
  <si>
    <t>2024-07-10T10:08:40+01:00</t>
  </si>
  <si>
    <t>St Anns Well Road Phase 2 - Construction of Section 3 of SAWR</t>
  </si>
  <si>
    <t>Call off from CPU 4615 - Highways Patching (Hand Lay) Framework - St Anns Well Road Phase 2 - Construction of Section 3 of SAWR</t>
  </si>
  <si>
    <t>BATH001-DN709011-22521816</t>
  </si>
  <si>
    <t>Bath and North East Somerset Council</t>
  </si>
  <si>
    <t>2024-07-10T09:19:57+01:00</t>
  </si>
  <si>
    <t>Recycling of Building and Construction Waste</t>
  </si>
  <si>
    <t>Contract for the receipt and treatment of Building and Construction Waste deposited by residents at its household waste and recycling centres in Keynsham, Bath and Radstock and commercial transfer station in Keynsham.</t>
  </si>
  <si>
    <t>Patricia Okowa</t>
  </si>
  <si>
    <t>Patricia_Okowa@BATHNES.GOV.UK</t>
  </si>
  <si>
    <t>BA1 5AW</t>
  </si>
  <si>
    <t>'+44 1255396482</t>
  </si>
  <si>
    <t>http://www.bathnes.gov.uk</t>
  </si>
  <si>
    <t>[MJ Church (Plant) Ltd|SN14 0RN|NONE||No|No]</t>
  </si>
  <si>
    <t>BIP853717642</t>
  </si>
  <si>
    <t>2024-07-02T09:20:06+01:00</t>
  </si>
  <si>
    <t>GB-Didcot: UKRI-3105_01 MRC Harwell Design and Construction</t>
  </si>
  <si>
    <t>Call off contract against framework UKRI-3105 for  Design and Construction works</t>
  </si>
  <si>
    <t xml:space="preserve">45000000 45262700 71247000 71242000 71320000 45214600 </t>
  </si>
  <si>
    <t>Commercial Business Partner</t>
  </si>
  <si>
    <t>mrcprocurement@ukri.org</t>
  </si>
  <si>
    <t>Medical Research Council</t>
  </si>
  <si>
    <t>'+441793867000</t>
  </si>
  <si>
    <t xml:space="preserve">https://www.delta-esourcing.com/delta/respondToList.html?noticeId=853717642 </t>
  </si>
  <si>
    <t>This contract award was made under framework reference UKRI-3105</t>
  </si>
  <si>
    <t>[Walter Lilly &amp; Co Ltd|Knollys House_x000D_
        17 Addiscombe Road_x000D_
        Croydon_x000D_
        CR0 6SR|NONE||No|No]</t>
  </si>
  <si>
    <t>tender_341965/1369621</t>
  </si>
  <si>
    <t>2024-06-26T14:18:47+01:00</t>
  </si>
  <si>
    <t>Pre-Construction Design in relation to Approvals &amp; Consultations at City of London School for Boys</t>
  </si>
  <si>
    <t xml:space="preserve">71000000 71220000 71240000 71311000 71312000 71321300 71334000 </t>
  </si>
  <si>
    <t>Jaskaran Rai</t>
  </si>
  <si>
    <t>jaskaran.rai@cityoflondon.gov.uk</t>
  </si>
  <si>
    <t xml:space="preserve">www.capitalesourcing.com </t>
  </si>
  <si>
    <t>[Gilbert-Ash Limited|60 Boucher Place, Belfast, Northern Ireland, BT12 6HT|NONE_OTHER||No|No]</t>
  </si>
  <si>
    <t>tender_341965/1369771</t>
  </si>
  <si>
    <t>2024-06-26T16:48:02+01:00</t>
  </si>
  <si>
    <t>Pre-Construction Design to de-risk logistics at City of London School for Boys</t>
  </si>
  <si>
    <t xml:space="preserve">71000000 71220000 71240000 71311000 71312000 </t>
  </si>
  <si>
    <t>tender_433735/1367676</t>
  </si>
  <si>
    <t>2024-06-26T16:07:30+01:00</t>
  </si>
  <si>
    <t>Award of a Call of Contract under Prison Education Dynamic Purchasing System for Introduction to Construction for residents of HMP Birmingham</t>
  </si>
  <si>
    <t>Award of a Call of Contract under Prison Education Dynamic Purchasing System for Introduction to Construction for residents of HMP Birmingham to deliver training programme to provide learners with the opportunity to gain relevant qualifications and become work ready in a range of disciplines and will consist of the below training and qualifications:_x000D_
-CSCS green labourer card (accredited)_x000D_
-CSCS test either lap tops or CSCS discussion needed for delivery method. (accredited)_x000D_
-Core competencies - manual handling, abrasive wheels, Banksman, Cat and Genny (accredited)_x000D_
-Emergency First Aid at Work Level 3 (accredited)</t>
  </si>
  <si>
    <t>LS1 5AP</t>
  </si>
  <si>
    <t>[RMF Training Academy Ltd|Unit 2 Oughton Road  Birmingham  B12 0DF|NONE_OTHER||Yes|No]</t>
  </si>
  <si>
    <t>tender_361690/1369261</t>
  </si>
  <si>
    <t>2024-06-25T17:26:55+01:00</t>
  </si>
  <si>
    <t>Ipswich Depot Pre-construction Agreement</t>
  </si>
  <si>
    <t>Contract award notice for Ipswich Pre-construction agreement</t>
  </si>
  <si>
    <t>procurementservicesestatesandfacilitiesmanagement@highwaysengland.co.uk</t>
  </si>
  <si>
    <t>[McLaughlin and Harvey Limited|15 Trench Road, Mallusk, Newtonabbey, BT36 4TY, NI|NONE_OTHER||No|No]</t>
  </si>
  <si>
    <t>BUCKSH001-DN710029-54575372</t>
  </si>
  <si>
    <t>2024-06-25T10:00:35+01:00</t>
  </si>
  <si>
    <t>Castlefield, High Wycombe Traffic Calming Construction Works</t>
  </si>
  <si>
    <t>Castlefield Traffic Calming construction works in High Wycombe</t>
  </si>
  <si>
    <t xml:space="preserve">45233100 45233139 45233210 </t>
  </si>
  <si>
    <t>hitmailbox@buckinghamshire.gov.uk</t>
  </si>
  <si>
    <t xml:space="preserve">https://procontract.due-north.com/Advert?advertId=c2ab34d4-4bc4-ee11-8127-005056b64545 </t>
  </si>
  <si>
    <t>[O'Hara Brothers Surfacing Ltd|101 Rowland Avenue_x000D_
Hatch End_x000D_
Pinner_x000D_
Middlesex_x000D_
HA5 4AW|NONE||Yes|No]</t>
  </si>
  <si>
    <t>CF-2431500D0O000000rwimUAA</t>
  </si>
  <si>
    <t>NHS BT</t>
  </si>
  <si>
    <t>2024-06-17T16:10:37+01:00</t>
  </si>
  <si>
    <t>Construction Professional Services</t>
  </si>
  <si>
    <t>This agreement establishes a route to enable NHSBT to procure construction-related services, including designers, M&amp;E consultants, and architects.</t>
  </si>
  <si>
    <t>Simon Davis</t>
  </si>
  <si>
    <t>simon.davis@nhsbt.nhs.uk</t>
  </si>
  <si>
    <t>[PERFECT CIRCLE JV LTD|Halford House, Charles Street, Leicester, United Kingdom LE1 1HA|NONE||Yes|No]</t>
  </si>
  <si>
    <t>Camborne Town Council</t>
  </si>
  <si>
    <t>2024-06-16T13:36:53+01:00</t>
  </si>
  <si>
    <t>Construction of Changing Rooms and Public Toilet Unit at Park Gerry for Camborne Town Council</t>
  </si>
  <si>
    <t>This Tender is for the design, build and construction of a community building at Park Gerry, Camborne, to serve as a function room, changing room and toilets.  _x000D_
_x000D_
The building will support a number of community initiatives currently underway for the site.  _x000D_
_x000D_
The Council took possession of Roskear Playing Fields (now known as Park Gerry in 2017 and have been working towards a new facility through public consultation events since 2019.</t>
  </si>
  <si>
    <t>David Garwood</t>
  </si>
  <si>
    <t>amenities@camborne-tc.gov.uk</t>
  </si>
  <si>
    <t>Cross Street</t>
  </si>
  <si>
    <t>CAMBORNE</t>
  </si>
  <si>
    <t>TR148SL</t>
  </si>
  <si>
    <t>01209 612406</t>
  </si>
  <si>
    <t>https://www.camborne-tc.gov.uk/</t>
  </si>
  <si>
    <t xml:space="preserve">Schedule 1 - Price Schedule.xlsx Appendix A - SITE_LOCATION.pdf Appendix B - Park Gerry - CTC - CDM Pre-Construction information.pdf Appendix C - 10  B Proposed Floor Plan.pdf Appendix D - 11  B Proposed Elevations.pdf Appendix E - REDEVELOPMENT_EXTENTS-01.pdf Appendix F -PLANNING_STATEMENT-7134904.pdf Appendix G - Public Consultation Statement inc Appendices.pdf Appendix H - BUILDING_SPEC - Park Gerry CN updated 13.07.23.pdf Appendix I - SWW Ltd Search (Commercial Premium).pdf Appendix J - PA22_11292-FLOOD_RISK_ASSESSMENT-7134911.pdf Appendix K -PA22_11292-HERITAGE_STATEMENT-7126774.pdf Appendix L - PA22_11292-PRELIMINARY_ECOLOGICAL_APPRAISAL-7126696.pdf Appendix M -PA22_11292-TRANSPORT_STATEMENT-7126734.pdf Appendix N - Phase I Preliminary Risk Assessment (PRA) - Park Gerry 21441.pdf Clarification Log_v0.1.xlsx Vol 1-ITT_vFinal_15.09.2023_v03.pdf Vol 2-Applicant&amp;apos;s Offer_vFinal_14.09.2023_v0.3.docx </t>
  </si>
  <si>
    <t>Clarifications will be published against the Contract Notice on Contracts Finder._x000D_
_x000D_
If interested in tendering for this project please ensure you add a "watch this notice" for alerts as from time to time additional information or clarifications may be published related to this tender._x000D_
_x000D_
It will be the responsibility of Bidders to ensure they are aware of all published clarifications and ensure that their bid has taken these into account.</t>
  </si>
  <si>
    <t>[Evolution|Unit 9,_x000D_
Scorrier Workshops,_x000D_
Scorrier, _x000D_
Redruth,_x000D_
Cornwall,_x000D_
TR16 5AU|NONE_OTHER||Yes|No]</t>
  </si>
  <si>
    <t>IT-467-61-ITT049GS - AWARD</t>
  </si>
  <si>
    <t>Tewkesbury Borough Council</t>
  </si>
  <si>
    <t>2024-06-10T16:13:49+01:00</t>
  </si>
  <si>
    <t>Construction Works in Tewkesbury Town Centre (for small public realm projects) - AWARD</t>
  </si>
  <si>
    <t>Tewkesbury Borough Council are inviting tenders for the provision of Construction Works for small public realm projects in Tewkesbury Town Centre._x000D_
      _x000D_
      Suppliers that would like to take part in this process are invited to 'Express Interest' upon which will they will be given access to the full documentation through this e-tendering system. _x000D_
      _x000D_
      When the documents have been made available involved suppliers will receive notification via email and the documents can be accessed from the 'My Tenders' area of this website and selecting the 'View Details' button of this project. _x000D_
      _x000D_
      Please allow sufficient time to make your return as late returns will not be permitted. _x000D_
      _x000D_
      Any questions relating to this should be made via correspondence on the website and  can be addressed to the main contact as shown in the details above.</t>
  </si>
  <si>
    <t>GL20 5TT</t>
  </si>
  <si>
    <t>ADMINISTRATOR 1</t>
  </si>
  <si>
    <t>procurement@tewkesbury.gov.uk</t>
  </si>
  <si>
    <t>Gloucester Road</t>
  </si>
  <si>
    <t>Tewkesbury</t>
  </si>
  <si>
    <t>01684 272083</t>
  </si>
  <si>
    <t>[R.F.  Gardiner Limited|Cirencester Road, Chalford, Stroud, Gloucestershire, United Kingdom, GL6 8PE|NONE||No|No]</t>
  </si>
  <si>
    <t>tender_435351/1363456</t>
  </si>
  <si>
    <t>2024-06-07T10:33:27+01:00</t>
  </si>
  <si>
    <t>T0576 Specialist Technical Support for Supervision of Construction of Energy Storage Systems (ESS) to support EV Charging at Motorway Service Areas (MSA) - Phase 3a</t>
  </si>
  <si>
    <t>To contribute to the Government's commitment of a minimum of six high-powered electric vehicle charge-points (HPEVCPs) at all 114 MSAs in England by 2023 by enabling rollout at locations where DNO or National Grid capacity is insufficient or cannot be upgraded quickly enough or is not economically viable, to support delivering the commitment._x000D_
To provide support to the Client during delivery of the Main Contract via their appointed Contractor, by delivering an Engineering and Construction Contract Supervisor service, and any ad-hoc services required to support the delivery of this highly innovative project._x000D_
For the purposes of these Services a HPEVCP is as an Electric Vehicle (EV) charger capable of providing at least 150kW of charge through one lead. The charger implementation may be of six individual chargers or three double lead chargers, with up to six parking bays in total that can be serviced at any one time.</t>
  </si>
  <si>
    <t>spats2@nationalhighways.co.uk</t>
  </si>
  <si>
    <t>the cube</t>
  </si>
  <si>
    <t xml:space="preserve">T0576 SPaTS 2 Award Letter trans.docx </t>
  </si>
  <si>
    <t>[Costain Ltd|MAIDENHEAD 1|NONE_OTHER||No|No]</t>
  </si>
  <si>
    <t>tender_441597/1362774</t>
  </si>
  <si>
    <t>DfTc - Department for Transport</t>
  </si>
  <si>
    <t>2024-06-05T16:59:04+01:00</t>
  </si>
  <si>
    <t>Construction Industry Database &amp; Reports</t>
  </si>
  <si>
    <t>Specialist construction database which provides details of all the projects within the UK from business plan through to completion and provides the suppliers, locations and materials required. Access to overarching analysis of sectors and sector insights. Access to analysts to support additional knowledge transfer and query resolution as required.</t>
  </si>
  <si>
    <t>SW1P 4DR</t>
  </si>
  <si>
    <t>Jason Thrupp</t>
  </si>
  <si>
    <t>jason.thrupp@dft.gov.uk</t>
  </si>
  <si>
    <t>Great Minster House</t>
  </si>
  <si>
    <t xml:space="preserve">TRGC3086 Construction Industry Database  Reports_2024-25 Award.doc (Signed)_Redacted.pdf </t>
  </si>
  <si>
    <t>[Glenigan Limited|Suite 2, 4th Floor, Ocean 80 80 Holdenhurst Road Bournemouth  BH8 8AQ|NONE_OTHER||Yes|No]</t>
  </si>
  <si>
    <t>20240603153824-103298</t>
  </si>
  <si>
    <t>2024-06-03T15:38:31+01:00</t>
  </si>
  <si>
    <t>55762 Specialist Construction Services</t>
  </si>
  <si>
    <t>Provision of specialist construction services.</t>
  </si>
  <si>
    <t xml:space="preserve">https://uk.eu-supply.com/app/rfq/rwlentrance_s.asp?PID=80344&amp;B=UK https://uk.eu-supply.com/ctm/Company/CompanyInformation/Index/103298 </t>
  </si>
  <si>
    <t>[Crosby, Ferguson &amp; Medcalf|Morleys House, _x000D_
Morleys Yard, _x000D_
Beverley _x000D_
HU17 9BY|NONE||No|No]</t>
  </si>
  <si>
    <t>CF-0303500D8d000003VQwdEAG</t>
  </si>
  <si>
    <t>2024-05-29T11:09:29+01:00</t>
  </si>
  <si>
    <t>WSX - CDF lot 2 - BTB - Pre-FBC Construction - Phase 0+ Pile Purchase</t>
  </si>
  <si>
    <t xml:space="preserve">BTB WAR - Deed of variation SIGNED_Redacted.pdf </t>
  </si>
  <si>
    <t>SEFT001-DN711332-59759242</t>
  </si>
  <si>
    <t>Sefton Council</t>
  </si>
  <si>
    <t>2024-05-22T11:40:48+01:00</t>
  </si>
  <si>
    <t>Construction of Toilets at Kingsley &amp; Co</t>
  </si>
  <si>
    <t>The construction of toilets to be accessed by customers of Kingsley &amp; Co located in the former Nat West Bank building on Stanley Road in Bootle</t>
  </si>
  <si>
    <t>Stewart Martin</t>
  </si>
  <si>
    <t>stewart.martin@sefton.gov.uk</t>
  </si>
  <si>
    <t>Magdalen House</t>
  </si>
  <si>
    <t>Trinity Road</t>
  </si>
  <si>
    <t>Bootle</t>
  </si>
  <si>
    <t>L20 3NJ</t>
  </si>
  <si>
    <t>'+44 1519343009</t>
  </si>
  <si>
    <t>http://www.sefton.gov.uk/</t>
  </si>
  <si>
    <t>[CEB Services (UK) Ltd|M44 6RA|NONE||Yes|No]</t>
  </si>
  <si>
    <t>20240522103850-128806</t>
  </si>
  <si>
    <t>Nottingham Trent University (NTU)</t>
  </si>
  <si>
    <t>2024-05-22T10:38:56+01:00</t>
  </si>
  <si>
    <t>Construction Lab, Mansfield Campus Electrical Package</t>
  </si>
  <si>
    <t>NG1 4FQ</t>
  </si>
  <si>
    <t>Martin Parr</t>
  </si>
  <si>
    <t>martin.parr@ntu.ac.uk</t>
  </si>
  <si>
    <t>50 Shakespeare Street</t>
  </si>
  <si>
    <t>'+44 1158484741</t>
  </si>
  <si>
    <t xml:space="preserve">https://uk.eu-supply.com/app/rfq/rwlentrance_s.asp?PID=80607&amp;B=NTU https://uk.eu-supply.com/ctm/Company/CompanyInformation/Index/128806 </t>
  </si>
  <si>
    <t>[Electract Ltd|Walker Road, Bardon Hill. LE67 1TU|NONE||No|No]</t>
  </si>
  <si>
    <t>NOTTCITY001-DN721650-63855428</t>
  </si>
  <si>
    <t>2024-05-13T15:07:49+01:00</t>
  </si>
  <si>
    <t>NCC CPU 4614 Highways Minor Works Framework -Construction of Hard Standings at 10 Locations</t>
  </si>
  <si>
    <t>Call off from NCC CPU 4614 Highways Minor Works Framework -Construction of Hard Standings at 10 Locations</t>
  </si>
  <si>
    <t>NOTTCITY001-DN721650-47599383</t>
  </si>
  <si>
    <t>2024-05-13T11:21:44+01:00</t>
  </si>
  <si>
    <t>Call off - Queens Drive Crossing Improvements - Construction of new pedestrian crossing facilities over Queens Drive</t>
  </si>
  <si>
    <t>Call off from NCC - CPU 4614 Highways Minor Works Framework - Construction of new pedestrian crossing facilities over Queens Drive</t>
  </si>
  <si>
    <t>[Trust Utility|Foundry Park Low's Lane, Ilkeston DE7 4QU|NONE||Yes|No]</t>
  </si>
  <si>
    <t>tender_418145/1349752</t>
  </si>
  <si>
    <t>2024-05-08T10:52:00+01:00</t>
  </si>
  <si>
    <t>Call off Contract Under Prison Education Dynamic Purchasing System for Construction Skills Certification Scheme (CSCS) course for Residents of HMP Downview</t>
  </si>
  <si>
    <t>[Complete Skills Solutions|Suite B2 First Floor, Switch House, North Perimeter Road, Bootle, L30 7PT|NONE_OTHER||Yes|No]</t>
  </si>
  <si>
    <t>CF-0293600D8d000003VQwdEAG</t>
  </si>
  <si>
    <t>2024-05-03T12:48:54+01:00</t>
  </si>
  <si>
    <t>NW CDF Lot2 Catterall Bridge ECC Construction</t>
  </si>
  <si>
    <t>BS1 5TL</t>
  </si>
  <si>
    <t>Alison Hardy</t>
  </si>
  <si>
    <t>alison.hardy@environment-agency.gov.uk</t>
  </si>
  <si>
    <t xml:space="preserve">Catterall Bridge VS Signed Contract_LRS_Redacted.pdf </t>
  </si>
  <si>
    <t>C283025</t>
  </si>
  <si>
    <t>2024-05-01T17:11:36+01:00</t>
  </si>
  <si>
    <t>Construction and Refurbishment of Rooms at Kempston Health Centre</t>
  </si>
  <si>
    <t>MK42 8AU</t>
  </si>
  <si>
    <t>[Petric Contracts Limited|New Brunswick Street, Thornes, Wakefield, West_x000D_
Yorkshire, WF1 5QR|COMPANIES_HOUSE|07325699|Yes|No]</t>
  </si>
  <si>
    <t>NOTTCITY001-DN721650-78059700</t>
  </si>
  <si>
    <t>2024-05-01T15:17:38+01:00</t>
  </si>
  <si>
    <t>CPU 4614 Highways Minor Works Framework - Construction of new raised Zebra on Meadows Way</t>
  </si>
  <si>
    <t>Call off from CPU 4614 Highways Minor Works Framework - Construction of new raised Zebra on Meadows Way</t>
  </si>
  <si>
    <t>[Trust Utility Management|Foundry Park Low's Lane, Ilkeston DE7 4QU|NONE||Yes|No]</t>
  </si>
  <si>
    <t>PCC001-DN708666-52412872</t>
  </si>
  <si>
    <t>2024-04-24T16:44:13+01:00</t>
  </si>
  <si>
    <t>PL Fletton Cemetery - Groundworks and Mausoleum Construction</t>
  </si>
  <si>
    <t>The construction of a further 81No mausolea niches at Fletton Cemetery, comprising three additional blocks, to complete the installation of such structures at Fletton Cemetery.</t>
  </si>
  <si>
    <t>Jan Thistleton</t>
  </si>
  <si>
    <t>Jan.Thistleton@peterborough.gov.uk</t>
  </si>
  <si>
    <t>'+44 1733864553</t>
  </si>
  <si>
    <t xml:space="preserve">https://procontract.due-north.com/Advert?advertId=d95cc1f6-57c0-ee11-8127-005056b64545 </t>
  </si>
  <si>
    <t>[Garfield Builders Ltd|16 ROYCE ROAD, _x000D_
PETERBOROUGH, _x000D_
CAMBRIDGESHIRE, _x000D_
PE1 5YB|NONE||Yes|No]</t>
  </si>
  <si>
    <t>IT-234-36578-TDC - 036578 - AWARD</t>
  </si>
  <si>
    <t>Tandridge District Council</t>
  </si>
  <si>
    <t>2024-04-24T13:53:46+01:00</t>
  </si>
  <si>
    <t>TDC NC Construction of  12 New Net Zero Carbon Dwellings at Wolf's Wood, Hurst Green, Oxted, Surrey - AWARD</t>
  </si>
  <si>
    <t>Tandridge District Council is seeking to appoint a suitably experienced contractor for the demolition of 19 existing garages and 12 apartments and the design and construction of 12 new Net Zero Carbon Dwellings and associated works at 106 - 128 Wolf's Wood, Hurst Green, Oxted, Surrey, RH8 0HJ._x000D_
      _x000D_
      You are invited to respond to this Invitation to Tender as a shortlisted supplier._x000D_
      _x000D_
      The specifications and contractual requirements are detailed within the attached schedules and appendices.</t>
  </si>
  <si>
    <t>RH8 0BT</t>
  </si>
  <si>
    <t>John Mc Geown (TDC)</t>
  </si>
  <si>
    <t>jmcgeown@tandridge.gov.uk</t>
  </si>
  <si>
    <t>8 Station Road East</t>
  </si>
  <si>
    <t>Oxted</t>
  </si>
  <si>
    <t>Surrey</t>
  </si>
  <si>
    <t>01883 732807</t>
  </si>
  <si>
    <t>www.tandridge.gov.uk</t>
  </si>
  <si>
    <t>[Vulcan Ellis Ltd|3 Oak Cottage, County Oak Way, Crawley, West Sussex, United Kingdom, RH11 7ST|NONE||No|No]</t>
  </si>
  <si>
    <t>CF-0285500D8d000003VQwdEAG</t>
  </si>
  <si>
    <t>2024-04-17T14:56:29+01:00</t>
  </si>
  <si>
    <t>Bewdley Left Bank Flood Risk Management Scheme - Construction Design Support (Note: this is a call-off from an existing framework)</t>
  </si>
  <si>
    <t>Bewdley Left Bank Flood Risk Management Scheme - Construction Design Support</t>
  </si>
  <si>
    <t xml:space="preserve">LIT 13265-PSC Scope template-Design support -V5  19.01.2024 redacted.pdf EA Contract Tool rev 1.9.2a Bewdley FRMS Design Support Contract Arup Option C - redacted.pdf </t>
  </si>
  <si>
    <t>[Ove Arup &amp; Partners Limited Primary|One Centenary Way, Birmingham, B3 3AY|NONE||No|No]</t>
  </si>
  <si>
    <t>tender_409908/1344523</t>
  </si>
  <si>
    <t>2024-04-17T14:47:06+01:00</t>
  </si>
  <si>
    <t>Foodex Japan 2024 - Stand Space and Construction Costs</t>
  </si>
  <si>
    <t>Contribution to stand construction costs and stand space for the DBT/Defra GREAT branded space on the UK Pavilion at Foodex 2024.</t>
  </si>
  <si>
    <t>commercialmarevents@businessandtrade.gov.uk</t>
  </si>
  <si>
    <t xml:space="preserve">UK Government_Foodex 24_Redacted.pdf </t>
  </si>
  <si>
    <t>[PS8 Limited|PO Box 424, Leatherhead, KT22 2HL|COMPANIES_HOUSE|06720726|Yes|No]</t>
  </si>
  <si>
    <t>LEICSCITY02-DN695291-77412202</t>
  </si>
  <si>
    <t>2024-04-17T11:28:38+01:00</t>
  </si>
  <si>
    <t>PAN3003 - St Peter's Garages Demolition and Car Park Construction</t>
  </si>
  <si>
    <t>The Council invites Tenders for the provision of demolishing existing garages and the creation of off-street parking for residents at the St Peter's estate in Leicester. This will be conducted as a mini competition under the Leicester City Council (LCC) PAN2661 Highways Maintenance Construction Framework.</t>
  </si>
  <si>
    <t>Procurement Services</t>
  </si>
  <si>
    <t>procurement@leicester.gov.uk</t>
  </si>
  <si>
    <t>'+44 1164544020</t>
  </si>
  <si>
    <t>[Danaher &amp; Walsh (Civil Engineering) Ltd|20 Granite Way, Mountsorrel, Leicestershire, LE12 7TZ|NONE||No|No]</t>
  </si>
  <si>
    <t>CF-0283300D8d000003VQwdEAG</t>
  </si>
  <si>
    <t>2024-04-16T13:24:46+01:00</t>
  </si>
  <si>
    <t>Holbeam Dam Phase 2 Construction Design Support</t>
  </si>
  <si>
    <t>Design Support for Holbeam Dam Construction</t>
  </si>
  <si>
    <t>matthew.cole@defra.gov.uk</t>
  </si>
  <si>
    <t>Manley House, Kestrel Way</t>
  </si>
  <si>
    <t xml:space="preserve">Holbeam Dam Phase 2 Design Support Signed PSC 3_Redacted.pdf </t>
  </si>
  <si>
    <t>[AtkinsRÃ©alis UK Limited|Woodcote Grove_x000D_
Ashley Road KT185BW|NONE||No|No]</t>
  </si>
  <si>
    <t>CF-0282900D8d000003VQwdEAG</t>
  </si>
  <si>
    <t>2024-04-16T10:15:19+01:00</t>
  </si>
  <si>
    <t>Shoreham Bramber Brooks Construction</t>
  </si>
  <si>
    <t>Bramber Brooks (BB) is an environmental enhancement to be delivered as part of the SATW project. It is a compensatory habitat to replace a ditch that was infilled during the W7 embankment construction.</t>
  </si>
  <si>
    <t>lu.mao@environment-agency.gov.uk</t>
  </si>
  <si>
    <t xml:space="preserve">Brambers Brook Contract Tool - Signed_Redacted.pdf </t>
  </si>
  <si>
    <t>20240411153022-104106</t>
  </si>
  <si>
    <t>North Lincolnshire Council</t>
  </si>
  <si>
    <t>2024-04-11T15:30:28+01:00</t>
  </si>
  <si>
    <t>Construction Consultancy Services</t>
  </si>
  <si>
    <t>Procurement@northlincs.gov.uk</t>
  </si>
  <si>
    <t>Church Square House, 30-40 High Street</t>
  </si>
  <si>
    <t>Scunthorpe</t>
  </si>
  <si>
    <t>DN15 6NL</t>
  </si>
  <si>
    <t>www.northlincs.gov.uk</t>
  </si>
  <si>
    <t>[Ove Arup and Partners Ltd|8 Fitzroy Street _x000D_
London|NONE||No|No]</t>
  </si>
  <si>
    <t>REDDITCH001-DN719034-12055099</t>
  </si>
  <si>
    <t>2024-04-10T15:44:35+01:00</t>
  </si>
  <si>
    <t>Loxley Close Project Management via NHS SBS Construction Consultancy Services 2</t>
  </si>
  <si>
    <t>Sarah Woodfield</t>
  </si>
  <si>
    <t>sarah.woodfield@bromsgroveandredditch.gov.uk</t>
  </si>
  <si>
    <t>[Bailey Garner LLP|B3 1PX|NONE||No|No]</t>
  </si>
  <si>
    <t>72fdc04f-1ddb-4d9a-b5f7-a7f969627270</t>
  </si>
  <si>
    <t>2024-04-09T14:06:15+01:00</t>
  </si>
  <si>
    <t>CA13428 - Waltham Forest College For the appointment of THE PRINCIPAL CONTRACTOR for the college's construction project: Re-purposing the Swimming Pool as a Flexible Teaching &amp; Learning Centre</t>
  </si>
  <si>
    <t>For the appointment of THE PRINCIPAL CONTRACTOR for the college's construction project: Re-purposing the Swimming Pool as a Flexible Teaching &amp; Learning Centre_x000D_
_x000D_
To access this competition: _x000D_
_x000D_
Registered:_x000D_
Login to https://suppliers.multiquote.com and view the opportunity CA13428._x000D_
_x000D_
Not registered:_x000D_
Visit https://suppliers.multiquote.com then register and quote CA13428 as the reason for registration. _x000D_
_x000D_
 Any queries please contact MultiQuote on 0151 482 9230.</t>
  </si>
  <si>
    <t>[IMS Building Solutions Limited|22 Howard Business Park, Howard Close, Waltham Abbey, EN9 1XE|NONE||No|No]</t>
  </si>
  <si>
    <t>BRISTOLCC001-DN710043-59721285</t>
  </si>
  <si>
    <t>2024-04-09T11:14:14+01:00</t>
  </si>
  <si>
    <t>G&amp;R/CPS/Structural consultant for Nova Primary School Construction works</t>
  </si>
  <si>
    <t>Structural consultant to manage a contractor to carry out the remediation works for Nova Primary School Construction._x000D_
_x000D_
Direct award to Constellia via a SEWTAP (South East Wales Technical and Professional Services) framework.</t>
  </si>
  <si>
    <t>'+44 1179223379</t>
  </si>
  <si>
    <t>[Constellia Public Limited|W1J 5FJ|NONE||Yes|No]</t>
  </si>
  <si>
    <t>ITTH127</t>
  </si>
  <si>
    <t>2024-04-04T15:45:36+01:00</t>
  </si>
  <si>
    <t>Construction of the new CCTV control room enclosure and associated services</t>
  </si>
  <si>
    <t>RM1 3AR</t>
  </si>
  <si>
    <t>Kathryn Skinner</t>
  </si>
  <si>
    <t>Town Hall,Main Road</t>
  </si>
  <si>
    <t>[Thomas Sinden Ltd|137-145 Church Road,_x000D_
Harold Wood,_x000D_
Romford,_x000D_
Essex,_x000D_
RM3 0SH|COMPANIES_HOUSE|03308698|Yes|No]</t>
  </si>
  <si>
    <t>OREC001-DN690427-91129937</t>
  </si>
  <si>
    <t>Offshore Renewable Energy Catapult</t>
  </si>
  <si>
    <t>2024-04-04T09:57:46+01:00</t>
  </si>
  <si>
    <t>Professional Services Framework (Construction Programme)</t>
  </si>
  <si>
    <t>This Professional Services Framework (Construction Programme) will be a single-supplier Framework Agreement where the appointed Consultant will act as the lead consultant and will assemble a professional team.\r_x000D_
\r_x000D_
It is envisaged the team will comprise of the following disciples (but not limited to), reporting to the OREC Project Programme Manager and OREC Governance Board as required:\r_x000D_
\r_x000D_
Ã¢â‚¬Â¢ Project Manager;\r_x000D_
Ã¢â‚¬Â¢ Quantity Surveyor/Cost Manager;\r_x000D_
Ã¢â‚¬Â¢ Architect;\r_x000D_
Ã¢â‚¬Â¢ Civil Engineering;\r_x000D_
Ã¢â‚¬Â¢ Structural Engineer;\r_x000D_
Ã¢â‚¬Â¢ Building Services / M&amp;E Engineer;\r_x000D_
Ã¢â‚¬Â¢ Building Surveyor;\r_x000D_
Ã¢â‚¬Â¢ CDM Coordinator and;\r_x000D_
Ã¢â‚¬Â¢ Lead Consultant.</t>
  </si>
  <si>
    <t>Sian Kerrison</t>
  </si>
  <si>
    <t>procurement@ore.catapult.org.uk</t>
  </si>
  <si>
    <t>Inovo</t>
  </si>
  <si>
    <t>G11RD</t>
  </si>
  <si>
    <t>'+44 3330041400</t>
  </si>
  <si>
    <t>https://www.ore.catapult.org.uk</t>
  </si>
  <si>
    <t xml:space="preserve">https://procontract.due-north.com/Advert?advertId=09cc937c-0057-ee11-8124-005056b64545 </t>
  </si>
  <si>
    <t>[Turner &amp; Townsend Project Management|LS18 4GH|NONE||No|No]</t>
  </si>
  <si>
    <t>C261433</t>
  </si>
  <si>
    <t>2024-04-03T15:45:33+01:00</t>
  </si>
  <si>
    <t>Healthcare Planning, Construction Consultancy and Ancillary Services at Edgware</t>
  </si>
  <si>
    <t>STOCKPORT</t>
  </si>
  <si>
    <t>[Drees and Sommer UK Ltd|Jackson House, Sibson Road, Sale, Manchester, M33 7RR|COMPANIES_HOUSE|03768390|Yes|No]</t>
  </si>
  <si>
    <t>GOSPT001-DN682696-24490760</t>
  </si>
  <si>
    <t>Gosport Borough Council</t>
  </si>
  <si>
    <t>2024-04-02T10:58:02+01:00</t>
  </si>
  <si>
    <t>Construction of Flood Defence Structures at Forton</t>
  </si>
  <si>
    <t>Construction Of Flood defense Structures at Forton</t>
  </si>
  <si>
    <t>procurement@gosport.gov.uk</t>
  </si>
  <si>
    <t>Town Hall, High Street</t>
  </si>
  <si>
    <t>Gosport</t>
  </si>
  <si>
    <t>PO12 1EB</t>
  </si>
  <si>
    <t>http://www.gosport.gov.uk</t>
  </si>
  <si>
    <t>[JT Mackley|BN5 9XQ|NONE||No|No]</t>
  </si>
  <si>
    <t>CF-0132600D4L000000iAvzUAE</t>
  </si>
  <si>
    <t>Sellafield</t>
  </si>
  <si>
    <t>2024-03-27T15:13:19Z</t>
  </si>
  <si>
    <t>DDP00732 - BXXX Vent Removal - Construction Phase</t>
  </si>
  <si>
    <t>WA3 6GR</t>
  </si>
  <si>
    <t>Kevin Little</t>
  </si>
  <si>
    <t>kevin.r.little@sellafieldsites.com</t>
  </si>
  <si>
    <t>Birchwood</t>
  </si>
  <si>
    <t>warrington</t>
  </si>
  <si>
    <t>wa3 6gr</t>
  </si>
  <si>
    <t>[Cumbria Nuclear Solutions Ltd|Jacobs Stobbarts Limited, Moor Row, CA24 3HW|NONE||No|No]</t>
  </si>
  <si>
    <t>2024-03-22T14:55:11Z</t>
  </si>
  <si>
    <t>Shelford Lodge Commercial Farm Buildings Construction Agreement</t>
  </si>
  <si>
    <t>Seventh Floor, 1 St. James's Market</t>
  </si>
  <si>
    <t>Lonodon</t>
  </si>
  <si>
    <t>[Ambion Contractors Ltd|5 Station Road, Hinckley, Leicestershire, England, LE10 1AW|COMPANIES_HOUSE|08533281|No|No]</t>
  </si>
  <si>
    <t>CF-0264400D8d000003VQwdEAG</t>
  </si>
  <si>
    <t>2024-03-20T12:21:26Z</t>
  </si>
  <si>
    <t>ECC PM for Shoreham Adur Tidal Walls and Bramber Brooks Construction</t>
  </si>
  <si>
    <t>Provision of ECC Project Managers for Shoreham Adur Tidal Walls and Bramber Brooks Construction</t>
  </si>
  <si>
    <t>[Turner &amp; Townsend Project Management Limited|Low Hall, Calverley Lane, Horsforth, Leeds LS18 4GH|NONE||No|No]</t>
  </si>
  <si>
    <t>PRO1003207</t>
  </si>
  <si>
    <t>2024-03-18T15:19:02Z</t>
  </si>
  <si>
    <t>Construction Consultancy at Glenbourne Unit</t>
  </si>
  <si>
    <t>Construction Consultancy at Glenbourne Unit_x000D_
_x000D_
Extension to the above.</t>
  </si>
  <si>
    <t>[MACEGREEN CONSULTING LIMITED|62 Prince Street_x000D_
BRISTOL_x000D_
Avon_x000D_
BS1 4QD_x000D_
GB|COMPANIES_HOUSE|07618252|Yes|No]</t>
  </si>
  <si>
    <t>20240311131529-103257</t>
  </si>
  <si>
    <t>West Yorkshire Combined Authority</t>
  </si>
  <si>
    <t>2024-03-11T13:15:34Z</t>
  </si>
  <si>
    <t>Huddersfield Bus Station Renovation (SDP3 &amp; Construction Partner)</t>
  </si>
  <si>
    <t>West Yorkshire Combined Authority are seeking to contract with a provider to deliver a strategic partner to deliver both the final designs and construction of the Huddersfield Bus Station Renovation programme, in line with the specification and scope of works.</t>
  </si>
  <si>
    <t xml:space="preserve">45210000 45213310 </t>
  </si>
  <si>
    <t>Paul Emmett</t>
  </si>
  <si>
    <t>Paul.Emmett@westyorks-ca.gov.uk</t>
  </si>
  <si>
    <t>Wellington House, 40-50 Wellington Street</t>
  </si>
  <si>
    <t>LS1 2DE</t>
  </si>
  <si>
    <t>'+44 1132517323</t>
  </si>
  <si>
    <t>https://www.westyorks-ca.gov.uk</t>
  </si>
  <si>
    <t xml:space="preserve">https://uk.eu-supply.com/app/rfq/rwlentrance_s.asp?PID=64391&amp;B=UK https://uk.eu-supply.com/ctm/Company/CompanyInformation/Index/103257 </t>
  </si>
  <si>
    <t>[Willmott Dixon|Suite 201 The Spirella Building_x000D_
Bridge Road_x000D_
Letchworth Garden City_x000D_
Hertfordshire_x000D_
SG6 4ET|NONE||No|No]</t>
  </si>
  <si>
    <t>con_24657</t>
  </si>
  <si>
    <t>Department For Education</t>
  </si>
  <si>
    <t>2024-03-08T18:17:26Z</t>
  </si>
  <si>
    <t>School Construction Works</t>
  </si>
  <si>
    <t>Contract-Grant.DATA@education.gov.uk</t>
  </si>
  <si>
    <t>Piccadilly Gate,Store Street</t>
  </si>
  <si>
    <t>MANCHESTER</t>
  </si>
  <si>
    <t>M12WD</t>
  </si>
  <si>
    <t>https://www.gov.uk/government/organisations/department-for-education/about/procurement</t>
  </si>
  <si>
    <t>[Tilbury Douglas|Ingenuity House Birmingham West Midlands B377HQ|COMPANIES_HOUSE|00303359|No|No]</t>
  </si>
  <si>
    <t>tender_402484/1323898</t>
  </si>
  <si>
    <t>2024-03-08T16:31:41Z</t>
  </si>
  <si>
    <t>Understanding the Construction Products Data Landscape</t>
  </si>
  <si>
    <t>Research to Identify and evaluate data sources relevant to the Office for Product Safety and Standards (OPSS) in construction products. Conduct a scoping study, recommend acquisitions aligned with OPSS's Strategy, and list minimal data sources needed.</t>
  </si>
  <si>
    <t>commercialresearchandconsultancy@trade.gov.uk</t>
  </si>
  <si>
    <t xml:space="preserve">CR_3331 Fully Signed_Redacted.pdf </t>
  </si>
  <si>
    <t>[Public Group International Ltd|PUBLIC Hall, 1 Horseguards Avenue, London, SW1A 2EP|COMPANIES_HOUSE|10608507|No|No]</t>
  </si>
  <si>
    <t>SRIBL001-DN649716-51577339</t>
  </si>
  <si>
    <t>South Ribble Borough Council</t>
  </si>
  <si>
    <t>2024-03-05T13:12:35Z</t>
  </si>
  <si>
    <t>Invitation to Quote for Construction of Pocket Park, Mounsey Road, Bamber Bridge</t>
  </si>
  <si>
    <t>South Ribble Borough Council is inviting quotations for the construction of a pocket park at Mounsey Road, Bamber Bridge, PR5 6LS.\r_x000D_
\r_x000D_
Interested bidders should register their interest via the Chest at www.the-chest.org.uk in order to access the full specification and invitation to quote documentation.\r_x000D_
\r_x000D_
The deadline for expressions of interest in the opportunity is 17:00PM on the 2nd of February 2023. The deadline for tender submission is 12 Noon the 6th February 2023.</t>
  </si>
  <si>
    <t xml:space="preserve">37535200 43325000 45100000 </t>
  </si>
  <si>
    <t>procurement@southribble.gov.uk</t>
  </si>
  <si>
    <t>West Paddock</t>
  </si>
  <si>
    <t>Leyland</t>
  </si>
  <si>
    <t>PR25 1DH</t>
  </si>
  <si>
    <t xml:space="preserve">https://procontract.due-north.com/Advert?advertId=040bcf11-598b-ed11-811c-005056b64545 </t>
  </si>
  <si>
    <t>[LANDSCAPE ENGINEERING LTD|BB12 8ED|NONE||Yes|No]</t>
  </si>
  <si>
    <t>CF-0251700D8d000003VQwdEAG</t>
  </si>
  <si>
    <t>2024-03-01T14:44:34Z</t>
  </si>
  <si>
    <t>WSX - Garston Street Culvert - ECC Construction - CDF</t>
  </si>
  <si>
    <t xml:space="preserve">45221220 45221220 </t>
  </si>
  <si>
    <t xml:space="preserve">C22155 - EA Contract Tool rev 1.9.2a ECC Construction - Garston Street Culvert Kier - Redacted.pdf </t>
  </si>
  <si>
    <t>tender_386566/1318928</t>
  </si>
  <si>
    <t>2024-02-29T03:50:10Z</t>
  </si>
  <si>
    <t>Construction of New Entrance Gate and Provision of Security Barriers to British Embassy Kuwait</t>
  </si>
  <si>
    <t>Foreign commonwealth and Development Office</t>
  </si>
  <si>
    <t>MENA.SMF@fcdo.gov.uk</t>
  </si>
  <si>
    <t>tender_386566/1254643</t>
  </si>
  <si>
    <t>[SEEDIS General Trading &amp; Contracting Co. W.L.L.|Al Miqab, Kuwait|NONE_OTHER||Yes|No]</t>
  </si>
  <si>
    <t>BRISTOLCC001-DN696854-36513550</t>
  </si>
  <si>
    <t>2024-02-28T16:49:07Z</t>
  </si>
  <si>
    <t>Contractor to undertake various Landlord's works at the 100 Temple Offices, Redcliff, Bristol, BS1 6AG. The objective of the works is to improve quality and accessibility within key common areas: _x000D_
i.	Development of a new enhanced and extended reception within the Ground Floor. This will include a new internal entrance lobby, creation of a new Reception desk with associated service spaces behind, the replacement of all internal finishes and services installation to suit the new arrangement. _x000D_
ii.	External area: reconfigure the existing external access ramp and section of adjacent steps to achieve compliance with latest accessibility standards. _x000D_
iii.	Other minor works  _x000D_
_x000D_
The Contract award is in two stages a Pre-Construction Services Agreement, for the first stage of the Building Contractor procurement.</t>
  </si>
  <si>
    <t>BIP842505723</t>
  </si>
  <si>
    <t>Colchester City Council</t>
  </si>
  <si>
    <t>2024-02-28T16:40:05Z</t>
  </si>
  <si>
    <t>Colchester Borough Homes (CBH) on behalf of Colchester City Council (the Council) wishes to commission an experienced contractor to provide Construction Consultancy Services, encompassing the provision of the following services: â€¢Building Design â€¢Building Surveying Services â€¢Structural Engineering â€¢Principal Designer, Employers Agent &amp; Clerk of Works â€¢Energy Consultation Dilapidations â€¢Party Wall Legislation and procedures. â€¢Non-intrusive inspection surveys for damp and/or condensation â€¢Disrepair Surveys â€¢Training/Mentoring for Stock Condition Surveys.</t>
  </si>
  <si>
    <t>procurement@colchester.gov.uk</t>
  </si>
  <si>
    <t>Rowan House</t>
  </si>
  <si>
    <t>Colchester</t>
  </si>
  <si>
    <t>CO3 3WG</t>
  </si>
  <si>
    <t>'+447976794358</t>
  </si>
  <si>
    <t xml:space="preserve">https://www.delta-esourcing.com/delta/respondToList.html?noticeId=842505723 </t>
  </si>
  <si>
    <t>[The Gateway Partnership Ltd|2 New Road_x000D_
        Stanway_x000D_
        Colchester_x000D_
        CO3 0HU|NONE||Yes|No]</t>
  </si>
  <si>
    <t>tender_393554/1310668</t>
  </si>
  <si>
    <t>2024-02-28T15:14:32Z</t>
  </si>
  <si>
    <t>Construction Industry and Research Information Association (CIRIA) Membership Renewal</t>
  </si>
  <si>
    <t>Construction Industry and Research Information Association (CIRIA) Membership Renewal 2023/24</t>
  </si>
  <si>
    <t>michiel.spooner@nationalhighways.co.uk</t>
  </si>
  <si>
    <t>The Cube</t>
  </si>
  <si>
    <t>[CIRIA|124 City Road London EC1V 2NX United Kingdom|NONE_OTHER||No|No]</t>
  </si>
  <si>
    <t>4f5b7c04-b28b-4583-ad97-b9c518c7a1b4</t>
  </si>
  <si>
    <t>The College of West Anglia</t>
  </si>
  <si>
    <t>2024-02-23T09:51:27Z</t>
  </si>
  <si>
    <t>CA13326 - PSD/23-24/003: College of West Anglia - Construction of Skills Building at the King's Lynn Site (Expression of Interest Request) - CPC/PM/02/2020</t>
  </si>
  <si>
    <t>College of West Anglia - Tender for Construction of Skills Building at the King's Lynn Site_x000D_
_x000D_
To access this competition: _x000D_
_x000D_
Registered:_x000D_
Login to https://suppliers.multiquote.com and view the opportunity CA13326._x000D_
_x000D_
Not registered:_x000D_
Visit https://suppliers.multiquote.com then register and quote CA13326 as the reason for registration. _x000D_
_x000D_
 Any queries please contact MultiQuote on 0151 482 9230.</t>
  </si>
  <si>
    <t>PE30 2QW</t>
  </si>
  <si>
    <t>Fatima Bensihem</t>
  </si>
  <si>
    <t>Tennyson Avenue</t>
  </si>
  <si>
    <t>Kings Lynn</t>
  </si>
  <si>
    <t>[Lindum Group|Lindum Business Park, Station Road, Lincoln, LN6 3QX|NONE||No|No]</t>
  </si>
  <si>
    <t>CF-0243500D8d000003VQwdEAG</t>
  </si>
  <si>
    <t>2024-02-22T08:52:04Z</t>
  </si>
  <si>
    <t>Persistent Organic Pollutants in Construction and Demolition Waste</t>
  </si>
  <si>
    <t>Tender to procure a specialist Contractor to undertake analysis services for the project Persistent Organic Pollutants (POPs) in Construction and Demolition waste. This will include targeted phases of sampling and analysis, presented in a report.</t>
  </si>
  <si>
    <t>SW1P 3HX</t>
  </si>
  <si>
    <t>Judith Gyamfi- Renner</t>
  </si>
  <si>
    <t>Judith.Gyamfi-Renner@defra.gov.uk</t>
  </si>
  <si>
    <t>ENVIRONMENT AGENCY (DEFRA GROUP COMMERCIAL)</t>
  </si>
  <si>
    <t xml:space="preserve">redact C21109 Short_Form_Contract POPS in constrction_Redacted.pdf </t>
  </si>
  <si>
    <t>[Water Research Centre Limited|Spring Lodge, 172 Chester Road, Helsby, Cheshire, England WA6 0AR|NONE||No|No]</t>
  </si>
  <si>
    <t>FP12151/23</t>
  </si>
  <si>
    <t>2024-02-21T16:06:10Z</t>
  </si>
  <si>
    <t>CONSTRUCTION SURVEYING CONSULTANCY SERVICES  FOR SHOP R TYSELEY ENERGY PARK BS/CA, QS &amp; PD</t>
  </si>
  <si>
    <t>Mini tender and call off under the FRAM437/19 Construction Surveying Framework Agreement</t>
  </si>
  <si>
    <t>[DREES &amp; SOMMER UK LIMITED|JACKSON HOUSE, SIBSON ROAD, SALE, MANCHESTER, M33 7RR|COMPANIES_HOUSE|03768390|Yes|No]</t>
  </si>
  <si>
    <t>FP11960/23</t>
  </si>
  <si>
    <t>2024-02-21T16:00:04Z</t>
  </si>
  <si>
    <t>CONSTRUCTION SURVEYING CONSULTANCY SERVICES  FOR THE BUILDINGS / STRUCTURES REVIEW</t>
  </si>
  <si>
    <t>mini tender and call off under the FRAM0437-19 Construction Surveying Framework Agreement</t>
  </si>
  <si>
    <t>[CURRIE &amp; BROWN INTERNATIONAL LIMITED|150 HOLBORN, LONDON, EC1N 2NS|COMPANIES_HOUSE|01400589|Yes|No]</t>
  </si>
  <si>
    <t>FP11958/23</t>
  </si>
  <si>
    <t>2024-02-21T15:47:58Z</t>
  </si>
  <si>
    <t>CONSTRUCTION SURVEYING CONSULTANCY SERVICES  FOR THE BIRMINGHAM RESEARCH PARK UNITS 35-42 REFURBISHMENT</t>
  </si>
  <si>
    <t>FP11734/23</t>
  </si>
  <si>
    <t>2024-02-21T15:36:54Z</t>
  </si>
  <si>
    <t>Construction Surveying Consultancy Services for the Upgrade of Crosswind Tunnel at TRAIN Rig Facility</t>
  </si>
  <si>
    <t>Mini tender &amp; call off under the FRAM437/19 Construction Surveying Framework</t>
  </si>
  <si>
    <t>IT-379-1647-Head Office 00001647 - AWARD</t>
  </si>
  <si>
    <t>L&amp;Q Group</t>
  </si>
  <si>
    <t>2024-02-20T09:58:07Z</t>
  </si>
  <si>
    <t>London and Quadrant Prime Point, Greenwich Peninsula Construction of the Sales Pod and Show home (RfP) - AWARD</t>
  </si>
  <si>
    <t>London and Quadrant is seeking to appoint a suitable supplier for the fulfillment of  London and Quadrant Prime Point, Greenwich Peninsula Construction of the Sales Pod and Show home requirements:</t>
  </si>
  <si>
    <t>E15 4PH</t>
  </si>
  <si>
    <t xml:space="preserve">45000000 45211100 </t>
  </si>
  <si>
    <t>Tara McNamara</t>
  </si>
  <si>
    <t>taramcnamara@lqgroup.org.uk</t>
  </si>
  <si>
    <t>West Ham Lane</t>
  </si>
  <si>
    <t>Stratford</t>
  </si>
  <si>
    <t>www.quadrant-construction.co.uk</t>
  </si>
  <si>
    <t>[Focus Agency Group|Threshelfords, Inworth Road., Erskine House, Feering, Essex, United Kingdom, CO5 9SE|NONE||No|No]</t>
  </si>
  <si>
    <t>CF-0363700D58000000L5A4EAK</t>
  </si>
  <si>
    <t>Home Office</t>
  </si>
  <si>
    <t>2024-02-16T08:53:37Z</t>
  </si>
  <si>
    <t>Construction Professional Services (RIBA 0-2)</t>
  </si>
  <si>
    <t>Construction Professional Services (RIBA 0-2) under CCS framework RM6185</t>
  </si>
  <si>
    <t>SW1P 4DF</t>
  </si>
  <si>
    <t>Bradley Gaston</t>
  </si>
  <si>
    <t>bradley.gaston@homeoffice.gov.uk</t>
  </si>
  <si>
    <t>Marsham Street</t>
  </si>
  <si>
    <t xml:space="preserve">Construction Professional Services RIBA 0-2 - AtkinsRealis - Redacted.pdf Construction Professional Services RIBA 0-2 - Aecom - Redacted.pdf Construction Professional Services RIBA 0-2 - Pick Everard - Redacted (V2).pdf </t>
  </si>
  <si>
    <t>[AECOM LTD UK|7th Floor, Aurora, 120 Bothwell Street, Glasgow, G2 7JS G2 7JS|NONE||No|No]</t>
  </si>
  <si>
    <t>PS24002</t>
  </si>
  <si>
    <t>2024-02-15T12:27:43Z</t>
  </si>
  <si>
    <t>PS24002 - Legal Advice To The MRC On Construction And Properties Matters On An Ad Hoc Basis</t>
  </si>
  <si>
    <t>***** THIS IS AN AWARD NOTICE, NOT A CALL FOR COMPETITION *****_x000D_
_x000D_
This procurement is being concluded following a Direct Award from the Framework agreement RM6179_x000D_
_x000D_
Purchase order for Legal Advice To The MRC On Construction And Properties Matters On An Ad Hoc Basis for UKRI - MRC</t>
  </si>
  <si>
    <t>[Eversheds Sutherland (International) LLP|1 Callaghan Square _x000D_
Cardiff_x000D_
CF10 5BT_x000D_
United Kingdo|NONE_OTHER||Yes|No]</t>
  </si>
  <si>
    <t>tender_341965/1314762</t>
  </si>
  <si>
    <t>2024-02-15T10:37:46Z</t>
  </si>
  <si>
    <t>Architect Stage 5 construction service which include site inspection, drawing review and snagging</t>
  </si>
  <si>
    <t>Onika</t>
  </si>
  <si>
    <t>onika.syeda@cityoflondon.gov.uk</t>
  </si>
  <si>
    <t>City of London Corporation, Guildhall, London, EC2V 7HH</t>
  </si>
  <si>
    <t>'+442038347243</t>
  </si>
  <si>
    <t>[ZOE POLYA-VITRY Ltd.|40 Rochester Road, London, NW1 9JJ|NONE_OTHER||No|No]</t>
  </si>
  <si>
    <t>CF-0240600D8d000003VQwdEAG</t>
  </si>
  <si>
    <t>2024-02-15T09:40:11Z</t>
  </si>
  <si>
    <t>Scolt Head Island - Refurbishment of Ternery Hut - Construction Phase</t>
  </si>
  <si>
    <t>B3 1AG</t>
  </si>
  <si>
    <t>Emma Strong</t>
  </si>
  <si>
    <t>emma.strong@defra.gov.uk</t>
  </si>
  <si>
    <t>Aqua House, 20-25 Lionel Street</t>
  </si>
  <si>
    <t xml:space="preserve">MITIE NEC3 - Scolt Head Island - signed_Redacted.pdf </t>
  </si>
  <si>
    <t>[Mitie Ltd.|The Shard, Level 12, 32 London Bridge Street, Southwark, London, SE1 9SG., SE1 9SG.|NONE||No|No]</t>
  </si>
  <si>
    <t>CF-0239300D8d000003VQwdEAG</t>
  </si>
  <si>
    <t>Natural England</t>
  </si>
  <si>
    <t>2024-02-14T16:10:03Z</t>
  </si>
  <si>
    <t>Bolton Fell Moss - Phase 3 Construction Contract</t>
  </si>
  <si>
    <t>The former Bolton Fell peat works (Factory Site) adjoins Bolton Fell Moss Special Area of Conservation (SAC) which was first confirmed as a Site of Community Interest in 2009 for its 'degraded raised mires, still capable of restoration'. It was designated as a full SAC in 2016, requiring the UK government to safeguard the site and ensure its restoration. Following the cessation of peat cutting, the existing Site of Special Scientific Interest (SSSI) was extended to include all the land necessary for this and the commencement of restoration of the degraded raised mire.  _x000D_
_x000D_
Decontamination and demolition of the factory site was carried out in 2017-2019, ie buildings demolished and removed, materials and identified contaminated wastes removed. _x000D_
_x000D_
An attempt to deal with the large amounts of run-off from the concrete in winter 2020-21 (previously drained into underground sumps some of which have been removed/blocked) has been only partially successful due to insufficient knowledge of the previous drainage system (likely to have evolved organically over the decades of use as a factory site)._x000D_
_x000D_
The wider site and habitats have been declared a National Nature Reserve and will have Public Access. Its future management priority will be for its nature conservation interest._x000D_
_x000D_
The project has been proposed over three phases with phases one and two design and feasibility successfully delivered under the FOF Framework. _x000D_
This third phase of the project - The construction phase has been successfully tendered and awarded under the Crown Commercial CWAS Lot 1.2.1 framework in January 2024</t>
  </si>
  <si>
    <t>CA6 6JL</t>
  </si>
  <si>
    <t>Valerie Brown</t>
  </si>
  <si>
    <t>val.brown@naturalengland.org.uk</t>
  </si>
  <si>
    <t>Foss House, Kings Pool, 1-2 Peasholme Green,</t>
  </si>
  <si>
    <t>YO1 7PX</t>
  </si>
  <si>
    <t>[A E Yates Ltd.|Cranfield Road, Lostock Industrial Estate, Lostock, Bolton BL6 4SB|NONE||No|No]</t>
  </si>
  <si>
    <t>c9858cd0-eb40-45a9-954b-06933d38a900</t>
  </si>
  <si>
    <t>West Suffolk NHS Foundation Trust</t>
  </si>
  <si>
    <t>2024-02-09T15:48:17Z</t>
  </si>
  <si>
    <t>CA13059 - Construction Consultancy Framework - SBS Framework - SBS10190</t>
  </si>
  <si>
    <t>Construction Consultancy Framework - SBS Framework - SBS1019 - LOT THREE_x000D_
_x000D_
To access this competition: _x000D_
_x000D_
Registered:_x000D_
Login to https://suppliers.multiquote.com and view the opportunity CA13059._x000D_
_x000D_
Not registered:_x000D_
Visit https://suppliers.multiquote.com then register and quote CA13059 as the reason for registration. _x000D_
_x000D_
 Any queries please contact MultiQuote on 0151 482 9230.</t>
  </si>
  <si>
    <t>IP33 2QZ</t>
  </si>
  <si>
    <t>Debbie Stevenson</t>
  </si>
  <si>
    <t>Hardwick Lane</t>
  </si>
  <si>
    <t>Bury St Edmunds</t>
  </si>
  <si>
    <t>[Pick Everard|Halford House, Charles Street, Leicester, LE1 1HA|NONE||No|No][Price &amp; Myers LLP|37 Alfred Place, London, WC1E 7DP|NONE||No|No][Rossi Long Consulting Ltd|16 Meridian Way Meridian Business Park, Norwich, NR7 0TA|NONE||No|No]</t>
  </si>
  <si>
    <t>989c9092-7f03-40ad-9993-3e2bca23caf0</t>
  </si>
  <si>
    <t>2024-02-09T15:45:19Z</t>
  </si>
  <si>
    <t>CA13060 - Construction Consultancy Framework - SBS Framework - SBS10190</t>
  </si>
  <si>
    <t>Construction Consultancy Framework - SBS Framework - SBS10190 - Lot Four _x000D_
_x000D_
To access this competition: _x000D_
_x000D_
Registered:_x000D_
Login to https://suppliers.multiquote.com and view the opportunity CA13060._x000D_
_x000D_
Not registered:_x000D_
Visit https://suppliers.multiquote.com then register and quote CA13060 as the reason for registration. _x000D_
_x000D_
 Any queries please contact MultiQuote on 0151 482 9230.</t>
  </si>
  <si>
    <t>[Pick Everard|Halford House, Charles Street, Leicester, LE1 1HA|NONE||No|No][Castons|New Broad Street House, 35 New Broad Street, London, EC2M 1NH|NONE||No|No][McBains|Finwell House, 26 Finsbury Square, London, EC2A 1DS|NONE||No|No]</t>
  </si>
  <si>
    <t>6f25c4b6-3c20-46df-b5a3-55db165cd5dc</t>
  </si>
  <si>
    <t>2024-02-09T15:39:23Z</t>
  </si>
  <si>
    <t>CA13061 - Construction Consultancy Framework - SBS Framework - SBS10190</t>
  </si>
  <si>
    <t>Construction Consultancy Framework - SBS Framework - SBS10190 - LOT FIVE _x000D_
_x000D_
To access this competition: _x000D_
_x000D_
Registered:_x000D_
Login to https://suppliers.multiquote.com and view the opportunity CA13061._x000D_
_x000D_
Not registered:_x000D_
Visit https://suppliers.multiquote.com then register and quote CA13061 as the reason for registration. _x000D_
_x000D_
 Any queries please contact MultiQuote on 0151 482 9230.</t>
  </si>
  <si>
    <t>[Eta Projects Ltd|5 Bear Lane, London, SE1 OUH|NONE||No|No][Ingleton Wood|10 Woodbrook Crescent, London, E1 8DE|NONE||No|No][Pick Everard|Halford House, Charles Street, Leicester, LE1 1HA|NONE||No|No]</t>
  </si>
  <si>
    <t>KMCFM001-017-001</t>
  </si>
  <si>
    <t>2024-02-09T11:48:30Z</t>
  </si>
  <si>
    <t>Further Competition from KMCFM-001 Dynamic Purchasing System for Construction Materials and Ancillary Products - Supply of Windows to Holmfirth and Ad-hoc Locations</t>
  </si>
  <si>
    <t>Further Competitions from Dynamic Purchasing System KMCFM-001 Construction Materials and Ancillary Products._x000D_
All Suppliers invited to this opportunity passed the minimum requirements of the Dynamic Purchasing System OJEU Reference Number 2019/S 114-278841 for the applicable_x000D_
Categories._x000D_
Supply of Windows to the Holmfirth Area, as well as various Ad-hoc areas throughout the Borough (the "Goods"). The approximate quantities will be 406 which comprises of 55 properties made up of 41 houses, 12 bungalows, 1 flat and 1 maisonette</t>
  </si>
  <si>
    <t>Victoria Illingworth</t>
  </si>
  <si>
    <t>victoria.illingworth@kirklees.gov.uk</t>
  </si>
  <si>
    <t>[Kingfisher UPVC Windows &amp; Doors Ltd|Unit T, _x000D_
Gildersome Spur, _x000D_
Leeds, _x000D_
LS27 7JZ|COMPANIES_HOUSE|02538690|Yes|No]</t>
  </si>
  <si>
    <t>CC20905</t>
  </si>
  <si>
    <t>2024-02-08T18:05:30Z</t>
  </si>
  <si>
    <t>Performance Monitoring Database for Construction &amp; Property Projects</t>
  </si>
  <si>
    <t>Contract for the provision of a cloud-based database with structured, relational data modules tailored to support Hampshire County Council's Property Services with collecting and analysing performance data for construction related projects._x000D_
_x000D_
This contract was awarded via a direct award procedure on G-Cloud 13 (RM1557.13).</t>
  </si>
  <si>
    <t>Luisa Raucci</t>
  </si>
  <si>
    <t>luisa.raucci@hants.gov.uk</t>
  </si>
  <si>
    <t>The Castle</t>
  </si>
  <si>
    <t>SO23 8UJ</t>
  </si>
  <si>
    <t>0370 779 8727</t>
  </si>
  <si>
    <t>[BUILDING SOFTWARE LIMITED|Sampford Peverell_x000D_
EX16 7EJ_x000D_
GB|COMPANIES_HOUSE|03117419|Yes|No]</t>
  </si>
  <si>
    <t>tender_404381/1305831</t>
  </si>
  <si>
    <t>2024-02-06T15:48:34Z</t>
  </si>
  <si>
    <t>Award of a call off contract under Prison Education Dynamic Purchasing System for Construction for residents of HMP Lewes</t>
  </si>
  <si>
    <t>Award of a call off under Prison Education Dynamic Purchasing System for Construction for residents of HMP Lewes</t>
  </si>
  <si>
    <t>DCC001-DN694855-97149168</t>
  </si>
  <si>
    <t>2024-02-02T13:11:55Z</t>
  </si>
  <si>
    <t>Framework for the Disposal of Construction Waste &amp; Associated Materials</t>
  </si>
  <si>
    <t xml:space="preserve">The primary objective of the framework is to provide a service for the receipt, segregation, recycling and disposal of all materials delivered to their designated facility by the Council's own fleet and subcontractors as Lot 1 \r_x000D_
and \r_x000D_
Lot 2 for collection of construction waste to be processed / recycled or disposed by suppliers.\r_x000D_
Durham County Council is seeking to appoint a framework of suppliers for Lots 1 and 2\r_x000D_
\r_x000D_
The Framework has been split into the following waste streams :-\r_x000D_
A	Concrete/Brick/Mixture/Bituminous Material\r_x000D_
B	Soil/Stone\r_x000D_
C	Landfill Mixed Municipal\r_x000D_
D	Gully Waste\r_x000D_
E	Green Waste/Tree &amp; Rootball/Wood\r_x000D_
</t>
  </si>
  <si>
    <t>Carol Jefferson</t>
  </si>
  <si>
    <t>[Biffa Waste Services Ltd|HP12 3TZ|NONE||No|No][Compost UK (Wingate) Ltd|TS28 5NU|NONE||Yes|No][H W Martin Waste Ltd|DE55 5JY|NONE||No|No][J&amp;B Recycling Ltd|TS25 1NS|NONE||Yes|No][REMONDIS Ltd|NE22 7DL|NONE||Yes|No][Stonegrave Aggregates Ltd|DL5 6NB|NONE||Yes|No]</t>
  </si>
  <si>
    <t>C245157</t>
  </si>
  <si>
    <t>2024-02-01T18:20:30Z</t>
  </si>
  <si>
    <t>Project Management, Design and Construction Services for the SARC Project,Network House</t>
  </si>
  <si>
    <t>PM, Design and Construction Services for the SARC Project,Network House</t>
  </si>
  <si>
    <t>OX5 1GA</t>
  </si>
  <si>
    <t>[WEST SUSSEX (WORTHING) LIMITED|9th Floor, Cobalt Square, 83-85 Hagley Road, Birmingham B16 8QG|COMPANIES_HOUSE|13193222|Yes|No]</t>
  </si>
  <si>
    <t>Other Partnering Services Agreement</t>
  </si>
  <si>
    <t>ed55593e-5056-4a9f-811b-3141d45b2d97</t>
  </si>
  <si>
    <t>Partners Procurement Service (PPS)</t>
  </si>
  <si>
    <t>2024-01-31T15:51:14Z</t>
  </si>
  <si>
    <t>CA13528 - RFL - Construction of a new PET Quadra machine &amp; Replacement of the existing Vision 600 scanner</t>
  </si>
  <si>
    <t>RFL - Construction of a new PET Quadra machine &amp; Replacement of the existing Vision 600 scanner_x000D_
_x000D_
To access this competition: _x000D_
_x000D_
Registered:_x000D_
Login to https://suppliers.multiquote.com and view the opportunity CA13528._x000D_
_x000D_
Not registered:_x000D_
Visit https://suppliers.multiquote.com then register and quote CA13528 as the reason for registration. _x000D_
_x000D_
 Any queries please contact MultiQuote on 0151 482 9230.</t>
  </si>
  <si>
    <t>Emma Bawn</t>
  </si>
  <si>
    <t>Whittington Health</t>
  </si>
  <si>
    <t>[HICKTON CONSULTANTS LIMITED|51 Church Street Amber Court, , BARNSLEY, S74 8HT|NONE||No|No]</t>
  </si>
  <si>
    <t>CF-0230500D8d000003VQwdEAG</t>
  </si>
  <si>
    <t>2024-01-31T12:46:19Z</t>
  </si>
  <si>
    <t>Navigation ALN Programme 23/24 Construction Support</t>
  </si>
  <si>
    <t>PETERBOROUGH</t>
  </si>
  <si>
    <t xml:space="preserve">2024.01.11 Navigation 23-24 JCE Contract - signed_Redacted.pdf </t>
  </si>
  <si>
    <t>C243935</t>
  </si>
  <si>
    <t>2024-01-29T12:10:21Z</t>
  </si>
  <si>
    <t>Construction Consultancy Services at St Charles Hospital</t>
  </si>
  <si>
    <t>[Gleeds Cost Management Ltd|95 New Cavendish Street, London, W1W 6XF|COMPANIES_HOUSE|06472932|Yes|No]</t>
  </si>
  <si>
    <t>tender_397548/1306655</t>
  </si>
  <si>
    <t>DESNZ</t>
  </si>
  <si>
    <t>2024-01-29T11:27:07Z</t>
  </si>
  <si>
    <t>PS23406 Modern Methods of Construction (mapping) Research project</t>
  </si>
  <si>
    <t>***** THIS IS AN AWARD NOTICE, NOT A CALL FOR COMPETITION *****_x000D_
_x000D_
This procurement is being concluded following a mini competition under the PS22407 Research Collaboration Network Framework._x000D_
_x000D_
Brief Description of Requirement_x000D_
_x000D_
The research project will investigate a range of MMC products that are of interest to OPSS as the National Regulator of Construction Products (NCRP), a greater understanding of which is needed to highlight area of potential risk and prioritise future workstreams. This project would map individual products and manufacturing processes to MMC through desk-based research and literature review and would provide a useful resource to understand where OPSS' remit lies.</t>
  </si>
  <si>
    <t xml:space="preserve">73200000 79300000 </t>
  </si>
  <si>
    <t xml:space="preserve">Appendix D - Commissioning Letter  - Final_Fully redacted.pdf </t>
  </si>
  <si>
    <t>[Camrosh Limited|St John's Innovation Centre Cowley Road Cambridge CB4 0WS|COMPANIES_HOUSE|09197968|Yes|No]</t>
  </si>
  <si>
    <t>SRIBL001-DN650106-72487907</t>
  </si>
  <si>
    <t>2024-01-26T14:49:35Z</t>
  </si>
  <si>
    <t>Quotation for Construction of Garden and New Footpaths at Strawberry Valley Park, Bent Lane, Leyland, PR25 4HX</t>
  </si>
  <si>
    <t>South Ribble Borough Council is inviting quotations for the construction of a garden and footpaths at Strawberry Valley Park, Bent Lane, Leyland.\r_x000D_
\r_x000D_
Interested bidders should register their interest via the Chest at www.the-chest.org.uk in order to access the full specification and invitation to tender documentation.\r_x000D_
\r_x000D_
The deadline for expressions of interest in the opportunity is 17:00PM on the 3rd of February 2023. The deadline for tender submission is 12 Noon the 6th February 2023.</t>
  </si>
  <si>
    <t xml:space="preserve">https://procontract.due-north.com/Advert?advertId=567ef9f0-038d-ed11-811c-005056b64545 </t>
  </si>
  <si>
    <t>[Ground Inc Ltd|WA158JY|NONE||Yes|No]</t>
  </si>
  <si>
    <t>TCCCON 0823 0000116</t>
  </si>
  <si>
    <t>2024-01-23T16:26:36Z</t>
  </si>
  <si>
    <t>Pre-Construction Services Agreement</t>
  </si>
  <si>
    <t>Pre-Construction Services Agreement_x000D_
in relation to the relocation of South Tyneside College, new Student Accommodation and Listed Building renovation</t>
  </si>
  <si>
    <t>NE34 6ET</t>
  </si>
  <si>
    <t>Lisa Marie Fisher</t>
  </si>
  <si>
    <t>lisa.fisher@tynecoast.ac.uk</t>
  </si>
  <si>
    <t>SOUTH TYNESIDE COLLEGE ST GEORGES AVENUE</t>
  </si>
  <si>
    <t>'+447522547139</t>
  </si>
  <si>
    <t>[SIR ROBERT MCALPINE LTD|EATON COURT_x000D_
MAYLANDS AVENUE_x000D_
HEMEL HEMPSTEAD_x000D_
HERTFORDSHIRE_x000D_
HP2 7TR|NONE_OTHER||No|No]</t>
  </si>
  <si>
    <t>LRSG PAV 2024</t>
  </si>
  <si>
    <t>Hadleigh Town Council</t>
  </si>
  <si>
    <t>2024-01-23T14:15:32Z</t>
  </si>
  <si>
    <t>Construction of New Sports and Community Pavilion at Layham Road Sports Ground, Hadleigh, IP7 5NE</t>
  </si>
  <si>
    <t>OPPORTUNITY NOTICE_x000D_
Hadleigh Town Council Pavilion Construction_x000D_
Invitation to Tender_x000D_
Local Government Act 1972 s.135 and Public Contracts Regulations 2015_x000D_
_x000D_
Tenders are invited for works to Sports and Community Pavilion, Layham Road Sports &amp; Recreation Ground, Hadleigh, Suffolk, IP7 5NE_x000D_
_x000D_
Please contact Alicja Barnes via email on projects@hadleightowncouncil.gov.uk to register your interest and receive a tender pack._x000D_
_x000D_
Tenders should _x000D_
â€¢	be submitted using the specification provided_x000D_
â€¢	be placed in a specially marked (your company initials followed by LRSG on the back of the envelope), sealed envelope_x000D_
â€¢	arrive at the office or email inbox of Hadleigh Town Council stated in the invitation to tender documentation, no later than 17:00 on 8th December 2023._x000D_
_x000D_
The Council will not accept prospective contractors contacting councillors or staff to encourage or support their tender outside the prescribed process._x000D_
_x000D_
Documents will be advertised locally as well as on the Contracts Finder website. _x000D_
_x000D_
It should be noted that neither the Council, nor a committee or a sub-committee with delegated responsibilities for considering tenders is bound to accept the lowest value tender._x000D_
_x000D_
Hadleigh Town Council expects to publish details of contracts newly entered into, including those required of the Contracts Finder as set out in Regulation 112 of the Public Contracts Regulations 2015._x000D_
_x000D_
Please do not hesitate to contact the prescribed officer if you require more information.</t>
  </si>
  <si>
    <t>IP7 5NE</t>
  </si>
  <si>
    <t>Alicja Barnes</t>
  </si>
  <si>
    <t>finance@hadleightowncouncil.gov.uk</t>
  </si>
  <si>
    <t>The Guildhall</t>
  </si>
  <si>
    <t>Market Place</t>
  </si>
  <si>
    <t>Hadleigh</t>
  </si>
  <si>
    <t>IP75DN</t>
  </si>
  <si>
    <t>01473 823884</t>
  </si>
  <si>
    <t xml:space="preserve">DESIGN AND BUILD - Invitation to Tender Document.pdf Employers Design Requirements.pdf ITT Cover Letter.pdf </t>
  </si>
  <si>
    <t>[G &amp; S Hutchinson Ltd|16b  Market Square, Potton, Sandy, Beds  SG19 2NP|COMPANIES_HOUSE|04797856|Yes|No]</t>
  </si>
  <si>
    <t>tender_394855/1296989</t>
  </si>
  <si>
    <t>2024-01-22T11:55:44Z</t>
  </si>
  <si>
    <t>Award of a call off contract under Prison Education Dynamic Purchasing System for Construction for residents of HMP Grendon</t>
  </si>
  <si>
    <t>commerical.prisoneducation@justice.gov.uk</t>
  </si>
  <si>
    <t>[Activate Learning|Oxpens Road Oxford OX1 1SA|NONE_OTHER||Yes|No]</t>
  </si>
  <si>
    <t>NOTTCITY001-DN687660-40267528</t>
  </si>
  <si>
    <t>2024-01-16T11:56:31Z</t>
  </si>
  <si>
    <t>West End Point - Pre-Construction Activities</t>
  </si>
  <si>
    <t>CPU 6746 West End Point - Pre-Construction Activities is a call off NCC - CPU 5946 Highways Transport Project Design Support including Cycleways</t>
  </si>
  <si>
    <t>[BWB Consulting Ltd|5th Floor, Waterfront House_x000D_
Station Street _x000D_
NG2 3DQ|NONE||No|No]</t>
  </si>
  <si>
    <t>MUGA 2023</t>
  </si>
  <si>
    <t>Denmead Parish Council</t>
  </si>
  <si>
    <t>2024-01-11T08:06:27Z</t>
  </si>
  <si>
    <t>Tender Documents and Specification for the Construction of a Multi-Use Games Area for Denmead Parish Council</t>
  </si>
  <si>
    <t>RE: Denmead Parish Council - Construction of a Multi Use Games Area_x000D_
Please find attached the documentation for the above project._x000D_
The timescales for the tender process and the project are shown in the documentation._x000D_
The documents enclosed are as follows:_x000D_
â€¢ITT and Specification Document_x000D_
â€¢Pricing Document_x000D_
â€¢Tree Management and Protection_x000D_
â€¢Location of the MUGA (general on site)_x000D_
â€¢Indicative Drawing of the MUGA which was agreed by Planning_x000D_
â€¢Underground Survey results (for information)_x000D_
We look forward to receiving your bid in due course._x000D_
Yours sincerely,_x000D_
Sarah Young_x000D_
Parishclerk@denmead-pc.gov.uk _x000D_
Clerk to the Council_x000D_
For and on behalf of Denmead Parish Council</t>
  </si>
  <si>
    <t>PO9 6LA</t>
  </si>
  <si>
    <t xml:space="preserve">44000000 45000000 </t>
  </si>
  <si>
    <t>Sarah Young</t>
  </si>
  <si>
    <t>parishclerk@denmead-pc.gov.uk</t>
  </si>
  <si>
    <t>Ashling Pavilion, Southwick Road, Denmead</t>
  </si>
  <si>
    <t>WATERLOOVILLE</t>
  </si>
  <si>
    <t>PO76LA</t>
  </si>
  <si>
    <t>https://denmead-pc.gov.uk/</t>
  </si>
  <si>
    <t xml:space="preserve">Tender Documents for the Supply and Construction of a MUGA November 2023 - Final.pdf Proposed MUGA Pitch-Layout1SW - November 2023.pdf Pricing Document for MUGA - Nov 2023.pdf location plan for MUGA for expressions of interest - Nov 2023.pdf Denmead Parish Council BS5837 Tree Report - August 2023 - Nov 2023.pdf Denmead Parish Council Ashling Pavilion - TPP - Nov 2023.pdf Denmead Parish Council Ashling Pavilion - TCP Nov 2023.pdf </t>
  </si>
  <si>
    <t>[PLAYINNOVATION LIMITED|28/29 North Luton Industrial Estate,Sedgwick Road_x000D_
LUTON_x000D_
Bedfordshire_x000D_
LU4 9DT_x000D_
GB|COMPANIES_HOUSE|07301544|Yes|No]</t>
  </si>
  <si>
    <t>IT-335-269-196-GY-23 - AWARD</t>
  </si>
  <si>
    <t>Breckland District Council</t>
  </si>
  <si>
    <t>2024-01-05T14:30:11Z</t>
  </si>
  <si>
    <t>196-GY-23 Disabled Adaptions for the Construction of the and Extension and Fit-out for additional Sleeping Accommodation &amp; Wet Room - AWARD</t>
  </si>
  <si>
    <t>Great Yarmouth Borough Council's Independent Living Services ("the Council") has been engaged to undertake disabled adaptations for the Construction of an Extension and Fit-out of sleeping accommodation and wet room at 4 The Street, The Village, Thurne, NR29 3AP.</t>
  </si>
  <si>
    <t xml:space="preserve">45210000 45262800 45262700 45211000 </t>
  </si>
  <si>
    <t>Ann-Marie Veitch</t>
  </si>
  <si>
    <t>ann-marie.veitch@breckland.gov.uk</t>
  </si>
  <si>
    <t>07425 618442</t>
  </si>
  <si>
    <t>[NCL Contractors|Suite 5B Cringleford Business Centre, Intwood Road, Norwich, Norfolk, United Kingdom, NR4 6AU|NONE||No|No]</t>
  </si>
  <si>
    <t>NEP001-DN703391-42820663</t>
  </si>
  <si>
    <t>2024-01-04T16:22:55Z</t>
  </si>
  <si>
    <t>Thanet District Council - Decarbonisation and Retrofit Pre-Construction Services</t>
  </si>
  <si>
    <t>Thanet District Council seeks a contractor to carry out Decarbonisation and Retrofit Pre-Construction Services including design to 5 High Rise blocks (approx. 400 units) in the South East Region._x000D_
_x000D_
Prosper Procurement Ltd ("PROSPER") is managing this procurement on behalf of the Contracting Body. _x000D_
_x000D_
PLEASE NOTE: This is an award notice following a Direct Award under a Framework Agreement and this contract has been let.</t>
  </si>
  <si>
    <t>rebecca.griggs@prosper.uk.com</t>
  </si>
  <si>
    <t>This is an award notice following a Direct Award under_x000D_
Framework Ref. DN608786 - Decarbonisation Retro-Fit Framework (including refurbishment works) Framework [FTS Ref: 2022/S 000-011815]</t>
  </si>
  <si>
    <t>[Mears Limited|Units 15A /16 / 16A_x000D_
149 Roman Way,_x000D_
Islington _x000D_
London_x000D_
N7 8XH|NONE||No|No]</t>
  </si>
  <si>
    <t>LPOOL001-DN693622-93899260</t>
  </si>
  <si>
    <t>Liverpool City Council</t>
  </si>
  <si>
    <t>2024-01-04T16:21:12Z</t>
  </si>
  <si>
    <t>The Spine Fit Out Works - Construction Professional Services</t>
  </si>
  <si>
    <t>The Spine Fit Out Works - Construction Professional Services_x000D_
Direct appointment for professional services to support two capital projects requiring specialist support at the council owned commercial office building the Spine at Paddington Village._x000D_
_x000D_
Award published retrospectively, direct award via CCS framework, RM6165._x000D_
Contract includes a 26 week defect period</t>
  </si>
  <si>
    <t>Louise Wood</t>
  </si>
  <si>
    <t>louise.wood@liverpool.gov.uk</t>
  </si>
  <si>
    <t>4th Floor, Cunard Building</t>
  </si>
  <si>
    <t>L3 1DS</t>
  </si>
  <si>
    <t>'+44 151</t>
  </si>
  <si>
    <t>http://www.liverpool.gov.uk</t>
  </si>
  <si>
    <t>[Kier Business Services Ltd.|Kier House, Windward Drive, Estuary Park, Speke, Liverpool, L24 8QR|NONE||No|No]</t>
  </si>
  <si>
    <t>DN660139</t>
  </si>
  <si>
    <t>ESSEX COUNTY COUNCIL</t>
  </si>
  <si>
    <t>2024-01-04T11:36:55Z</t>
  </si>
  <si>
    <t>Construction of Changing Places Facility at Holland Haven</t>
  </si>
  <si>
    <t>Construction of Changing Place Facility at Holland Haven, Essex</t>
  </si>
  <si>
    <t>Rula Dymond</t>
  </si>
  <si>
    <t>rula.dymond@essex.gov.uk</t>
  </si>
  <si>
    <t>Essex County Council, County Hall</t>
  </si>
  <si>
    <t>Market Road</t>
  </si>
  <si>
    <t>CHELMSFORD</t>
  </si>
  <si>
    <t>CM1 1QH</t>
  </si>
  <si>
    <t>[LEXDEN CONTRACTS LIMITED|53 LEXDEN ROAD_x000D_
COLCHESTER_x000D_
Essex_x000D_
CO3 3PZ_x000D_
GB|COMPANIES_HOUSE|08460205|Yes|No]</t>
  </si>
  <si>
    <t>20240103120914-104105</t>
  </si>
  <si>
    <t>2024-01-03T12:09:19Z</t>
  </si>
  <si>
    <t>Construction and connection works to connect Lovells MSFs to the Leeds PIPES District Heating Network</t>
  </si>
  <si>
    <t>Paul Doherty</t>
  </si>
  <si>
    <t>paul.1.doherty@leeds.gov.uk</t>
  </si>
  <si>
    <t>'+44 01133785904</t>
  </si>
  <si>
    <t xml:space="preserve">https://uk.eu-supply.com/app/rfq/rwlentrance_s.asp?PID=76314&amp;B=UK https://uk.eu-supply.com/ctm/Company/CompanyInformation/Index/104105 </t>
  </si>
  <si>
    <t>[Vital Energi Utilities Limited|BB1 2LD|NONE||No|No]</t>
  </si>
  <si>
    <t>CH1107-DN767215</t>
  </si>
  <si>
    <t>2025-12-10T15:50:24Z</t>
  </si>
  <si>
    <t>Invitation to Tender - Chorley Town Centre,Civic Square Development</t>
  </si>
  <si>
    <t>This project is for the construction partners on the North West Construction Hub (NWCH), High Value Construction Framework Lot 1, to tender for appointment as the Construction Partner on Chorley Town Centre, Civic Square for Chorley Council.</t>
  </si>
  <si>
    <t>PR7 1AL</t>
  </si>
  <si>
    <t>procurement@chorley.gov.uk</t>
  </si>
  <si>
    <t>LEYLAND</t>
  </si>
  <si>
    <t>PR251DH</t>
  </si>
  <si>
    <t>[KIER CONSTRUCTION LIMITED|Marriott House_x000D_
NN10 6EN_x000D_
GB|COMPANIES_HOUSE|02099533|No|No]</t>
  </si>
  <si>
    <t>LEICSCC001-DN794410-28306435</t>
  </si>
  <si>
    <t>2025-11-11T17:10:56Z</t>
  </si>
  <si>
    <t>Hallam Fields Primary School Expansion - Preconstruction Services</t>
  </si>
  <si>
    <t>Contract is for the design stage to expand Hallam Fields Primary School in Birstall under a preconstruction service agreement which will then be followed by a construction stage contract following planning approval and construction costs have been established._x000D_
_x000D_
LCC will have the opportunity to assess the construction stage affordability before progressing into the construction contract and will obtain cost plans during the design stage._x000D_
_x000D_
This project is required to support provision of sufficient primary school places in Birstall due to associated with the Broadnook housing development and maximise LCC financial contributions to meet the funding gap in the Section 106 agreement._x000D_
_x000D_
The scope of this contract is preconstruction services. _x000D_
_x000D_
The awarded value of the Preconstruction Services Agreement is Â£551,795.98 excluding VAT</t>
  </si>
  <si>
    <t>TRAF001-DN719444-40208985</t>
  </si>
  <si>
    <t>Trafford Council</t>
  </si>
  <si>
    <t>2025-07-19T19:48:58+01:00</t>
  </si>
  <si>
    <t>Cross Lane Park Changing Rooms - Mini Competition</t>
  </si>
  <si>
    <t>The redevelopment of the existing changing room facility at Cross Lane Park. The aim of the project is to increase the level of participants using the site to support an increase in physical activity to improve the health and wellbeing of the local community. The purpose of the development is to upgrade the facilities to Football Association standards, by improving and renewing the amenities to enable suitable facilities for a diverse range of participants._x000D_
_x000D_
Two stage tender process through the North West Construction Hub Framework. Expression of interest exercise was utilised to gain understanding of appetite on the Lot. Design and Build tender with contractor working through Pre Construction Agreement through design and into the construction work._x000D_
_x000D_
PCSA Stage commenced approx.: 01 August 2025_x000D_
Construction Contract commenced approx.: 09 August 2025</t>
  </si>
  <si>
    <t xml:space="preserve">45212225 71220000 </t>
  </si>
  <si>
    <t>Edward Farnworth</t>
  </si>
  <si>
    <t>edward.farnworth@star-procurement.gov.uk</t>
  </si>
  <si>
    <t>'+44 1619121616</t>
  </si>
  <si>
    <t>http://www.trafford.gov.uk/</t>
  </si>
  <si>
    <t>[Warden Construction Limited|Damar House, Richard Street, Kirkham, Preston, Lancashire, PR4 2HU|NONE||Yes|No]</t>
  </si>
  <si>
    <t>KMCMP-033</t>
  </si>
  <si>
    <t>2025-05-19T13:13:25+01:00</t>
  </si>
  <si>
    <t>Huddersfield Open Market Regeneration</t>
  </si>
  <si>
    <t>Tenders are invited by the Council from Contractors with relevant experience and ability to demonstrate sufficient capacity for the provision of Huddersfield Open Market Hall Regeneration Project (the "Works")._x000D_
The Council are seeking to engage a Contractor under the JCT Pre-Construction Services Agreement (General Contractor) 2016 to assist with the design process to the end of RIBA Stage 4 and to produce a tender sum for the proposed redevelopment of Huddersfield Market that meets the Employer's construction budget and a construction programme of no more than 24 months duration with a target start on site of 4th quarter 2025. If the tender sum and _x000D_
programme are viable then the Employer will engage the Contractor under a JCT Standard Building Contract without Quantities 2016 to construct the proposed works. _x000D_
The estimated value of the Works to be awarded is approximately Â£13 million Contract Value over 32 months including the PCSA period. _x000D_
This contract is being funded from the Government's Levelling Up Fund Round 3. If the Full Application for this funding is not successful, this procurement process will be terminated with _x000D_
immediate effect. _x000D_
The anticipated commencement date for the Contract(s) is 1st April 2025, the Pre-Construction Services is anticipated to run for approximately eight (8) months. _x000D_
Further details regarding the Services/Works required are set out in Appendix 1 Specification and in the Conditions of Contract (Appendix 3).</t>
  </si>
  <si>
    <t>Sarah Collins</t>
  </si>
  <si>
    <t>sarah.collins@kirklees.gov.uk</t>
  </si>
  <si>
    <t>www.kirklees.gov.uk</t>
  </si>
  <si>
    <t xml:space="preserve">https://uk.eu-supply.com/ctm/Supplier/PublicPurchase/87757/0/0?returnUrl=ctm/Supplier/publictenders&amp;b=YORTENDER </t>
  </si>
  <si>
    <t>Please note the closing date and time has been amended to _x000D_
Monday 3rd February 2025 at 12 noon.</t>
  </si>
  <si>
    <t>[WILLMOTT DIXON CONSTRUCTION LIMITED|Letchworth Garden City_x000D_
LETCHWORTH_x000D_
SG6 4GY_x000D_
GB|COMPANIES_HOUSE|00768173|No|No]</t>
  </si>
  <si>
    <t>KMCDEV-003</t>
  </si>
  <si>
    <t>2025-02-21T12:23:36Z</t>
  </si>
  <si>
    <t>Pre-PCSA works for Phase 2 (museum &amp; gallery) of Our Cultural Heart(OCH).</t>
  </si>
  <si>
    <t>Kirklees Council award of contract for the appointment of a Main Contractor to complete the Cultural Heart Phase 2 (museum &amp; Gallery). The Main Contractor will work collaboratively with Kirklees Council. The first stage will comprise of works prior to a collaborative Pre-Construction Services Agreement (PCSA); the next stage will be the award of a main construction contract. At this stage only the PCSA is guaranteed with the main construction being subject to satisfactory delivery of the PCSA._x000D_
_x000D_
Direct award via Lot 4.1 of the CCS Construction Works and Associated Service Framework Agreement (RM6267)_x000D_
_x000D_
Please note the awarded value on this notice is for the pre PCSA Works only.</t>
  </si>
  <si>
    <t>Procurement@kirklees.gov.uk</t>
  </si>
  <si>
    <t>Ramsden</t>
  </si>
  <si>
    <t>01484 221000</t>
  </si>
  <si>
    <t>[BAM CONSTRUCTION LIMITED|Breakspear Park, Breakspear Way_x000D_
HEMEL HEMPSTEAD_x000D_
Hertfordshire_x000D_
HP2 4FL|COMPANIES_HOUSE|02379469|No|No]</t>
  </si>
  <si>
    <t>b5ca7db0-77e4-4fe3-9073-d9a82fa058fe</t>
  </si>
  <si>
    <t>Surrey County Council</t>
  </si>
  <si>
    <t>2025-01-30T17:12:05Z</t>
  </si>
  <si>
    <t>SCC - DM - SEND Phase 4 Dovers Green Infant School Reigate</t>
  </si>
  <si>
    <t>Surrey County Council (SCC) have identified the need for a new Special Educational Needs and Disabilities (SEND Unit) at Dovers Green Infant School in Reigate._x000D_
      _x000D_
      The requirement is to create new accommodation for the school's existing (SEND) unit for High Communication and Interaction Needs (COIN) pupils, sufficient to expand the unit from 16 to 24 places. _x000D_
      _x000D_
      This will involve the relocation of the unit from its existing accommodation, which is a pre-fabricated modular building._x000D_
      _x000D_
      The requirement is for the Contractor to refurbish, adapt and extend the existing former Children's Centre, which is also located within the school site._x000D_
      _x000D_
      The school currently uses the existing Children's Centre building to teach some of the existing SEND pupil cohort. This essential activity will therefore need to be decanted into a temporary classroom building for the duration of this contract. _x000D_
      _x000D_
      This will then enable the Contractor to have 'vacant possession' of the existing children's centre building to enable the refurbishment and adaption of the existing building. _x000D_
      _x000D_
      The requirement is also for the Contractor to provide the necessary temporary classroom accommodation for the duration of the construction phase of the project._x000D_
      _x000D_
      Overview - What we require:_x000D_
      _x000D_
      We require the Contractor to refurbish, adapt and extend the existing former Children's Centre and provide the necessary temporary classroom accommodation in accordance with the Employers Requirements. _x000D_
      _x000D_
      The project should also be delivered within budget and within programme. _x000D_
      _x000D_
      The Contractor should also explore and offer improvements to both the programme completion date and the budget, without compromising the quality standards outlined within the ERs (Employers Requirements). _x000D_
      _x000D_
      Criteria - The factors that are important to us in this assignment:_x000D_
      _x000D_
      The key factors that are important to us are outlined as follows: _x000D_
      1.	That the project is delivered on time, to budget and to the standards outlined within the ERs. _x000D_
      2.	That the site is well managed and appropriately segregates school / construction activities. The Contractor should focus particularly on any overlapping of school / construction activity. An example of such an overlap is the staff car park, where construction vehicles will need to drive through to reach the site compound._x000D_
      3.	That the Contractor adds value by offering improvements to both the programme completion date and the budget, without compromising the quality standards outlined within the ERs (Employers Requirements).</t>
  </si>
  <si>
    <t>RH2 8EF</t>
  </si>
  <si>
    <t>David Mellor</t>
  </si>
  <si>
    <t>david.mellor@surreycc.gov.uk</t>
  </si>
  <si>
    <t>Woodhatch Place, 11 Cockshot Hill</t>
  </si>
  <si>
    <t>Reigate</t>
  </si>
  <si>
    <t xml:space="preserve">https://supplierlive.proactisp2p.com/Account/Login?cid=surreycc </t>
  </si>
  <si>
    <t>[Walker Construction (UK) Ltd|Unit K, Lympne Industrial Estate, Otterpool Lane, Lympne, Hythe, Kent, CT21 4LR, UNITED KINGDOM|NONE||No|No]</t>
  </si>
  <si>
    <t>SEFT001-DN719979-27701991</t>
  </si>
  <si>
    <t>2025-01-08T14:37:21Z</t>
  </si>
  <si>
    <t>Marine Lake Events Centre (MLEC) and Water &amp; Light Show - PCSA award</t>
  </si>
  <si>
    <t>Project description: The design and construction of a brand-new high quality Marine Lake Events Centre, Water &amp; Light Show and wider supporting uses._x000D_
_x000D_
Sefton Council intends to appoint a Contractor in respect of the pre-construction period and the main construction contract._x000D_
_x000D_
The procurement process undertaken was a two-stage Design &amp; Build tender through the Procure Partnerships North West (PPNW) framework. _x000D_
_x000D_
A PCSA has been entered with John Graham Construction Ltd for Â£338,546.54 exc. VAT. Further notice relating to the main contract will be issued by the Council in early 2025.</t>
  </si>
  <si>
    <t>Julia Hedo</t>
  </si>
  <si>
    <t>julia.hedo@sefton.gov.uk</t>
  </si>
  <si>
    <t>'+44 1519342455</t>
  </si>
  <si>
    <t>[John Graham Construction Ltd|Ballygowan Road, Hillsborough, County Down, BT26 6HX|NONE||No|No]</t>
  </si>
  <si>
    <t>ENP001-DN717819-61571520</t>
  </si>
  <si>
    <t>Yorkshire Housing Limited</t>
  </si>
  <si>
    <t>2024-06-18T18:49:39+01:00</t>
  </si>
  <si>
    <t>Moss Lane, Derry Hill</t>
  </si>
  <si>
    <t>The Employer wishes to have the design and construction of the following work carried out:_x000D_
The design, construction and handover of 59 Nr domestic dwellings together with site preparation, mains drainage, utility installations as well as associated external works and landscaping as per section 1-17 of the contract documents. _x000D_
_x000D_
This contract is let on a JCT Design and Build Contract and has been divided into two distinct phases. Phase 1 entails all relevant investigation works, surveys, and infrastructure development for the entire site, along with the construction of 59 dwellings. Phase 2 may be awarded depending on the performance and ability to negotiate a contract sum and will be a variation of the JCT Design and Build Contract. The award of phase 2 will be at the sole discretion of the employer and will involve the redesign and construction of the remaining 54 dwellings_x000D_
_x000D_
This underlying contract is awarded Via a Direct Selection from lot 3B of the EN:Procure Framework Agreement for New Build Housing dated 17th December 2019 (OJEU Contract Notice 2019/ 1217-006662)</t>
  </si>
  <si>
    <t>Nathan Brown</t>
  </si>
  <si>
    <t>Nathan.Brown@efficiencynorth.org</t>
  </si>
  <si>
    <t>'+447812487849</t>
  </si>
  <si>
    <t>[Termrim Construction Limited|1 Pellon Place, Dyson Wood Way, Bradley Business Park, Huddersfield, West Yorkshire, HD2 1GT|NONE||Yes|No]</t>
  </si>
  <si>
    <t>2025-07-25T09:49:54+01:00</t>
  </si>
  <si>
    <t>Pre-Construction Services  Agreement relating to refurbishment to 3rd &amp; 4th floor offices at 1  Vine Street, London W1J 0AH</t>
  </si>
  <si>
    <t>Refurbishment 3rd and 4th floor to provide CAT A office to 3rd floor and CAT B office to 4th floor.</t>
  </si>
  <si>
    <t>[Collins Construction Limited|No. 1 Croydon, 12-16 Addiscombe Road, Croydon, Surrey, CR0 0XT|COMPANIES_HOUSE|00560487|No|No]</t>
  </si>
  <si>
    <t>79f99798-bb7b-44d6-a1d9-377294164595</t>
  </si>
  <si>
    <t>St Helens College</t>
  </si>
  <si>
    <t>2025-08-20T16:36:13+01:00</t>
  </si>
  <si>
    <t>CA16352 - Construction of a temporary farm area</t>
  </si>
  <si>
    <t>The temporary farm relocation project will provide animal care learners and staff with a modern, safe, inspirational and aspiration area to complete farm and animal care related studies in an appropriate working environment._x000D_
_x000D_
To access this competition: _x000D_
_x000D_
Registered:_x000D_
Login to https://suppliers.multiquote.com and view the opportunity CA16352._x000D_
_x000D_
Not registered:_x000D_
Visit https://suppliers.multiquote.com then register and quote CA16352 as the reason for registration. _x000D_
_x000D_
 Any queries please contact MultiQuote on 0151 482 9230.</t>
  </si>
  <si>
    <t>WA10 1PP</t>
  </si>
  <si>
    <t>Procurement Admin</t>
  </si>
  <si>
    <t>Water Street</t>
  </si>
  <si>
    <t>St Helens</t>
  </si>
  <si>
    <t>[EFT Construction Ltd|Cobden House, 39A Cobden Road, Southport, PR9 7TR|NONE||No|No]</t>
  </si>
  <si>
    <t>tender_509303/1524945</t>
  </si>
  <si>
    <t>2025-10-16T14:35:59+01:00</t>
  </si>
  <si>
    <t>621600 - Western IC entry slip road pavement - construction phase support</t>
  </si>
  <si>
    <t>A63 Western IC EB Entry Slip Road - 2000A63/443 (0.755km long)_x000D_
_x000D_
This is a single lane slip road which leads off the A15 SB. Records indicate this slip road was resurfaced in 2016 with some previous deeper targeted inlays _x000D_
completed in 2008._x000D_
_x000D_
The current defects include surface course deterioration, joint deterioration and cracking. Some  defects are present in the local authority owned section, 10m prior to the start of the slip road - the scheme has been extended to incorporate these defects. There are currently no concerns with regards to texture however, between Ch.0m and 150m SCRIM is as low as -.005. There are two isolated areas of rutting at 11.5mm and TSD Cat 3 has been recorded between Ch.0m and 150m.  Deflectograph data is not currently available. Wholescale inlays of 90mm deep are proposed for the entire length of the slip road. This approach acknowledges the core findings and Cat 3 TSD readings however, there are no significant structural failures and this depth is deemed appropriate given the visual defects. The only other option would be to go much deeper (full depth reconstruction) and the low traffic figures and type of defects do not _x000D_
justify this._x000D_
_x000D_
The chevron area between the slip road and mainline is to be resurfaced. The existing drainage channels are to be replaced as they are life-expired and difficult to maintain. It should be noted that slot drainage now requires a departure from standards, refer to Appendix G for alternative drainage system to be used. Additional information/survey data to be passed onto the Detail Designer as soon as it becomes available. The full extents of the slip road should be renewed - extend into lane 1 (full width) if necessary to ensure the narrow end is fully renewed._x000D_
There are no structures affected by this scheme. Loops have not been identified within the scheme extent</t>
  </si>
  <si>
    <t>ADProcurement@nationalhighways.co.uk</t>
  </si>
  <si>
    <t>Three Snowhill</t>
  </si>
  <si>
    <t>[DSD CONSTRUCTION LIMITED|Dsd House Dukes Drive, Kingmoor Park North, Carlisle, England, CA6 4SH|COMPANIES_HOUSE|02818677|No|No]</t>
  </si>
  <si>
    <t>SOT001-DN718982-35079498</t>
  </si>
  <si>
    <t>2025-10-15T12:11:02+01:00</t>
  </si>
  <si>
    <t>Potteries Museum &amp; Art Gallery (PMAG)- Arts Council England - Phase 1 Pre-Construction Service Agreement RIBA Stage 3 &amp; 4</t>
  </si>
  <si>
    <t xml:space="preserve">Stoke-on-Trent City Council and their appointed Multi-Disciplinary Design Team are looking to procure the services of a Main Contractor via a Two-Stage Tender under a JCT Design &amp; Build 2024 Contract. The appointed Contractor will enter a JCT PRE-CONTRACT SERVICES AGREEMENT (GENERAL CONTRACTOR) 2016 EDITION with Stoke-on-Trent City Council to assist with the development of the RIBA Stage 4 design and procurement process, within the parameters of the Arts Council England (ACE) Funding Criteria..\\r\r_x000D_
\\r\r_x000D_
A client decision has been made to appoint the contractor towards the end of RIBA stage 3 to conduct a RIBA stage 3 review and engage stakeholders before moving on to RIBA stage 4.\\r\r_x000D_
\\r\r_x000D_
The evaluation criteria will be split based on a 60% price and 40% quality split. This ensures that a Contractor is chosen with relevant experience of working in this sector and especially around an ongoing operation where members of the public and staff could be in close proximity to the works whilst also ensuring value for money.\\r\r_x000D_
\\r\r_x000D_
The preliminary costs and overheads and profit percentage will form part of the PCSA procurement process. Following RIBA stage 4, the contractor will seek sub-contractor quotations in order to produce a contract sum. The agreed overheads and profit percentage, and preliminary costs will be fixed. Stoke-on-Trent City Council reserve the right to request the contractor to obtain sub-contractor quotations from pre-selected sub-contractors. For all works packages, the contractor must endeavour to obtain three sub-contractor quotations. These will be interrogated by the consultant to ensure value for money is achieved.\\r\r_x000D_
\\r\r_x000D_
Please follow the following link to the tender opportunity;\\r\r_x000D_
https://procontract.due-north.com/Advert?advertId=d359691d-9f33-ef11-812c-005056b64545&amp;fromProjectDashboard=True\\r\r_x000D_
</t>
  </si>
  <si>
    <t xml:space="preserve">45000000 45200000 45211350 45211360 45212000 45215000 45220000 71500000 </t>
  </si>
  <si>
    <t>[SEDDON CONSTRUCTION LIMITED|Plodders Lane, Farnworth,_x000D_
Bolton, BL4 0NN|NONE||No|No]</t>
  </si>
  <si>
    <t>2025-10-09T16:23:33+01:00</t>
  </si>
  <si>
    <t>TCE - One Hanover Street - JCT D&amp;B 2016 Main Works Contract (Wates Construction Limited)</t>
  </si>
  <si>
    <t>Main works contract for One Hanover Street</t>
  </si>
  <si>
    <t>STDC-PROC-0476</t>
  </si>
  <si>
    <t>2025-09-03T16:00:01+01:00</t>
  </si>
  <si>
    <t>STDC-PROC-0476 - Park &amp; Ride Phase 3 (Car Park Construction)</t>
  </si>
  <si>
    <t>Further competition under NEPO211 Civil and Infrastructure Works Framework Lot 7. An EOI stage was carried out where only two firms recorded interest and were therefore taken through to the tender stage.</t>
  </si>
  <si>
    <t>Teesside Airport Business Suite, Teesside International Airport</t>
  </si>
  <si>
    <t>[Rainton Construction|Davison House Rennys Lane, Dragonville Ind Estate, Durham, DH1 2RS|COMPANIES_HOUSE|02699545|No|No]</t>
  </si>
  <si>
    <t>BCKLWN701</t>
  </si>
  <si>
    <t>Borough Council of Kings Lynn and West Norfolk</t>
  </si>
  <si>
    <t>2025-07-22T13:09:11+01:00</t>
  </si>
  <si>
    <t>Pre-Construction Design and Professional Services to sites for Active Travel Hubs</t>
  </si>
  <si>
    <t>To undertake Stage 3 design to the Nar Ouse Enterprise Zone  and Baker Lane Active Travel Hubs in readiness _x000D_
for planning application.</t>
  </si>
  <si>
    <t>PE30 1EX</t>
  </si>
  <si>
    <t>Jane Mitchell</t>
  </si>
  <si>
    <t>jane.mitchell@west-norfolk.gov.uk</t>
  </si>
  <si>
    <t>Kings Court</t>
  </si>
  <si>
    <t>KING'S LYNN</t>
  </si>
  <si>
    <t>PE301EX</t>
  </si>
  <si>
    <t>www.west-norfolk.gov.uk</t>
  </si>
  <si>
    <t>[Morgan Sindall Construction &amp; Infrastructure Ltd|Kent House_x000D_
14-17 Market Place_x000D_
LONDON_x000D_
W1W 8AJ|COMPANIES_HOUSE|04273754|No|No]</t>
  </si>
  <si>
    <t>IT-501-1006-2578-TEN-C - AWARD</t>
  </si>
  <si>
    <t>2025-07-21T12:30:12+01:00</t>
  </si>
  <si>
    <t>Broadland Country Park Construction Works - AWARD</t>
  </si>
  <si>
    <t>Broadland District Council ('the council', 'BDC') is seeking a supplier for Constructions works for additional on-site visitor facilities, primarily a cafÃ© with visitor information, toilets, accessible footpaths, and two surfaced car parks at Broadland Country Park.</t>
  </si>
  <si>
    <t>NR7 0WF</t>
  </si>
  <si>
    <t>Richard Hill</t>
  </si>
  <si>
    <t>richard.hill@eastsuffolk.gov.uk</t>
  </si>
  <si>
    <t>Peachman Way,</t>
  </si>
  <si>
    <t>Norwich,</t>
  </si>
  <si>
    <t>Norfolk,</t>
  </si>
  <si>
    <t>https://www.southnorfolkandbroadland.gov.uk</t>
  </si>
  <si>
    <t>[Munnings Construction Ltd|Lodge Road, Lingwood, Norwich, Norfolk, United Kingdom, NR13 4TF|NONE||No|No]</t>
  </si>
  <si>
    <t>CCD01638</t>
  </si>
  <si>
    <t>2025-07-11T12:09:09+01:00</t>
  </si>
  <si>
    <t>Leisure Centre PSCA RIBA 4 via SCAPE Construction Framework</t>
  </si>
  <si>
    <t>PCSA Design services inclusive of RIBA stage 4 for new Leisure Centre</t>
  </si>
  <si>
    <t>[MORGAN SINDALL CONSTRUCTION &amp; INFRASTRUCTURE LTD|Corporation Street Morgan Estate_x000D_
RUGBY_x000D_
Warwickshire_x000D_
CV21 2DW_x000D_
GB|COMPANIES_HOUSE|04273754|No|No]</t>
  </si>
  <si>
    <t>PLYM001-DN778528-90165855</t>
  </si>
  <si>
    <t>2025-06-13T15:59:33+01:00</t>
  </si>
  <si>
    <t>Royal Parade Bus Improvement Scheme Construction</t>
  </si>
  <si>
    <t>Royal Parade Bus Improvement scheme which will change the layout of Royal Parade to improve public transport infrastructure</t>
  </si>
  <si>
    <t>20250613124723-104102</t>
  </si>
  <si>
    <t>2025-06-13T12:47:28+01:00</t>
  </si>
  <si>
    <t>Skills Bootcamp - Wave 6, Round 1 - Category 5, Construction, Planning and the Built Environment</t>
  </si>
  <si>
    <t>Hull City Council (The Authority) has appointed organisations to provide Skills Bootcamps for multiple lots. The tender was a further competition consisting of a one stage process. The contract is anticipated to commence 1st April 2025 ending by 31st March 2026. The Authority has estimated the value of the Services to be a total of Â£424,500â€¬.</t>
  </si>
  <si>
    <t>Joe Scarfe</t>
  </si>
  <si>
    <t>joe.scarfe@hullcc.gov.uk</t>
  </si>
  <si>
    <t xml:space="preserve">https://uk.eu-supply.com/app/rfq/rwlentrance_s.asp?PID=90932&amp;B=UK https://uk.eu-supply.com/ctm/Company/CompanyInformation/Index/104102 </t>
  </si>
  <si>
    <t>[Wise Training Streetworks &amp; Construction LTD|Melton Court Biz Hub, Gibson Lane, ,_x000D_
HU14 3HH_x000D_
North Ferriby|NONE||No|No]</t>
  </si>
  <si>
    <t>102F223F-AF9A-442C-8E44-35F1EB73EF09</t>
  </si>
  <si>
    <t>London Borough of Haringey - Housing Services and Building Safety - Playle</t>
  </si>
  <si>
    <t>2025-04-17T14:55:07+01:00</t>
  </si>
  <si>
    <t>General Construction Multi Trade - GCMT - Housing &amp; residential (20% VAT)</t>
  </si>
  <si>
    <t>23-30 Albert Road This opportunity has been distributed on adamprocure.co.uk</t>
  </si>
  <si>
    <t>Michael Coulson</t>
  </si>
  <si>
    <t>Haringey Council</t>
  </si>
  <si>
    <t>225 High Road, River Park House</t>
  </si>
  <si>
    <t>90857094-573F-405C-B33F-0018DDFE87CD</t>
  </si>
  <si>
    <t>2025-03-19T15:22:45Z</t>
  </si>
  <si>
    <t>Appoint a single contractor to carry out void works to acquisition properties to bring them up to a lettable standard for residential use.  _x000D_
The purpose of this procurement exercise is to procure a Contractor to complete the voids repairs in a timely manner. This opportunity has been distributed on adamprocure.co.uk</t>
  </si>
  <si>
    <t>Thompson Egbe</t>
  </si>
  <si>
    <t>[DCK Construction Ltd|Flat 8, 630 High Road, Woodford Green, Essex, IG8 0PU|COMPANIES_HOUSE|6645493|Yes|No]</t>
  </si>
  <si>
    <t>FDC001-DN747433-69674766</t>
  </si>
  <si>
    <t>2025-01-30T16:49:15Z</t>
  </si>
  <si>
    <t>Construction of Public Toilets March Cambridgeshire</t>
  </si>
  <si>
    <t>This contract is for the building of a public toilet block in march Cambridgeshire. The new building will be the final enhancement to the March Town Regeneration scheme.\r_x000D_
\r_x000D_
Expressions of Interest by : 14th November 2024\r_x000D_
\r_x000D_
TENDER RETURN DEADLINE BY :WEDNESDAY  27TH NOVEMBER 2024 @ 12 NOON\r_x000D_
\r_x000D_
To view tender documents please click link below :\r_x000D_
\r_x000D_
https://procontract.due-north.com/Procurer/Advert/View?advertId=cf37ea71-128a-ef11-8130-005056b64545&amp;fromAdvertEvent=True</t>
  </si>
  <si>
    <t>Procurement@fenland.gov.uk</t>
  </si>
  <si>
    <t>'+44 13546222339</t>
  </si>
  <si>
    <t>https://www.fenland.gov.uk/</t>
  </si>
  <si>
    <t xml:space="preserve">https://procontract.due-north.com/Procurer/Advert/View?advertId=cf37ea71-128a-ef11-8130-005056b64545&amp;fromAdvertEvent=True </t>
  </si>
  <si>
    <t>[Probus Construction Services Ltd|Spalding Road_x000D_
Bourne_x000D_
Lincolnshire _x000D_
PE10 0AU|NONE||Yes|No]</t>
  </si>
  <si>
    <t>CF-0209400D4L000000iAvzUAE</t>
  </si>
  <si>
    <t>Nuclear Restoration Services Limited</t>
  </si>
  <si>
    <t>2025-01-24T13:05:33Z</t>
  </si>
  <si>
    <t>Dungeness Contractors Accomodation and Construction Office Upgrade</t>
  </si>
  <si>
    <t>Dungeness A Site - Upgrades to Accomodation and Office Buildings</t>
  </si>
  <si>
    <t>Adrian Williams</t>
  </si>
  <si>
    <t>adrian.h.williams@nrservices.uk</t>
  </si>
  <si>
    <t>Wylfa Site</t>
  </si>
  <si>
    <t>Cemaes Bay</t>
  </si>
  <si>
    <t>LL67 0DH</t>
  </si>
  <si>
    <t>[AW Construction Services|Units 20-24 Stanley Court Shearway Business Park, Folkestone, CT19 4FJ|NONE||No|No]</t>
  </si>
  <si>
    <t>C1001078</t>
  </si>
  <si>
    <t>2025-01-07T15:14:26Z</t>
  </si>
  <si>
    <t>Pre-construction services performed in relation to Works at Whitehall</t>
  </si>
  <si>
    <t>2 Stage Design and Build Refurbishment Works - NEC 4 Option A with GPA Amendments</t>
  </si>
  <si>
    <t>SW1A 2AS</t>
  </si>
  <si>
    <t>SW11 0NN</t>
  </si>
  <si>
    <t>Crown Commercial Services Framework RM6088 - Lot 1.1.2: Building Works &amp; Minor Associated Civil Engineering Works &amp; Services_x000D_
South England Value Band Â£ 0 - 3 m Call off via Direct Award</t>
  </si>
  <si>
    <t>[Logan Construction (SE) Ltd|Logan Construction (South East) Limited, which is a company, incorporated in and in  accordance with the laws of England (Company No. 03167858 whose registered office  address is at of Unit 7, Green Lane Business Park, Green Lane, Eltham, London, SE9  3TL ("the Contractor").|COMPANIES_HOUSE|03167858|No|No]</t>
  </si>
  <si>
    <t>CC001-DN721600-79551668</t>
  </si>
  <si>
    <t>2024-10-18T14:39:50+01:00</t>
  </si>
  <si>
    <t>Cumberland Council Minor Works Construction Framework</t>
  </si>
  <si>
    <t xml:space="preserve">The Council is actively seeking tenders from experienced and capable contractors to carry out property maintenance and repair works across different locations within Cumberland. This initiative is a part of the Council's Capital Works programme, aimed at building a sustainable supply chain for projects of lower value.  The Council is committed to fostering transparent communication, mutual understanding, and trust with its supply chain partners, intending to form collaborative partnerships that lead to consistent performance._x000D_
The estimated total value of the Contract is between Â£4,000,000 and Â£6,000,000 per annum, excluding VAT._x000D_
The framework will deliver numerous individual projects up to the value of Â£200,000, with an average value of Â£70,000 (based on historic figures)._x000D_
It is anticipated that between 4 and 8 contractors will be accepted onto each lot of the framework._x000D_
The works have been divided into the following work packages (Lots):_x000D_
â€¢	Lot 1 - General Building works_x000D_
â€¢	Lot 2 - Mechanical and Electrical works_x000D_
</t>
  </si>
  <si>
    <t>Dawn Reid</t>
  </si>
  <si>
    <t>dawn.reid@cumberland.gov.uk</t>
  </si>
  <si>
    <t>'+44 1228817595</t>
  </si>
  <si>
    <t xml:space="preserve">https://procontract.due-north.com/Advert?advertId=f8d8cf40-b616-ef11-812b-005056b64545 </t>
  </si>
  <si>
    <t>[CPM Building &amp; Joinery Limited|Unit 7 Cooper Way_x000D_
Parkhouse_x000D_
Carlisle_x000D_
Cumbria_x000D_
CA3 0JG|NONE||Yes|No][Lambert-Gill Limited|Kingstown Broadway_x000D_
Kingstown Industrial Estate_x000D_
Carlisle_x000D_
Cumbria_x000D_
CA3 0HA|NONE||Yes|No][Michael Thompson Limited|St Ninians Road,_x000D_
Upperby,_x000D_
Carlisle,_x000D_
CA2 4NE|NONE||Yes|No][Partnering in Property Management Limited|Arkle House_x000D_
31 Lonsdale Street_x000D_
Carlisle_x000D_
Cumbria_x000D_
CA1 1BJ|NONE||Yes|No][RH Irving Construction Limited|Hylton House,_x000D_
Borders Business Park_x000D_
Longtown_x000D_
Cumbria_x000D_
CA6 5TD|NONE||Yes|No][Roland Hill (Parsonby) Ltd|Brayton Domain_x000D_
Aspatria_x000D_
Wigton_x000D_
Cumbria_x000D_
CA7 2BD|NONE||Yes|No][Stobbarts Ltd|Tarn Howe Lakes Road_x000D_
Derwent Howe Industrial Estate_x000D_
Workington_x000D_
Cumbria_x000D_
CA14 3YP|NONE||Yes|No][Top Notch Contractors Limited|Sterling House, 3 Wavell Drive_x000D_
Rosehill Industrial Estate_x000D_
Carlisle_x000D_
Cumbria_x000D_
CA1 2SA|NONE||Yes|No][EE Thompson &amp; Son Ltd|404 Blackpoll Road_x000D_
Aston on Ribble_x000D_
Preston_x000D_
Lancashire_x000D_
PR2 2DX|NONE||Yes|No][PK Engineering|Oakvale House_x000D_
Thomas Lane_x000D_
Burgh Road Industrial Estate_x000D_
Carlisle_x000D_
Cumbria_x000D_
CA2 7ND|NONE||Yes|No]</t>
  </si>
  <si>
    <t>tender_456296/1393772</t>
  </si>
  <si>
    <t>2024-08-12T10:46:17+01:00</t>
  </si>
  <si>
    <t>Construction Industry and Research Information Association (CIRIA) Membership 24/25</t>
  </si>
  <si>
    <t>To renew a corporate annual subscription to CIRIA</t>
  </si>
  <si>
    <t>soraya.rowe@nationalhighways.co.uk</t>
  </si>
  <si>
    <t>196 Wharfside St</t>
  </si>
  <si>
    <t>[Construction Industry Research And Information Association|124 City Road, London, EC1V 2NX|NONE_OTHER||Yes|No]</t>
  </si>
  <si>
    <t>Other Single source</t>
  </si>
  <si>
    <t>CCD01413</t>
  </si>
  <si>
    <t>STEVENAGE BOROUGH COUNCIL</t>
  </si>
  <si>
    <t>2024-08-02T09:59:04+01:00</t>
  </si>
  <si>
    <t>Leisure Centre PSCA RIBA 2 via SCAPE Construction Framework</t>
  </si>
  <si>
    <t>Design services inclusive of RIBA stage 2 for new Leisure Centre</t>
  </si>
  <si>
    <t>Danestrete</t>
  </si>
  <si>
    <t>[MORGAN SINDALL CONSTRUCTION &amp; INFRASTRUCTURE LTD|Northern Home Counties, First Floor, 1 Falcon Gate, Shire Park, Welwyn Garden City, Hertfordshire, AL7 1TW|COMPANIES_HOUSE|4273754|No|No]</t>
  </si>
  <si>
    <t>C0B2A831-0181-4F7A-90AC-BD414CB22C7C</t>
  </si>
  <si>
    <t>2024-07-17T20:11:49+01:00</t>
  </si>
  <si>
    <t>Works will comprise of responsive repairs associated with the following trades, plumbing, drainage, brickwork electrical, plastering, carpentry, painting &amp; decorating - particularly mould removal treatment and making safe works which may include an element of roofing._x000D_
_x000D_
Works are likely to be a maximum of 4 hours duration (the majority of works are expected to be a maximum of 2 hours duration) and bidders will be required to provide up to a 100 appointment slots in total (across the above trades) in any given day._x000D_
_x000D_
The service providers will be expected to provide a before, during and after works completed photographs along with relevant and appropriate job notes for each order_x000D_
_x000D_
Appointments that result in no access, will require a no access card to be left with clear details of the job and a photograph showing the date and time of the no access card being posted through the residents' post box._x000D_
_x000D_
The service providers will be required to provide all risk assessments and method statements associated with the works._x000D_
_x000D_
The works will not include Out of hours or other works outside of responsive repairs_x000D_
_x000D_
The service providers will be required to effective plan and manage each appointment and all associated communications with residents and the works will be delivered using NHF schedule of rates version 5.1, the bidders are required to provide their percentage adjustment against each trade, and this should allow for all prelims and contract conditions as set down within the NHF schedule of rates version 5.1 terms and conditions and framework._x000D_
 This opportunity has been distributed on adamprocure.co.uk</t>
  </si>
  <si>
    <t>Nicholas Prodromou</t>
  </si>
  <si>
    <t>[Mitre Construction Company Limited|1E Hall Lane, Chingford, London, Greater London, E4  8HH|COMPANIES_HOUSE|01928863|Yes|No][Rival Maintenance Group LTD|L J Rose Accounting Ltd, Unit 9, Park Lane Business Centre, Park Lane, Langham, Colchester, Essex, CO4 5WR|COMPANIES_HOUSE|10537411|Yes|No]</t>
  </si>
  <si>
    <t>EBCT 353</t>
  </si>
  <si>
    <t>Erewash Borough Council</t>
  </si>
  <si>
    <t>2024-07-10T14:58:06+01:00</t>
  </si>
  <si>
    <t>Construction of Stable Block Long Eaton</t>
  </si>
  <si>
    <t>Tenders are invited by the Council for the Refurbishment of an existing building to create the Old Stables Business Centre, Long Eaton. The Council's detailed requirements are as set out in the Requirements</t>
  </si>
  <si>
    <t>Eloise Keeble</t>
  </si>
  <si>
    <t>eloise.keeble@erewash.gov.uk</t>
  </si>
  <si>
    <t>Ilkeston Town Hall</t>
  </si>
  <si>
    <t>ILKESTON</t>
  </si>
  <si>
    <t>DE75RP</t>
  </si>
  <si>
    <t>[Trident Construction Services Ltd|Coney Green Business Centre, _x000D_
Clay Cross,_x000D_
Chestefield,_x000D_
S45 9JW|COMPANIES_HOUSE|10972476|Yes|No]</t>
  </si>
  <si>
    <t>Other Restricted below threshold</t>
  </si>
  <si>
    <t>0437FE5F-02F8-467D-8779-2ECD906845C2</t>
  </si>
  <si>
    <t>London Borough of Bromley</t>
  </si>
  <si>
    <t>2024-06-27T10:11:45+01:00</t>
  </si>
  <si>
    <t>General Construction Multi Trade - GCMT - Commercial (20% VAT)</t>
  </si>
  <si>
    <t>Provide and install new aluminium/ PVCu/ windows &amp; _x000D_
composite front and rear doors to all existing window/ door _x000D_
openings to the property. Provide all necessary external _x000D_
decorations required to the property and all associated works. This opportunity has been distributed on adamprocure.co.uk</t>
  </si>
  <si>
    <t>Bromley Civic Centre</t>
  </si>
  <si>
    <t>Bromley</t>
  </si>
  <si>
    <t>BR1 3UH</t>
  </si>
  <si>
    <t>[Cooper Clarke Construction Ltd|Unit 4, The Courtyard Business Centre, Birling Road, Ryarsh, West Malling, Kent, ME195AA|COMPANIES_HOUSE|3239792|Yes|No]</t>
  </si>
  <si>
    <t>SOT001-DN673079-33111013</t>
  </si>
  <si>
    <t>2024-06-21T13:45:46+01:00</t>
  </si>
  <si>
    <t>Unitas Health &amp; Safety Construction Training - S &amp; R/2023/104*</t>
  </si>
  <si>
    <t xml:space="preserve">Training packages for health and safety which will consist of 10 Lots;\r_x000D_
Lot 1 - General Health &amp; Safety - estimated cost \r_x000D_
Lot 2 - Asbestos - estimated cost \r_x000D_
Lot 3 - Gas, Domestic &amp; Commercial \r_x000D_
Lot 4 - Working at Heights \r_x000D_
Lot 5 - Environmental \r_x000D_
Lot 6 - Water \r_x000D_
Lot 7 - Electrical \r_x000D_
Lot 8 - Well-being \r_x000D_
Lot 9 - Vehicle Training \r_x000D_
Lot 10 - Specialist \r_x000D_
</t>
  </si>
  <si>
    <t>Tina Capewell</t>
  </si>
  <si>
    <t>tina.capewell@stoke.gov.uk</t>
  </si>
  <si>
    <t>'+44 1782232952</t>
  </si>
  <si>
    <t>[You Can Do It Training|ST2 8DD|NONE||Yes|No][Acadame Ltd|ST4 2LW|NONE||Yes|No][Grove Assessment Services|ST4 2TE|NONE||Yes|No][Marvel Training Ltd|S26 6QQ|NONE||Yes|No][Construction Help Line Limited|CR4 3BX|NONE||Yes|No]</t>
  </si>
  <si>
    <t>con_25507</t>
  </si>
  <si>
    <t>2024-06-20T19:30:32+01:00</t>
  </si>
  <si>
    <t>FE0013 Blackburn College - Pre Construction Service Agreement (con_25507)</t>
  </si>
  <si>
    <t>Construct and Build works for the refurbishment of an existing Grade II listed college building</t>
  </si>
  <si>
    <t>[BAM Construction Ltd|3125 Century Way Leeds West Yorkshire LS15 8ZB|COMPANIES_HOUSE|02379469|No|No]</t>
  </si>
  <si>
    <t>20240516170808-104102</t>
  </si>
  <si>
    <t>2024-05-16T17:08:15+01:00</t>
  </si>
  <si>
    <t>Skills Bootcamp Wave 5 - Category 5 - Construction, Planning and the Built Environment</t>
  </si>
  <si>
    <t>Hull City Council (The Authority) has appointed an organisation to provide Skills Bootcamps for multiple lots. The tender was a further competition consisting of a one stage process. The contract is anticipated to commence 15th April 2024 ending by 31st March 2025. The Authority has estimated the value of the Services to be a total of Â£345,000.</t>
  </si>
  <si>
    <t>Lucy Pattinson</t>
  </si>
  <si>
    <t>Lucy.Pattinson@hullcc.gov.uk</t>
  </si>
  <si>
    <t>'+44 1482615737</t>
  </si>
  <si>
    <t xml:space="preserve">https://uk.eu-supply.com/app/rfq/rwlentrance_s.asp?PID=78068&amp;B=UK https://uk.eu-supply.com/ctm/Company/CompanyInformation/Index/104102 </t>
  </si>
  <si>
    <t>[Wise Training Streetworks and Construction|North Ferriby|NONE||No|No]</t>
  </si>
  <si>
    <t>BUCKSH001-DN700581-96373095</t>
  </si>
  <si>
    <t>2024-04-19T10:15:57+01:00</t>
  </si>
  <si>
    <t>Aston Clinton Traffic Calming Construction Works</t>
  </si>
  <si>
    <t>Aston Clinton Traffic Calming, London Road, Buckinghamshire._x000D_
_x000D_
Scope of work covers the following._x000D_
- footway reconstruction 170mm depth_x000D_
- footway resurfacing 70mm depth_x000D_
- new pre cast concrete edging_x000D_
- granite kerb lift and relay_x000D_
- surface water drainage (including replacing a section of main carrier pipe and installation of gullies with new connections)_x000D_
- new road markings and traffic signs_x000D_
- pedestrian dropped kerbing_x000D_
- supply and maintain traffic management_x000D_
- night work with road closure &amp; local diversions for carriageway resurfacing_x000D_
- Two carriageway raised tables with street imprint coloured texture surfacing and four carriageway street imprint coloured texture surfacing sites_x000D_
- topsoil and seed_x000D_
- 50mm depth patch in front of kerbing</t>
  </si>
  <si>
    <t xml:space="preserve">45233140 45233220 45233221 45233290 </t>
  </si>
  <si>
    <t xml:space="preserve">https://procontract.due-north.com/Advert?advertId=a6b0b09e-ee89-ee11-8125-005056b64545 </t>
  </si>
  <si>
    <t>[Walker Construction (UK) Ltd|Unit K Lympne Industrial Park_x000D_
Lympne_x000D_
Kent_x000D_
CT21 4LR|NONE||No|No]</t>
  </si>
  <si>
    <t>BIP855668180</t>
  </si>
  <si>
    <t>2024-04-16T13:50:03+01:00</t>
  </si>
  <si>
    <t>UKRI-3945 Structural Steelwork for the construction of the new underground laboratory at Boulby Mine</t>
  </si>
  <si>
    <t>UK Research and Innovation, Science and Technology Facility Centre had a requirement for a new underground science facility at Boulby Underground Laboratory, outfitted with a steel framework to support the internal structure of the new facility. Due to the complexity of the work, there was only 1 suitable supplier.</t>
  </si>
  <si>
    <t>stfcprocurement@ukri.org</t>
  </si>
  <si>
    <t>'+447720143639</t>
  </si>
  <si>
    <t xml:space="preserve">https://www.delta-esourcing.com/delta/respondToList.html?noticeId=855668180 </t>
  </si>
  <si>
    <t>[Amalgamated Construction Limited|Whaley Road_x000D_
        Barnsley_x000D_
        S75 1HT|NONE||No|No]</t>
  </si>
  <si>
    <t>184FFED6-74D6-4FB3-8541-5CB2E9C5BF00</t>
  </si>
  <si>
    <t>London Borough of Harrow</t>
  </si>
  <si>
    <t>2024-03-15T15:42:55Z</t>
  </si>
  <si>
    <t>General Construction Multi Trade - GCMT - Capital projects (20% VAT)</t>
  </si>
  <si>
    <t>The scheme consists of three primary structures of different scales, making use of prefab structural elements as much as possible (standard steel frames + containers) arranged around a gated public courtyard, and raised timber landscape that will host micro-galleries, exhibition plinths, and glazed art display boxes, creating a public outdoor gallery space._x000D_
_x000D_
Form of Contract: JCT Intermediate Building Contract with contractor's design 2016_x000D_
 This opportunity has been distributed on adamprocure.co.uk</t>
  </si>
  <si>
    <t>Yiannakis Chrysanthou</t>
  </si>
  <si>
    <t>Forward Drive</t>
  </si>
  <si>
    <t>Harrow</t>
  </si>
  <si>
    <t>HA3 8FL</t>
  </si>
  <si>
    <t>[Sullivan Bros. (Construction) Ltd|232 Baker Street, LONDON, London, London, EN1 3JY|COMPANIES_HOUSE|3661864|Yes|No]</t>
  </si>
  <si>
    <t>CF-2222500D0O000000rwimUAA</t>
  </si>
  <si>
    <t>Chelsea and Westminster Hospital</t>
  </si>
  <si>
    <t>2024-03-05T15:42:38Z</t>
  </si>
  <si>
    <t>CW - AAU Team offices construction</t>
  </si>
  <si>
    <t>Constructing 2no Site Team Offices within a Treatment Room on 4th Floor AAU" for Chelsea &amp; Westminster Foundation NHS Trust.</t>
  </si>
  <si>
    <t>SW10 9NH</t>
  </si>
  <si>
    <t>NWLPS</t>
  </si>
  <si>
    <t>clcht.nwlicsps-sourcing@nhs.net</t>
  </si>
  <si>
    <t>369 Fulham Road</t>
  </si>
  <si>
    <t>[Ensigna Construction Ltd|37-39b Freelands Road, Browley, BR1 3HZ|NONE||No|No]</t>
  </si>
  <si>
    <t>IT-335-260-163-GY-23 - AWARD</t>
  </si>
  <si>
    <t>2024-01-15T08:52:05Z</t>
  </si>
  <si>
    <t>CONSTRUCTION OF NEW PATHWAY AT DIANA WAY PARK, CAISTER  FOR GREAT YARMOUTH BOROUGH COUNCIL  - AWARD</t>
  </si>
  <si>
    <t>The Council is improving Diana Way Park in Caister as part of the Government sponsored Levelling Up Green Spaces initiative to bring the park up to Green Flag status. The provision of new pathways is a key element in improving accessibility into, and around the park, which is an essential element to gain Green Flag status</t>
  </si>
  <si>
    <t xml:space="preserve">45233161 45233300 45233340 45233253 </t>
  </si>
  <si>
    <t>Angela  Butcher</t>
  </si>
  <si>
    <t>angela.butcher@breckland.gov.uk</t>
  </si>
  <si>
    <t>07778 491575</t>
  </si>
  <si>
    <t>[T Farrow Construction Ltd|Welbeck Road, Bergh Apton, Norwich, Norfolk, United Kingdom, NR15 1AU|NONE||No|No]</t>
  </si>
  <si>
    <t>CPCA001-DN706042-41543408</t>
  </si>
  <si>
    <t>Cambridgeshire &amp; Peterborough Combined Authority</t>
  </si>
  <si>
    <t>2024-01-09T08:39:27Z</t>
  </si>
  <si>
    <t>AEB - Construction Skills People</t>
  </si>
  <si>
    <t>Free Courses for Jobs provider commissioned for the 2023/24 academic year, to deliver specific educational learning aims and support to CPCA residents is wishing to access and deliver Adult Education Budget funded provision to compliment the existing offer and assist more CPCA residents</t>
  </si>
  <si>
    <t>Chantel Allott</t>
  </si>
  <si>
    <t>chantel.allott@cambridgeshirepeterborough-ca.gov.uk</t>
  </si>
  <si>
    <t>2nd floor, Pathfinder House, St Mary's Street</t>
  </si>
  <si>
    <t>PE29 3TN</t>
  </si>
  <si>
    <t>'+44 1480277180</t>
  </si>
  <si>
    <t>https://cambridgeshirepeterborough-ca.gov.uk</t>
  </si>
  <si>
    <t>[The Construction Skills People Limited|S41  9FG|NONE||Yes|No]</t>
  </si>
  <si>
    <t>IT-26-5129-P00005129 - AWARD</t>
  </si>
  <si>
    <t>Portsmouth City Council</t>
  </si>
  <si>
    <t>2025-11-17T12:52:33Z</t>
  </si>
  <si>
    <t>Ladywood House - Fire Remediation Works - AWARD</t>
  </si>
  <si>
    <t>Portsmouth City Council  is inviting tenders from interested contractors on Lot 11 of the Hyde Building &amp; Fire Safety Framework to undertake fire remediation works at Ladywood House (1-136), Southsea _x000D_
      PO5 4JN_x000D_
      _x000D_
      The fire remediation project will be procured using a two-stage procurement process. The initial stage will be governed by the JCT Pre-Construction Services Agreement (PCSA), under which the successful contractor will work collaboratively with the client and design team to develop the design, programme, cost plan, Building Safety Regulator Application and any other activities required to progress to the construction phase._x000D_
      _x000D_
      Upon satisfactory completion of the pre-construction phase, and subject to agreement on key deliverables including cost, programme, and risk allocation, the contractor will be appointed under a JCT Design and Build Contract to deliver the construction phase of the project. The estimated value of the works is in the region of Â£6,000,000.00, inclusive of all design works._x000D_
      _x000D_
      Please refer to the ITT (Within Appendix C.Contract Docs of the tender zip file) for further details of this tender._x000D_
      _x000D_
      The timetable for this procurement is given below, although it is not the Council's intention to amend this, the Council reserves the right to make alterations where these are beyond the Council's control, in such situations all tenderers will be informed at the earliest opportunity._x000D_
      _x000D_
      1 Issue of tender documentation 21/07/2025_x000D_
      2 Contractors Site Visits 28/07/2025 - 08/08/2025_x000D_
      3 Bidders Briefing 13/08/2025_x000D_
      4 Deadline for requests for clarification 15/08/2025 By 23:59_x000D_
      5 Tender submission deadline 29/08/2025 By 12.00 noon_x000D_
      6 Issue of tender evaluation results 19/09/2025_x000D_
      7 Stage 1 PCSA Contract Award 03/10/2025_x000D_
      8 Contractor Surveys 06/10/2025 - 31/10/2025_x000D_
      9 Contractor RIBA Stage 3/4 Design Development 03/11/2025 - 06/02/2026_x000D_
      10 Building Safety Regulator Application and Review Period 09/02/2026 - 26/06/2026_x000D_
      11 Stage 2 D&amp;B Contractor Negotiations 29/06/2026 - 24/07/2026_x000D_
      12 D&amp;B Contract Award 31/07/2026_x000D_
      13 Mobilisation Period 03/08/2026 - 23/10/2026_x000D_
      14 Commencement 26/10/2026_x000D_
      15 Completion 20/10/2028_x000D_
      16 End of defects period 20/10/2029_x000D_
       _x000D_
      Bidders Briefing_x000D_
      The council will host a Bidders Briefing on 13/08/2025 at 13:00 via TEAMS.  Suppliers must register to attend the briefing via Intend using the InTend correspondence facility  by 06/08/2025 at 12:00 providing the names, position and contact information (email &amp; mobile) of their delegates._x000D_
      _x000D_
      Site Visit_x000D_
      A Mandatory Site Visit will be held between 28/07/2025 and 08/08/2025. It is mandatory for suppliers to attend the site visit prior to tender submission._x000D_
      Interested Tenderers must confirm full names and positions of attendees via the InTend correspondence function 24 hours prior to time slot commencement. A maximum of 4 _x000D_
      attendees are allowed per Tenderer. _x000D_
       _x000D_
      The council cannot provide any a...</t>
  </si>
  <si>
    <t>PO1 2AL</t>
  </si>
  <si>
    <t xml:space="preserve">45343000 51700000 </t>
  </si>
  <si>
    <t>Procurement Service</t>
  </si>
  <si>
    <t>procurement@portsmouthcc.gov.uk</t>
  </si>
  <si>
    <t>Guildhall Square</t>
  </si>
  <si>
    <t>023 9268 8235</t>
  </si>
  <si>
    <t>[Harmony Fire Ltd|Clarence House, Watercombe Lane, Yeovil, Somerset, United Kingdom, BA20 2SU|NONE||No|No]</t>
  </si>
  <si>
    <t>RFX1000772</t>
  </si>
  <si>
    <t>SURREY COUNTY COUNCIL</t>
  </si>
  <si>
    <t>2025-10-02T17:00:28+01:00</t>
  </si>
  <si>
    <t>Contract for Doman Road Waste Transfer Site (WTS) Technical Support</t>
  </si>
  <si>
    <t>Contract for technical support for Doman Road Waste Transfer Site (WTS) via the CCS Construction Professional Services DPS - RM6242._x000D_
_x000D_
This was awarded via a mini competition procurement under the CCS Construction Professional Services DPS - RM6242, undertaken in accordance with the Public Contracts Regulations (PCR) 2015. _x000D_
_x000D_
Surrey County Council (SCC) is the statutory Waste Disposal Authority ('WDA') responsible for the transfer, treatment and disposal of all household waste collected within Surrey, totalling approximately 500,000 tonnes per year. SCC owns a network of five Waste Transfer Stations (WTS), at which waste is deposited and bulked for onward transfer to treatment facilities by SCC's contractor SUEZ. Additionally, SCC uses four third-party WTS operated by the private sector (Envar, for green waste bulking, Chambers and Ash Vale for residual and mixed recycling), as well as a WTS owned by Surrey Heath Borough Council (SHBC). Collectively these four WTS receive and bulk approximately 75,000 tonnes of Surrey's waste per year. _x000D_
_x000D_
Within the current network, 170,000 tonnes of capacity is at risk of being lost by 2029 without intervention. To help mitigate this loss, the redevelopment of the Doman Road WTS in Surrey Heath (14 Doman Road, Camberley GU15 3DF) was proposed in Surrey's Strategic Waste Infrastructure Plan. This is the site owned by SHBC and functions as a waste collection vehicle depot and WTS bulking 13,500 tonnes of material and will be wholly operated by SHBC's contractor Amey until summer 2027. As the site is reaching the end of its operational life, agreement has been reached between SHBC and SCC to redevelop the site, with SCC leasing part of the site from SHBC on which to operate the new WTS. The SCC waste team has approval to take the project through a full procurement for construction to identify a preferred bidder and inform the Final Business Case._x000D_
_x000D_
The site has planning consent and an Environmental Permit for use as a waste site and is identified in the Surrey Waste Local Plan. The aim is to increase the site's operational capacity to 55,000 tonnes per year, handling the relevant local authority collected waste from both Surrey Heath borough and other administrative areas of Surrey as required._x000D_
_x000D_
SCC is seeking a qualified and experienced Consultant to:_x000D_
i.	develop the scope of the project following review and validation of work to date; _x000D_
ii.	prepare the required planning submission, incorporating the application, drawings and all necessary assessments; _x000D_
iii.	prepare all necessary work to facilitate a permit transfer application for a new operator; and_x000D_
iv.	develop technical documents for a Design &amp; Build construction procurement</t>
  </si>
  <si>
    <t>Melisa Suleyman</t>
  </si>
  <si>
    <t>melisa.suleyman@surreycc.gov.uk</t>
  </si>
  <si>
    <t>Woodhatch Place</t>
  </si>
  <si>
    <t>REIGATE</t>
  </si>
  <si>
    <t>RH28EF</t>
  </si>
  <si>
    <t>[Wardell Armstrong LLP|Sir Henry Doulton House Forge Lane, _x000D_
Etruria, _x000D_
Stoke-On-Trent, _x000D_
Staffordshire, _x000D_
England, _x000D_
ST1 5BD|COMPANIES_HOUSE|OC307138|No|No]</t>
  </si>
  <si>
    <t>WIRLC001-DN774526-96230166</t>
  </si>
  <si>
    <t>2025-09-29T08:59:35+01:00</t>
  </si>
  <si>
    <t>CDM Principal Designer/CDM Advisor Services and Building Regulations Principal Designer/Principal Designer Advisory Services</t>
  </si>
  <si>
    <t>The Council is seeking to appoint a supplier to provide CDM Principal Designer/CDM Advisor Services and carry out all the duties as per the Construction (Design and Management) Regulations 2015. In accordance with Regulation 11(1), will be required to plan, manage and monitor the pre-construction phase and coordinate matters relating to health and safety during the pre-construction phase to ensure that, so far as is reasonably practicable, the project is carried out without risks to health or safety. In fulfilling these duties, amongst others. Also must take into account the general principles of prevention and, where relevant, the content of any construction phase plan and health and safety file, and ensure all Designers comply with their duties in Regulation 9\r_x000D_
\r_x000D_
To carry out all the duties of Building Regulations services as required by The Building Safety Act 2022 for various types of works. Undertake a full design assessment of relevant design information to ensure, so far as can be reasonably ascertained, it is in compliance with the functional requirements of The Building Regulations.</t>
  </si>
  <si>
    <t xml:space="preserve">71315200 71315210 </t>
  </si>
  <si>
    <t>Lyndsay Miles</t>
  </si>
  <si>
    <t>lyndsaymiles@wirral.gov.uk</t>
  </si>
  <si>
    <t>2 Alice Kerr Square</t>
  </si>
  <si>
    <t>'+44 1516062000</t>
  </si>
  <si>
    <t>[Keelagher Okey Associates Limited|WA1 1HU|NONE||Yes|No]</t>
  </si>
  <si>
    <t>FTC-Gostrey-Playground</t>
  </si>
  <si>
    <t>Farnham Town Council</t>
  </si>
  <si>
    <t>2025-04-01T13:15:03+01:00</t>
  </si>
  <si>
    <t>Gostrey Meadow Playground Refurbishment Project</t>
  </si>
  <si>
    <t>The Council is currently seeking to appoint an experienced and qualified contractor to refurbish and enhance the playground at Gostrey Meadow._x000D_
_x000D_
The playground is for children from 1 year to 11 years old and play equipment needs to provide interest across these ages._x000D_
_x000D_
The new area will be 800 sq metres with a fence surrounding the playground and including an area of seating within the fenced area. _x000D_
_x000D_
The Council wishes to install modern, high quality and accessible friendly equipment to ensure that the play is inclusive for all children and an asset to the local community._x000D_
_x000D_
Farnham Town Council would welcome ideas and recommendations for the site._x000D_
_x000D_
Seating (both picnic and benches) areas are to be incorporated in the design._x000D_
_x000D_
Soft landscaping areas to be included. _x000D_
_x000D_
The clearance of the existing site and equipment would need to be carried out by the contractor._x000D_
_x000D_
To ensure all the surfacing materials used are designed, manufactured and installed to a current British Standards 1176 and 1177. Approved members of CHAS, API, ROSPA and Construction Line. The surface would need to be wet pour._x000D_
_x000D_
To include relevant signage._x000D_
_x000D_
The design would need to be colourful and innovative and reflect the surrounding environment. It also should be robust and anti vandal. All replacement parts should be readily available to reduce closures of certain play equipment. _x000D_
_x000D_
The construction would need to be done in two phases. Phase 1 will be the construction of 70 % of the play area including wet pour surface. Phase 2 will be the remaining 30% with picnic area seating, any remaining play equipment and surfacing once the construction of the new toilets block is completed. Farnham Town Council also reserve the right to exclude specific elements from the tender at our discretion if required._x000D_
_x000D_
Applicants should send one copy of their proposal to Farnham Town Council, Town Hall, South Street, Farnham, Surrey, GU9 7RN by 12 noon on 18th December 2024. The proposal should demonstrate that you have read and understood the requirements._x000D_
_x000D_
Tender submissions should be posted to Farnham Town Council, Town Hall, South Street, Farnham, Surrey, GU9 7RN. Envelopes should be marked 'Playground Tender. Not to be opened until 18th December 2024.'_x000D_
_x000D_
Shortlisted suppliers will be contacted on  20th December. _x000D_
_x000D_
It is likely that the contract will start in Spring/ Summer 2025.</t>
  </si>
  <si>
    <t>GU9 7PT</t>
  </si>
  <si>
    <t>Iain McCready</t>
  </si>
  <si>
    <t>iain.mccready@farnham.gov.uk</t>
  </si>
  <si>
    <t>Council Offices, South St,</t>
  </si>
  <si>
    <t>Farnham</t>
  </si>
  <si>
    <t>GU97RN</t>
  </si>
  <si>
    <t>01252 712667</t>
  </si>
  <si>
    <t>https://www.farnham.gov.uk</t>
  </si>
  <si>
    <t xml:space="preserve">Gostrey Meadow Playground Project Tender final.pdf </t>
  </si>
  <si>
    <t>[Eibe Play Ltd.|eibe House_x000D_
Forsyth's Home Farm_x000D_
A3 Bypass Road_x000D_
Hurtmore_x000D_
Surrey_x000D_
GU8 6AD|COMPANIES_HOUSE|02642028|Yes|No]</t>
  </si>
  <si>
    <t>CF-0458700D8d000003VQwdEAG</t>
  </si>
  <si>
    <t>2025-03-05T21:37:36Z</t>
  </si>
  <si>
    <t>DgP - IHS membership 2025-26</t>
  </si>
  <si>
    <t>IHS membership for March 2025 to March 2026 for British Standards and guidance documentation. Membership provides access to current construction regulations, construction standards, technical advice, construction project management tools, and industry news on building, engineering, design, and construction processes.</t>
  </si>
  <si>
    <t>KT15 3NB</t>
  </si>
  <si>
    <t>Javier Nagore</t>
  </si>
  <si>
    <t>javier.nagore@defra.gov.uk</t>
  </si>
  <si>
    <t>Kings Meadow House Kings Meadow Road</t>
  </si>
  <si>
    <t>[Accuris|The Capitol Building_x000D_
Oldbury_x000D_
Bracknell RG128FZ|NONE||No|No]</t>
  </si>
  <si>
    <t>GMCA001-DN724557-18081140</t>
  </si>
  <si>
    <t>Greater Manchester Combined Authority</t>
  </si>
  <si>
    <t>2024-08-15T15:40:22+01:00</t>
  </si>
  <si>
    <t>GMCA 1077 Monitoring Surveyor (2 Lots)</t>
  </si>
  <si>
    <t xml:space="preserve">GMCA is looking to appoint two Monitoring Surveyors in connection with two loans to SPVs within the Renaker group: _x000D_
_x000D_
Lot 1 - a Â£60.6m loan for a residential development known as Trinity Tower D1, a 60-storey building incorporating 532 apartments on part of the site known as Trinity Island on the edge of Manchester city centre.  The total development cost is Â£157m, with the construction being carried out under a JCT contract between the Renaker SPV and Renaker Build Ltd.  The scheme has detailed planning consent, and construction work has commenced with a forecast completion date of March 2027._x000D_
_x000D_
Lot 2 - a Â£59.3m loan for a residential development known as Contour, a 51-storey building incorporating 494 apartments in the Great Jackson Street area of Manchester city centre.  The total development cost is Â£154m, and again the construction is being carried out under a JCT contract between the Renaker SPV and Renaker Build Ltd.  The scheme as detailed planning consent, and construction work has commenced with a forecast completion date of March 2027._x000D_
</t>
  </si>
  <si>
    <t>Ruth Peck</t>
  </si>
  <si>
    <t>Ruth.Peck@greatermanchester-ca.gov.uk</t>
  </si>
  <si>
    <t>GMCA Offices</t>
  </si>
  <si>
    <t>1st Floor, Churchgate House, 56 Oxford Street</t>
  </si>
  <si>
    <t>M1 6EU</t>
  </si>
  <si>
    <t>http://www.manchesterfire.gov.uk/</t>
  </si>
  <si>
    <t>[Naismiths|Naismiths Limited_x000D_
76 King Street_x000D_
Manchester_x000D_
M2 4NH|NONE||No|No][Dalbergia Group|Suite 426, _x000D_
40 Princess Street, _x000D_
Manchester_x000D_
M1 6DE|NONE||No|No]</t>
  </si>
  <si>
    <t>tender_441411/1362856</t>
  </si>
  <si>
    <t>2024-06-06T08:52:10+01:00</t>
  </si>
  <si>
    <t>613295-M23 Crawley IC South Deck Refurb pavement works</t>
  </si>
  <si>
    <t>To undertake all PDF works and provide the planning out and resurfacing of the bridge deck contained within the bill of quantities as per Specification and Design Drawings. in liaison with other parties engaged on this scheme to include but not limited to:_x000D_
_x000D_
-	Carry out resurfacing as per attached specification and design drawings._x000D_
-	Produce and maintain a Construction Programme liaising with all other lot providers._x000D_
-	Works to be undertaken during full weekend closures (Friday 20:00 - Monday 06:00)_x000D_
-	Weekly liaison with National Highways (NH) Construction Assurance Manager for programme and roadspace requirements_x000D_
-	Produce Construction Phase Plan (CPP), (incorporating residual site specific significant hazards from PCI) for Client review, comment and acceptance using National Highways CPP checklist._x000D_
-	Provision and maintenance of site office and welfare facilities for all parties associated with the works_x000D_
-	Liaise with Client to discuss any localised vegetation clearance required prior to installing site office and welfare facilities, _x000D_
-	Attend a pre-start meeting prior to commencement of works - to be organised by Client._x000D_
-	Should works be notifiable to HSE, advise Client to submit F10.  _x000D_
-	Organise and chair monthly progress / commercial meeting for scheme duration and close down meeting on completion._x000D_
-	Produce monthly spend profile, forward forecasts and calculations for any financial accruals._x000D_
-	Liaise with appointed TTM contractor to ensure suitable development of a safe system of work allowing safe access to the structure._x000D_
-	Liaise with appointed Designer for technical queries _x000D_
-	Liaise with CDM-PD and provide information for H&amp;S File as the scheme progresses and on completion._x000D_
-	Provide a Scheme Completion Certificate - template to be provided by Client._x000D_
-	Submit an Outputs Certificate on delivery of scheme regional promises - template to be provided by Client_x000D_
-	Issue a Certificate of Construction Compliance (in accordance with CG300) to the Client on completion of works.</t>
  </si>
  <si>
    <t>[Aggregate Industries|BARDON HILL,COALVILLE,LE67 1TL|NONE_OTHER||No|No]</t>
  </si>
  <si>
    <t>ECC001-DN707053-86106681</t>
  </si>
  <si>
    <t>Essex County Council</t>
  </si>
  <si>
    <t>2024-04-30T13:40:59+01:00</t>
  </si>
  <si>
    <t>EPP0071 - Consultant - Principal Designer</t>
  </si>
  <si>
    <t>Essex County County are Procuring on behalf of Tendring District Council.\r_x000D_
\r_x000D_
The District wishes to appoint a Principal Designer to fulfil all services required over RIBA stages 1 to 6.\r_x000D_
\r_x000D_
This tender offers the services of a Principal Designer (CDM) to ensure compliance with health and safety regulations throughout the construction project lifecycle. Responsibilities include informing the client of their regulatory duties, planning and monitoring health and safety in the pre-construction phase, coordinating with designers and contractors, preparing and updating health and safety files, and ensuring collaboration among project stakeholders. The Principal Designer will conduct site visits, review existing documentation, advise on additional surveys, and manage health and safety aspects during the design and construction stages. Post-construction, they will collate information for the Health and Safety File and issue it to the client. The tender outlines specific tasks at each project stage, demonstrating a comprehensive approach to health and safety management.\r_x000D_
\r_x000D_
Further details relating to this tender can be found within the tender documentation.\r_x000D_
\r_x000D_
Tendring's objectives for the development of designated sites include transforming them into a new residential-led scheme, delivering high-quality, mixed-tenure homes with a focus on tenure-blind inclusivity. Additionally, the plan aims to establish a community facility and flexible commercial spaces supporting local economic growth. The development will prioritize a rational site layout, enhancing public realms, and integrating seamlessly into surrounding communities. Environmental considerations involve improving natural landscapes, biodiversity, and implementing sustainable urban drainage systems. The project aims to generate local employment and training opportunities, adhere to Housing Design Standards, ensure good daylight levels, minimize long-term maintenance costs, and promote low-carbon living. The overarching goal is to create a sustainable design that contributes to Tendring's low-carbon aspirations.</t>
  </si>
  <si>
    <t>James Jesney</t>
  </si>
  <si>
    <t>james.jesney@essex.gov.uk</t>
  </si>
  <si>
    <t>'+44 333</t>
  </si>
  <si>
    <t>https://www.essex.gov.uk/</t>
  </si>
  <si>
    <t>All tender documents are on Proactis. It is free to register at https://procontract.due-north.com/SupplierRegistration/Register_x000D_
The link to the Proactis advert:_x000D_
https://procontract.due-north.com/Advert/Index?advertId=04315068-51b5-ee11-8127-005056b64545_x000D_
We are only able to accept bids through Proactis._x000D_
Please submit all clarifications via Proactis messaging function.</t>
  </si>
  <si>
    <t>[calfordseaden LLP|St. John's House, 1A Knoll Rise, Orpington, Kent, BR6 0JX|NONE||No|No][Pellings|Pellings_x000D_
24 Widmore Road, Bromley_x000D_
Kent_x000D_
BR1 1RY|NONE||Yes|No]</t>
  </si>
  <si>
    <t>C4A66914308</t>
  </si>
  <si>
    <t>Eiffage Kier JV HS2 Main Civils Works, Lots C2 &amp; C3</t>
  </si>
  <si>
    <t>2024-01-17T14:50:03Z</t>
  </si>
  <si>
    <t>EKFB - Greatworth to Southam- Highway Vehicle Restraint System</t>
  </si>
  <si>
    <t>EKFB is proud to have been appointed by HS2 to deliver civil engineering works across an 80km section of the new high speed rail link between the Chiltern Tunnel and Long Itchington Wood. Our scope of the works includes 15 viaducts, 6.9km of green tunnels, 22km of road diversions, 81 bridges and around 30 million cubic metres of excavation._x000D_
      _x000D_
      This expression of interest relates to the Greatworth to Southam (G2S) section where there is a requirement for highway Vehicle Restraint System. The scope of the works includes for the supply and the installation of the system._x000D_
      _x000D_
      The initial package is for Boddington Cutting but more work packages will become available across the section as the program progresses._x000D_
      _x000D_
      About the buyer's selection process:_x000D_
      Through this expression of interest you vetted in accordance with the EKFB pre-qualification model - for further information visit https://www.competefor.com/EiffageKier/_x000D_
      _x000D_
      Upon successful shortlisting you will be invited to tender from the EKFB eSourcing platform Market Dojo_x000D_
      _x000D_
      EKFB will be using a balanced scorecard approach to its procurement activities - for further information visit the above website._x000D_
      _x000D_
      About the buyer:_x000D_
      EKFB is a joint venture that brings together international, market leading expertise from four leading civil engineering and construction companies: Eiffage, Kier, Ferrovial Construction and BAM Nuttall. All four partners bring specialist expertise in the design, construction, operation, financing and maintenance of railway networks, including some of Europe's largest high speed rail projects._x000D_
      _x000D_
      EKFB is committed to improving lives, communities and the engineering and construction industry by providing sustained employment opportunities and being a good neighbour, protecting the environment and the places we work. Our inclusive culture ensures that our collaborative and innovative solutions provide exceptional value for money.</t>
  </si>
  <si>
    <t>East Midlands,West Midlands,South East</t>
  </si>
  <si>
    <t xml:space="preserve">34928100 34928110 34928300 45233280 </t>
  </si>
  <si>
    <t xml:space="preserve">https://www.competefor.com/business/viewOpportunityDetailsSupplier.html?id=66914330 </t>
  </si>
  <si>
    <t>C4N66914308</t>
  </si>
  <si>
    <t>[||NONE||No|No]</t>
  </si>
  <si>
    <t xml:space="preserve"> </t>
  </si>
  <si>
    <t>C4A62937438</t>
  </si>
  <si>
    <t>2024-01-17T14:20:42Z</t>
  </si>
  <si>
    <t>EKFB Private Land Services/ Utilities G2S area</t>
  </si>
  <si>
    <t>EKFB is proud to have been appointed by HS2 to deliver civil engineering works across an 80km section of the new high speed rail link between the Chiltern Tunnel and Long Itchington Wood. Our scope of the works includes 15 viaducts, 6.9km of green tunnels, 22km of road diversions, 81 bridges and around 30 million cubic metres of excavation._x000D_
      _x000D_
      EKFB are looking for a competent contractor to inspect, locate and divert private services including power, gas and water._x000D_
      The contractor must be accredited in all of the following:_x000D_
      _x000D_
      National Electricity Registration Scheme NERS_x000D_
      Gas Industry Registration Scheme GIRS_x000D_
      Water Industry Registration Scheme WIRS_x000D_
      _x000D_
      Initial requirements are for several defined packages of work in the G2S section, but long term we require a contractor to be available to attend site and as when required_x000D_
      _x000D_
      About the buyer's selection process:_x000D_
      Through this expression of interest you vetted in accordance with the EKFB pre-qualification model - for further information visit https://www.competefor.com/EiffageKier/_x000D_
      _x000D_
      Upon successful shortlisting you will be invited to tender from the EKFB eSourcing platform Market Dojo_x000D_
      _x000D_
      EKFB will be using a balanced scorecard approach to its procurement activities - for further information visit the above website._x000D_
      _x000D_
      About the buyer:_x000D_
      EKFB is a joint venture that brings together international, market leading expertise from four leading civil engineering and construction companies: Eiffage, Kier, Ferrovial Construction and BAM Nuttall. All four partners bring specialist expertise in the design, construction, operation, financing and maintenance of railway networks, including some of Europe's largest high speed rail projects._x000D_
      _x000D_
      EKFB is committed to improving lives, communities and the engineering and construction industry by providing sustained employment opportunities and being a good neighbour, protecting the environment and the places we work. Our inclusive culture ensures that our collaborative and innovative solutions provide exceptional value for money.</t>
  </si>
  <si>
    <t xml:space="preserve">39370000 45232151 45317000 45231221 45310000 45232150 44161200 </t>
  </si>
  <si>
    <t xml:space="preserve">https://www.competefor.com/business/viewOpportunityDetailsSupplier.html?id=62937454 </t>
  </si>
  <si>
    <t>C4N62937438</t>
  </si>
  <si>
    <t>[Kier Integrated Services Ltd|wd6 3ea_x000D_
        Elstree_x000D_
        SG192BD|NONE||No|No]</t>
  </si>
  <si>
    <t>ROCH001-DN706319-02491654</t>
  </si>
  <si>
    <t>2024-01-10T11:40:36Z</t>
  </si>
  <si>
    <t>Rochdale Council - Corner Plot QS and EA</t>
  </si>
  <si>
    <t xml:space="preserve">To act as a QS and EA for RIBA Stage 2-7 on the works taking place at the Corner Plot, Rochdale Station Square. The roles and requirements will include,_x000D_
_x000D_
- Attend all periodic and ad hoc pre-contract meetings, policy meetings, design team meetings, project meetings and similar meetings. _x000D_
-  Liaise with us and our other consultants and the Contractor to establish and revise programmes for the pre-construction and construction periods. _x000D_
-  Provide to us and to our other consultants and, as necessary, to the Contractor and sub-contractors and suppliers, such specifications and pricing documents and other documents prepared by you as they may need. _x000D_
-  Take all reasonable skill and care not to specify for use, and not to approve the use in the Development of any materials which by their nature or application contravene any British Standard or EU equivalent current at the time of specification, or which contravene the recommendations of Ove Arup &amp; Partners' publication Good Practice in the Selection of Construction Materials (1997). _x000D_
- Monitor and make recommendations for payment of third party charges such as site survey and site investigation fees and the fees of the other consultants. _x000D_
-  Assist in procuring the completion of collateral warranties, manufacturers' guarantees, maintenance manuals and similar matters. _x000D_
-  For the purposes of buildings insurance and, if required, inherent defects insurance, prepare estimates of reconstruction costs. _x000D_
-  Before the award of the Building Contract, check that the Contractor has in place the insurances to be maintained by the Contractor under the terms of the Building Contract. Repeat such checks whenever such insurances fall due for renewal during the construction period. _x000D_
-  Assist in preparing agreements with the highways authorities and review specifications and contract conditions put forward for the execution of highway works. _x000D_
-  Assist in negotiations with funders and tenants, statutory authorities and others. _x000D_
-  Provide such services as we may require incidental to your other functions hereunder, connected with the promotion, funding, letting or sale of the Development. _x000D_
-  Provide quantity surveying services in relation to any developer-supplied goods or fit-out contracts awarded by us. _x000D_
- Provide any quantity surveying services necessary for us to obtain the full benefit of zero-rating for VAT purposes applicable to any elements of the Development. _x000D_
-  Provide any assistance and information we or our tax advisors may require to enable us to obtain the full benefit of capital allowances in relation to the plant and machinery elements of the Works. _x000D_
-  Perform all other quantity surveying services, whether incidental to the foregoing or otherwise, as reasonably required by us or by the other consultants, connected with the Development or the sale or letting of the Development._x000D_
</t>
  </si>
  <si>
    <t>Graham Bramwell</t>
  </si>
  <si>
    <t>Graham.Bramwell@star-procurement.gov.uk</t>
  </si>
  <si>
    <t>'+44 7817018850</t>
  </si>
  <si>
    <t>[Walker Sime|Walker Sime_x000D_
2 Forth Avenue_x000D_
Trafford Park_x000D_
Stretford_x000D_
Manchester_x000D_
M17 1DB|NONE||No|No]</t>
  </si>
  <si>
    <t>SFO-FM-Ridge-Construction Consultant</t>
  </si>
  <si>
    <t>SERIOUS FRAUD OFFICE</t>
  </si>
  <si>
    <t>2025-02-18T17:09:49Z</t>
  </si>
  <si>
    <t>Provide services to support architectural space planning</t>
  </si>
  <si>
    <t>SW1Y 5BS</t>
  </si>
  <si>
    <t>Serious Fraud Office</t>
  </si>
  <si>
    <t>Commercial@sfo.gov.uk</t>
  </si>
  <si>
    <t>2-4 Cockspur Street</t>
  </si>
  <si>
    <t>'+44 20 7084 4890</t>
  </si>
  <si>
    <t>[Ridge and Partners LLP|182 Manor Lane, _x000D_
Hither Green, _x000D_
London, _x000D_
SE12 8LP|NONE_OTHER||No|No]</t>
  </si>
  <si>
    <t>Westworks - Aequus Construction Ltd</t>
  </si>
  <si>
    <t>WESTWORKS PROCUREMENT LIMITED</t>
  </si>
  <si>
    <t>2024-11-20T16:29:59Z</t>
  </si>
  <si>
    <t>Aequus Construction Ltd - Danes Lanes</t>
  </si>
  <si>
    <t>10 new affordable apartments</t>
  </si>
  <si>
    <t>Wendy Williams</t>
  </si>
  <si>
    <t>tenders@westworks.org.uk</t>
  </si>
  <si>
    <t>17 Market Place</t>
  </si>
  <si>
    <t>DEVIZES</t>
  </si>
  <si>
    <t>SN10 1HT</t>
  </si>
  <si>
    <t>01380 710263</t>
  </si>
  <si>
    <t>[H MEALING &amp; SONS LTD|THE YARD, NORTHEND_x000D_
BATHEASTION_x000D_
BATH &amp; NORTHEAST SOMERSET_x000D_
BA17ES|COMPANIES_HOUSE|1550571|Yes|Yes]</t>
  </si>
  <si>
    <t>Worcestershire County Council, County Hall Works Contract - Phase 1 Construction Works</t>
  </si>
  <si>
    <t>Worcestershire County Council</t>
  </si>
  <si>
    <t>2024-09-17T16:35:38+01:00</t>
  </si>
  <si>
    <t>County Hall Works Contract - Phase 1 Construction Works</t>
  </si>
  <si>
    <t>The project objective is to find a solution to mitigate against the potential risks posed by the in situ Reinforced Autoclaved Aerated Concrete (RAAC) in order that the building can be brought back into use._x000D_
_x000D_
Phase 1 of the project is to secure access for maintenance to enable the ground floor to be accessible and usable by staff and the public and to make safe the Chamber. These areas are critical for functionality of County Hall. _x000D_
_x000D_
This Contract is for the initial securing of the site and the enabling and facilitation of the carrying out of investigations and surveys which are required to define the extent of the temporary and permanent works required to achieve the project aims and to support the Clients' Designer in developing the outline design.</t>
  </si>
  <si>
    <t>WR5 2NP</t>
  </si>
  <si>
    <t xml:space="preserve">45111000 45113000 45210000 45260000 </t>
  </si>
  <si>
    <t>Claire Wooding</t>
  </si>
  <si>
    <t>cwooding1@worcestershire.gov.uk</t>
  </si>
  <si>
    <t>County Hall,Spetchley Road</t>
  </si>
  <si>
    <t>WORCESTER</t>
  </si>
  <si>
    <t>WR52NP</t>
  </si>
  <si>
    <t>01905 845086</t>
  </si>
  <si>
    <t>worcestershire.gov.uk</t>
  </si>
  <si>
    <t>[DSM DEMOLITION LIMITED|Arden House,Arden Road, Saltley_x000D_
BIRMINGHAM_x000D_
West Midlands_x000D_
B8 1DE_x000D_
GB|COMPANIES_HOUSE|02266325|Yes|No]</t>
  </si>
  <si>
    <t>Other Direct Award with an exemption</t>
  </si>
  <si>
    <t>Path Construction Diglis to Duck Bridge - Public Rights of Way</t>
  </si>
  <si>
    <t>2024-02-21T14:50:15Z</t>
  </si>
  <si>
    <t>The project looks to create a stone surfaced path 2.5 to 3m wide across the Diglis Fields Nature reserve, linking Diglis Bridge to Duck Brook._x000D_
_x000D_
Awarded via the Small Infrastructure Delivery DPS 2021-2024</t>
  </si>
  <si>
    <t xml:space="preserve">45100000 45200000 </t>
  </si>
  <si>
    <t>[BG Churchill Contractors|Dovetree Farm_x000D_
Stanford Bridge_x000D_
Worcester_x000D_
WR6 6SJ|NONE_SOLE_TRADER||No|No]</t>
  </si>
  <si>
    <t>CF-2689300D0O000000rwimUAA</t>
  </si>
  <si>
    <t>University Hospitals Dorset NHS Foundation Trust</t>
  </si>
  <si>
    <t>2024-12-11T14:37:31Z</t>
  </si>
  <si>
    <t>Approved Contractors Framework List v2 (ACFL)</t>
  </si>
  <si>
    <t>University Hospitals Dorset are looking to create a framework of suitably qualified suppliers for the provision of Construction, building and minor works services._x000D_
_x000D_
University Hospitals Dorset NHS Foundation Trust_x000D_
Dorset County Hospital NHS Foundation Trust_x000D_
Dorset HealthCare University NHS Foundation Trust_x000D_
Portsmouth Hospitals University NHS Trust_x000D_
Isle of Wight NHS Trust_x000D_
Somerset NHS Foundation Trust_x000D_
Southern Health NHS Foundation Trust</t>
  </si>
  <si>
    <t>BH15 2JB</t>
  </si>
  <si>
    <t>Craig Miles</t>
  </si>
  <si>
    <t>craig.miles@uhd.nhs.uk</t>
  </si>
  <si>
    <t>Longfleet Road</t>
  </si>
  <si>
    <t>Poole</t>
  </si>
  <si>
    <t>[A Hammond &amp; Sons Ltd|Worton House Church Street, Sturminster Newton, DT10 1DB|NONE||Yes|No][Amiri Construction Ltd|Little Park Farm Road, Segensworth West,, Fareham, PO15 5TD|NONE||Yes|No][AS mechanical &amp; Electrical|28 Hannington Road,, Bournemouth, BH6 7JT|NONE||No|No][Bell Decorating Group Limited|Bell Business Park, Rochsolloch Road,, Airdrie, ML6 9BG|NONE||No|No][Bell Decorating Group Limited|Bell Business Park, Rochsolloch Road,, Airdrie, ML6 9BG|NONE||No|No][Bournemouth Glass Company Ltd|Unit 7, Chantry Park, 2, Cowley Road,, Poole, BH17 0UJ|NONE||Yes|No][Environtec Limited|Environtec House, The Street, Hatfield Peverel,  Essex, Chelmsford, CM3 2EJ|NONE||Yes|No][Casa Environmental Services Ltd|The Haybarn, Londonderry Farm, Keynsham Road, Willsbridge, BS30 6EL|NONE||Yes|No][Clearview Surveys Limited|Unit 301, Old Barn Park Road, Woolsbridge Industrial Park, Wimborne, BH21 6SP|NONE||No|No][Corrigenda Ltd|1490 Parkway Solent Business Park  Hampshire, Whiteley, PO15 7AF|NONE||Yes|No][Data Path Office Network Service|Unit 5 Crewkerne Business Park,, Northernway Crewkerne, TA18 7HJ|NONE||Yes|No][Co-communications Ltd T/A Ferris Painting Contractors|White Oaks  Forest Road, Burley  Ringwood, BH24 4DE|NONE||Yes|No][Greendale Construction Ltd|Unit 6 Old Generator House 25 Bourne Valley Road, Poole, BH12 1DZ|NONE||Yes|No][Keltbray|St Andrew's House, Portsmouth Road, Esher, KT10 9TA|NONE||Yes|No][LST Projects Main|Seymour House, Mayflower Close, Chandlers Ford,, Eastleigh, SO53 4AR|NONE||Yes|No][NPS Contracts Ltd|11 Overlinks Drive, Poole, BH14 9QU|NONE||No|No][Randell Construction Ltd|71- 73 Clarendon Road,, Christchurch, BH23 2AD|NONE||Yes|No][Spetisbury Construction Ltd|Bytheway, Leigh Road, Wimborne, Wimborne, BH21 2BY|NONE||Yes|No][Stepnell Ltd|Lawford Road, Coventry, CV21 2UU|NONE||No|No][WESTMADE LTD|19 Black Moor Road, Ebblake Industrial Estate, BH31 6AX|NONE||Yes|No][Compass Building Services|6 Weavers Close, Westmoors, Ferndown,, Dorset, BH22 0PG|NONE||Yes|No][DMC Electrical Contracting|30 Crabton Close Road, Bournemouth, BH 1HN|NONE||Yes|No][Rocare Building Services Limited|Rossland House, Headlands Business Park, Salisbury Road,, Blashford,, BH24 3PB|NONE||Yes|No][Sterling Services Dorset Ltd|6 Beech Lane,  St Leonards, St Leonards, BH24 2QD|NONE||Yes|No][Woodmace Concrete Structures Ltd|21-23 Willis Way Willis Way Indsutrial Estate,, Poole, BH15 3SS|NONE||No|No][Salnor Roofing Services Ltd|Unit 6 Old Aylesford Buildings Froyle Road, Alton, GU34 4BY|NONE||Yes|No][AA Woods|Woods House River Way Harlow Essex, CM20 2DP|NONE||Yes|No][Volsen|195a Barrack Road, Christchurch, BH23 2AR|NONE||Yes|No][Aluminium door &amp; window solutions LTD|Aluminium Door &amp; Window Solutions Ltd Unit A Blackbrook Business Park, Blackbrook Road, , Hants, Fareham, po15 edr|NONE||Yes|No][Jackson Lifts|Unit 4,Ropery Business Park, 48 Anchor &amp; Hope Lane, Charlton, SE7 7RX, London, SE7 7RX|NONE||No|No][Bath Property Maintenance Ltd|20-22 Wenlock Road, London, N1 7GU|NONE||Yes|No][Virtuous Developments Southern Limited|Tyfield House, Blendworth Lane,, Horndean, PO8 0AA|NONE||Yes|No][D and B Mechanical Services Ltd|1A Putton Lane, Weymouth, DT3 4AD|NONE||Yes|No][EW Beard Ltd|Faraday Road, Dorcan, Dorcan, SN3 5JY|NONE||No|No][Anglian Building Products|Unit 2, 45 Hurricane Way, Norwich, NR6 6JB|NONE||No|No][Masson Seeley and Company Limited|Rouses Lane Howdale Downham Market, Norfolk, PE38 9AL|NONE||Yes|No][Trident Maintenance Services Ltd|Suite 52, Grovewood Business Centre Strathclyde Business Park, Wren Court, Wren Court, ML4 3NQ|NONE||Yes|No][DSM Demolition Limited|Arden House, Arden Road Heartlands, Birmingham, B8 1DE|NONE||Yes|No][Shield Environmental Services Limited|Shield House Caxton Business Park, Crown Way, Bristol, BS30 8XJ|NONE||Yes|No][Cade Roofing and Building Services Ltd.|Unit 06 Portfield Road, Portsmouth, PO3 5SF|NONE||Yes|No][Mildren Construction Ltd|120 Matchams Lane, Hurn, Christchurch,, Dorset, BH23 6AN|NONE||No|No][Lorne Stewart|Aladdin Building, Western Avenue,  UB6 8UY, Greenford., UB6 8UY|NONE||No|No][Asbestech Ltd|Unit 3 The Io Centre, Hearle Way, Hertfordshire, AL10 9EW, Hatfield, AL10 9EW|NONE||Yes|No][BIS Limited|16 Segensworth Office Park, Little Park Farm Road, Segensworth, Fareham, PO15 5TD|NONE||Yes|No][Jones Building Group|Willow House, Artillery Road, Lufton Trading Estate,, Yeovil, BA22 8RP|NONE||Yes|No][Logic Contract Services Ltd|Unit 1, Centre One,  Lysander Way, Old Sarum Park,, Salisbury, SP4 6BU|NONE||Yes|No][HCD Ltd|Unit 14 Haywood Industrial Complex Wellington Hereford, Hereford, HR4 8DZ|NONE||Yes|No][Weaver Demolition Limited|Farrington Fields, Farrington Gurney,  BS39 6UU, Bristol, BS39 6UU|NONE||Yes|No][T and K Electrical|Towngate House, 2-8 Parkstone Road, Poole,, Dorset, BH15 2PW|NONE||Yes|No][Gwella Contracting Services Ltd|The Sawmills Wheal Rose, Scorrier, Redruth, Cornwall, TR16 5DA|NONE||Yes|No][M&amp;J Group Construction and Roofing LTD|Hammond Road, Elm Farm, Bedford, MK41 0UD|NONE||Yes|No][Specialised Electricsl Solutions Ltd|The Atrium, 4 Curtis Road, Dorking, RH4 1XA|NONE||Yes|No][GPM London Ltd|141Hastings Road, Bromley BR2 8NQ, Bromley, BR2 8NQ|NONE||Yes|No][Mears Facilities Management|2nd Floor Unit 5220 Valiant Court, Gloucester Business Park, Brockworth, Gloucester, GL3 4FE|NONE||No|No][ARB Mechanical Engineering Limited|ARB House Winchester Road Waltham Chase, Southampton, SO32 2LL|NONE||Yes|No][Ian Williams Limited|Quarry Road Chipping Sodbury, Bristol, BS37 6JL|NONE||No|No][HP Contracts|18 Monks Brook Park, School Close, Chandlers Ford, Chandler's Ford, SO53 4RA|NONE||Yes|No][Aspect Contracts LTD|Aspect House Honywood Road, Basildon, SS14 3DS|NONE||Yes|No][Hughes and Salvidge|11 Flathouse Road, Portsmouth, Hampshire, Hampshire, PO1 4QS|NONE||Yes|No][TS&amp;B Contractors Limited|The Carriage House, Mill Street, Maidstone, Kent, Kent, ME15 6YE|NONE||Yes|No][Enerveo Ltd|No.1 Forbury Place, 43 Forbury Road, Reading, RG1 3JH, Reading, RG1 3JH|NONE||No|No][CLC Contractors Ltd|Unit 2 Northbrook Industrial Estate, Southampton, SO16 6PB|NONE||No|No][SHJ Hospital Pipelines Ltd|Unit 4 Anglo Business Park, Asheridge Road, Chesham,, Buckinghamshire, HP5 2QA|NONE||Yes|No]</t>
  </si>
  <si>
    <t>RM3</t>
  </si>
  <si>
    <t>LHC</t>
  </si>
  <si>
    <t>2024-03-08T17:56:48Z</t>
  </si>
  <si>
    <t>Refurbishment and Modernisation Framework Agreement</t>
  </si>
  <si>
    <t>This opportunity has been awarded on behalf of LHC Procurement Group (LHC) and our regional entities:_x000D_
_x000D_
Consortium Procurement Construction (CPC)_x000D_
_x000D_
LHC London and South East (LSE)_x000D_
_x000D_
Scottish Procurement Alliance (SPA)_x000D_
_x000D_
South-West Procurement Alliance (SWPA)_x000D_
_x000D_
Welsh Procurement Alliance (WPA)_x000D_
_x000D_
The Refurbishment and Modernisation Framework (RM3) will replace our successful Whole House Framework (WH2)._x000D_
_x000D_
The Refurbishment and Modernisation Framework will provide our clients with access to a range of refurbishment, improvement and modernisation services to maintain their buildings and surrounding external areas._x000D_
_x000D_
The framework builds on the scope of LHCs' Whole House Framework and extends the scope to allow for works to be carried out in both residential and non-residential buildings._x000D_
_x000D_
This Framework consists of the following workstreams:_x000D_
_x000D_
- Kitchens &amp; Bathrooms with Associated Works_x000D_
_x000D_
- Electrical Works_x000D_
_x000D_
- Painting &amp; Decorating_x000D_
_x000D_
- Environmental &amp; External Works_x000D_
_x000D_
- Multi-Disciplinary Works_x000D_
_x000D_
To encourage SMEs and regional bidders workstreams are further split into project value band lots and each lot is also broken down into multiple regional areas allowing bidders to apply for the regional areas they commonly operate in.</t>
  </si>
  <si>
    <t>procurement@lhcprocure.org.uk</t>
  </si>
  <si>
    <t>2 Vine Street</t>
  </si>
  <si>
    <t>Uxbridge</t>
  </si>
  <si>
    <t>UB81QE</t>
  </si>
  <si>
    <t>https://www.lhcprocure.org.uk/</t>
  </si>
  <si>
    <t>LHC Procurement Group Limited is a not for profit central purchasing body acting on behalf of contracting authorities throughout England, Wales and Scotland (including partners of the Welsh Procurement Alliance, Scottish Procurement Alliance and South West Procurement Alliance) for whom we continue to monitor up to 500 live projects at any one time. Thanks to their ongoing and collective feedback and input into the development of this framework and given the reach and scale of their collective portfolios, the framework is both designed and anticipated to support the vast majority of requirements. Consequently, other contracting authorities that were not specifically consulted in the development of this framework may nevertheless also deem the framework to offer a value for money procurement solution for their own requirements and may also use the framework. As of the date of publication of this notice our frameworks may be used by all contracting authorities in England, Wales and Scotland as defined by the Public Contracts Regulations 2015 as listed on:_x000D_
_x000D_
https://www.cpconstruction.org.uk/who-we-work-with/_x000D_
_x000D_
https://lse.lhcprocure.org.uk/who-we-work-with/_x000D_
_x000D_
https://www.swpa.org.uk/who-we-work-with/_x000D_
_x000D_
including, but not limited to Registered social landlords (RSL's), tenant management organisations (TMOs) and arm's length management organisations (ALMOs), local authorities and any subsidiaries and joint-venture vehicles of those local authorities, health authorities, councils, boards and trusts, publicly funded schools, universities and further education establishments, colleges, police forces, fire and rescue services or registered charities._x000D_
_x000D_
LHC clients may add community benefit requirements in their call-off contracts from this Framework including but not limited to:_x000D_
_x000D_
- to generate employment and training opportunities for priority groups;_x000D_
_x000D_
- vocational training;_x000D_
_x000D_
- to up-skill the existing workforce;_x000D_
_x000D_
- equality and diversity initiatives;_x000D_
_x000D_
- to make sub-contracting opportunities available to SMEs, the third sector and supported businesses;_x000D_
_x000D_
- supply-chain development activity;_x000D_
_x000D_
- to build capacity in community organisations;_x000D_
_x000D_
- educational support initiatives.</t>
  </si>
  <si>
    <t>[A&amp;E Elkins Ltd, trading as Elkins Construction|London_x000D_
SE14 5RW|COMPANIES_HOUSE|00846751|Yes|No][Amber Construction Services Ltd|Barking_x000D_
IG11 0RJ|COMPANIES_HOUSE|04184802|Yes|No][Arc Group London Ltd|London_x000D_
N18 3BH|COMPANIES_HOUSE|05536599|Yes|No][Axis Europe plc|London_x000D_
E15 4PN|COMPANIES_HOUSE|01991637|No|No][Bell Group Ltd|Airdrie_x000D_
ML6 9BG|COMPANIES_HOUSE|SC114142|No|No][Breyer Group plc.|Romford_x000D_
RM3 8ST|COMPANIES_HOUSE|00782931|No|No][Cablesheer Asbestos Ltd|Sidcup_x000D_
DA14 5NL|COMPANIES_HOUSE|04353201|Yes|No][Classic Builders Ltd|Plymouth_x000D_
PL6 7PL|COMPANIES_HOUSE|04806777|Yes|No][CLC Contractors Ltd|Southampton _x000D_
SO16 6PB|COMPANIES_HOUSE|01230435|No|No][Durkan Ltd|Borehamwood_x000D_
WD6 1JD|COMPANIES_HOUSE|00997195|No|No][Etec Contract Services Ltd|Brentwood_x000D_
CM13 3BE|COMPANIES_HOUSE|05392794|Yes|No][Everwarm Ltd|Bathgate_x000D_
EH48 2EE|COMPANIES_HOUSE|SC390210|No|No][Foster Property Maintenance Ltd|London_x000D_
W1B 5AW|COMPANIES_HOUSE|04687488|Yes|No][Gelder Ltd|Lincoln_x000D_
LN1 2DS|COMPANIES_HOUSE|02814031|Yes|No][Greyline Builders Ltd|London_x000D_
HA9 0LH|COMPANIES_HOUSE|01181590|Yes|No][Higgins Partnerships 1961 plc|Loughton_x000D_
IG10 3SD|COMPANIES_HOUSE|00684617|No|No][Hugh LS McConnell Ltd|Kilmarnock_x000D_
KA1 2RL|COMPANIES_HOUSE|SC191842|Yes|No][Ian Williams Ltd|Bristol_x000D_
BS37 6JL|COMPANIES_HOUSE|00879464|No|No][Jefferies Contractors Ltd|Cannock_x000D_
WS11 7XT|COMPANIES_HOUSE|06649643|Yes|No][Joyner PA Cymru Ltd|Risca_x000D_
NP11 6AN|COMPANIES_HOUSE|02225651|Yes|No][LCB Group Holdings Ltd|Cardiff_x000D_
CF11 8QF|COMPANIES_HOUSE|07966669|Yes|No][M&amp;J Group (Construction and Roofing) Ltd|Bedford_x000D_
MK41 0UD|COMPANIES_HOUSE|01371473|Yes|No][McLoughlin Decorating Ltd|Enfield_x000D_
EN1 3TW|COMPANIES_HOUSE|03120141|Yes|No][Mitie Property Services (UK) Ltd|London_x000D_
SE1 9SG|COMPANIES_HOUSE|02935593|No|No][Mulalley and Company Ltd|Woodford Green_x000D_
IG8 8FA|COMPANIES_HOUSE|01534913|No|No][MY Holdings Group Ltd|London_x000D_
EN5 5TZ|COMPANIES_HOUSE|10843461|No|No][Niblock (Builders) Ltd|London_x000D_
W1U 7NA|COMPANIES_HOUSE|00633825|Yes|No][NKS Contracts Ltd|Bristol_x000D_
BS30 6DL|COMPANIES_HOUSE|03554173|Yes|No][Osborne Property Services Ltd|Cardiff_x000D_
CF11 8QF|COMPANIES_HOUSE|05756266|No|No][P Casey &amp; Co Ltd|Rochdale_x000D_
OL12 9PS|COMPANIES_HOUSE|01074194|No|No][PFL Electrical Ltd|London_x000D_
W1D 5EU|COMPANIES_HOUSE|04790446|Yes|No][R. Benson Property Maintenance Ltd|Chesham_x000D_
HP5 2QA|COMPANIES_HOUSE|04296835|Yes|No][RE:GEN North East Ltd|Sunderland_x000D_
SR3 3BE|COMPANIES_HOUSE|08837074|Yes|No][Re-Gen (M&amp;E Services) Ltd|Hatfield_x000D_
AL9 7NT|COMPANIES_HOUSE|09520953|Yes|No][Re-Gen UK Construction Ltd|Billericay_x000D_
CM11 2PZ|COMPANIES_HOUSE|08534898|Yes|No][Saltash Enterprises Ltd|London_x000D_
SE15 1TF|COMPANIES_HOUSE|01977118|Yes|No][SER Contractor Ltd|Epping	_x000D_
CM16 6PL|COMPANIES_HOUSE|07468643|Yes|No][Topcoat Construction Ltd T/A TCL Group|Romford_x000D_
RM3 8SB|COMPANIES_HOUSE|03075151|Yes|No][Trident Maintenance Services Ltd|Bellshill_x000D_
ML4 3NQ|COMPANIES_HOUSE|SC503188|Yes|No][United Living (South) Ltd|Swanley_x000D_
BR8 8HU|COMPANIES_HOUSE|0817560|No|No][VINCI Construction UK Ltd|Watford_x000D_
WD24 4WW|COMPANIES_HOUSE|02295904|No|No][Wates Property Services Ltd|Leatherhead_x000D_
KT22 7SW|COMPANIES_HOUSE|01141788|No|No][Westcountry Maintenance Services Ltd|Bideford_x000D_
EX39 4FG|COMPANIES_HOUSE|06374970|Yes|No][Westone Housing Ltd|Peterborough_x000D_
PE2 7WH|COMPANIES_HOUSE|06663044|Yes|No]</t>
  </si>
  <si>
    <t>tender_398729/1371146</t>
  </si>
  <si>
    <t>2024-07-02T09:46:18+01:00</t>
  </si>
  <si>
    <t>THRE0020 - Transport Construction and Infrastructure Demand</t>
  </si>
  <si>
    <t>Time only extension awarded.</t>
  </si>
  <si>
    <t>star3-framework@dft.gov.uk</t>
  </si>
  <si>
    <t xml:space="preserve">STARThree_Schedule 8 THRE0020 - Form of Agreement Final countersigned_Redacted.pdf STARThree_Schedule 8 THRE0020 - Extension of Phase 1_Redacted.pdf STARThree_Schedule 8 THRE0020 - Phase 2 _Jacobs signed_Redacted.pdf STARThree_Schedule 8 THRE0020 - extension_signed_Redacted.pdf STARThree_Schedule 8 THRE0020 - Phase 2 extension March 2026countersigned_Redacted.pdf </t>
  </si>
  <si>
    <t>[Jacobs UK Limited|Cottons Centre, Cottons Lane, London, SE1 2QG|NONE_OTHER||No|No]</t>
  </si>
  <si>
    <t>CF-0574400D8d000003VQwdEAG</t>
  </si>
  <si>
    <t>Defra group Commercial</t>
  </si>
  <si>
    <t>2025-11-25T10:29:57Z</t>
  </si>
  <si>
    <t>Herts &amp; North London Lower Risk Debris Screens - Design &amp; Construction</t>
  </si>
  <si>
    <t>The overall objective of this scheme is to make the necessary improvements to the Environment Agency's debris and security screens such that they are legally compliant in respect of flood risk and public safety, safe and efficient to operate &amp; maintain and low in whole-life financial &amp; carbon cost.</t>
  </si>
  <si>
    <t xml:space="preserve">71322000 45200000 </t>
  </si>
  <si>
    <t>Khalisah Ali</t>
  </si>
  <si>
    <t>khalisah.ali@defra.gov.uk</t>
  </si>
  <si>
    <t>Quay House</t>
  </si>
  <si>
    <t>CF-3272400D0O000000rwimUAA</t>
  </si>
  <si>
    <t>2025-11-19T15:10:41Z</t>
  </si>
  <si>
    <t>Construction Workforce Modelling for the New Hospital Programme ("NHP")</t>
  </si>
  <si>
    <t>The development of a Programme specific workforce and skills supply and demand model.</t>
  </si>
  <si>
    <t>SE1 8UG</t>
  </si>
  <si>
    <t>NHP Governance &amp; Assurance</t>
  </si>
  <si>
    <t>nhp.compliance@nhs.net</t>
  </si>
  <si>
    <t>Wellington House, 133-135 Waterloo Road</t>
  </si>
  <si>
    <t>This contract is for a period of 3years (1/12/25 - 30/11/28) with the option to extend for a further period of up to 12months.</t>
  </si>
  <si>
    <t>[WHOLE LIFE CONSULTANTS LIMITED|UNIT 3, TAYSIDE SCIENTIFIC SERVICES DD1 5JJ|NONE||Yes|No]</t>
  </si>
  <si>
    <t>NNC00000673</t>
  </si>
  <si>
    <t>North Northamptonshire Council</t>
  </si>
  <si>
    <t>2025-11-10T12:15:45Z</t>
  </si>
  <si>
    <t>North Northamptonshire Council's Construction of a Concrete Skatepark  at Bassetts Park</t>
  </si>
  <si>
    <t>The Contracting Authority seeks a suitably qualified and experienced supplier to design, supply and install a skate park at its Skate Park Site located at Westfield Road, Wellingborough, Northamptonshire NN8 1NB, (the Site) to replace the existing skate equipment at the Site for the purposes of creating a new skate park. The Supplier is an approved Supplier for the required Works under the Y23064 Procurement Services Framework and has been selected under the Direct Award option of the Framework by the Customer to carry out the Works.</t>
  </si>
  <si>
    <t>North Northamptonshire Procurement Team</t>
  </si>
  <si>
    <t>procurement@northnorthants.gov.uk</t>
  </si>
  <si>
    <t>41 Meadow Road</t>
  </si>
  <si>
    <t>KETTERING</t>
  </si>
  <si>
    <t>NN168TL</t>
  </si>
  <si>
    <t>0300 126 3000</t>
  </si>
  <si>
    <t>[BENDCRETE LEISURE LIMITED|Aquaduct Mill, Tame Street, Stalybridge, Cheshire, SK15 1ST|COMPANIES_HOUSE|03220846|No|No]</t>
  </si>
  <si>
    <t>RM6242.</t>
  </si>
  <si>
    <t>2021-09-30T09:36:46+01:00</t>
  </si>
  <si>
    <t>Construction Professional Services DPS</t>
  </si>
  <si>
    <t>The RM6242 DPS will be organised into distinct categories so:_x000D_
Suppliers can indicate all elements relevant to their service offering, and Customers can filter the elements to produce a shortlist of appointed suppliers to invite to a competition._x000D_
_x000D_
The four (4) distinct categories comprise of:_x000D_
_x000D_
Technical &amp; Professional Services_x000D_
Industry Sector_x000D_
Geographical Regions_x000D_
Additional Capability _x000D_
_x000D_
Within these filters are further sub-filters that agencies can select to demonstrate the level of services they can provide.</t>
  </si>
  <si>
    <t xml:space="preserve">50200000 70110000 71000000 72000000 73000000 75251110 79418000 79422000 79933000 90712100 90712200 90712300 90712400 90712500 90713000 90714000 90715000 90731000 90732000 90733000 98360000 </t>
  </si>
  <si>
    <t>The Minister for the Cabinet Office acting through Crown Commercial Service</t>
  </si>
  <si>
    <t>9th Floor, The Capital, Old Hall Street</t>
  </si>
  <si>
    <t xml:space="preserve">Contract Notice Transparency Information for Crown Commercial Service Framework Contract (2).docx GWG T124-Contract Notice rights reserved for Crown Commercial Service Framework Agreement v2.0.docx Contract Notice Authorised Customer List.docx Attachment 1a - Letter of Confirmation of Services (Contract Example 1)_v1.0.docx Attachment 1b - Letter of Confirmation of Services (Contract Example 1)_v1.0.docx Attachment 2 - Management Information (MI) Reporting Table.xlsx Attachment 3 - Financial Assessment Template v1.xlsx Attachment 5 - Group of Economic Operators (Consortium) v1.xlsx RM6242 Buyer Needs_v1.0.pdf Attachment 7a - Bid Pack Part 3 (Terms and Conditions).zip Attachment 7b- Bid Pack Part 4 (Terms and Conditions).zip Attachment 8 - Bid Pack Part 5 Non-Core (Terms and Conditions).zip Attachment 4-Additional Sub-Contractor(s) v2.0.xlsx Attachment 1 RM6242 Construction Professional Services Filter Matrix V2.0.xlsx READ FIRST RM6242 - DPS Needs_v4.0.pdf Attachment 6 - DPSQ - RM6242 Construction Professional Services.pdf Attachment 7 - Bid Pack Part 2 (Terms and Conditions) (5).zip </t>
  </si>
  <si>
    <t xml:space="preserve">https://supplierregistration.cabinetoffice.gov.uk/dashboard?login=1 https://www.find-tender.service.gov.uk/Notice/024268-2021 https://supplierregistration.cabinetoffice.gov.uk/dps/RM6242?nav=2 </t>
  </si>
  <si>
    <t>Please note the Closing Date, Contract Start Date and  Contract End Date have been manipulated to support compatibility system issues. However please refer to the contract notice for the correct dates, timelines etc._x000D_
The Initial term of this DPS was 48 months with optional extension periods of 12 months + 12 months (a maximum of 72 months).   This is to advise that the optional extension has been utilised and the end date is now 23/02/2029._x000D_
The value has also been increased from Â£150m to Â£800m.</t>
  </si>
  <si>
    <t>CF-0551700D8d000003VQwdEAG</t>
  </si>
  <si>
    <t>2025-10-14T10:48:44+01:00</t>
  </si>
  <si>
    <t>Thames Lower Risk Debris Screens - Design &amp; Construction</t>
  </si>
  <si>
    <t>20251009145359-104102</t>
  </si>
  <si>
    <t>2025-10-09T14:54:04+01:00</t>
  </si>
  <si>
    <t>Skills Bootcamp - Wave 6, Round 3, Category 5 - Construction, Planning and the Built Environment</t>
  </si>
  <si>
    <t>Hull City Council (The Authority) has appointed Safety and Access Limited to provide Skills Bootcamps for Lots 39 - CISRS Part one Tube &amp; Fitting, Lot 40 - CISRS Part Two Tube &amp; _x000D_
Fitting and Lot 41 - CISRS Advanced Scaffolder. The tender is a further competition consisting of a one stage process. The contract is anticipated to commence 1st October 2025 ending by 31st March 2026. The Authority has estimated the value of the Services to be a total of Â£153,500.</t>
  </si>
  <si>
    <t xml:space="preserve">https://uk.eu-supply.com/app/rfq/rwlentrance_s.asp?PID=96674&amp;B=UK https://uk.eu-supply.com/ctm/Company/CompanyInformation/Index/104102 </t>
  </si>
  <si>
    <t>[Safety and Access Limited|Dabell Avenue_x000D_
Nottingham_x000D_
NG6 8WA|NONE||No|No]</t>
  </si>
  <si>
    <t>8be78ba9-d0a7-4d8c-a70b-959610ca5ef3</t>
  </si>
  <si>
    <t>2025-10-06T11:32:32+01:00</t>
  </si>
  <si>
    <t>ERFX1001669 - Replacement (through construction works) of existing HRA sewage treatment works for new systems._x000D_
      _x000D_
      Documents available from  - https://supplierlive.proactisp2p.com/Account/Login</t>
  </si>
  <si>
    <t>Refurbishment of circa 6 Sewerage treatment plant sites</t>
  </si>
  <si>
    <t xml:space="preserve">39350000 45232410 </t>
  </si>
  <si>
    <t>Jilse Kuriakose</t>
  </si>
  <si>
    <t>jilse.kuriakose@somerset.gov.uk</t>
  </si>
  <si>
    <t>[WCI Group Ltd|The Watershed, Old Brewery Road, Wiveliscombe, Somerset, TA4 2PW, UK|NONE||No|No]</t>
  </si>
  <si>
    <t>tender_429913/1521753</t>
  </si>
  <si>
    <t>2025-10-03T13:44:30+01:00</t>
  </si>
  <si>
    <t>Construction Contract Management  Software</t>
  </si>
  <si>
    <t>Provision of a Contract Management Software tool</t>
  </si>
  <si>
    <t>Procurement.Construction@justice.gov.uk</t>
  </si>
  <si>
    <t>102 Petty France, SW1H 9AJ</t>
  </si>
  <si>
    <t xml:space="preserve">RM1557.14-G-Cloud-14-Lots1-3-Call-Off-Contract - REDACTED.pdf </t>
  </si>
  <si>
    <t>[Thinkproject UK Ltd|North Warehouse Gloucester Docks Gloucester GL1 2FB|COMPANIES_HOUSE|5430351|No|No]</t>
  </si>
  <si>
    <t>CF-0009300D8d00000AYTLTEA5</t>
  </si>
  <si>
    <t>Wandsworth Borough Council</t>
  </si>
  <si>
    <t>2025-09-24T16:39:36+01:00</t>
  </si>
  <si>
    <t>CONSTRUCTION WORKS AT EASTWOOD NORTH, SW15  (HOMES FOR WANDSWORTH)</t>
  </si>
  <si>
    <t>The works entail the demolition of 11 existing garages at Aubyn Square and the erection of a 5-storey block comprising 9 flats at the north-west corner of the estate fronting Roehampton Lane and the erection of a 3-storey block comprising 3 flats adjacent</t>
  </si>
  <si>
    <t>SW18 2PU</t>
  </si>
  <si>
    <t>Central Procurement Team</t>
  </si>
  <si>
    <t>procurement@richmondandwandsworth.gov.uk</t>
  </si>
  <si>
    <t>London Borough of Wandsworth</t>
  </si>
  <si>
    <t>Wandsworth</t>
  </si>
  <si>
    <t>[Star Contractors Ltd|Unit 3 The Metro Centre, Rennels Way, Isleworth, Middlesex, TW7 6NJ TW7 6NJ|NONE||Yes|No]</t>
  </si>
  <si>
    <t>CF-0541200D8d000003VQwdEAG</t>
  </si>
  <si>
    <t>2025-09-23T10:59:46+01:00</t>
  </si>
  <si>
    <t>YNE - CDF - Lot 2 - Hebble Brook - Construction</t>
  </si>
  <si>
    <t>YNE CDF Hebble Brook</t>
  </si>
  <si>
    <t xml:space="preserve">CDF - Hebble Brook - Contract (Under Deed)_Redacted.pdf </t>
  </si>
  <si>
    <t>DERBSCC001-DN791109-83709161</t>
  </si>
  <si>
    <t>2025-09-18T09:57:00+01:00</t>
  </si>
  <si>
    <t>PLACE719ET Derbyshire Bus Service Improvement Programme - Construction of Interchange Upgrades</t>
  </si>
  <si>
    <t>Awarded to Danaher and Walsh Ltd after conduction a call off from procure Partnerships Framework</t>
  </si>
  <si>
    <t>Laura Jackson</t>
  </si>
  <si>
    <t>laura.jackson@derbyshire.gov.uk</t>
  </si>
  <si>
    <t>'+44 1629532927</t>
  </si>
  <si>
    <t>[Danaher and Walsh Ltd|20 Granite Way, Mountsorrel, Loughborough LE12 7TZ|NONE||No|No]</t>
  </si>
  <si>
    <t>CF-0533900D8d000003VQwdEAG</t>
  </si>
  <si>
    <t>2025-09-08T15:22:20+01:00</t>
  </si>
  <si>
    <t>Contract Award Notice - THMS_CDF_Bell Weir Refurbishment - Construction Stage</t>
  </si>
  <si>
    <t>Refurbishments and installation to 9No. radial gates, head gears, etc. on Weir A (control weir) with electrical systems required for operation of new radial gates, along with lighting and other associated electrical works</t>
  </si>
  <si>
    <t>patricia.oduguwa@defra.gov.uk</t>
  </si>
  <si>
    <t xml:space="preserve">Bell Weir - Executed Contract_Redacted.pdf </t>
  </si>
  <si>
    <t>W629</t>
  </si>
  <si>
    <t>2025-09-04T14:01:33+01:00</t>
  </si>
  <si>
    <t>W629 - Alvaston PlayZone Construction</t>
  </si>
  <si>
    <t>Supply and install Alvaston Park Playzone and associated works.</t>
  </si>
  <si>
    <t>[SUPPORT IN SPORT (UK) LIMITED|Tavistock Works,_x000D_
Glasson Industrial Estate,_x000D_
Maryport,_x000D_
Cumbria,_x000D_
CA15 8NT|COMPANIES_HOUSE|04174873|No|No]</t>
  </si>
  <si>
    <t>CF-0531500D8d000003VQwdEAG</t>
  </si>
  <si>
    <t>2025-09-01T14:37:50+01:00</t>
  </si>
  <si>
    <t>Contract Award Notice - CDF - Teddington Launch Lock  _ Construction Stage</t>
  </si>
  <si>
    <t>The Contractor shall complete the refurbishment, remedial and repair work to resolve existing civil and mechanical issues at the site, and restore asset to serviceable condition for asset life.</t>
  </si>
  <si>
    <t xml:space="preserve">Contract_Tool__Teddington_Launch_lock_180825-v2__Executed Contract_Redacted.pdf </t>
  </si>
  <si>
    <t>tender_502379/1505386</t>
  </si>
  <si>
    <t>Restoration &amp; Renewal Delivery Authority Ltd</t>
  </si>
  <si>
    <t>2025-09-01T11:46:03+01:00</t>
  </si>
  <si>
    <t>Construction Project Control Software</t>
  </si>
  <si>
    <t>This contract is for the provision of Aconex software, procured via Lot 1 of the Back Office Software 2 (RM6285) framework operated by the Crown Commercial Service._x000D_
 _x000D_
The contract is for an initial term of 1 year with two optional 1 year extensions available. The stated total value is the maximum value should the contract run for the full term of 3 years</t>
  </si>
  <si>
    <t>commercial@r-r.org.uk</t>
  </si>
  <si>
    <t>8/64VS, House of Commons</t>
  </si>
  <si>
    <t>SW1A 0AA</t>
  </si>
  <si>
    <t>[Oracle Corporation UK|Oracle Parkway, Thames Valley Park, Reading, Berkshire, RG6 1RA|COMPANIES_HOUSE|01782505|No|No]</t>
  </si>
  <si>
    <t>BIP975986247</t>
  </si>
  <si>
    <t>Peabody Trust</t>
  </si>
  <si>
    <t>2025-08-26T15:40:04+01:00</t>
  </si>
  <si>
    <t>GB-London: Design &amp; Construction-South Thamesmead Ph 3 - Cost Consultancy</t>
  </si>
  <si>
    <t>D&amp;B of ST Phase 3 riba stages 2 &amp; 3</t>
  </si>
  <si>
    <t>Damon Pickard</t>
  </si>
  <si>
    <t>damon.pickard@peabody.org.uk</t>
  </si>
  <si>
    <t>Minster Court</t>
  </si>
  <si>
    <t>45 47 Westminster Bridge Road</t>
  </si>
  <si>
    <t>SE1 7JB</t>
  </si>
  <si>
    <t xml:space="preserve">https://www.delta-esourcing.com/delta/respondToList.html?noticeId=975986247 </t>
  </si>
  <si>
    <t>[ARCADIA CONSULTING(UK) LIMITED|80 fenchurch street_x000D_
        london_x000D_
        EC3M 4BY|NONE||No|No]</t>
  </si>
  <si>
    <t>CF-0521000D8d000003VQwdEAG</t>
  </si>
  <si>
    <t>2025-08-14T13:54:19+01:00</t>
  </si>
  <si>
    <t>Contract Award -  Michelham Priory Reservoir - Construction Stage</t>
  </si>
  <si>
    <t>The Contractor is to replace the existing sluice with a suitable replacement that enables drawdown of the reservoir.</t>
  </si>
  <si>
    <t>Deanery Road</t>
  </si>
  <si>
    <t xml:space="preserve">EA Contract Tool rev 1.9.2a - Michelham Priory_230725_v5 Fully Signed_Redacted.pdf </t>
  </si>
  <si>
    <t>CWAS-137-2020</t>
  </si>
  <si>
    <t>2025-08-07T10:21:11+01:00</t>
  </si>
  <si>
    <t>RAF Coningsby AOS - RIBA W/S 4-6 - Construction Contract</t>
  </si>
  <si>
    <t>Contract for RIBA W/S 4-6 at RAF Coningsby AOS. Works including resurfacing works on Echo and Sierra Taxiway and revelant AGL Works to support this</t>
  </si>
  <si>
    <t>LN4 4SY</t>
  </si>
  <si>
    <t xml:space="preserve">45235111 45235300 45235310 45235311 </t>
  </si>
  <si>
    <t>Jordan Wallis</t>
  </si>
  <si>
    <t>jordan.wallis105@mod.gov.uk</t>
  </si>
  <si>
    <t>Whitehall</t>
  </si>
  <si>
    <t>SW1A2HB</t>
  </si>
  <si>
    <t>[Volkerfitzpatrick Limited|Hertford Road, Hoddesdon, Herts, EN11 9BX|COMPANIES_HOUSE|02387700|No|No]</t>
  </si>
  <si>
    <t>CF-0516900D8d000003VQwdEAG</t>
  </si>
  <si>
    <t>2025-07-23T14:53:29+01:00</t>
  </si>
  <si>
    <t>East Anglia Lower Risk Debris Screens - Design &amp; Construction</t>
  </si>
  <si>
    <t xml:space="preserve">71320000 71530000 </t>
  </si>
  <si>
    <t xml:space="preserve">East Anglia LRDS SIGNED_Redacted.pdf </t>
  </si>
  <si>
    <t>IT-480-689-2025-072 - AWARD</t>
  </si>
  <si>
    <t>Milton Keynes City Council</t>
  </si>
  <si>
    <t>2025-07-22T17:56:31+01:00</t>
  </si>
  <si>
    <t>Contract Administrator for Cripps Lodge - call off from CCS Construction Professional Services RM6165. Lot 1 ref no. CPS1-39237-2025 - AWARD</t>
  </si>
  <si>
    <t>Milton Keynes City Council (MKCC) have successfully tendered the PCSA and Main Contract works to Main Contractor's and are at the point of awarding the successful Main Contractor the PCSA stage of the works to occur over a six month period, to develop the tender information to contractor's proposals, engage their supply chain partners and produce a lump sum offer for the main contract works for 66 affordable and social homes on the former Cripps Lodge site at Netherfield, Milton Keynes.  _x000D_
      _x000D_
      MKCC is looking to appoint the contract administrator to administer the JCT PCSA contract and the subsequent JCT Main Contract Design and Build contract.</t>
  </si>
  <si>
    <t>MK9 3EJ</t>
  </si>
  <si>
    <t>Klaudia Kulczyc</t>
  </si>
  <si>
    <t>Klaudia.Kulczyc@milton-keynes.gov.uk</t>
  </si>
  <si>
    <t>1 Saxon Gate East</t>
  </si>
  <si>
    <t>Silbury Boulevard</t>
  </si>
  <si>
    <t>Milton Keynes</t>
  </si>
  <si>
    <t>01908 691691</t>
  </si>
  <si>
    <t>[McBains Ltd|26 Finsbury Square , London, United Kingdom, EC2A 1DS|NONE||No|No]</t>
  </si>
  <si>
    <t>MANC001-DN739086-16712957</t>
  </si>
  <si>
    <t>Manchester City Council</t>
  </si>
  <si>
    <t>2025-07-15T08:27:21+01:00</t>
  </si>
  <si>
    <t>TC618 - NORTH WEST CONSTRUCTION HUB -  CONSULTANCY FRAMEWORK (2024 TO 2028)</t>
  </si>
  <si>
    <t>The NWCH wish to select a number of organisations who are able to deliver Consultancy activities for both design &amp; construct and client design (Construct Only) projects. Professional services framework covering a range of project values which are based on a partnering and collaborative working ethos.\r_x000D_
Lot 1 Multi Discipline Services\r_x000D_
Lot 2 Architectural\r_x000D_
Lot 3 Civil/Structural Engineering\r_x000D_
Lot 4 Building Surveying\r_x000D_
Lot 5 Mechanical &amp; Electrical\r_x000D_
Lot 6 Project &amp; Programme Management\r_x000D_
Lot 7 Cost Management\r_x000D_
Lot 8 CDM</t>
  </si>
  <si>
    <t xml:space="preserve">70000000 71200000 71300000 71400000 71500000 71600000 </t>
  </si>
  <si>
    <t>Max Woods</t>
  </si>
  <si>
    <t>maxime.woods@manchester.gov.uk</t>
  </si>
  <si>
    <t>Floor 5 (Mount Street Elevation),</t>
  </si>
  <si>
    <t>Town Hall Extension, Albert Square</t>
  </si>
  <si>
    <t>M60 2LA</t>
  </si>
  <si>
    <t>'+44 1612347878</t>
  </si>
  <si>
    <t>http://www.manchester.gov.uk</t>
  </si>
  <si>
    <t>The Council is using the e-business portal known as the Chest. Applicants will need to register their details at the following link www.the-chest.org.uk. Applicants will need to electronically submit their completed tender documents, including standard selection questionnaire, via the on-line portal by 11am on 24th September 2024.</t>
  </si>
  <si>
    <t>[Baily Garner LLP|B3 1PX|NONE||Yes|No][BDP|EC1V 4LJ|NONE||No|No][Mace Limited|EC2M 6XB|NONE||No|No][Turner and Townsend Management Solutions Ltd|M2 2AW|NONE||No|No][AHR|M2 4EW|NONE||No|No][Ellis Williams Architects|WA73BA|NONE||Yes|No][Pozzoni Architecture Limited|WA14 2FH|NONE||Yes|No][Stride Treglown Limited|BS8 3NE|NONE||No|No][Civic Engineers|M1 2HG|NONE||Yes|No][Ove Arup &amp; Partners Ltd|W1T 4BJ|NONE||No|No][Waldeck Associates Limited|M50 1RD|NONE||Yes|No][Waterman Infrastructure &amp; Environment Ltd|B3 2DX|NONE||No|No][Cassidy &amp; Ashton|PR1 3JE|NONE||Yes|No][Earl Kendrick (London) Ltd|SE1 4YH|NONE||Yes|No][Sutcliffe|L2 9qa|NONE||Yes|No][DSSR|M32 0RS|NONE||Yes|No][S I Sealy &amp; Associates Limited|SK6 2SR|NONE||Yes|No][CPC Project Services LLP|EC2V 7AN|NONE||Yes|No][Edge Property Solutions|NG1 1PS|NONE||Yes|No][Pell Frischmann Consultants Ltd|W1U 8EW|NONE||No|No][Recom Solutions Ltd|M5 3EZ|NONE||Yes|No][Arcadis LLP|EC3M 4BY|NONE||No|No][Tetra Tech Limited|LS1 4ER|NONE||No|No][AHR Building Consultancy|HD1 2LF|NONE||No|No][HSQE Partnership Ltd|M43 6PW|NONE||Yes|No][Keelagher Okey Associates Limited|WA1 1HU|NONE||Yes|No]</t>
  </si>
  <si>
    <t>CF-3095600D0O000000rwimUAA</t>
  </si>
  <si>
    <t>Northumbria Healthcare NHS Foundation Trust</t>
  </si>
  <si>
    <t>2025-07-01T16:04:01+01:00</t>
  </si>
  <si>
    <t>Cost Consultancy Services Construction of a 30 Bed Decant  Ward , Blood Sciences and 2no Cath Labs</t>
  </si>
  <si>
    <t>The award of a contract for Cost Consultancy Services in connection with the design and build of a modular 30 Bed  Decant Ward, 1no Blood Sciences Laboratory and 2no Cath Laboratories located at Northumbria Specialist Emergency Care Hospital (NSECH) , Cramlington, NE23 6NZ.</t>
  </si>
  <si>
    <t>Kevin Marshall</t>
  </si>
  <si>
    <t>kevin.marshall@northumbria-healthcare.nhs.uk</t>
  </si>
  <si>
    <t>Unit 7 &amp; 8 Silverfox Way</t>
  </si>
  <si>
    <t>North Shields</t>
  </si>
  <si>
    <t>NE27 0QJ</t>
  </si>
  <si>
    <t>[Rider Hunt (Newcastle) Limited|6 Berrymoor Court_x000D_
Northumberland Business Park_x000D_
Newcastle upon Tyne NE23 7RZ|NONE||Yes|No]</t>
  </si>
  <si>
    <t>20250624150254-104514</t>
  </si>
  <si>
    <t>2025-06-24T15:03:01+01:00</t>
  </si>
  <si>
    <t>Stainforth Town Deal - Headstocks Construction Stage Support</t>
  </si>
  <si>
    <t>In order to progress the delivery stage of the project and maintain the continuity of project development achieved to date through the collaboration between the Council and OVE Arup &amp; Partners Limited (Arup) via framework agreement</t>
  </si>
  <si>
    <t xml:space="preserve">71311300 71312000 71315200 </t>
  </si>
  <si>
    <t>strategicprocurementteam@doncaster.gov.uk</t>
  </si>
  <si>
    <t xml:space="preserve">https://uk.eu-supply.com/app/rfq/rwlentrance_s.asp?PID=95289&amp;B=UK https://uk.eu-supply.com/ctm/Company/CompanyInformation/Index/104514 </t>
  </si>
  <si>
    <t>[OVE ARUP &amp; PARTNERS LIMITED|CENTRAL SQUARE | FORTH STREET | NEWCASTLE UPON TYNE| NE1 3PL|NONE||No|No]</t>
  </si>
  <si>
    <t>6F69C4E5-0284-44E8-8200-870DEE1B519C</t>
  </si>
  <si>
    <t>2025-06-20T11:55:05+01:00</t>
  </si>
  <si>
    <t>Council Housing Delivery Team require two contractors to deliver, HCBS Voids, repairs, maintenance and compliance works for - primarily focused on New Builds and Voids which are allocated to CHDT._x000D_
_x000D_
_x000D_
_x000D_
_x000D_
 This opportunity has been distributed on adamprocure.co.uk</t>
  </si>
  <si>
    <t>[Formation Design and Build Limited|Formation Group plc, Oakwood House, 422 Hackney Road, London, London, E2  7SY|COMPANIES_HOUSE|03536763|Yes|No]</t>
  </si>
  <si>
    <t>tender_467307/1471035</t>
  </si>
  <si>
    <t>2025-05-16T15:38:53+01:00</t>
  </si>
  <si>
    <t>HMCTS Reading Crown Court Ground Floor Refurbishment Construction BPRN 9573</t>
  </si>
  <si>
    <t>Full design of the building to provide 10 hearing rooms, 10 Judicial chambers and associated ancillary space alongside admin space for 35-40 members of staff.</t>
  </si>
  <si>
    <t>professionalservicesestates@justice.gov.uk</t>
  </si>
  <si>
    <t xml:space="preserve">9573 - Reading Crown Court - New court refurbishment - PPA - BEARD - signed_Redacted.pdf </t>
  </si>
  <si>
    <t>[W.W.Beard Limited|Faraday Road Swindon, Wiltshire,  SN3 5JY|NONE_OTHER||No|No]</t>
  </si>
  <si>
    <t>CF-0492800D8d000003VQwdEAG</t>
  </si>
  <si>
    <t>2025-05-12T09:36:29+01:00</t>
  </si>
  <si>
    <t>Contract Award Notice - SE_CDF_Pevensey Bay Coastal Defences (Interim) - Construction</t>
  </si>
  <si>
    <t>Activities include (but not limited to) shingle recycling over short and long distances, shingle recharge from offshore dredged sources, beach slope reprofiling and shingle bypassing around Sovereign Harbour. Details of the amount of these activities are include in S2000._x000D_
Works also include maintenance and repair of the functional groynes, other beach control structures, access routes and gates, safety works to historic groynes and timber structures, and localised reprofiling for amenity purposes. Details of the scale of these activities are include in S2000.</t>
  </si>
  <si>
    <t>8F655F96-3379-4E55-8EFA-FB7B2ABF7938</t>
  </si>
  <si>
    <t>2025-04-25T10:55:01+01:00</t>
  </si>
  <si>
    <t>Urgent Condition works Phase 2 - Fortismere School, Fire Precautions, mechanical and Electrical works.  This opportunity has been distributed on adamprocure.co.uk</t>
  </si>
  <si>
    <t>Sukdip Goraya</t>
  </si>
  <si>
    <t>[Thomas Sinden Ltd|Thomas Sinden, 137-145 Church Road, Harold Wood, Romford, Essex, RM3 0SH|COMPANIES_HOUSE|3308698|Yes|No]</t>
  </si>
  <si>
    <t>20250408151616-104102</t>
  </si>
  <si>
    <t>2025-04-08T15:16:21+01:00</t>
  </si>
  <si>
    <t>Nursery Grove -  Construction Centre - Joinery Workshop LEV Ventilation</t>
  </si>
  <si>
    <t>Hull City Council has appointed a supplier to deliver Joinery Workshop LEV Ventilation. The contract shall commence on 01/01/2025 ending by 01/01/2026. The total value of the contract is Â£27,072</t>
  </si>
  <si>
    <t xml:space="preserve">https://uk.eu-supply.com/app/rfq/rwlentrance_s.asp?PID=84586&amp;B=UK https://uk.eu-supply.com/ctm/Company/CompanyInformation/Index/104102 </t>
  </si>
  <si>
    <t>[GW POWER SAFE LIMITED|80 SCOTT STREET,_x000D_
HULL,_x000D_
HU2 8AP|NONE||No|No]</t>
  </si>
  <si>
    <t>tender_486516/1466121</t>
  </si>
  <si>
    <t>2025-04-02T13:32:03+01:00</t>
  </si>
  <si>
    <t>T0663 Supervision of Construction of ESS to support EV Charging at Motorway Service Areas</t>
  </si>
  <si>
    <t>The contents of this sub-section must be read in conjunction with the objectives set out in section S100 and the schedule of deliverables in section S700.  All deliverables are subject to the acceptance of the Service Manager._x000D_
This Task Order is a continuation of the previous task services, and as such the work package structure remains the same with some additional activities such as different types of tests now included.</t>
  </si>
  <si>
    <t>National Highways The Cube, 199 Wharfside Street</t>
  </si>
  <si>
    <t>[Costain|London|NONE_OTHER||No|No]</t>
  </si>
  <si>
    <t>Dodington Parish Council QEII</t>
  </si>
  <si>
    <t>Dodington Parish Council</t>
  </si>
  <si>
    <t>2025-03-20T12:06:15Z</t>
  </si>
  <si>
    <t>Exercise path construction at QEII Playing Fields, Yate, Bristol</t>
  </si>
  <si>
    <t>Dodington Parish Council invites tenders for the installation of a circular stone dust exercise path at QEII Playing Fields in Yate, near Bristol.  Works to be completed in summer 2025.  Further details are attached to this notice._x000D_
_x000D_
Enquiries should be directed to Dodington Parish Council - Hannah Saunders, Clerk to Dodington Parish Council - 01454 866546 / info@dodingtonpc.org.uk_x000D_
_x000D_
Tenders to be submitted to the above contact via email by Friday 14th February 2025 , 5pm.</t>
  </si>
  <si>
    <t>BS37 8SY</t>
  </si>
  <si>
    <t>Hannah Saunders</t>
  </si>
  <si>
    <t>info@dodingtonpc.org.uk</t>
  </si>
  <si>
    <t>Dodington Parish Hall, Finch Road, Chipping Sodbury</t>
  </si>
  <si>
    <t>BS37 6JZ</t>
  </si>
  <si>
    <t>www.dodingtonpc.org.uk</t>
  </si>
  <si>
    <t xml:space="preserve">1. Specification.pdf 2. JCT MW Contract Prelims.pdf 3. WORK SCHEDULES &amp; FORM OF TENDER.pdf 4. Plans.pdf 5. Designers Risk Assessment.pdf 6. Tender Evaluation and Award Criteria.pdf 71007-Oxford-waymarker-post-spec-sheet.pdf Photos of site.pdf Arboricultural Method Statement.pdf </t>
  </si>
  <si>
    <t>[M.F. FREEMAN LIMITED|Varnister Road_x000D_
MITCHELDEAN_x000D_
GL17 9BH_x000D_
GB|COMPANIES_HOUSE|02180612|No|No]</t>
  </si>
  <si>
    <t>IT-402-1511-P00001511 - AWARD</t>
  </si>
  <si>
    <t>West Berkshire Council</t>
  </si>
  <si>
    <t>2025-03-19T10:08:36Z</t>
  </si>
  <si>
    <t>3G Pitch Construction at Cotswold Sports Centre Further Competition - AWARD</t>
  </si>
  <si>
    <t>The Council is tendering a contract for design and redevelopment of two disused tennis courts at Cotswold Sports Centre with a 3G playing surface through ESPO 115_21 Outdoor Playground, Fitness &amp; Sports Facilities and Equipment framework._x000D_
      _x000D_
       The full scope as outlined in the specification at Schedule 2.</t>
  </si>
  <si>
    <t>Emma Richardson</t>
  </si>
  <si>
    <t>Emma.Richardson1@westberks.gov.uk</t>
  </si>
  <si>
    <t>01635 503434</t>
  </si>
  <si>
    <t>[Blakedown Sport &amp; Play Limited|Apollo Office Park, Ironstone Lane, Wroxton, Great Britain, OX15 6AY|NONE||No|No]</t>
  </si>
  <si>
    <t>THE NATIONAL MUSEUM OF THE ROYAL NAVY</t>
  </si>
  <si>
    <t>2025-03-18T09:42:55Z</t>
  </si>
  <si>
    <t>Appointment of CONSTRUCTION (DESIGN &amp; MANAGEMENT) CONSULTANCY FOR THE CONSERVATION OF HMS VICTORY</t>
  </si>
  <si>
    <t>To support the current and forthcoming phases of work within the HMS Victory Project, the NMRN is seeking specialist consultancy support over a 2-year period, with the option to extend for 1-year dependent on performance, on a call-off/tasking basis, to act as specialist health &amp; safety advisor, ensuring NMRN complies with all current and emerging statutory and regulatory requirements, in its capacity as Principal Designer and Principal Contractor._x000D_
_x000D_
The National Museum is striving to be centre of excellence in historic ship conservation with high standards of safety at the heart of everything we do, and the health &amp; safety advisor will play a key role in meeting this ambition._x000D_
_x000D_
Site Visits are available which the details of which can be found within the ITT Documentation.</t>
  </si>
  <si>
    <t>Dave Hartley</t>
  </si>
  <si>
    <t>tenders@nmrn.org.uk</t>
  </si>
  <si>
    <t>National Museum of the Royal Navy</t>
  </si>
  <si>
    <t>Main Road (PP66), HM Naval Base</t>
  </si>
  <si>
    <t>PO1 3NH</t>
  </si>
  <si>
    <t>02392891370 ext 2042</t>
  </si>
  <si>
    <t xml:space="preserve">NMRNCDMConsultant2024HMS Victory_ITTOpen_v1.docx NMRN Std Terms and Conditions- Sample Copy.pdf HMSVCDM ITT- Clarifications Issue.pdf </t>
  </si>
  <si>
    <t>[RIDGE AND PARTNERS LLP|The Cowyards Blenheim Park, Oxford Road, Woodstock, Oxfordshire, OX20 1QR|COMPANIES_HOUSE|OC309402|No|No]</t>
  </si>
  <si>
    <t>BRISTOLCC001-DN765732-07694927</t>
  </si>
  <si>
    <t>2025-03-14T16:33:36Z</t>
  </si>
  <si>
    <t>G/R Bedminster Green River Restoration Professional Services Support (Construction Pack Updates and Production of AiP documents) Constellia</t>
  </si>
  <si>
    <t>The works are for a consultant (JBA) to make updates to documents they have previously produced for BCC for river restoration works in Bedminster Green, specifically the Contractor's Scope document for Plot 1 and 3 and detailed design drawings These documents needs to be updated to ensure they contains relevant and more up to date information which BCC now holds i.e. planning conditions, updated stakeholder comments on appropriate designs (specifically for the trash screen)._x000D_
_x000D_
Direct award to Constellia via Lot 11 of SEWTAPS framework</t>
  </si>
  <si>
    <t>IT-506-57-EEBC/0057 - AWARD</t>
  </si>
  <si>
    <t>Epsom and Ewell Borough Council</t>
  </si>
  <si>
    <t>2025-03-03T08:58:36Z</t>
  </si>
  <si>
    <t>EEBC Town Hall Design, Strip Out and Construction - AWARD</t>
  </si>
  <si>
    <t>This invitation to tender relates to the existing Epsom &amp; Ewell owned site at 70 East Street, Epsom, Surrey KT17 1HB, which provides an opportunity to relocate the council offices to be fit for a future modern workplace. East Street would provide 60% of the existing Civic Office's space so a transition to more flexible and hybrid working will be crucial to a successful relocation.</t>
  </si>
  <si>
    <t>KT18 5BY</t>
  </si>
  <si>
    <t>Alexandra Malkova</t>
  </si>
  <si>
    <t>amalkova@epsom-ewell.gov.uk</t>
  </si>
  <si>
    <t>The Parade</t>
  </si>
  <si>
    <t>Epsom</t>
  </si>
  <si>
    <t>[Alcema Limited|Unit 7A The Courtyard, Furlong Road, Bourne End, Bucks, United Kingdom, SL8 5AU|NONE||No|No]</t>
  </si>
  <si>
    <t>COV18831</t>
  </si>
  <si>
    <t>COVENTRY CITY COUNCIL</t>
  </si>
  <si>
    <t>2025-02-28T16:43:15Z</t>
  </si>
  <si>
    <t>Construction contract management software</t>
  </si>
  <si>
    <t>Call-off from G-Cloud 13</t>
  </si>
  <si>
    <t>Sheree Wesson</t>
  </si>
  <si>
    <t>sheree.wesson@coventry.gov.uk</t>
  </si>
  <si>
    <t>Earl Street</t>
  </si>
  <si>
    <t>CV15RR</t>
  </si>
  <si>
    <t>024 7683 3758</t>
  </si>
  <si>
    <t>[Thinkproject UK Limited|Welland House Meteor Court_x000D_
Barnett Way_x000D_
Barnwood_x000D_
Gloucester_x000D_
GL4 3GG|COMPANIES_HOUSE|05430351|No|No]</t>
  </si>
  <si>
    <t>LBKING001-DN764788-34197179</t>
  </si>
  <si>
    <t>2025-02-21T13:07:16Z</t>
  </si>
  <si>
    <t>Acre Road - CDM Principal Designer - Demolition &amp; Construction</t>
  </si>
  <si>
    <t>A CDM Principal Designer for the demolition and\r_x000D_
enabling works is required to meet the Council's duties\r_x000D_
under the CDM regulations 2015.\r_x000D_
The architect has been identified as a competent and\r_x000D_
best-placed supplier to provide these services to\r_x000D_
ensure compliance.</t>
  </si>
  <si>
    <t xml:space="preserve">71000000 71500000 71530000 </t>
  </si>
  <si>
    <t>Stephen Cunliffe</t>
  </si>
  <si>
    <t>stephen.cunliffe@kingston.gov.uk</t>
  </si>
  <si>
    <t>[Levitt Bernstein Associates|N7 7PA|NONE||Yes|No]</t>
  </si>
  <si>
    <t>C340475</t>
  </si>
  <si>
    <t>2025-02-20T11:00:30Z</t>
  </si>
  <si>
    <t>Construction at Longsight Health Center to create additional GP spaces and improve facilities for works</t>
  </si>
  <si>
    <t>BUILDING CONTRACT INCORPORATING AND AMENDING THE JCT MINOR WORKS BUILDING CONTRACT 2016 EDITIONâ€¯â€¯ _x000D_
â€¯ _x000D_
in relation to the Longsight to create additional GP spaces and improve facilities for the works:â€¯ _x000D_
 _x000D_
Strip Out / Alterationsâ€¯â€¯ _x000D_
Forming clinical spacesâ€¯ _x000D_
Clinical Room fit outsâ€¯</t>
  </si>
  <si>
    <t>M130RR</t>
  </si>
  <si>
    <t>HPC/ACC6541</t>
  </si>
  <si>
    <t>Harbury Parish Council</t>
  </si>
  <si>
    <t>2025-02-17T14:11:06Z</t>
  </si>
  <si>
    <t>Contractor for the Construction of a Car Park Extension</t>
  </si>
  <si>
    <t>The project aims to support the transition to electric vehicle (EV) use by establishing an EV charging hub in the village of Harbury. This includes the appointment of an experienced contractor to construct an improved, extended and safer village car park._x000D_
_x000D_
Harbury Parish Council is working closely with local charity Harbury E-Wheels on this project and has invested in the project by funding the development of the car park extension which is essential to the overall project._x000D_
_x000D_
This project is part-funded by the UK government through the UK Shared Prosperity Fund.</t>
  </si>
  <si>
    <t>CV33 9JA</t>
  </si>
  <si>
    <t>Alison Biddle</t>
  </si>
  <si>
    <t>clerk@harbury-pc.gov.uk</t>
  </si>
  <si>
    <t>2 Bull Ring Business Centre</t>
  </si>
  <si>
    <t>Harbury, Warwickshire</t>
  </si>
  <si>
    <t>CV339HL</t>
  </si>
  <si>
    <t xml:space="preserve">00 - HPC Letter to Tenderers - Invitation to Tender.pdf 00 - Front Cover Sheet.pdf 01 - Contents Page - Construction of a Car Park Extension  at Harbury Queen Elizabeth II.pdf Part A &amp; B_Harbury Parish Council - Car Park  ITT (COMPLETE &amp; RETURN).docx Part C_JCT MW 2016 - Harbury Energy Initiative Phase 2.pdf Part D_JCT Minor Works Amendments to Form of Contract - Queen Elizabeth II Playing Fields.pdf Part E Extension of Car Park Harbury Playing Fields-PricingScheduleV1.xlsx Pre-Construction Information - Harbury Parish Hall Car Park Extension.pdf 1A_Harbury e-Wheels Topo Survey Pt 2.pdf 1B_Harbury e-Wheels Utilities Survey.pdf 1C_Harbury e-Wheels - Utilities Report March 2021.pdf 1D_2104022 Harbury e-Wheels Geotechnical Survey - Draft Report (June 2021).pdf 1E-Wheels Project Ground Conditions - Executive Summary.pdf 6541-ACC-00-XX-DR-A-2002 T0 - Specifications.pdf 6541-ACC-00-ZZ-DR-A-0001-T0 - Site Location Plan.pdf 6541-ACC-00-ZZ-DR-A-0003-T0 - Existing - Topography &amp; Site Analysis.pdf 6541-ACC-00-ZZ-DR-A-1008-T0 - Car Park - Existing Vs Proposed.pdf 6541-ACC-00-ZZ-DR-A-1015-T0 - Package E2 - Car Park Extension.pdf 6541-ACC-00-ZZ-DR-A-1017-T0 - Details Cross Sections.pdf 231123 Drawing Issue Sheet.pdf 3A_GrasscreteBrochure.pdf 3B_GrasscreteDesignGuide.pdf 3C_GrasscreteCAD_ParkingDetails.pdf 3D_GrasscreteInstallationGuide.pdf 3F_EV-Block-Mini-P300-Data-Sheets-With-EV-Tower-info.pdf 3H_SDC Planning Decision 21_04053_FUL_APPROVED WC 31May2022.pdf 4G_Stakkabox-technical-drawing.pdf 4.1_HPC Financial Regulations.pdf 4.2_HPC Standing Orders.pdf 4.3_LTN87-Procurement-March-2022.pdf HPC Extension of Car Park - Clarification Log 071223.pdf </t>
  </si>
  <si>
    <t>[Rio Surfacing Ltd|50 Devon Street_x000D_
Nechells_x000D_
Birmingham_x000D_
B7 4SL|COMPANIES_HOUSE|01176777|No|No]</t>
  </si>
  <si>
    <t>06665-2025</t>
  </si>
  <si>
    <t>2025-02-04T11:59:54Z</t>
  </si>
  <si>
    <t>SPRINT PHASE 2 CONSTRUCTION SUPPORT</t>
  </si>
  <si>
    <t>Design support throughout the delivery of Sprint Phase 2 Packages E, F and H.</t>
  </si>
  <si>
    <t>[AECOM Limited|Aldgate Tower_x000D_
2 Leman Street_x000D_
London_x000D_
E1 8FA|COMPANIES_HOUSE|01846493|No|No]</t>
  </si>
  <si>
    <t>NHM002-DN750690-59878461</t>
  </si>
  <si>
    <t>2025-01-31T10:27:20Z</t>
  </si>
  <si>
    <t>NCC1504 - External Designer Project Management for 4 Roof Replacements  Lot 1 - Multidisciplinary Construction</t>
  </si>
  <si>
    <t>The project involves work at four schools in Northumberland to upgrade their roofs. This will include improving the performance of existing flat roofs and stripping and relaying sections of pitched roofs.</t>
  </si>
  <si>
    <t>Wendy Woollett</t>
  </si>
  <si>
    <t>wendy.woollett@northumberland.gov.uk</t>
  </si>
  <si>
    <t>[AtkinsRÃ©alis PPS Limited (formerly Faithful+Gould Limited)|SW1E 5BY|NONE||No|No]</t>
  </si>
  <si>
    <t>CF-0210200D4L000000iAvzUAE</t>
  </si>
  <si>
    <t>Nuclear Restoration Services Ltd</t>
  </si>
  <si>
    <t>2025-01-30T09:57:20Z</t>
  </si>
  <si>
    <t>The construction of a Non-Active Waste Clearnce Facility at Wylfa Nuclear Site</t>
  </si>
  <si>
    <t>To construct the new NACF, the intention is to re-use an existing building on site, known locally as the Beyond Design Basis (BDB) building, and with the addition of a new annexe area this will become the NACF.</t>
  </si>
  <si>
    <t>Wales</t>
  </si>
  <si>
    <t>LlÅ·r Williams</t>
  </si>
  <si>
    <t>llyr.williams@nrservices.uk</t>
  </si>
  <si>
    <t>Hinton House, Birchwood Park Avenue, Risley</t>
  </si>
  <si>
    <t>[Rubb Buildings Ltd|246 Dukesway NE11 0QE|NONE||No|No]</t>
  </si>
  <si>
    <t>ELEIGH001-DN748645-66028593</t>
  </si>
  <si>
    <t>2025-01-29T10:30:34Z</t>
  </si>
  <si>
    <t>Construction of a Suitable Alternative Natural Greenspace within existing agricultural land for recreational purposes</t>
  </si>
  <si>
    <t xml:space="preserve">This project derives from an increase in development within the borough and the need to mitigate against the impact of visits to the New Forest by providing recreational spaces closer to the residents of Eastleigh Borough Council. \r_x000D_
\r_x000D_
The site comprises of an area of farmland of approximately 20 hectares in size which is part of the former Stoke Park Farm, Bishopstoke. The proposed field was formerly used for cattle grazing on rotation and now predominantly comprises of grassland with a wooded tree belt which runs along a drainage ditch and divides the sites northern portion. \r_x000D_
\r_x000D_
The scheme (Ref: F/23/95844) includes but not limited to the discharge of planning conditions, creation of a series of paths which incorporate a main circular walking route, hedgerows, trees, complementary features including seating and picnic areas at key locations, along with signage, litter and dog bins. A range of ecological enhancements are also proposed including log piles, hibernaculum, bird and bat boxes.\r_x000D_
</t>
  </si>
  <si>
    <t xml:space="preserve">45112700 45112710 45112711 </t>
  </si>
  <si>
    <t>Nicola Treeby</t>
  </si>
  <si>
    <t>sang@eastleigh.gov.uk</t>
  </si>
  <si>
    <t>'+44 2380688042</t>
  </si>
  <si>
    <t>[White Horse Contractors Ltd|RG20 0HA|NONE||Yes|No]</t>
  </si>
  <si>
    <t>IT-560-559-OCC000559 - AWARD</t>
  </si>
  <si>
    <t>Oxford City Council</t>
  </si>
  <si>
    <t>2025-01-23T16:04:32Z</t>
  </si>
  <si>
    <t>Provision of Non-traditional construction archetype identification and retrofit consultancy - AWARD</t>
  </si>
  <si>
    <t>Oxford City Council is seeking to develop a fabric-first archetype approach for retrofit of its non-traditional properties that will in the future enable the pace and scale of delivery required to: _x000D_
      o initially achieve an EPC level C rating by 2030  _x000D_
      o achieve its net zero aspiration_x000D_
      o achieve occupant thermal comfort._x000D_
      o avoid applying conventional but inadequate retrofit methods and materials which lead to unintended consequences (e.g. on-going costs, negative health impacts, building structure failure and fuel poverty).</t>
  </si>
  <si>
    <t>OX1 1BX</t>
  </si>
  <si>
    <t>procurement@oxford.gov.uk</t>
  </si>
  <si>
    <t>St Aldate's</t>
  </si>
  <si>
    <t>Oxford</t>
  </si>
  <si>
    <t>01865 252497</t>
  </si>
  <si>
    <t>[Constructive Thinking Studio Limited|Liverpool Science Park, 131 Mount Pleasant, Liverpool, Merseyside, United Kingdom, L3 5TF|NONE||No|No]</t>
  </si>
  <si>
    <t>LITCH001-DN734536-86637797</t>
  </si>
  <si>
    <t>2024-12-18T15:15:26Z</t>
  </si>
  <si>
    <t>LDC-395 Leisure Centre Construction RIBA 5+ Consultancy</t>
  </si>
  <si>
    <t>Provision of Leisure Centre Design Consultants / Development Management RIBA 5+ for New Build Leisure Cenre at Stychbrook Park.</t>
  </si>
  <si>
    <t xml:space="preserve">71000000 79000000 </t>
  </si>
  <si>
    <t>District Council House</t>
  </si>
  <si>
    <t>Frog Lane</t>
  </si>
  <si>
    <t>WS13 6YY</t>
  </si>
  <si>
    <t>https://www.lichfielddc.gov.uk/</t>
  </si>
  <si>
    <t xml:space="preserve">https://procontract.due-north.com/Advert?advertId=4f937caa-bc49-ef11-812d-005056b64545 </t>
  </si>
  <si>
    <t>[RAPT Leisure Developments Ltd|BL9 8RR|NONE||Yes|No]</t>
  </si>
  <si>
    <t>CF-2754200D0O000000rwimUAA</t>
  </si>
  <si>
    <t>Bradford Teaching Hospitals NHS Foundation Trust</t>
  </si>
  <si>
    <t>2024-12-13T15:35:25Z</t>
  </si>
  <si>
    <t>BTHE2396 - X Ray Room 5 - Enabling/Installation Construction Works (Turnkey)</t>
  </si>
  <si>
    <t>Installation/enabling works for radiology x-ray machine in X-Ray Room 5, BRI. _x000D_
_x000D_
This is a call off award via the NHS Supply Chain - Static X-Ray and Associated Options and Related Services framework  (Ref: 2021/S000-007768)</t>
  </si>
  <si>
    <t>BD9 6RJ</t>
  </si>
  <si>
    <t>Yorkshire and The Humber,United Kingdom</t>
  </si>
  <si>
    <t xml:space="preserve">45210000 51410000 </t>
  </si>
  <si>
    <t>Katherine Attwood</t>
  </si>
  <si>
    <t>katherine.attwood@bthft.nhs.uk</t>
  </si>
  <si>
    <t>Duckworth Ln</t>
  </si>
  <si>
    <t>Bradford</t>
  </si>
  <si>
    <t>[FUJIFILM Healthcare UK Limited|Fujifilm House,_x000D_
Whitbread Way,_x000D_
Bedford MK42 0ZE|NONE||Yes|No]</t>
  </si>
  <si>
    <t>NSC-0084-24</t>
  </si>
  <si>
    <t>2024-12-04T12:40:32Z</t>
  </si>
  <si>
    <t>SEND Hannah More &amp; Grove School Construction works</t>
  </si>
  <si>
    <t>APPOINTMENT OF CONTACTOR / MMC MANUFACTURER TO  DELIVER A NEW RESOUCE BASE TO SUPPORT THE SEND SAFETY VALVE  PROGRAMME (PHASE 3) - HANNAH MORE AND GROVE SCHOOLS.</t>
  </si>
  <si>
    <t>[Wernick Buildings Ltd|Molineux House, Russell Gardens, Wickford, Essex, England, SS11 8QG|COMPANIES_HOUSE|00414489|No|No]</t>
  </si>
  <si>
    <t>e68f75a7-94cd-4f5b-8a05-04a31b3c3998</t>
  </si>
  <si>
    <t>2024-11-22T15:30:14Z</t>
  </si>
  <si>
    <t>CA14962 - Provision of Construction Consultancy Services</t>
  </si>
  <si>
    <t>Lot 3 - Civil &amp; Structural Engineering_x000D_
Lot 5 - Mechanical &amp; Electrical and Public Health _x000D_
Lot 7 - Multidisciplinary Services_x000D_
Lot 11 - Ancillary Services_x000D_
_x000D_
_x000D_
To access this competition: _x000D_
_x000D_
Registered:_x000D_
Login to https://suppliers.multiquote.com and view the opportunity CA14962._x000D_
_x000D_
Not registered:_x000D_
Visit https://suppliers.multiquote.com then register and quote CA14962 as the reason for registration. _x000D_
_x000D_
 Any queries please contact MultiQuote on 0151 482 9230.</t>
  </si>
  <si>
    <t>Matthew Goddard</t>
  </si>
  <si>
    <t>The Whittington Hospital</t>
  </si>
  <si>
    <t>Magdala Avenue</t>
  </si>
  <si>
    <t>[Hydrock|Over Court Barns, Over Lane , Bristol, BS32 4DF|NONE||No|No]</t>
  </si>
  <si>
    <t>A9FFE844-E1EB-4B46-907A-13376445B951</t>
  </si>
  <si>
    <t>London Fire Brigade</t>
  </si>
  <si>
    <t>2024-11-07T08:22:55Z</t>
  </si>
  <si>
    <t>JCT contract for remedial works to building cracking / subsiding due to clay soil shrinkage. Demolition of existing masonry external stairwell enclosure and concrete staircase; groundworks to repair drainage and reinstate gas supply; forming of new raft foundation to stabilise movement; supply and install of new pre-fabricated external staircase and access ladder; replacement of glazing This opportunity has been distributed on adamprocure.co.uk</t>
  </si>
  <si>
    <t>Anette Griffith</t>
  </si>
  <si>
    <t>169 Union Street</t>
  </si>
  <si>
    <t>SE1 0LL</t>
  </si>
  <si>
    <t>[Axis Europe Plc|Axis Europe plc, 3 Tramway Avenue, Stratford, Greater London, E15 4PN|COMPANIES_HOUSE|1991637|No|No]</t>
  </si>
  <si>
    <t>KBPTWBC001-DN735061-13483914</t>
  </si>
  <si>
    <t>Tunbridge Wells Borough Council</t>
  </si>
  <si>
    <t>2024-11-04T17:42:03Z</t>
  </si>
  <si>
    <t>Design of a repair solution for Sherwood Lake and to act as Principal Designer and Contract Administrator for the construction project</t>
  </si>
  <si>
    <t>Tunbridge Wells Borough Council (TWBC) are looking to procure the services of a Civil and Structural Engineer to design a repair solution for Sherwood Lake dam wall. Whilst the lake wall acts as a dam the lake does not fall under the Reservoirs Act 1975 as it only holds 10,000 cubic meters of water and not the minimum 25,000 cubic meters for the act to apply.\r_x000D_
\r_x000D_
Key Dates &amp; Timeline for Procurement:\r_x000D_
\r_x000D_
Tender release: Friday 26th July 2024\r_x000D_
Expression of Interest Deadline: Friday 16th August 2024 at 1pm\r_x000D_
Deadline for submission of completed tenders: Friday 23rd August 2024 at 1pm\r_x000D_
Evaluation: w/c Monday 26th August 2024\r_x000D_
Appointment of contractor: w/c Monday 9th September 2024</t>
  </si>
  <si>
    <t>Louisa Coley</t>
  </si>
  <si>
    <t>louisa.coley@tunbridgewells.gov.uk</t>
  </si>
  <si>
    <t>Tunbridge Wells</t>
  </si>
  <si>
    <t>TN1 1RS</t>
  </si>
  <si>
    <t>'+44 1892526121</t>
  </si>
  <si>
    <t>http://www.tunbridgewells.gov.uk</t>
  </si>
  <si>
    <t>[Frankham Consultancy Group Limited|DA14 5AE|NONE||Yes|No]</t>
  </si>
  <si>
    <t>NHM002-DN675615-01079940</t>
  </si>
  <si>
    <t>2024-11-01T10:34:33Z</t>
  </si>
  <si>
    <t>NCC1153 - Blyth Energy Central Campus Phase 2 Energy Institute   -Lot 1 - Multidisciplinary Construction</t>
  </si>
  <si>
    <t>Northumberland County Council (NCC) is seeking to appoint a multi-disciplinary Design Team to provide all stages of design (RIBA Plan of Works Stages 2-7) for Energy Central Institute building in Blyth, Northumberland._x000D_
Energy Central Institute (ECI) is the second phase in the Energy Central Campus (ECC) programme which is a transformational and business-led, skills, education and innovation development serving Blyth and the wider North-East.</t>
  </si>
  <si>
    <t>Jacqui Arkle</t>
  </si>
  <si>
    <t>jacqui.arkle@northumberland.gov.uk</t>
  </si>
  <si>
    <t>'+44 7899065185</t>
  </si>
  <si>
    <t>[WSP UK Limited|7 Lochside View, _x000D_
Edinburgh,_x000D_
EH12 9DH|NONE||No|No]</t>
  </si>
  <si>
    <t>IT-560-245-ODS000245 - AWARD</t>
  </si>
  <si>
    <t>2024-10-29T16:30:50Z</t>
  </si>
  <si>
    <t>Professional Services for Construction - AWARD</t>
  </si>
  <si>
    <t>Oxford Direct Services (ODS) and Oxford Direct Services Trading Ltd (ODSTL), provide a wide range of services to Oxford City Council, the general public and private customers. We are building more homes and maintaining streets, parks and properties. We are constructing more highways and buildings. We are providing more managed services, repairing vehicles, conducting MOTs, recycling waste, controlling pests and removing trees. We are working for local authorities, businesses, schools, universities and residents across the county._x000D_
      ODS is seeking to put together a Framework of Contractors that can provide a range of Professional Services in support of the projects outlined above.</t>
  </si>
  <si>
    <t>OX4 2HH</t>
  </si>
  <si>
    <t xml:space="preserve">71000000 71310000 71530000 71541000 71320000 71540000 71322000 71312000 71300000 72224000 71311000 71500000 71311220 71240000 71250000 </t>
  </si>
  <si>
    <t>Matthew Stevenson</t>
  </si>
  <si>
    <t>matthew.stevenson@odsgroup.co.uk</t>
  </si>
  <si>
    <t>ODS</t>
  </si>
  <si>
    <t>Marsh Road</t>
  </si>
  <si>
    <t>https://www.odsgroup.co.uk/</t>
  </si>
  <si>
    <t>[Burroughs|4 Radnor Court, 256 Cowbridge Road East, Cardiff, United Kingdom, CF5 1GZ|NONE||No|No][calfordseaden LLP|St John's House, 1A Knoll Rise, Orpington, Kent, United Kingdom, BR6 0JX|NONE||No|No][Ingleton Wood LLP|The Loom, 14 Gower's Walk, London, London, United Kingdom, E1 8PY|NONE||No|No][Stantec UK Ltd|Buckingham Court, Kingsmead Business Park, Frederick Place, London Road, High Wycombe, Buckinghamshire, United Kingdom, HP11 1JU|NONE||No|No][Structa LLP|High Trees, Hillfield Road, Hemel Hempstead, Hertfordshire, United Kingdom, HP2 4AA|NONE||No|No][Wilde Consultants Ltd|Brindley Lodge, Adcroft Street, Stockport, Greater Manchester, United Kingdom, SK1 3HZ|NONE||No|No]</t>
  </si>
  <si>
    <t>NHM002-DN669943-35366663</t>
  </si>
  <si>
    <t>2024-10-29T12:18:56Z</t>
  </si>
  <si>
    <t>NCC1127 Ashington Development Plan - Lot 1 - Multidisciplinary Construction</t>
  </si>
  <si>
    <t>commission of a suitably qualified multi-disciplinary consultancy team to prepare a Town Regeneration Plan for Ashington in Northumberland. \r_x000D_
Following recent successes in securing major capital funding from the North of Tyne Combined Authority and UK Government</t>
  </si>
  <si>
    <t>[Identity Consult|SR5 2AQ|NONE||Yes|No]</t>
  </si>
  <si>
    <t>359B6055-B87E-4065-AC83-28FE61E8E9D2</t>
  </si>
  <si>
    <t>2024-10-28T10:22:55Z</t>
  </si>
  <si>
    <t>Construction Related Multi-Disciplinary Services - Architectural Design Services</t>
  </si>
  <si>
    <t>Tender for a Multi-disciplinary team led by a consultant Building Surveyor including Architect and Contract Administration. _x000D_
_x000D_
The consultant should review and understand the tender documents, including the Project Brief and pricing document to understand the extent of works required prior to pricing for this service._x000D_
 This opportunity has been distributed on adamprocure.co.uk</t>
  </si>
  <si>
    <t>[Keegans|Keegans Ltd, Unit 3, 14 Bluelion Place, London, London., SE1 4PU|COMPANIES_HOUSE|04547050|Yes|No]</t>
  </si>
  <si>
    <t>tender_459361/1416608</t>
  </si>
  <si>
    <t>2024-10-18T14:51:05+01:00</t>
  </si>
  <si>
    <t>712379452 The Provision of a Construction Design and Management (CDM) Support Manager Services within the MIP Team-CANCF</t>
  </si>
  <si>
    <t>Contract Award Notice - Publishing Single Source Contract Copy for Transparency Purposes. VTN attached to opportunity listing.</t>
  </si>
  <si>
    <t xml:space="preserve">71317200 98390000 </t>
  </si>
  <si>
    <t xml:space="preserve">20240507-SC1B_terms_1022-V3-Redacted-OFFICIAL.pdf 20240508-DEFFORM 047ST_0324 (3)-V3-Redacted-OFFICIAL (002).pdf </t>
  </si>
  <si>
    <t>[NESC Ltd|Plymouth Science Park, 1 Davy Road, Derriford, Plymouth, PL6 8BX|COMPANIES_HOUSE|08811878|No|No]</t>
  </si>
  <si>
    <t>IT-379-1724-Head Office 00001724 - AWARD</t>
  </si>
  <si>
    <t>2024-10-17T11:39:27+01:00</t>
  </si>
  <si>
    <t>L&amp;Q Plumstead College - Design, fit out and potentially some construction of the Marketing Suite - AWARD</t>
  </si>
  <si>
    <t>Requirement for a marketing suite design / fit out and potentially some contruction for Plumstead College.</t>
  </si>
  <si>
    <t xml:space="preserve">22314000 79934000 79933000 79932000 </t>
  </si>
  <si>
    <t>[ThinkBDW|4 Wyncolls Road, Severalls Industrial Park, Colchester, Essex, United Kingdom, CO4 9HU|NONE||No|No]</t>
  </si>
  <si>
    <t>80a0386a-5714-4bbd-8052-f1d7848d9ed5</t>
  </si>
  <si>
    <t>2024-10-14T11:33:15+01:00</t>
  </si>
  <si>
    <t>CA14759 - Contract award via Pagabo National Framework for Professional Services in Construction and Premises 2024</t>
  </si>
  <si>
    <t>Contract for Water hygiene (legionella control services)_x000D_
_x000D_
To access this competition: _x000D_
_x000D_
Registered:_x000D_
Login to https://suppliers.multiquote.com and view the opportunity CA14759._x000D_
_x000D_
Not registered:_x000D_
Visit https://suppliers.multiquote.com then register and quote CA14759 as the reason for registration. _x000D_
_x000D_
 Any queries please contact MultiQuote on 0151 482 9230.</t>
  </si>
  <si>
    <t>Shona McConville</t>
  </si>
  <si>
    <t>[HBE HOLDINGS LIMITED|Craigmore House, 19 Millvale Road, Newry, BT35 7NH|NONE||No|No]</t>
  </si>
  <si>
    <t>EDACB7F2-AB2F-49D6-A927-602CE4C83439</t>
  </si>
  <si>
    <t>2024-10-10T11:25:58+01:00</t>
  </si>
  <si>
    <t>Construction Project Management Services - Employers Agent</t>
  </si>
  <si>
    <t>Qualified and experience Employers Agent Services for the delivery on a multi-phased, mixed-use a new Selby Centre, sports facilities and affordable housing for Haringey residents, and improved sports facilities on Bull Lane. This opportunity has been distributed on adamprocure.co.uk</t>
  </si>
  <si>
    <t>Alison Hayles</t>
  </si>
  <si>
    <t>[Airey Miller Ltd|Airey Miller, St. Johns House, Suffolk Way, Sevenoaks, Kent, TN131YL|COMPANIES_HOUSE|10228384|Yes|No]</t>
  </si>
  <si>
    <t>GSS23892</t>
  </si>
  <si>
    <t>2024-10-09T16:50:58+01:00</t>
  </si>
  <si>
    <t>GSS23892 - AI &amp; ML leadership courses for construction sector</t>
  </si>
  <si>
    <t>***** THIS IS AN AWARD NOTICE, NOT A CALL FOR COMPETITION *****  _x000D_
This procurement is being concluded following an above threshold call for competition</t>
  </si>
  <si>
    <t xml:space="preserve">72000000 80500000 </t>
  </si>
  <si>
    <t>Abigail Woods</t>
  </si>
  <si>
    <t>coreservices@uksbs.co.uk</t>
  </si>
  <si>
    <t>Polaris House,North Star Avenue</t>
  </si>
  <si>
    <t xml:space="preserve">Annex A GSS23892.docx AW5.2 Price Schedule Template.xlsx Jaggaer - Request for Proposal - RFP Final.docx Jaggaer - Request for Proposal Questions - RFPQ Final.docx UKRI Precedent Goods Services Contract (High value) (1).docx </t>
  </si>
  <si>
    <t>[Trilateral Research Ltd|One Knightsbridge Green (5th Floor)_x000D_
London_x000D_
SW1X 7QA|COMPANIES_HOUSE|08698690|No|No]</t>
  </si>
  <si>
    <t>25 SSJ-05</t>
  </si>
  <si>
    <t>University of Cumbria</t>
  </si>
  <si>
    <t>2024-10-07T11:25:39+01:00</t>
  </si>
  <si>
    <t>The University of Cumbrian has a specific and immediate requirement to ensure delivery of preparatory and delivery stages of two significant capital projects as well as development of an Estates Strategy.</t>
  </si>
  <si>
    <t>procurementteam@cumbria.ac.uk</t>
  </si>
  <si>
    <t>CA12HH</t>
  </si>
  <si>
    <t>01228 242643</t>
  </si>
  <si>
    <t>[M Property Limited|Cumbria|NONE_SOLE_TRADER||Yes|No]</t>
  </si>
  <si>
    <t>con_26007</t>
  </si>
  <si>
    <t>2024-10-05T00:17:08+01:00</t>
  </si>
  <si>
    <t>Permanent Volumetric Modular Construction (PVMC) Quality Assurance Framework (con_26007)</t>
  </si>
  <si>
    <t>Development of quality assurance framework for permanent volumetric constructed buildings</t>
  </si>
  <si>
    <t>[Ove Arup &amp; Partners Ltd|8 Fitzroy Street London  W1T 4BQ|COMPANIES_HOUSE|01312453|No|No]</t>
  </si>
  <si>
    <t>CF-0376400D8d000003VQwdEAG</t>
  </si>
  <si>
    <t>DEFRA Commercial</t>
  </si>
  <si>
    <t>2024-10-03T08:02:44+01:00</t>
  </si>
  <si>
    <t>Lea Marston Flood Asset Facility - Pre-Construction Element</t>
  </si>
  <si>
    <t>Design of Lea Marston Flood Asset facility under NEC4 Professional Services Contract.</t>
  </si>
  <si>
    <t xml:space="preserve">71500000 79930000 </t>
  </si>
  <si>
    <t>Marcus Ritchie</t>
  </si>
  <si>
    <t>marcus.ritchie@defra.gov.uk</t>
  </si>
  <si>
    <t>1-3 Peasholme Green</t>
  </si>
  <si>
    <t>[Balfour Beatty Civil Engineering Limited|5 Churchill Place, _x000D_
Canary Wharf, _x000D_
London. E14 5HU|NONE||No|No]</t>
  </si>
  <si>
    <t>27E7F49A-755B-482E-9CF2-3153817245CD</t>
  </si>
  <si>
    <t>London Borough of Newham</t>
  </si>
  <si>
    <t>2024-09-27T16:25:56+01:00</t>
  </si>
  <si>
    <t>Construction Related Multi-Disciplinary Services - Architectural and related services</t>
  </si>
  <si>
    <t>Please refer to the ITT attached This opportunity has been distributed on adamprocure.co.uk</t>
  </si>
  <si>
    <t>James Harris</t>
  </si>
  <si>
    <t>1000 Dockside Road</t>
  </si>
  <si>
    <t>Newham Dockside</t>
  </si>
  <si>
    <t>E16 2QU</t>
  </si>
  <si>
    <t>[Bell Phillips Architects|Bell Phillips Architects, Unit 305, Metropolitan Wharf Building, 70 Wapping Wall, London, Greater London, E1W 3SS|COMPANIES_HOUSE|05099481|Yes|No]</t>
  </si>
  <si>
    <t>BUCKSH001-DN726208-85484856</t>
  </si>
  <si>
    <t>2024-09-24T17:21:40+01:00</t>
  </si>
  <si>
    <t>Keep Hill Woods Footway Construction, High Wycombe</t>
  </si>
  <si>
    <t>Keep Hill Wood path improvement works and resurfacing</t>
  </si>
  <si>
    <t xml:space="preserve">45233161 45233253 45233340 </t>
  </si>
  <si>
    <t xml:space="preserve">https://procontract.due-north.com/Advert?advertId=046573f4-e11d-ef11-812b-005056b64545 </t>
  </si>
  <si>
    <t>[MBM Groundworks Ltd|139 Charville Lane_x000D_
Unit 16_x000D_
HAYES_x000D_
UB4 8PB|NONE||Yes|No]</t>
  </si>
  <si>
    <t>E47E6F06-A9DF-42BB-ADD1-E992EE6784E8</t>
  </si>
  <si>
    <t>2024-09-23T19:22:23+01:00</t>
  </si>
  <si>
    <t>The replacement of the windows to the out buildings of Surbiton Fire Station, together with a window and door set to the rear of the main Station This opportunity has been distributed on adamprocure.co.uk</t>
  </si>
  <si>
    <t>[Mitie|35 Duchess Road, 35 Duchess Road, Rutherglen, Glasgow, South Lanarkshire, G73 1AU|COMPANIES_HOUSE|02935593|No|No]</t>
  </si>
  <si>
    <t>20240923113726-104102</t>
  </si>
  <si>
    <t>2024-09-23T11:37:31+01:00</t>
  </si>
  <si>
    <t>Hull City Council (The Authority) has appointed an organisation to provide Skills Bootcamps for multiple lots. The tender was a further competition consisting of a one stage process. The contract is anticipated to commence 20th September 2024 ending by 31st March 2025, The Authority has estimated the value of the Services to be a total of Â£30,000.</t>
  </si>
  <si>
    <t>Richard Gregory</t>
  </si>
  <si>
    <t>richard.gregory@hullcc.gov.uk</t>
  </si>
  <si>
    <t>'+44 1482613256</t>
  </si>
  <si>
    <t xml:space="preserve">https://uk.eu-supply.com/app/rfq/rwlentrance_s.asp?PID=84026&amp;B=UK https://uk.eu-supply.com/ctm/Company/CompanyInformation/Index/104102 </t>
  </si>
  <si>
    <t>[HMP &amp; YOI Hull|Hedon Road_x000D_
Hull_x000D_
HU9 5LS|NONE||No|No]</t>
  </si>
  <si>
    <t>ISL001-DN730583-28295760</t>
  </si>
  <si>
    <t>2024-09-19T12:29:26+01:00</t>
  </si>
  <si>
    <t>Islington Council New Build Construction Framework - Direct Award Invitation - 1718-0257F St John's Mansions</t>
  </si>
  <si>
    <t>Refurbishment and remodelling of St John's Mansions</t>
  </si>
  <si>
    <t>http://www.islington.gov.uk/</t>
  </si>
  <si>
    <t>[Quinn London Limited|London|NONE||No|No]</t>
  </si>
  <si>
    <t>B05A7B79-C611-4400-A9ED-0660116CD1B2</t>
  </si>
  <si>
    <t>2024-09-13T12:22:16+01:00</t>
  </si>
  <si>
    <t>Construction Related Multi-Disciplinary Services - Civil Engineering Consultancy Services (VAT Exempt)</t>
  </si>
  <si>
    <t>The council is looking to procure a multi-disciplinary team, led and assembled by a _x000D_
commercial consultancy, to produce a delivery strategy to look into development options for 8 of its buildings in Wood Green, North London._x000D_
_x000D_
The council wishes to consider how these assets can be used to help deliver an ambitious _x000D_
 placemaking vision for the area (including the delivery of new public realm), attract inward _x000D_
investment, new businesses and jobs, and deliver a commercial return. This opportunity has been distributed on adamprocure.co.uk</t>
  </si>
  <si>
    <t>[Montagu Evans|Montagu Evans, Red Wolf House, 5-10 Bolton Street, London, London, W1J 8BA|COMPANIES_HOUSE|02685378|No|No]</t>
  </si>
  <si>
    <t>Flood Barrier</t>
  </si>
  <si>
    <t>EAST SUFFOLK COUNCIL</t>
  </si>
  <si>
    <t>2024-09-10T12:26:51+01:00</t>
  </si>
  <si>
    <t>Design and Construction of the Flood Barrier and Walls - Lowestoft Main Contract</t>
  </si>
  <si>
    <t>Contract Award Notice only-  contract to deliver the Lowestoft Flood Risk Management Project through the public owned Scape Procure framework.</t>
  </si>
  <si>
    <t xml:space="preserve">45246400 45246410 </t>
  </si>
  <si>
    <t>Amy Moye</t>
  </si>
  <si>
    <t>amy.moye@eastsuffolk.gov.uk</t>
  </si>
  <si>
    <t>Station Road, Melton</t>
  </si>
  <si>
    <t>WOODBRIDGE</t>
  </si>
  <si>
    <t>IP121RT</t>
  </si>
  <si>
    <t>01502 523507</t>
  </si>
  <si>
    <t>[Balfour Beatty Civil Engineering Ltd|5 Churchill Place, Canary Wharf, London E14 5HU|COMPANIES_HOUSE|04482405|No|No]</t>
  </si>
  <si>
    <t>CF-0359500D8d000003VQwdEAG</t>
  </si>
  <si>
    <t>2024-09-03T16:44:41+01:00</t>
  </si>
  <si>
    <t>Teston Sluice Refurbishment - Construction</t>
  </si>
  <si>
    <t>Refurbishment of Teston Sluice on the River Medway</t>
  </si>
  <si>
    <t xml:space="preserve">Scanned Teston ECC 17jul24_Redacted.pdf </t>
  </si>
  <si>
    <t>[VolkerStevin Infrastructure Ltd|, Hoddesdon, EN11 9BX|NONE||No|No]</t>
  </si>
  <si>
    <t>DCH001-DN699797-56655046</t>
  </si>
  <si>
    <t>LiveWest Homes Limited</t>
  </si>
  <si>
    <t>2024-09-03T14:41:17+01:00</t>
  </si>
  <si>
    <t>Wharf House, Stroud - Boundary Wall Construction</t>
  </si>
  <si>
    <t>LiveWest are looking for works contractors to replace the retaining wall and facilitate associated works.\r_x000D_
\r_x000D_
2.4	LiveWest's detailed requirements are defined within the CSA document(s) - Schedule 2</t>
  </si>
  <si>
    <t>David Cornelius</t>
  </si>
  <si>
    <t>dave.cornelius@livewest.co.uk</t>
  </si>
  <si>
    <t>1 Wellington Way</t>
  </si>
  <si>
    <t>Skypark Business Park</t>
  </si>
  <si>
    <t>EX5 2FZ</t>
  </si>
  <si>
    <t>'+44 7929768642</t>
  </si>
  <si>
    <t>https://www.livewest.co.uk/</t>
  </si>
  <si>
    <t xml:space="preserve">https://procontract.due-north.com/Advert?advertId=fee048ad-4685-ee11-8125-005056b64545 </t>
  </si>
  <si>
    <t>[M.F Freeman Ltd|RUARDEAN WORKS_x000D_
VARNISTER ROAD_x000D_
NR DRYBROOK_x000D_
Gloucestershire_x000D_
United Kingdom_x000D_
GL17 9BH|NONE||Yes|No]</t>
  </si>
  <si>
    <t>CF-0358800D8d000003VQwdEAG</t>
  </si>
  <si>
    <t>2024-09-03T13:16:57+01:00</t>
  </si>
  <si>
    <t>YOR - CDF - NE Hub Asset Reconditioning Programme - Construction</t>
  </si>
  <si>
    <t>NEC4 Option C Design &amp; Build contract with BAM under Lot 1 of the CDF for the North East Hub Asset Reconditioning Programme</t>
  </si>
  <si>
    <t>WOLVCITY001-DN738216-59869910</t>
  </si>
  <si>
    <t>2024-08-29T17:14:31+01:00</t>
  </si>
  <si>
    <t>QQ24098 - Construction and Removal of 2 x Platforms plus additional items for FISE XPERIENCE SERIES</t>
  </si>
  <si>
    <t>To provide:_x000D_
Main Platform - 36m x 22m x 0.8m with 1 set of steps_x000D_
Breaking Platform - 12m x 10m x 1.2m with 2 sets of steps_x000D_
Judges Tower - 4m x 4m x 2m with steps and handrails_x000D_
DJ Tower - 2m x 2m x 1m with steps and handrails_x000D_
Grandstand Platform - 64ft wide, 8ft deep per level, 2 levels (1ft &amp; 2ft) Build from Thursday 5th September._x000D_
Removal from Monday 16th September.</t>
  </si>
  <si>
    <t>Josh Mason</t>
  </si>
  <si>
    <t>Josh.mason@wolverhampton.gov.uk</t>
  </si>
  <si>
    <t>'+44 1902556556</t>
  </si>
  <si>
    <t>[Barley Beat Production Services|Block A, New Beacon Building, Stafford Enterprise Park West, Stafford, Staffordshire, ST18 0BF, United Kingdom|NONE||Yes|No]</t>
  </si>
  <si>
    <t>20240807150710-104102</t>
  </si>
  <si>
    <t>2024-08-07T15:07:16+01:00</t>
  </si>
  <si>
    <t>Hull City Council (The Authority) has appointed a supplier to provide Skills Bootcamps for multiple lots. The tender was a further competition via the learning and training dynamic purchasing system, consisting of a one stage process. The contract is anticipated to commence 15th July 2024 ending by 31st March 2025. The Authority has estimated the value of the Services to be a total of Â£204,000.</t>
  </si>
  <si>
    <t xml:space="preserve">https://uk.eu-supply.com/app/rfq/rwlentrance_s.asp?PID=81506&amp;B=UK https://uk.eu-supply.com/ctm/Company/CompanyInformation/Index/104102 </t>
  </si>
  <si>
    <t>[Portull Training Services Ltd|Hull|NONE||No|No]</t>
  </si>
  <si>
    <t>tender_417321/1316412</t>
  </si>
  <si>
    <t>2024-07-26T10:29:38+01:00</t>
  </si>
  <si>
    <t>Project &amp; Construction Management Services (PCMS)</t>
  </si>
  <si>
    <t>The requirement is to provide the required levels of resources needed to support the fluctuating peaks and troughs of the Defence Estate Optimisation Portfolio (DEOP).  The PCMS Consultant will be required to supplement the Civil Service team providing Programme Management Office (PMO), controls and core infrastructure services that can operate at the centre of the DEOP and across all DEOP projects, to leverage value across the entire programme and into the DEOP Office as per Annex A - PCMS Statement of Requirement (SoR).</t>
  </si>
  <si>
    <t>donna.warrington234@mod.gov.uk</t>
  </si>
  <si>
    <t>St George House    DIO Headquarters   DMS Whittington</t>
  </si>
  <si>
    <t>WS14 9PY</t>
  </si>
  <si>
    <t>[Mace Consult Ltd|155 Moorgate, London, EC2M 6XB|COMPANIES_HOUSE|07094851|No|No]</t>
  </si>
  <si>
    <t>IT-218-215-SD - 00000215 - AWARD</t>
  </si>
  <si>
    <t>South Downs National Park Authority</t>
  </si>
  <si>
    <t>2024-07-24T16:45:20+01:00</t>
  </si>
  <si>
    <t>Centurion Way Construction of West Dean Ramp Extension  - AWARD</t>
  </si>
  <si>
    <t>The South Downs National Park Authority (SDNPA) is seeking tenders for constructing an access ramp on the Centurion Way in West Dean, West Sussex. This scheme is one element of a broader project to extend the current Centurion Way from West Dean to the village of Cocking by continuing the current multi-user path along the disused Chichester to Midhurst railway line.  The scheme aims to replace the current stepped access leading from the route into the village of West Dean to include a ramp, which is better suited for wheel users.</t>
  </si>
  <si>
    <t>GU29 9DH</t>
  </si>
  <si>
    <t xml:space="preserve">45233161 34953000 </t>
  </si>
  <si>
    <t>Rebecca Osborne</t>
  </si>
  <si>
    <t>rebecca.osborne@southdowns.gov.uk</t>
  </si>
  <si>
    <t>North Street</t>
  </si>
  <si>
    <t>Midhurst</t>
  </si>
  <si>
    <t>West Sussex</t>
  </si>
  <si>
    <t>01730 819214</t>
  </si>
  <si>
    <t>[Edburton Contractors Ltd|The Old Brickworks, Shoreham Road, Henfield, West Sussex, United Kingdom, BN5 9SE|NONE||No|No]</t>
  </si>
  <si>
    <t>NHM002-DN666113-51264114</t>
  </si>
  <si>
    <t>2024-07-18T16:22:06+01:00</t>
  </si>
  <si>
    <t>NCC1098 - Technical Advisor For Berwick Partnership Reorganisation - Lot 1 - Multidisciplinary Construction</t>
  </si>
  <si>
    <t>Technical Advisor For Berwick Partnership Reorganisation mini competition from the NEPO 212 Framework</t>
  </si>
  <si>
    <t>[Mott MacDonald Ltd|CR0 2EE|NONE||No|No]</t>
  </si>
  <si>
    <t>EBCT 355</t>
  </si>
  <si>
    <t>2024-07-10T15:17:58+01:00</t>
  </si>
  <si>
    <t>Construction consultant for Broad Street Bridge and Waterfront</t>
  </si>
  <si>
    <t>Further competition via Procure Partnerships framework</t>
  </si>
  <si>
    <t>[COREUS LTD|325-327 Oldfield Lane North, Greenford, Middlesex, United Kingdom, UB6 0FX|COMPANIES_HOUSE|12763705|Yes|No]</t>
  </si>
  <si>
    <t>CC001-DN731490-99050246</t>
  </si>
  <si>
    <t>2024-07-08T10:25:05+01:00</t>
  </si>
  <si>
    <t>CSLR Construction Support (Access Track at Dalston Road)</t>
  </si>
  <si>
    <t>Installation of a new access route (400m x 3.5m) from Dalston Road (B5299) to the top of Grace Lane, with 1 passing place.</t>
  </si>
  <si>
    <t>Natalie Galloni-Cosgrove</t>
  </si>
  <si>
    <t>Natalie.Galloni-Cosgrove@cumbria.gov.uk</t>
  </si>
  <si>
    <t>[Story Contracting Limited|CA2 7NA|NONE||No|No]</t>
  </si>
  <si>
    <t>SUN001-DN725631-69586541</t>
  </si>
  <si>
    <t>2024-07-01T10:18:13+01:00</t>
  </si>
  <si>
    <t>Lot 1 - Multidisciplinary Construction - High Street West Development</t>
  </si>
  <si>
    <t>High Street West Development</t>
  </si>
  <si>
    <t>Julie Rogerson</t>
  </si>
  <si>
    <t>julie.rogerson@sunderland.gov.uk</t>
  </si>
  <si>
    <t>SR1 3AA</t>
  </si>
  <si>
    <t>'+44 7909320869</t>
  </si>
  <si>
    <t>[Turner and Townsend|3rd Floor, Time Central, 32 Gallowgate, Newcastle upon Tyne, Tyne and Wear, NE1 4SN,|NONE||No|No]</t>
  </si>
  <si>
    <t>WIRLC001-DN706884-96497538</t>
  </si>
  <si>
    <t>2024-06-28T13:50:40+01:00</t>
  </si>
  <si>
    <t>B8 Surface Dressing Preparation Treatment Engineering Construction Contract</t>
  </si>
  <si>
    <t>Contract to provide necessary preparation works to carriageways prior to surface dressing programme of works taking place every Summer.</t>
  </si>
  <si>
    <t>Alexandra Lewis</t>
  </si>
  <si>
    <t>alexandralewis@wirral.gov.uk</t>
  </si>
  <si>
    <t>'+44 1516663145</t>
  </si>
  <si>
    <t xml:space="preserve">https://procontract.due-north.com/Advert?advertId=c6317fcb-9ab3-ee11-8127-005056b64545 </t>
  </si>
  <si>
    <t>[Rhino Asphalt Solutions Limited|Unit 1 Ashdown Buildings_x000D_
Swanborough	_x000D_
Lewes, East Sussex_x000D_
BN7 3PF|NONE||No|No]</t>
  </si>
  <si>
    <t>20240627083754-128806</t>
  </si>
  <si>
    <t>2024-06-27T08:38:01+01:00</t>
  </si>
  <si>
    <t>DICE GF Refurbishment Construction Package</t>
  </si>
  <si>
    <t>Please find attached the tender documents for the DICe refurbishment project at NTU. Could you please provide a cost for the works, details of the project are below and in the attached tender pack.    Project overview: â€¢ NTU DICe building refurbishment, city campus.  â€¢  Refurbishment works of existing teaching and office space.  Predominantly to level 0 and some elements of works to other levels (1-3) â€¢ The building will be vacant, and you will be the Principal Contractor â€¢ Works comprise of mainly, wall, floor and ceiling finishes with areas of new walls and partitions.  â€¢ You will be required to manage the attendance of NTU's M&amp;E, security and IT trades during the works. They will not be your sub contractors.  â€¢ Your contract works are to be completed by Friday 6th September 2024 â€¢ Works can start as soon as possible, aiming early June 2024 Its mandatory that for you to attend site to understand the score of the works. Please contact Quinn Greenwood direct to arrange.    Please can you submit your tender return via our EU Supply portal by no later than 5pm on Wednesday 5 June 2024.  Please ensure your submissions includes the completed pricing document.</t>
  </si>
  <si>
    <t xml:space="preserve">45000000 45400000 </t>
  </si>
  <si>
    <t xml:space="preserve">https://uk.eu-supply.com/app/rfq/rwlentrance_s.asp?PID=82271&amp;B=NTU https://uk.eu-supply.com/ctm/Company/CompanyInformation/Index/128806 </t>
  </si>
  <si>
    <t>[Assix Ltd|140 Bradford Road, Wakefiled WF12AW|NONE||No|No]</t>
  </si>
  <si>
    <t>HEREFCC-DN662518-35682592</t>
  </si>
  <si>
    <t>2024-06-24T11:37:31+01:00</t>
  </si>
  <si>
    <t>Tender for the provision of Construction of New Sports Hall, Stand-Alone Two Class Teaching Block and Internal Alterations at the Brookfield School, Hereford</t>
  </si>
  <si>
    <t xml:space="preserve">Herefordshire Council is seeking to appoint a contractor to construct new accommodation for the Brookfield School including a new sports hall, stand-alone two classroom teaching block, internal alterations to the existing Secondary School building to provide additional toilet facilities, two classrooms on a mezzanine floor level, new external fire escape and external works.\r_x000D_
The client for the project is Herefordshire Council and the end user will be The Brookfield School.\r_x000D_
</t>
  </si>
  <si>
    <t>Aksana Hironak</t>
  </si>
  <si>
    <t>aksana.hironak@herefordshire.gov.uk</t>
  </si>
  <si>
    <t>This opportunity can be found on the 'Supplying the Southwest Portal' at https://www.supplyingthesouthwest.org.uk . To view the documentation related to this opportunity you will need to register on the portal if you are not already registered with Procontract, and express an interest in the opportunity._x000D_
To register with Procontract on the Supplying the Southwest Portal, click on the link below or copy and paste the link into your browser's address bar: https://www.supplyingthesouthwest.org.uk</t>
  </si>
  <si>
    <t>[Speller Metcalfe|Maple Road, _x000D_
Enigma Business Park, _x000D_
Malvern, _x000D_
Worcestershire, _x000D_
WR14 1GQ|NONE||No|No]</t>
  </si>
  <si>
    <t>tender_441371/1363469</t>
  </si>
  <si>
    <t>2024-06-07T10:30:43+01:00</t>
  </si>
  <si>
    <t>611631 - M1 J18 Crick Waterproofing - Construction - pavement works</t>
  </si>
  <si>
    <t>Removal and reinstatement of pavement throughout the scheme</t>
  </si>
  <si>
    <t>[Eurovia Infrastructure|Station House, 191-195 Windmill Lane, Cheshunt, Hertforshire, EN8 9AW|NONE_OTHER||No|No]</t>
  </si>
  <si>
    <t>8A8C72FD-4712-40AA-9568-04580680E245</t>
  </si>
  <si>
    <t>2024-06-04T17:11:49+01:00</t>
  </si>
  <si>
    <t>46 Berkeley Road  - Internal and External Refurbishment with Structural works  This opportunity has been distributed on adamprocure.co.uk</t>
  </si>
  <si>
    <t>[ICB GENERAL BUILDING AND CIVIL ENGINEERING LTD|212A Green Street, , Enfield, MIDDLESEX, EN3 7NB|COMPANIES_HOUSE|08338857|No|No]</t>
  </si>
  <si>
    <t>CCD01326</t>
  </si>
  <si>
    <t>2024-06-04T12:50:45+01:00</t>
  </si>
  <si>
    <t>Garage Improvement Programme Stage 3 vis Fusion 21 Framework - Construction, New Build, Modular Buildings Framework  Lot 1</t>
  </si>
  <si>
    <t>Refubishment of garages, predominantyly roofs, but to also include associated works such as fascias, siffits, brickwork, rainwater goods, and brickwork repairs.</t>
  </si>
  <si>
    <t>[Wates Property Services Ltd|Wates House, Station Approach, Leatherhead, Surrey KT22 7SW|COMPANIES_HOUSE|1141788|No|No]</t>
  </si>
  <si>
    <t>CF-2407300D0O000000rwimUAA</t>
  </si>
  <si>
    <t>Calderdale and Huddersfield Solutions</t>
  </si>
  <si>
    <t>2024-06-03T15:58:47+01:00</t>
  </si>
  <si>
    <t>Construction Partner</t>
  </si>
  <si>
    <t>Clinical Build</t>
  </si>
  <si>
    <t>HD3 3EA</t>
  </si>
  <si>
    <t>Contracts and Procurement</t>
  </si>
  <si>
    <t>contractsandprocurement@cht.nhs.uk</t>
  </si>
  <si>
    <t>Huddersfield Royal Infirmary</t>
  </si>
  <si>
    <t>Acre Street</t>
  </si>
  <si>
    <t>[Laing O'Rourke|Bridge Place, Anchor Boulevard, Crossways, Dartford, Kent DA2 6SN|NONE||No|No]</t>
  </si>
  <si>
    <t>25F06E3C-BCB3-4DB3-ADAF-B220851B9E2C</t>
  </si>
  <si>
    <t>2024-05-30T15:38:45+01:00</t>
  </si>
  <si>
    <t>Remedial repairs to boundary courtyard wall flint and brick masonry wall serving Beeches cafÃ© garden area. The works will involve repair and replacing flint knapps, repairs to brick on edge brick wall and brick corbeling detailing. All as detailed in our drawings Beeches 01,02 &amp; 03 dated 05/07/2023 and works specification 5.1 to 5.58 dated 05/07/2023 This opportunity has been distributed on adamprocure.co.uk</t>
  </si>
  <si>
    <t>[PAYE Stonework|Paye Stonework &amp; Restoration Ltd, Stationmasters House, Mottingham Station Approach, London, London, SE9 4EL|COMPANIES_HOUSE|2743908|No|No]</t>
  </si>
  <si>
    <t>CF-0143700D4L000000iAvzUAE</t>
  </si>
  <si>
    <t>Nuclear Waste Services</t>
  </si>
  <si>
    <t>2024-05-23T15:03:18+01:00</t>
  </si>
  <si>
    <t>Repository Development (RD) Construction Quality Assurance (CQA)</t>
  </si>
  <si>
    <t>An independent quality assurance of the "Southern Trench Cap Interim Membrane (STIM) Replacement Contract", which forms part of the Repository Development portfolio of work at the LLW Repository facility near Drigg Village in Cumbria, England.</t>
  </si>
  <si>
    <t>CA20 1DB</t>
  </si>
  <si>
    <t>Scott Sowerby</t>
  </si>
  <si>
    <t>scott.sowerby@nuclearwasteservices.uk</t>
  </si>
  <si>
    <t>Pelham Drive</t>
  </si>
  <si>
    <t>Calderbridge</t>
  </si>
  <si>
    <t>[Wardell Armstrong LLP|16 Tudor House, Cathedral Road, Cardiff, Cardiff, CF11 9LJ|NONE||No|No]</t>
  </si>
  <si>
    <t>IT-480-385-2023-035 - AWARD</t>
  </si>
  <si>
    <t>Milton Keynes Council</t>
  </si>
  <si>
    <t>2024-05-08T14:36:57+01:00</t>
  </si>
  <si>
    <t>New Bradwell Local Park - Play Area Construction Works - AWARD</t>
  </si>
  <si>
    <t>New play area for New Bradwell</t>
  </si>
  <si>
    <t xml:space="preserve">37535200 37535230 37535260 37535250 45112723 37535220 37535240 37535210 50870000 45236210 43325000 </t>
  </si>
  <si>
    <t>David Smith</t>
  </si>
  <si>
    <t>david.smith@milton-Keynes.gov.uk</t>
  </si>
  <si>
    <t>[The Children's Playground Co. Ltd|Unit 8, Lymedale Court, Dalewood Road, Lymedale Business Park, Newcastle-under-Lyme, United Kingdom, ST5 9QH|NONE||No|No]</t>
  </si>
  <si>
    <t>20240508122412-104130</t>
  </si>
  <si>
    <t>2024-05-08T12:24:18+01:00</t>
  </si>
  <si>
    <t>UKSPF Online Testing Portal for Construction &amp; Built Environments qualifications and other vocational qualifications</t>
  </si>
  <si>
    <t>This project is part-funded by the UK Government through the UK Shared Prosperity Fund. Requirements  The Provider shall offer individual places on a range of accredited course assessments, including but not limited to the qualifications listed below as a minimum, that can be taken via an online testing portal. The service will support Sector Routeways course delivery. This contract is for the delivery of the assessment ONLY; relevant course content and training will be delivered by Sector Routeway facilitators, delivery partners or other agencies.</t>
  </si>
  <si>
    <t xml:space="preserve">72000000 80000000 80500000 80521000 </t>
  </si>
  <si>
    <t xml:space="preserve">https://uk.eu-supply.com/app/rfq/rwlentrance_s.asp?PID=80162&amp;B=UK https://uk.eu-supply.com/ctm/Company/CompanyInformation/Index/104130 </t>
  </si>
  <si>
    <t>[Boss Training Limited|Huddersfield|NONE||No|No]</t>
  </si>
  <si>
    <t>IT-480-526-2023-173a - AWARD</t>
  </si>
  <si>
    <t>2024-05-07T15:31:13+01:00</t>
  </si>
  <si>
    <t>Magiovinium Scheduled Ancient Monument (SAM) Footpath &amp; Associated Construction - AWARD</t>
  </si>
  <si>
    <t>o Magiovinium Scheduled Monument (herein referred to as the Scheduled Ancient Monument (SAM)) is the site of the Roman Town of Magiovinium and Roman Fort Scheduled Monument located to the south of Watling Street, which comprises buried remains of a Roman settlement and possible fort to the southeast of Milton Keynes. The site is an area of former agricultural land which has recently been improved for biodiversity and ongoing management is in place to manage for wildlife / biodiversity by Milton Keynes City Council (MKCC). The Monument is currently included on the Historic England Heritage at Risk Register due to previous agricultural ploughing practices. The Roman Town of Magiovinium is potentially of regional if not national significance primarily due to its largely undisturbed archaeological below-ground remains, and complexity of said Roman remains. Its location outside the modern town perimeter, limited access, and lack of immediately obvious above ground remains, prevents greater value being drawn from the asset at this time and further archaeological excavations may be instructed in the future to gain a better understanding of the value of this site._x000D_
      _x000D_
      o The SAM has been targeted by a number of illegal metal detectorists in recent years and it is unknown to what extent significant artifacts have been found and removed from the site. MKCC now have funding in place to formalise access and improve passive surveillance / security by installing an initial footpath connection and Kissing Gates. Historic England have approved a range of interventions including the installation of a surfaced footpath. The footpath in addition to providing vital passive surveillance of the SAM is identified as a key route required to enable residents of Eaton Leys to walk to Fenny Stratford and beyond. _x000D_
      _x000D_
      o To construct and deliver a new footpath for Magivoinium SAM Area. These comprise of minimal excavations, but where necessary reprofiling the existing levels to suit the gradients of the proposed works. To supply and install Works (access, Compound Surface Treatments and associated works) as outlined in the contract information.</t>
  </si>
  <si>
    <t>Civic</t>
  </si>
  <si>
    <t>https://www.milton-keynes.gov.uk</t>
  </si>
  <si>
    <t>[Greenford Limted|Greenford Limited, Unit 1, London Road, Wheatley, Oxford, Oxfordshire, United Kingdom, OX33 1JH|NONE||No|No]</t>
  </si>
  <si>
    <t>16CE3E71-A97F-44E1-8203-F125873AB372</t>
  </si>
  <si>
    <t>2024-05-03T08:38:40+01:00</t>
  </si>
  <si>
    <t>21-24 The Grove_x000D_
London N8 8ST_x000D_
Internal and External Refurbishment This opportunity has been distributed on adamprocure.co.uk</t>
  </si>
  <si>
    <t>[Standage and Co Ltd|Standage &amp; Co, Unit 8, 43-47 Glengall Road, London, London, SE156NF|COMPANIES_HOUSE|Standage &amp;am|Yes|No]</t>
  </si>
  <si>
    <t>4D944BF9-9C65-458A-B05F-A1B14583B85C</t>
  </si>
  <si>
    <t>Homes for Haringey</t>
  </si>
  <si>
    <t>2024-04-23T14:38:45+01:00</t>
  </si>
  <si>
    <t>684 High Road - Internal and External Refurbishment with Structural Works This opportunity has been distributed on adamprocure.co.uk</t>
  </si>
  <si>
    <t>48 Station Road</t>
  </si>
  <si>
    <t>Wood Green</t>
  </si>
  <si>
    <t>N22 7TY</t>
  </si>
  <si>
    <t>WDH001-DN718770-95081296</t>
  </si>
  <si>
    <t>Wakefield and District Housing Limited</t>
  </si>
  <si>
    <t>2024-04-09T12:17:07+01:00</t>
  </si>
  <si>
    <t>Beaumont Road Construction</t>
  </si>
  <si>
    <t>The Design, Erection and completion of 39 new build 2 &amp; 3 bedroom homes including all supporting infrastructure and external works</t>
  </si>
  <si>
    <t>Procurement@wdh.co.uk</t>
  </si>
  <si>
    <t>Merefield House</t>
  </si>
  <si>
    <t>Whistler Drive</t>
  </si>
  <si>
    <t>Castleford</t>
  </si>
  <si>
    <t>WF10 5HX</t>
  </si>
  <si>
    <t>http://www.wdh.co.uk</t>
  </si>
  <si>
    <t>[Hoober Urban Partnerships Ltd|Unit 4_x000D_
Fields End Business Park_x000D_
Thurnscoe_x000D_
S63 0JF|NONE||No|No]</t>
  </si>
  <si>
    <t>2324-0168</t>
  </si>
  <si>
    <t>2024-04-03T17:16:26+01:00</t>
  </si>
  <si>
    <t>Future Works Construction Stage 2 - 222 Upper Street</t>
  </si>
  <si>
    <t>Future Work refurbishment works to an office building including _x000D_
demolitions, new partitions and doors, and M&amp;E works to suit new _x000D_
rooms._x000D_
The building works will create new flexible office space within the existing 222 Upper Street council offices. Following on from Phase 1, Phase 2 includes 1st Floor Laycock, 2nd Floor Laycock and Non-laycock, 4th Floor Laycock</t>
  </si>
  <si>
    <t>[T &amp; B (CONTRACTORS) LIMITED|1 Place Farm_x000D_
Wheathampstead_x000D_
St Albans _x000D_
Hertfordshire_x000D_
AL4 8SB|COMPANIES_HOUSE|01667869|No|No]</t>
  </si>
  <si>
    <t>IT-480-553-2023-177 - AWARD</t>
  </si>
  <si>
    <t>2024-03-26T18:04:25Z</t>
  </si>
  <si>
    <t>Glebe Farm Allotment Construction Works - AWARD</t>
  </si>
  <si>
    <t>To construct and deliver a new Allotment Site for Glebe Farm Development in the Eastern Expansion Area.  The Allotment that comprises of 18no Â¼ plots 75-100m2 and 7no Â½ plots 140-150m2 a communal storage/compost area of 40m2 &amp;14 raised bed.  A 2m wide bodpave 40 grass reinforced surface footpath that runs through the length of the plots to ensure accessibility 1.8m weld mesh fencing to match the existing fencing to secure the site, three number standing pipes and 25 number 1.2m high numbered hardwood posts.</t>
  </si>
  <si>
    <t xml:space="preserve">77300000 45112700 71500000 </t>
  </si>
  <si>
    <t>[Millstream Estate Services Ltd|Unit 1 Old RAF Buildings, Dorcas Lane, Stoke Hammond, Buckinghamshire, United Kingdom, MK17 0EA|NONE||No|No]</t>
  </si>
  <si>
    <t>0122f2f6-69dd-4149-8f31-278fa36c75cd</t>
  </si>
  <si>
    <t>2024-02-16T14:39:12Z</t>
  </si>
  <si>
    <t>CA13623 - Tender 95/2023 - Construction of a New Reception Area with Disability Access at Newry and Mourne Museum, Bagenal's Castle, Newry.</t>
  </si>
  <si>
    <t>This project aims to provide improved access for disabled visitors and staff members by creating a new reception area with an accessible customer-facing counter and staff workspaces. The Council is seeking to appoint an experienced contractor to undertake this task. _x000D_
_x000D_
To access this competition: _x000D_
_x000D_
Registered:_x000D_
Login to https://suppliers.multiquote.com and view the opportunity CA13623._x000D_
_x000D_
Not registered:_x000D_
Visit https://suppliers.multiquote.com then register and quote CA13623 as the reason for registration. _x000D_
_x000D_
 Any queries please contact MultiQuote on 0151 482 9230.</t>
  </si>
  <si>
    <t>[PRECISE CONTRACTS LTD|7A DERRYLECKAGH ROAD, County Down, BT34 2NL|NONE||No|No]</t>
  </si>
  <si>
    <t>1D18F184-F8F3-4763-9CD2-24AF7323C0C6</t>
  </si>
  <si>
    <t>2024-03-18T09:53:24Z</t>
  </si>
  <si>
    <t>Demolition and rebuilding of boundary flint and masonry wall serving Den Barn training centre. All as detailed in our drawings Den Barn 01,02,03,04,05 and 06 dated 20/10/2023 and works specification 5.1 to 5.50 dated 20/10/2023 This opportunity has been distributed on adamprocure.co.uk</t>
  </si>
  <si>
    <t>[Collins Contractors Ltd|Collins Contractors Ltd, Access House, Cray Avenue, Orpington, London, BR5 3QB|COMPANIES_HOUSE|236372|Yes|No]</t>
  </si>
  <si>
    <t>CF-0261300D8d000003VQwdEAG</t>
  </si>
  <si>
    <t>2024-03-14T09:48:02Z</t>
  </si>
  <si>
    <t>RDE 467 - BS5228 Construction Noise Predictions</t>
  </si>
  <si>
    <t>This contract was awarded by DEFRA.</t>
  </si>
  <si>
    <t>dgc.rdeframework@defra.gov.uk</t>
  </si>
  <si>
    <t>[AECOM Ltd|Scott House_x000D_
Alencon Link_x000D_
Basing View_x000D_
Basingstoke RG21 7PP|NONE||No|No]</t>
  </si>
  <si>
    <t>BIP848809595</t>
  </si>
  <si>
    <t>Royal Holloway and Bedford New College</t>
  </si>
  <si>
    <t>2024-03-12T15:40:03Z</t>
  </si>
  <si>
    <t>GB-Surrey: RHUL-24067 Construction Professional Services (MEP)</t>
  </si>
  <si>
    <t>Mechanical, Electrical and public health (MEP) professional services.</t>
  </si>
  <si>
    <t>procurement@rhul.ac.uk</t>
  </si>
  <si>
    <t>Royal Holloway University London</t>
  </si>
  <si>
    <t>Egham Surrey</t>
  </si>
  <si>
    <t>Egham</t>
  </si>
  <si>
    <t>TW20 0EX</t>
  </si>
  <si>
    <t xml:space="preserve">https://www.delta-esourcing.com/delta/respondToList.html?noticeId=848809595 </t>
  </si>
  <si>
    <t>[WSP UK Ltd|WSP House,  _x000D_
        70 Chancery Lane,_x000D_
        London _x000D_
        WC2A 1 AF|NONE||No|No]</t>
  </si>
  <si>
    <t>PNU1003541</t>
  </si>
  <si>
    <t>FCDO Services</t>
  </si>
  <si>
    <t>2024-03-06T12:46:06Z</t>
  </si>
  <si>
    <t>Engineering and Construction - GMP BMS &amp; Related Works</t>
  </si>
  <si>
    <t>Open procedure (below threshold): XLY120/068/23TS</t>
  </si>
  <si>
    <t>MK19 7BH</t>
  </si>
  <si>
    <t>PurchasingEnquiries@fco.gov.uk</t>
  </si>
  <si>
    <t>1 St Floor Building 71</t>
  </si>
  <si>
    <t>MILTON KEYNES</t>
  </si>
  <si>
    <t>MK197BH</t>
  </si>
  <si>
    <t>[ORBIT ELECTRICAL SERVICES LTD|RG7 8HA|NONE_OTHER||Yes|No]</t>
  </si>
  <si>
    <t>Contract 706437451 - Project Z9D1970Y15</t>
  </si>
  <si>
    <t>Dstan U K Defence Standardization</t>
  </si>
  <si>
    <t>2024-03-04T10:27:08Z</t>
  </si>
  <si>
    <t>RAF Shawbury - Runway and Associated Works(AOS) - Construction</t>
  </si>
  <si>
    <t>RAF Shawbury aircraft operating surfaces  Refurbishment Project</t>
  </si>
  <si>
    <t>SY4 4DZ</t>
  </si>
  <si>
    <t>Fraser McNeil</t>
  </si>
  <si>
    <t>fraser.mcneil100@mod.gov.uk</t>
  </si>
  <si>
    <t>Kentigern House</t>
  </si>
  <si>
    <t>GLASGOW</t>
  </si>
  <si>
    <t>G28EX</t>
  </si>
  <si>
    <t>[Mott MacDonald|Mott Macdonald House,_x000D_
 8-10 Sydenham Road,_x000D_
 Croydon,_x000D_
 Surrey,_x000D_
 CR0 2EE|COMPANIES_HOUSE|71129|No|No]</t>
  </si>
  <si>
    <t>BURY001-DN700901-50358053</t>
  </si>
  <si>
    <t>Bury Council</t>
  </si>
  <si>
    <t>2024-03-04T08:42:42Z</t>
  </si>
  <si>
    <t>Invitation to Tender for Construction Works at Island Lodge, Kirklees</t>
  </si>
  <si>
    <t>Works at Island Lodge, Kirklees Trail Bury \r_x000D_
\r_x000D_
The works set out in this tender relate to pedestrian access improvements, planting and furniture installation around Island Lodge, which is situated along the Kirklees Valley in Greenmount\r_x000D_
\r_x000D_
Any interest and for documentation Please login to the Chest/Proactis Portal (Copy Link Belw)\r_x000D_
\r_x000D_
https://procontract.due-north.com/Advert?advertId=9de78e1c-e28a-ee11-8125-005056b64545&amp;p=e0cc5631-4690-e511-80fb-000c29c9ba21</t>
  </si>
  <si>
    <t>bl8 4ls</t>
  </si>
  <si>
    <t xml:space="preserve">77200000 77300000 </t>
  </si>
  <si>
    <t>Chris Quinlan</t>
  </si>
  <si>
    <t>c.quinlan@bury.gov.uk</t>
  </si>
  <si>
    <t>3 Knowsley Place</t>
  </si>
  <si>
    <t>Duke Street</t>
  </si>
  <si>
    <t>Bury</t>
  </si>
  <si>
    <t>BL9 0EJ</t>
  </si>
  <si>
    <t>http://www.bury.gov.uk/</t>
  </si>
  <si>
    <t>[J&amp;D Jenkinson Ltd|BL8 1AE|NONE||Yes|No]</t>
  </si>
  <si>
    <t>20240227180907-103835</t>
  </si>
  <si>
    <t>EU SUPPLY LIMITED</t>
  </si>
  <si>
    <t>2024-02-27T18:09:12Z</t>
  </si>
  <si>
    <t>Labour Resource for Highways Construction</t>
  </si>
  <si>
    <t>Supply of Labour Resource including Plant and Equipment to complement the Council's in-house Highways Operations and Street Lighting teams when they do not have the capacity to deliver required works or services.</t>
  </si>
  <si>
    <t xml:space="preserve">45233000 45233100 45233120 45233139 45233141 45233210 45233220 45000000 79623000 </t>
  </si>
  <si>
    <t>Procurement@barnsley.gov.uk</t>
  </si>
  <si>
    <t>Barnsley, South Yorkshire</t>
  </si>
  <si>
    <t>S70 2TA</t>
  </si>
  <si>
    <t>https://www.barnsley.gov.uk</t>
  </si>
  <si>
    <t xml:space="preserve">https://uk.eu-supply.com/app/rfq/rwlentrance_s.asp?PID=75713&amp;B=UK https://uk.eu-supply.com/ctm/Company/CompanyInformation/Index/103835 </t>
  </si>
  <si>
    <t>[RS Civil Engineering Ltd|50 Weelsby Road_x000D_
Grimsby_x000D_
DN32 0PR|NONE||No|No][Civcon Civil Engineering Ltd|113 Brigshaw Drive, _x000D_
Allerton Bywater, _x000D_
Castleford, _x000D_
WF10 2HS|NONE_OTHER||No|No]</t>
  </si>
  <si>
    <t>CF-2203900D0O000000rwimUAA</t>
  </si>
  <si>
    <t>Royal United Hospitals in Bath</t>
  </si>
  <si>
    <t>2024-02-27T10:23:58Z</t>
  </si>
  <si>
    <t>CONSTRUCTION WORKS - SINGLE FOOTPRINT ITU</t>
  </si>
  <si>
    <t>The project will deliver a single footprint, 16 bed, ITU on B36 by expanding into B41 (Philip Yeoman). The ITU will be reconfigured to meet the needs of the service in terms of clinical and non-clinical space.</t>
  </si>
  <si>
    <t>BA1 3NG</t>
  </si>
  <si>
    <t>Lucia Mihok</t>
  </si>
  <si>
    <t>l.mihok@nhs.net</t>
  </si>
  <si>
    <t>Combe Park</t>
  </si>
  <si>
    <t>[KP Wilton|11-12 Brighton Pl, Bristol, BS15 1QY|NONE||No|No]</t>
  </si>
  <si>
    <t>A1486</t>
  </si>
  <si>
    <t>UNIVERSITY OF EAST ANGLIA</t>
  </si>
  <si>
    <t>2024-02-21T11:21:08Z</t>
  </si>
  <si>
    <t>Construction works for the remediation of the RAAC panels in Norfolk and Suffolk Terraces</t>
  </si>
  <si>
    <t>Emergency remediation works following the closure of the top floors of Nelson and Constable due to RAAC. _x000D_
A single action tender has been undertaken.</t>
  </si>
  <si>
    <t>NR4 7TJ</t>
  </si>
  <si>
    <t>Beth Barley</t>
  </si>
  <si>
    <t>Beth.Barley@uea.ac.uk</t>
  </si>
  <si>
    <t>Norwich Research Park,Earlham Road</t>
  </si>
  <si>
    <t>NORWICH</t>
  </si>
  <si>
    <t>NR47TJ</t>
  </si>
  <si>
    <t>[Aspect Group Services|15 Palace Street_x000D_
Norwich_x000D_
Norfolk_x000D_
NR3 1RT|COMPANIES_HOUSE|2529333|Yes|No]</t>
  </si>
  <si>
    <t>Other Competitive bid were sought in accordance to university regulations</t>
  </si>
  <si>
    <t>30847a79-f25b-4e76-a061-66c694e8813a</t>
  </si>
  <si>
    <t>Shropshire Healthcare Procurement Service</t>
  </si>
  <si>
    <t>2024-01-10T09:42:10Z</t>
  </si>
  <si>
    <t>CA13400 - Invitation to Tender for Invitation to Tender for Construction Groundworks for  Car Parks at the Royal Shrewsbury Hospital</t>
  </si>
  <si>
    <t>Groundworks for the provision of circa 100 additional car parking spaces across the Royal Shrewsbury Hospital site, to be completed by end of March 2024 at the latest._x000D_
_x000D_
To access this competition: _x000D_
_x000D_
Registered:_x000D_
Login to https://suppliers.multiquote.com and view the opportunity CA13400._x000D_
_x000D_
Not registered:_x000D_
Visit https://suppliers.multiquote.com then register and quote CA13400 as the reason for registration. _x000D_
_x000D_
 Any queries please contact MultiQuote on 0151 482 9230.</t>
  </si>
  <si>
    <t>SY3 8XQ</t>
  </si>
  <si>
    <t>Will Savage</t>
  </si>
  <si>
    <t>2 Douglas Court</t>
  </si>
  <si>
    <t>[Rio Surfacing Ltd|50 Devon Street, Nechells, Birmingham, B7 4SL|NONE||No|No]</t>
  </si>
  <si>
    <t>BIP841240042</t>
  </si>
  <si>
    <t>2024-02-07T15:20:03Z</t>
  </si>
  <si>
    <t>CON19012_054 NERC Estates and Construction Consultancy Services</t>
  </si>
  <si>
    <t>This is a call-off contract award under UKRI Framework, CON19012 for Estates Consultancy Services, in respect of  Task Order 054 Issue 1 (22nd December 2023) UPS BESS Resilience</t>
  </si>
  <si>
    <t>nercprocurement@ukri.org</t>
  </si>
  <si>
    <t>www.ukri.org</t>
  </si>
  <si>
    <t>Keyworth</t>
  </si>
  <si>
    <t>NG12 5GG</t>
  </si>
  <si>
    <t>'+447562167366</t>
  </si>
  <si>
    <t xml:space="preserve">https://www.delta-esourcing.com/delta/respondToList.html?noticeId=841240042 </t>
  </si>
  <si>
    <t>[Pick Everard|Halford House_x000D_
        Charles Street_x000D_
        Leicester_x000D_
        LE1 1HA|NONE||No|No]</t>
  </si>
  <si>
    <t>CF-0234600D8d000003VQwdEAG</t>
  </si>
  <si>
    <t>2024-02-06T09:58:37Z</t>
  </si>
  <si>
    <t>Coult Stream Dam MIOS - Construction</t>
  </si>
  <si>
    <t>To discharge the two measures in the interests of safety (MIOS) made following a periodic inspection and the corresponding report under Section 10(2) of the RA1975 issued in June 2021, implement necessary works that are signed off by the Qualified Civil Engineer (QCE) by 8th June 2024 (MIOS 1c and 2c).</t>
  </si>
  <si>
    <t xml:space="preserve">Coult Stream Dam MIOS - Post FBC - Construction - Signed_Redacted.pdf </t>
  </si>
  <si>
    <t>LBSUT001-DN707236-72170173</t>
  </si>
  <si>
    <t>2024-02-02T13:08:20Z</t>
  </si>
  <si>
    <t>Beech Tree Place Construction Project</t>
  </si>
  <si>
    <t>Continuation of design and build contract at Beech Tree place for the development of 92 new build homes.</t>
  </si>
  <si>
    <t>Commercial and Procurement Team</t>
  </si>
  <si>
    <t>commercial.procurement@sutton.gov.uk</t>
  </si>
  <si>
    <t>[Bugler Development Limited|Bugler House, 25 High Street, Rickmansworth, England, WD3 1ET|NONE||No|No]</t>
  </si>
  <si>
    <t>IT-336-2951-WCC 00002321 - AWARD</t>
  </si>
  <si>
    <t>2024-02-02T11:22:17Z</t>
  </si>
  <si>
    <t>REVISED path construction Diglis to Duck Brook - AWARD</t>
  </si>
  <si>
    <t>This project supersedes the previous project Worcester TIP Diglis to Duck Brook._x000D_
      The project looks to create a stone surfaced path 2.5 to 3m wide across the Diglis Fields Nature reserve, linking Diglis Bridge to Duck Brook.  Other works may arise through the contract depending upon the submissions.  Unlike the previous tender, there is no bridge replacement planned over Duck Brook.</t>
  </si>
  <si>
    <t>Philip Goddard</t>
  </si>
  <si>
    <t>pgoddard1@worcestershire.gov.uk</t>
  </si>
  <si>
    <t>Spetchley Road</t>
  </si>
  <si>
    <t>Worcester</t>
  </si>
  <si>
    <t>Worcestershire</t>
  </si>
  <si>
    <t>01905 845680</t>
  </si>
  <si>
    <t>[B G Churchill Contractors|Dovetree farm, Stanford Bridge, Worcester, United Kingdom, WR6 6SJ|NONE||No|No]</t>
  </si>
  <si>
    <t>9A1F6720-19A7-444C-9D82-DFEB390BFF51</t>
  </si>
  <si>
    <t>2024-01-26T17:19:21Z</t>
  </si>
  <si>
    <t>30 Victoria Road - Haringey  This opportunity has been distributed on adamprocure.co.uk</t>
  </si>
  <si>
    <t>0871C1F5-9D2B-4190-9D69-C8D8EDCD4FA6</t>
  </si>
  <si>
    <t>2024-01-26T17:19:18Z</t>
  </si>
  <si>
    <t>26 Hanover Road - Internal and External Refurbishment with Structural Works This opportunity has been distributed on adamprocure.co.uk</t>
  </si>
  <si>
    <t>ITTH110</t>
  </si>
  <si>
    <t>2024-01-19T14:16:08Z</t>
  </si>
  <si>
    <t>Construction of a SEND Unit at Suttons Primary School</t>
  </si>
  <si>
    <t>Single stage procurement exercise to appoint a design and build contractor under a JCT DB 16 (with LBH amendments) to build a stand alone, single storey teaching block, including surrounding landscaping, services and ancillary works, to deliver a facility for a Special Educational Needs and Disability (SEND) unit for children with SEMH specifically.</t>
  </si>
  <si>
    <t>RM12 6RP</t>
  </si>
  <si>
    <t xml:space="preserve">44211100 45214200 45214210 </t>
  </si>
  <si>
    <t>Kevin Bromfield</t>
  </si>
  <si>
    <t>Town Hall, Main Road</t>
  </si>
  <si>
    <t>Romford</t>
  </si>
  <si>
    <t>[Valuegrade Ltd|147 Shepherds Hill,_x000D_
Harold Wood,_x000D_
Romford,_x000D_
Essex,_x000D_
RM3 0NR|COMPANIES_HOUSE|01694424|Yes|No]</t>
  </si>
  <si>
    <t>e73ec95a-1510-4973-8848-b2e1c446c21d</t>
  </si>
  <si>
    <t>MSE Group</t>
  </si>
  <si>
    <t>2024-01-23T14:45:13Z</t>
  </si>
  <si>
    <t>CA13232 - SBS10190 Healthcare Planning Construction Consultancy and Ancillary Services - Architect Services STP scheme</t>
  </si>
  <si>
    <t>The STP implements a new model of care to deliver these objectives and seeks to leverage the scale of the three acute sites. _x000D_
_x000D_
To access this competition: _x000D_
_x000D_
Registered:_x000D_
Login to https://suppliers.multiquote.com and view the opportunity CA13232._x000D_
_x000D_
Not registered:_x000D_
Visit https://suppliers.multiquote.com then register and quote CA13232 as the reason for registration. _x000D_
_x000D_
 Any queries please contact MultiQuote on 0151 482 9230.</t>
  </si>
  <si>
    <t>SS2 6GE</t>
  </si>
  <si>
    <t>Rachel Kline</t>
  </si>
  <si>
    <t>Britannia House, Unit 12-14</t>
  </si>
  <si>
    <t>Britannia Business Park</t>
  </si>
  <si>
    <t>Southend</t>
  </si>
  <si>
    <t>[Hazle McCormack Young LLP|Leap House, Frog Lane, Tunbridge Wells, TN1 1YT|NONE||No|No]</t>
  </si>
  <si>
    <t>48441a77-a1a7-4c3d-923e-5e1b517b8d34</t>
  </si>
  <si>
    <t>2024-01-23T14:39:10Z</t>
  </si>
  <si>
    <t>CA13233 - SBS10190 Healthcare Planning Construction Consultancy and Ancillary Services - MEP Services - STP Scheme</t>
  </si>
  <si>
    <t>The STP implements a new model of care to deliver these objectives and seeks to leverage the scale of the three acute sites. _x000D_
_x000D_
To access this competition: _x000D_
_x000D_
Registered:_x000D_
Login to https://suppliers.multiquote.com and view the opportunity CA13233._x000D_
_x000D_
Not registered:_x000D_
Visit https://suppliers.multiquote.com then register and quote CA13233 as the reason for registration. _x000D_
_x000D_
 Any queries please contact MultiQuote on 0151 482 9230.</t>
  </si>
  <si>
    <t>[Couch Perry &amp; Wilkes LLP|Interface 100, Arleston Way, Solihull, B90 4LH|NONE||No|No]</t>
  </si>
  <si>
    <t>80070ed8-5c9d-4f82-b1f7-345de254cc32</t>
  </si>
  <si>
    <t>2024-01-23T14:24:42Z</t>
  </si>
  <si>
    <t>CA13234 - SBS10190 Healthcare Planning Construction Consultancy and Ancillary Services - Civil &amp; Structural Services STP scheme</t>
  </si>
  <si>
    <t>The STP implements a new model of care to deliver these objectives and seeks to leverage the scale of the three acute sites. _x000D_
_x000D_
To access this competition: _x000D_
_x000D_
Registered:_x000D_
Login to https://suppliers.multiquote.com and view the opportunity CA13234._x000D_
_x000D_
Not registered:_x000D_
Visit https://suppliers.multiquote.com then register and quote CA13234 as the reason for registration. _x000D_
_x000D_
 Any queries please contact MultiQuote on 0151 482 9230.</t>
  </si>
  <si>
    <t>[Rossi Long Consulting Ltd|16 Meridian Way Meridian Business Park, Norwich, NR7 0TA|NONE||No|No]</t>
  </si>
  <si>
    <t>SAC-24-010-17</t>
  </si>
  <si>
    <t>Satellite Applications Catapult</t>
  </si>
  <si>
    <t>2024-01-19T09:18:30Z</t>
  </si>
  <si>
    <t>Construction and Design Professional Services</t>
  </si>
  <si>
    <t>This procurement exercise is to source a partner to support us in the delivery of Satellite Applications Catapult built environment projects in the United Kingdom.</t>
  </si>
  <si>
    <t>OX11 0QR</t>
  </si>
  <si>
    <t xml:space="preserve">71000000 71200000 71210000 71220000 71221000 71222000 71222100 71222200 71223000 71230000 71240000 71241000 71242000 71243000 71244000 71245000 71246000 71247000 71248000 71250000 71251000 71300000 71310000 71311000 71311100 71311200 71311210 71311220 71311230 71311240 71311300 71312000 71313000 71313100 71313200 71313400 71313410 71313420 71313430 71313440 71313450 71314000 71314100 71314200 71314300 71314310 71315000 71315100 71315200 71315210 71315300 71315400 71315410 71316000 71317000 71317100 71317200 71317210 71318000 71318100 71319000 71320000 71321000 71321100 71321200 71321300 71321400 71322000 71322100 71322200 71322300 71322400 71322500 71323000 71323100 71323200 71324000 71325000 71326000 71327000 71328000 71330000 71331000 71332000 71333000 71334000 71335000 71336000 71337000 71340000 71350000 71351000 71351100 71351200 71351210 71351220 71351300 71351400 71351500 71351600 71351610 71351611 71351612 71351700 71351710 71351720 71351730 71351800 71351810 71351811 71351820 71351900 71351910 71351911 71351912 71351913 71351914 71351920 71351921 71351922 71351923 71351924 71352000 71352100 71352110 71352120 71352130 71352140 71352300 71353000 71353100 71353200 71354000 71354100 71354200 71354300 71354400 71354500 71355000 71355100 71355200 71356000 71356100 71356200 71356300 71356400 71400000 71410000 71420000 71421000 71500000 71510000 71520000 71521000 71530000 71540000 71541000 71550000 71600000 71610000 71620000 71621000 71630000 71631000 71631100 71631200 71631300 71631400 71631420 71631430 71631440 71631450 71631460 71631470 71631480 71631490 71632000 71632100 71632200 71700000 71730000 71731000 71800000 71900000 </t>
  </si>
  <si>
    <t>Procurement@sa.catapult.org.uk</t>
  </si>
  <si>
    <t>Electron Building, Fermi Avenue</t>
  </si>
  <si>
    <t>Harwell Campus Oxford</t>
  </si>
  <si>
    <t>Didcot</t>
  </si>
  <si>
    <t xml:space="preserve">https://app.panacea-software.com/SatelliteApplicationsCatapult/ </t>
  </si>
  <si>
    <t>[Ridge and Partners LLP|The Cowyards, Blenheim Park, Woodstock, OX20 1QR|COMPANIES_HOUSE|OC309402|No|No]</t>
  </si>
  <si>
    <t>CF-0223400D8d000003VQwdEAG</t>
  </si>
  <si>
    <t>2024-01-17T15:49:36Z</t>
  </si>
  <si>
    <t>Bolton Fell Moss Professional Services Contract - Phase 3 Construction 2023</t>
  </si>
  <si>
    <t>Professional Project Management service requirement for Bolton Fell Moss</t>
  </si>
  <si>
    <t>WA4 1HG</t>
  </si>
  <si>
    <t>Knutsford Road</t>
  </si>
  <si>
    <t>[WSP UK Limited|WSP UK Ltd, London Square, 2 Cross Lane., Guildford, GU1 1UN|NONE||No|No]</t>
  </si>
  <si>
    <t>ITTH92</t>
  </si>
  <si>
    <t>2024-01-16T14:30:25Z</t>
  </si>
  <si>
    <t>Family Welcome Centre construction contract</t>
  </si>
  <si>
    <t>Design and build of the Family Welcome Centre at Hilldene Avenue, Harold Hill, Romford, Essex.</t>
  </si>
  <si>
    <t>Tracy Christian</t>
  </si>
  <si>
    <t>tracy.christian@onesource.co.uk</t>
  </si>
  <si>
    <t>[BUGLER DEVELOPMENTS LIMITED|Bugler House,1 Norfolk Road_x000D_
RICKMANSWORTH_x000D_
Hertfordshire_x000D_
WD3 1JY_x000D_
GB|COMPANIES_HOUSE|01577251|No|No]</t>
  </si>
  <si>
    <t>EMS/Control Rooms - CW/001</t>
  </si>
  <si>
    <t>THE PIRBRIGHT INSTITUTE</t>
  </si>
  <si>
    <t>2024-01-16T11:04:11Z</t>
  </si>
  <si>
    <t>Construction Works to form two Control Rooms</t>
  </si>
  <si>
    <t>The Provision of Builders work, mechanical and electrical and data services to provide a purpose built control room in an existing Modular Building known as MOD2, and the extension and  alterations to an existing Control Room in an existing building known as the Plowright Building.</t>
  </si>
  <si>
    <t>GU24 0NF</t>
  </si>
  <si>
    <t xml:space="preserve">45311000 45314310 45314320 45331000 45421152 45441000 </t>
  </si>
  <si>
    <t>John Nixon</t>
  </si>
  <si>
    <t>john.nixon@pirbright.ac.uk</t>
  </si>
  <si>
    <t>Pirbright</t>
  </si>
  <si>
    <t>WOKING</t>
  </si>
  <si>
    <t>GU240NF</t>
  </si>
  <si>
    <t>01483 232441</t>
  </si>
  <si>
    <t xml:space="preserve">Appendix C  - Pricing Schedule 30687-CM-0001 TPI Control Rooms Pricing Schedule(B1).xlsx Appendix E - Form of Offer.docx Appendix F - Part 1 Architectural Drawings.zip Appendix F - Part 2 Electrical Drawings.zip Appendix F - Part 3 Builidng Services Drawings.zip Control Room Contract Invitation to Tender with Appendicies A to F.pdf Control Room Addendum.pdf </t>
  </si>
  <si>
    <t>Revised docs attached.</t>
  </si>
  <si>
    <t>[Concept Facilities Management|Unit 13_x000D_
Finns Business Park_x000D_
Mill Lane_x000D_
Crondall_x000D_
Farnham, Surrey_x000D_
GU10 5RX|COMPANIES_HOUSE|3950858|Yes|No]</t>
  </si>
  <si>
    <t>CF-0215400D8d000003VQwdEAG</t>
  </si>
  <si>
    <t>2024-01-05T10:25:25Z</t>
  </si>
  <si>
    <t>Higher Risk Debris Screens Construction (East Anglia and Herts &amp; North London)</t>
  </si>
  <si>
    <t>The National Higher Risk Debris Screen programme, which is a recent review of all Environment Agency debris screens, has identified five screens with HNL Area and one screen within EAN Area which require works to be compliant with the latest CIRIA CSOM guidance legislation.</t>
  </si>
  <si>
    <t xml:space="preserve">HRDS EA Contract Tool rev 1.9.2a all signed_Redacted.pdf </t>
  </si>
  <si>
    <t>FF6203E4-9D91-40D1-B9F0-8028AE836392</t>
  </si>
  <si>
    <t>2024-01-04T13:37:45Z</t>
  </si>
  <si>
    <t>The refurbishment of the front appliance bay doors, replacement of the rear appliance bay doors with roller shutter doors. The replacement of the dummy doors at the front of the station which act as curtain walling to the accommodation behind, offices, meeting rooms, dorms etc This opportunity has been distributed on adamprocure.co.uk</t>
  </si>
  <si>
    <t>CF-0210300D8d000003VQwdEAG</t>
  </si>
  <si>
    <t>2024-01-03T12:04:15Z</t>
  </si>
  <si>
    <t>ABRC - Flood Gates - Essex Trial Package Construction</t>
  </si>
  <si>
    <t>Refurbishment of 18 nr flood gates part of the trial packag</t>
  </si>
  <si>
    <t>Tasibul Khan</t>
  </si>
  <si>
    <t>tasibul.khan@environment-agency.gov.uk</t>
  </si>
  <si>
    <t>Quay House, 2 E Station Rd,</t>
  </si>
  <si>
    <t xml:space="preserve">EA Contract Tool rev 1.9.2a Essex Flood Gate Trial Package ECC Contract Option C Final Version 3 Redacted.pdf </t>
  </si>
  <si>
    <t>BIP951399461</t>
  </si>
  <si>
    <t>2025-05-19T16:55:03+01:00</t>
  </si>
  <si>
    <t>NCC Accommodation Block Refurbishment</t>
  </si>
  <si>
    <t>The Construction Industry Training Board (CITB) have a requirement for bedroom furniture following the refurbishment of accommodation blocks within the National Construction College (NCC) situated in Bircham Newton.</t>
  </si>
  <si>
    <t>King's Lynn</t>
  </si>
  <si>
    <t xml:space="preserve">https://www.delta-esourcing.com/delta/respondToList.html?noticeId=951399461 </t>
  </si>
  <si>
    <t>[Gresham Office Furniture Limited|Platinum Park_x000D_
        Lynstock Way_x000D_
        Horwich_x000D_
        Bolton_x000D_
        BL6 4SA|NONE||No|No]</t>
  </si>
  <si>
    <t>BIP942053786</t>
  </si>
  <si>
    <t>2025-04-16T11:25:04+01:00</t>
  </si>
  <si>
    <t>Workforce Mobility</t>
  </si>
  <si>
    <t>This survey provides CITB with insight from site-based workers across the UK construction industry on the occupational and geographical mobility of the workforce. There is no other survey inside or outside of CITB which provides this detailed analysis of the construction workforce.</t>
  </si>
  <si>
    <t>Bircham Newton</t>
  </si>
  <si>
    <t xml:space="preserve">https://www.delta-esourcing.com/delta/respondToList.html?noticeId=942053786 </t>
  </si>
  <si>
    <t>[BMG Research Limited|172 Chester Road_x000D_
        Cheshire_x000D_
        WA6 0AR|NONE||No|No]</t>
  </si>
  <si>
    <t>BIP927562532</t>
  </si>
  <si>
    <t>2025-02-20T15:20:05Z</t>
  </si>
  <si>
    <t>CITB Plant Machinery</t>
  </si>
  <si>
    <t>CITB provides industry standard and bespoke training for the construction industry at their three National Construction Colleges (NCC) at Bircham Newton, Erith and Inchinnan. CITB currently needs to replace their existing Luffing Crane, Telescopic Handler, Tracked Excavator. Suppliers may bid for one or multiple lots.</t>
  </si>
  <si>
    <t>'+773004567000</t>
  </si>
  <si>
    <t xml:space="preserve">https://www.delta-esourcing.com/delta/respondToList.html?noticeId=927562532 </t>
  </si>
  <si>
    <t>[Falcon Tower Crane Solutions Limited|Shipdham Airfield Industrial Estate_x000D_
        Norfolk_x000D_
        IP25 7SD|NONE||No|No][Watling JCB Ltd|Dog &amp; Gun Lane_x000D_
        Leicestershire_x000D_
        LE8 6LJ|NONE||No|No][SMT GB|Moorfield Road_x000D_
        Duxford_x000D_
        CB22 4QX|NONE||No|No]</t>
  </si>
  <si>
    <t>BIP927828060</t>
  </si>
  <si>
    <t>2025-02-20T13:30:11Z</t>
  </si>
  <si>
    <t>GB-Peterborough: NCC CHIP Course Booking System</t>
  </si>
  <si>
    <t>Continued support for the Construction Industry Training Board (CITB)'s National Construction College (NCC) CHIP (course booking) system.</t>
  </si>
  <si>
    <t>david.norfolk@gov.sscl.com</t>
  </si>
  <si>
    <t xml:space="preserve">https://www.delta-esourcing.com/delta/respondToList.html?noticeId=927828060 </t>
  </si>
  <si>
    <t>[OneAdvanced Limited|The Mailbox Level 3_x000D_
        101 Wharfside Street_x000D_
        Birmingham_x000D_
        B1 1RF|NONE||No|No]</t>
  </si>
  <si>
    <t>tender_282873/1528529</t>
  </si>
  <si>
    <t>2025-11-27T16:03:42Z</t>
  </si>
  <si>
    <t>HMP Hatfield (Moorland) - Multifaith (DFMA) BPRN: 4657/20/6187 [Constructor]</t>
  </si>
  <si>
    <t>HMP Hatfield (Moorland) - Multifaith (DFMA) BPRN: 4657/20/6187 [Constructor] - This is a two-stage Design and Build Contract for construction works let under the PPC2000 (amended 2008) Form of Contract. The first stage of the contract is for pre-construction services; the second stage is for construction works. The works cover the building of a Multifaith Centre using the Design for Manufacture and Assembly Demonstrator (DfMA) solution.</t>
  </si>
  <si>
    <t>CategoryManagementEstatesTeam@justice.gsi.gov.uk</t>
  </si>
  <si>
    <t>102 Petty France (10.37)</t>
  </si>
  <si>
    <t>https://www.gov.uk/government/organisations/ministry-of-justice/about/procurement</t>
  </si>
  <si>
    <t>[Henry Boot Construction Limited|Isaacs Building, 4 Charles Street, Sheffield, S1 2HS|NONE_OTHER||No|No]</t>
  </si>
  <si>
    <t>WESSLIVE001-DN759224-99497793</t>
  </si>
  <si>
    <t>2025-10-27T15:40:09Z</t>
  </si>
  <si>
    <t>VIVID - Development of site at Chapel Hill (Brown Shed)</t>
  </si>
  <si>
    <t>Subject to planning it is VIVID's intention to enter into a Pre-Construction Services Agreement (PCSA) to work collaboratively with a Contractor who will manage the progression of design and costings through Open Book techniques for the residential development at Chapel Hill, Basingstoke with the intention of entering into a fixed price design and build Contract.  The discharging of pre-start planning conditions will be a service under the PCSA with the option to progress design to RIBA Stage 5 to enable a site start immediately at the end of the PCSA period.  \r_x000D_
\r_x000D_
It is anticipated that the PCSA could run from Q3 2025 to approximately Q4 2025 / Q1 2026. \r_x000D_
\r_x000D_
The design and build Contract is optional for VIVID subject to viability and demonstrating Value for Money (VFM). \r_x000D_
\r_x000D_
The contractor will be managing and coordinating the design process on behalf of VIVID in accordance with the Employers Requirements and as further described within this SQ / ITT.   \r_x000D_
\r_x000D_
 \r_x000D_
\r_x000D_
The Project \r_x000D_
\r_x000D_
The Works comprise the design and construction of 73 new residential units together with associated hard and soft landscaping works, including all soft landscaping and maintenance as required by the Local Authority, together with all other necessary infrastructure works and off-site works required to complete the development. \r_x000D_
\r_x000D_
The existing buildings occupying the site are to be demolished with foundations and 	drainage removed. \r_x000D_
\r_x000D_
The Contractor is to negotiate and enter into (or where this must be by the landowner, the Contractor is to indemnify VIVID under all terms in) any BAPA / APA necessary for the works to be undertaken. \r_x000D_
\r_x000D_
The Contractors' attention is drawn to the site constraints including but not limited to existing buildings occupying the site, ecology, archaeology, contamination, adjoining properties, businesses and roads, main line railway and external noise sources.   \r_x000D_
\r_x000D_
The Contractors' attention is drawn to the fact that Network Rail require 24/7 access through the site to access the railway line.  This must be maintained throughout the construction works.</t>
  </si>
  <si>
    <t>Steve Phipps</t>
  </si>
  <si>
    <t>steve.phipps@vividhomes.co.uk</t>
  </si>
  <si>
    <t>'+44 2392896815</t>
  </si>
  <si>
    <t xml:space="preserve">https://procontract.due-north.com/Advert?advertId=797f7fbd-95ef-ef11-8134-005056b64545 </t>
  </si>
  <si>
    <t>[Amiri Construction|PO15 5TD|NONE||Yes|No]</t>
  </si>
  <si>
    <t>IT-493-520-WNC00000520 - AWARD</t>
  </si>
  <si>
    <t>West Northamptonshire Council</t>
  </si>
  <si>
    <t>2025-09-24T14:55:44+01:00</t>
  </si>
  <si>
    <t>REFURBISHMENT AND REMODELLING AT  DONOVAN COURT, NORTHAMPTON - AWARD</t>
  </si>
  <si>
    <t>Project Summary: Development of New Children's Home at Donovan Court, Weston Favell_x000D_
      _x000D_
      We are pleased to announce that we are now in a position to progress with the development of a new children's home located at Donovan Court, Weston Favell. This project marks a significant step forward in our commitment to providing high-quality, safe, and nurturing accommodation for children in our care._x000D_
      _x000D_
      As part of the next phase, we are seeking a qualified and experienced supplier to undertake the following scope of works:_x000D_
      _x000D_
      Demolition Works:_x000D_
      Safe and complete demolition of existing structures on the site, including removal of all materials and debris in compliance with environmental and safety standards._x000D_
      _x000D_
      Groundworks:_x000D_
      Site preparation including excavation, grading, drainage systems, utility connections, foundations, and any other preparatory works required to support new construction._x000D_
      _x000D_
      Detailed Construction Works:_x000D_
      Full construction of the new children's home and associated buildings/facilities, adhering to architectural and engineering specifications. This will include all structural, mechanical, electrical, and finishing works necessary to deliver a fully operational residential facility._x000D_
      _x000D_
      The project aims to create a modern, welcoming environment tailored to meet the needs of young people, with an emphasis on safety, functionality, and long-term sustainability. We are looking for a partner who shares our values and commitment to delivering high-quality social infrastructure._x000D_
      _x000D_
      Interested suppliers will need to demonstrate relevant experience, capacity, and compliance with applicable building regulations and safeguarding standards.</t>
  </si>
  <si>
    <t>NN1 1ED</t>
  </si>
  <si>
    <t xml:space="preserve">45000000 45211000 45210000 45211100 45111100 45211200 </t>
  </si>
  <si>
    <t>Simon Jackson-Brown</t>
  </si>
  <si>
    <t>simon.jackson-brown@westnorthants.gov.uk</t>
  </si>
  <si>
    <t>Angel Street</t>
  </si>
  <si>
    <t>Northampton</t>
  </si>
  <si>
    <t>Northamptonshire</t>
  </si>
  <si>
    <t>https://www.westnorthants.gov.uk/</t>
  </si>
  <si>
    <t>[Mineral Star Construction Ltd|Westway House, Harrowick Lane, Earls Barton, Northampton, United Kingdom, NN6 0HD|NONE||No|No]</t>
  </si>
  <si>
    <t>tender_478084/1496927</t>
  </si>
  <si>
    <t>2025-07-25T15:35:15+01:00</t>
  </si>
  <si>
    <t>HMP Frankland - Security Systems Upgrade (SSU) BPRN: 540/17/4280 [Constructor]</t>
  </si>
  <si>
    <t>HMP Frankland - Security Systems Upgrade (SSU) BPRN: 540/17/4280 [Constructor]: This is a two-stage Design and Build Contract for construction works let under the PPC2000 (amended 2013) (as amended) Form of Contract. The first stage of the contract is for pre-construction services; the second stage is for construction works. The work covers the replacement of legacy electronic transmission and detection systems that have undergone attrition or depletion and require upgrade or replacement to improve security and health and safety.</t>
  </si>
  <si>
    <t>DH1 5YD</t>
  </si>
  <si>
    <t>Ministry of Justice - Commercial</t>
  </si>
  <si>
    <t xml:space="preserve">4280 - HMP Frankland - Security Systems Upgrade (SSU) - PPA - Galliford Try - Signed and Sealed_Redacted.pdf </t>
  </si>
  <si>
    <t>[Galliford Try Construction Limited|Blake House, 3 Frayswater Place, Cowley, Uxbridge, Middlesex, UB8 2AD UNITED KINGDOM|NONE_OTHER||No|No]</t>
  </si>
  <si>
    <t>tender_473542/1483444</t>
  </si>
  <si>
    <t>2025-06-04T10:54:01+01:00</t>
  </si>
  <si>
    <t>HMP Risley - Replacement Wiring C and D Wings - BPRN 591/23/9669 [Constructor]</t>
  </si>
  <si>
    <t>HMP Risley - Replacement of Wiring for C and D Wings: This is a two stage Design and Build Contract for construction works let under the PPC2000 (amended 2013) (as amended) Form of Contract. The first stage of the contract is for pre-construction services, the second stage for construction works. The work covers the replacement of surface and buried wiring and circuits and upgrade of containment and distribution equipment.</t>
  </si>
  <si>
    <t xml:space="preserve">9669 - HMP Risley ? Replacement Wiring C and D Wings - PPA - Wates Construction - signed_Redacted.pdf </t>
  </si>
  <si>
    <t>[Wates Construction Limited|Wates House, Station Approach, Leatherhead, Surrey, KT22 7SW|NONE_OTHER||No|No]</t>
  </si>
  <si>
    <t>BLACKDARW001-DN770365-18081933</t>
  </si>
  <si>
    <t>Blackburn with Darwen Borough Council</t>
  </si>
  <si>
    <t>2025-05-30T16:01:51+01:00</t>
  </si>
  <si>
    <t>Footpath Improvements to Route 6 Arran Trail</t>
  </si>
  <si>
    <t>This section of the project will cover the construction/upgrade of the public right of way through the Shadsworth Woodland Area between Arran Avenue, Dutton Way and School Lane, Blackburn._x000D_
_x000D_
And will encompass the following works:_x000D_
_x000D_
â€¢ Footway improvement/construction and re-surfacing to form a shared cycle/pedestrian route_x000D_
â€¢ Removal of existing metal footbridges_x000D_
â€¢ Construction of piped culverts in locations where footbridges are removed_x000D_
â€¢ Installation of ducting and chambers_x000D_
â€¢ Installation of Street Lighting and associated equipment_x000D_
â€¢ Liaison with stakeholders and the public_x000D_
â€¢ Disposal of any materials removed as part of the works if they cannot be reused on site</t>
  </si>
  <si>
    <t>Luke Smith</t>
  </si>
  <si>
    <t>luke.smith@blackburn.gov.uk</t>
  </si>
  <si>
    <t>Floor 1, The Town Hall</t>
  </si>
  <si>
    <t>King William Street</t>
  </si>
  <si>
    <t>Blackburn</t>
  </si>
  <si>
    <t>BB1 7DY</t>
  </si>
  <si>
    <t>http://www.blackburn.gov.uk/</t>
  </si>
  <si>
    <t>[Bethell Construction Limited|Dane House, Europa Park, Stoneclough Road, Kearsley, Manchester, M26 1GE|NONE||Yes|No]</t>
  </si>
  <si>
    <t>C4A77510209</t>
  </si>
  <si>
    <t>Balfour Beatty VINCI Systra JV</t>
  </si>
  <si>
    <t>2025-01-15T14:25:09Z</t>
  </si>
  <si>
    <t>Fit Out - WP12.2.2 - WP12.2.2 Accommodation Blocks, LEER, and Central Core Structural Steelwork  - Old Oak Common (S4) Station</t>
  </si>
  <si>
    <t>WP12.2.2 Accommodation Blocks, LEER, and Central Core Structural Steelworks _x000D_
      _x000D_
       _x000D_
      _x000D_
      Scope of work _x000D_
      _x000D_
      WP12.2.2 Accommodation Blocks, LEER, and Central Core Structural Steelwork Envelope consists of the design for construction and manufacture, supply, installation, and assurance of structural steelworks to the accommodation blocks, Lift &amp; Escalator Electrical Room (LEER) on HS2 platform level, central core on concourse level, 'T' shaped lower-level escalator supports on HS2 platform, and 'V' shaped intermediate level escalator supports. The scope of works comprises the following: _x000D_
      _x000D_
       _x000D_
      _x000D_
      Levels: HS2 Station Platform Level &amp; Concourse Level _x000D_
      _x000D_
      Elements: Structural steel _x000D_
      _x000D_
      Design Development: Prepare the design for construction and manufacture, including detailed plans, elevations, general arrangements, and fabrication drawings. These drawings should encompass all necessary interface and connection details, structural elements, ancillary elements, and products to meet the prescribed performance requirements.  _x000D_
      _x000D_
      Samples and Prototypes: Provide samples, prototypes, visual mock-ups, and benchmarks as deemed necessary to ensure compliance with design and quality standards. _x000D_
      _x000D_
      Material Supply and Installation: Supply all required materials, labour, supervision, plant, and equipment for construction in accordance with the approved design. _x000D_
      _x000D_
      Assurance and Certification: Generate and supply comprehensive assurance documentation. _x000D_
      _x000D_
      Coordination: Ensure coordination with various substrates, and other finishes to achieve integration within the overall project</t>
  </si>
  <si>
    <t xml:space="preserve">45262420 45223210 45262400 45262670 45262410 45223100 45223110 </t>
  </si>
  <si>
    <t>Manish Tailor</t>
  </si>
  <si>
    <t>supplychain@bbvsjv.com</t>
  </si>
  <si>
    <t>Astral House Imperial Way</t>
  </si>
  <si>
    <t>Watford</t>
  </si>
  <si>
    <t>WD244WW</t>
  </si>
  <si>
    <t xml:space="preserve">https://www.competefor.com/business/viewOpportunityDetailsSupplier.html?id=77510255 </t>
  </si>
  <si>
    <t>No Documentation is included at this point.</t>
  </si>
  <si>
    <t>C4N77510209</t>
  </si>
  <si>
    <t>[Kilnbridge Construction Services Ltd|McDermott House, South Crescent, Cody Road Business Park_x000D_
        London_x000D_
        E16 4TL|NONE||No|No]</t>
  </si>
  <si>
    <t>24NS/JK/HB</t>
  </si>
  <si>
    <t>Burnley Borough Council</t>
  </si>
  <si>
    <t>2024-11-14T13:53:11Z</t>
  </si>
  <si>
    <t>Property Refurbishment - 24 Newman Street, Burnley, BB10 1RW</t>
  </si>
  <si>
    <t>Burnley Borough Council (the Contracting Authority) are inviting Tenders from organisations (Bidders) that have the resources, capabilities and capacity to undertake full house refurbishment works, to 24 Newman Street. Works can include patch pointing, replacement gutters, sandblasting &amp; painting walls, windows and door surrounds, re roofing, kitchen extensions, plastering, re wiring etc._x000D_
Further detailed information is provided in the 'Pre Construction Information' document (see appendix 6) and includes client and management considerations, environmental restrictions, risk assessments, design and construction hazards, health and safety requirements and plans, method statements; and also see 'Schedule' for the property (see Appendix 4)_x000D_
This project is in compliance with Construction (Design &amp; Management Regulations) 2015. Glovers Project Services Limited have been appointed by the Council as the principal designers for the project. _x000D_
It is anticipated this will be an 14 week contract running through mid October  to end January. However the successful Bidder will be required to demonstrate and apply flexibility as some of this work may be weather dependent and actual dates will be agreed between the Council and the Bidder. _x000D_
The successful Bidder will be required to enter into a JCT Minor Works contract with the Council._x000D_
This Invitation to Tender (ITT) document and its appendices set out the scope and nature of the required works, the procurement arrangements and conditions.</t>
  </si>
  <si>
    <t>John Killion</t>
  </si>
  <si>
    <t>jkillion@burnley.gov.uk</t>
  </si>
  <si>
    <t>Town Hall,Manchester Road</t>
  </si>
  <si>
    <t>BURNLEY</t>
  </si>
  <si>
    <t>BB119SA</t>
  </si>
  <si>
    <t>Bidders must complete, sign and return before the deadline the following Tender documents: Form of Tender (total tender sum); Preliminaries (to include fixed cost and timescales); Certificate of Non-Collusion; confirm insurance arrangements and provide two examples of previous similar projects._x000D_
_x000D_
This opportunity notice is also placed on The Chest Ref DN745039 along with all tender documentation.  Please respond on The Chest prior to 15:00 GMT by the 14th October 2024.</t>
  </si>
  <si>
    <t>[NI Construction (NW) Ltd|1 Peart Street_x000D_
Burnley_x000D_
BB10 1EP|NONE_OTHER||Yes|No]</t>
  </si>
  <si>
    <t>tender_374096/1399420</t>
  </si>
  <si>
    <t>2024-09-20T17:56:10+01:00</t>
  </si>
  <si>
    <t>HMP Chelmsford Video Conference Centre - BPRN: 522/21/7725</t>
  </si>
  <si>
    <t>The works will make provision for the demolition of the existing facilities within the scope and_x000D_
the construction of a new video conference centre, comprising 8 no. 32'' screen VCC rooms_x000D_
(for a single occupant), 3 no. face-to-face rooms (for a single inmate and visitor), 1 no. 43''_x000D_
screen VCC rooms (for single occupant - EA compliant), 4 no. 43'' screen VCC room (for two_x000D_
occupants), 1 no. VCC office suite with tea point, 1 no. new EA-compliant WC, 1 no. data room,_x000D_
and external plant space. During the period of construction, 8 no. temporary legal visit spaces_x000D_
will be constructed on the First Floor, in the main public visits area._x000D_
_x000D_
A constructor has been appointed for the design and build of the project._x000D_
This is a two stage Design and Build Contract let under the PPC2000 (Amended 2013) Form of contract._x000D_
The original estimated value of the contract was calculated by MOJ, and its Cost Consultants following desktop and non-intrusive surveys and was based on information reasonably known at the time and arrived at via a thorough and appropriate methodology. _x000D_
The first stage will involve the constructor providing Pre-construction surveys and design services at a cost of Â£33,2829.</t>
  </si>
  <si>
    <t xml:space="preserve">7725 - HMP Chelmsford - VCC - PPA - Signed_Redacted.pdf </t>
  </si>
  <si>
    <t>[Galliford Try Construction (UK) Ltd|UB8 2AD|NONE_OTHER||No|No]</t>
  </si>
  <si>
    <t>1CS/JK/HB</t>
  </si>
  <si>
    <t>2024-07-08T15:08:30+01:00</t>
  </si>
  <si>
    <t>Property Refurbishment - 1 Cobden Street, Padiham, Burnley BB12 8DS</t>
  </si>
  <si>
    <t>Burnley Borough Council (the Contracting Authority) are inviting Tenders from organisations (Bidders) that have the resources, capabilities and capacity to undertake full house refurbishment works, to 1 Cobden Street, Padiham. Works can include patch pointing, replacement gutters, sandblasting &amp; painting walls, windows and door surrounds, re roofing, kitchen extensions, plastering, re wiring etc._x000D_
Further detailed information is provided in the 'Pre Construction Information' document (see appendix 1) and includes client and management considerations, environmental restrictions, risk assessments, design and construction hazards, health and safety requirements and plans, method statements; and also see 'Schedule' for the property (see Appendix 4)_x000D_
This project is in compliance with Construction (Design &amp; Management Regulations) 2015. Glovers Project Services Limited have been appointed by the Council as the principal designers for the project. _x000D_
It is anticipated this will be an 10 week contract running through early July to early September. However the successful Bidder will be required to demonstrate and apply flexibility as some of this work may be weather dependent and actual dates will be agreed between the Council and the Bidder. _x000D_
The successful Bidder will be required to enter into a JCT Minor Works contract with the Council._x000D_
This Invitation to Tender (ITT) document and its appendices set out the scope and nature of the required works, the procurement arrangements and conditions._x000D_
Please also provide information with your tender submission in relation to carbon reduction plans that your organisation has in place or is developing (see Table on criteria weighting) - this is for information purposes only.</t>
  </si>
  <si>
    <t>Bidders must complete, sign and return before the deadline the following Tender documents: Form of Tender (total tender sum); Preliminaries (to include fixed cost and timescales); Certificate of Non-Collusion; confirm insurance arrangements and provide two examples of previous similar projects._x000D_
_x000D_
This opportunity notice is also placed on The Chest Ref DN728973 along with all tender documentation.  Please respond on The Chest prior to 15:00 GMT on the 3rd July 2024.</t>
  </si>
  <si>
    <t>[One Northern Construction Ltd|169 Union Street_x000D_
Oldham_x000D_
OL1 1TD|NONE_OTHER||Yes|No]</t>
  </si>
  <si>
    <t>25CW</t>
  </si>
  <si>
    <t>2024-04-24T11:43:06+01:00</t>
  </si>
  <si>
    <t>Property Refurbishment: 25 Crow Wood Avenue BB12 0LA</t>
  </si>
  <si>
    <t>Burnley Borough Council (the Contracting Authority) are inviting Tenders from organisations (Bidders) that have the resources, capabilities and capacity to undertake full house refurbishment works, to 25 Crow Wood Avenue. Works can include patch pointing, replacement gutters, sandblasting &amp; painting walls, windows and door surrounds, re roofing, kitchen extensions, plastering, re wiring etc._x000D_
Further detailed information is provided in the 'Pre Construction Information' document (see appendix 1) and includes client and management considerations, environmental restrictions, risk assessments, design and construction hazards, health and safety requirements and plans, method statements; and also see 'Schedule' for the property (see Appendix 4)_x000D_
This project is in compliance with Construction (Design &amp; Management Regulations) 2015. Glovers Project Services Limited have been appointed by the Council as the principal designers for the project. _x000D_
It is anticipated this will be an 10 week contract running through mid Feb to early May. However the successful Bidder will be required to demonstrate and apply flexibility as some of this work may be weather dependent and actual dates will be agreed between the Council and the Bidder. _x000D_
The successful Bidder will be required to enter into a JCT Minor Works contract with the Council._x000D_
This Invitation to Tender (ITT) document and its appendices set out the scope and nature of the required works, the procurement arrangements and conditions.</t>
  </si>
  <si>
    <t>Tender documentation is available at www.the-chest.org.uk reference DN706418. Bidders must complete, sign and return electronically via The Chest before the deadline the following Tender documents: Form of Tender (total tender sum); Preliminaries (to include fixed cost and timescales); Certificate of Non-Collusion; confirm insurance arrangements and provide two examples of previous similar projects._x000D_
_x000D_
All the completed Tender documents must be submitted via The Chest www.the-chest.org.uk prior to 15:00 GMT on the 29th January 2024.</t>
  </si>
  <si>
    <t>[NI Construction|NI Construction_x000D_
1 Peart St, Burnley.|NONE_OTHER||Yes|No]</t>
  </si>
  <si>
    <t>QG/PR</t>
  </si>
  <si>
    <t>2024-02-02T13:51:25Z</t>
  </si>
  <si>
    <t>Property Refurbishments Queensbury Gardens and Piccadilly Rd, Burnley (2)</t>
  </si>
  <si>
    <t>Burnley Borough Council (the Contracting Authority) are inviting Tenders from organisations (Bidders) that have the resources, capabilities and capacity to undertake full house refurbishment works, to 43 Queensberry Road Burnley BB11 4LH and 47 Piccadilly Road Burnley BB11 4PU. Works can include patch pointing, replacement gutters, sandblasting &amp; painting walls, windows and door surrounds, re roofing, kitchen extensions, plastering, re wiring etc._x000D_
_x000D_
Further detailed information is provided in the 'Pre Construction Information' document (see appendix 1) and includes client and management considerations, environmental restrictions, risk assessments, design and construction hazards, health and safety requirements and plans, method statements; and also see 'Schedule' for the properties (see Appendix 4a and 4b)_x000D_
This project is in compliance with Construction (Design &amp; Management Regulations) 2015. Glovers Project Services Limited have been appointed by the Council as the principal designers for the project._x000D_
It is anticipated this will be an 12 week contract running through mid October 2023 to late January 2024. However the successful Bidder will be required to demonstrate and apply flexibility as some of this work may be weather dependent and actual dates will be agreed between the Council and the Bidder._x000D_
The successful Bidder will be required to enter into a JCT Minor Works contract with the Council. The Invitation to Tender (ITT) document and its appendices attached set out the scope and nature of the required works, the procurement arrangements and conditions. Tenders submitted will be evaluated against the criteria set out in the ITT to establish the most economically advantageous tender:</t>
  </si>
  <si>
    <t xml:space="preserve">43 Q and 47 P Appendix 1.pdf Appendix 3 Preliminaries.docx 43 Q Appendix 4.xls 47 P Appendix 4.xls Appendix 5 Non-Collusion Certificate.docx 47 P Appendix 6a.pdf 47 P Appendix 6b.pdf 47 P Appendix 6c.pdf 43 Q Appendix 6a_.pdf 43 Q Appendix 6b_.pdf 43 Q Appendix 6c_.pdf 43 Q Appendix 6d_.pdf ITT Refurbishment 43 Q.docx 43 Q and 47 P Appendix 2.docx </t>
  </si>
  <si>
    <t>Bidders must complete, sign and return before the deadline the following Tender documents: Form of Tender (total tender sum); Preliminaries (to include fixed cost and timescales); Certificate of Non-Collusion; confirm insurance arrangements and provide two examples of previous similar projects._x000D_
_x000D_
All completed Tender documents must be submitted in hard copy format within a sealed envelope addressed for the attention of 'Head of Legal &amp; Democratic Services, Town Hall, Manchester Rd, Burnley, BB119SA' and clearly marked 'Tender for Property Refurbishment Queensbury Gardens &amp; Piccadilly Rd, Burnley' prior to 13:00 GMT on the 13th October 2023.</t>
  </si>
  <si>
    <t>[NI Construction|1 Peart St, Burnley.|NONE_OTHER||Yes|No]</t>
  </si>
  <si>
    <t>BIP810835473</t>
  </si>
  <si>
    <t>2024-03-03T13:10:03Z</t>
  </si>
  <si>
    <t>Minor Works Framework 2023  (Â£1m to Â£4.1m) North East Universities</t>
  </si>
  <si>
    <t>A Framework Agreement to appoint a pool of contractors for the provision of Minor Works services between the values of Â£1m and Â£4.1m to the NE5 group of Universities in the North-East. NE5 consists of Durham, Newcastle, Northumbria, Sunderland and Teeside Universities and their subsidiaries (some of which may be outside the North-East of England). The nature of the works will predominantly be refurbishment or upgrade works to various types of building within their Estate, however there may be the occasional new build scheme.</t>
  </si>
  <si>
    <t>j.lisle@neupc.ac.uk</t>
  </si>
  <si>
    <t>'+441134871764</t>
  </si>
  <si>
    <t xml:space="preserve">https://www.delta-esourcing.com/delta/respondToList.html?noticeId=810835473 </t>
  </si>
  <si>
    <t>[Robertson Construction Group Limited|10 Perimeter Road_x000D_
        Pinefield Industrial Estate_x000D_
        Elgin_x000D_
        Moray_x000D_
        IV30 3AF|NONE||No|No][Kier Construction Limited|2nd Floor Optimum House_x000D_
        Clippers Quay_x000D_
        Salford_x000D_
        M50 3XP|NONE||No|No][Aptus Construction Limited|Cobblestone Court_x000D_
        Haults Yard_x000D_
        Byker_x000D_
        Newcastle upon Tyne_x000D_
        NE6 1AB|NONE||Yes|No][Tilbury Douglas Construction Limited|30-40 Eastcheap_x000D_
        London_x000D_
        EC3M 1HD|NONE||No|No][McCarrick Construction Limited|The turnpark_x000D_
        Station Road_x000D_
        Chester-Le-Street_x000D_
        Durham_x000D_
        DH13 3DU|NONE||Yes|No][Novus property Solutions Limited|Fire Towns House_x000D_
        Hillside_x000D_
        Festival Way_x000D_
        Stoke-on-Trent_x000D_
        ST1 5SH|NONE||No|No][Meldrum Construction Limited|Pantheon Building_x000D_
        Lancaster Road_x000D_
        Dunston_x000D_
        NE11 9JW|NONE||Yes|No][LIVECO Limited t/a Vest Construction|2 Henson Close_x000D_
        South Church Enterprise Park_x000D_
        Bishop Auckland_x000D_
        County Durham_x000D_
        DL14 6WA|NONE||Yes|No]</t>
  </si>
  <si>
    <t>tender_509207/1540091</t>
  </si>
  <si>
    <t>2025-12-17T08:22:31Z</t>
  </si>
  <si>
    <t>S30042 MP Simister Island Travel Choice Support</t>
  </si>
  <si>
    <t>Design and develop bespoke communication activities to support a reduction in actual delay during construction phases of the M60 Simister Island and A57 Link Road schemes, relative to the forecasted disruption. _x000D_
Within Greater Manchester, the A57 Link Road scheme around Mottram, and the M60 J18 Simister Island free-flow junction scheme are due for construction during Roads Period 3 (2026-2031). During their respective construction phases, there are forecasted delays both individually and potentially concurrently which may result in cumulative impacts for customers and communities. From a customer perspective, the number of journeys through these two junctions are significant and are a blend of commuter, leisure and business travel plus significant freight movements, especially for Simister Island. This task will be about developing relevant and bespoke communications activities for different key customer audiences, to minimise predicted congestion and maintain customer satisfaction as best as possible during the roadworks phases.  _x000D_
The two schemes will have stakeholder engagement plans and communication activities planned as 'business as usual', and this task will be about additional, innovative and targeted activities. _x000D_
This project is listed in our Customer Experience Division Portfolio business case for 25/26. This project aims to meet the needs of all users and providing fast and reliable journey times and reduce delay during roadworks (PI). Our Customer Service Strategy also sets out how we will cater for all our customers and support an improvement in customer journey experience. Travel choice activities will play a key role in enhancing the travel experience throughout the delivery phase of these major works.</t>
  </si>
  <si>
    <t>SPaTS3@nationalhighways.co.uk</t>
  </si>
  <si>
    <t>[Ove Arup|London|NONE_OTHER||No|No]</t>
  </si>
  <si>
    <t>CTRR1003635</t>
  </si>
  <si>
    <t>2025-11-27T16:18:57Z</t>
  </si>
  <si>
    <t>Slyfield Waste Transfer Station and Community Recycling Centre Multidisciplinary Design Services</t>
  </si>
  <si>
    <t>This is a mini competition procurement under the CCS Construction Professional Services DPS - RM6242, undertaken in accordance with the Public Contracts Regulations (PCR) 2015. _x000D_
_x000D_
Surrey County Council (SCC) is the statutory Waste Disposal Authority ('WDA') responsible for the transfer, treatment and disposal of all household waste collected within Surrey, totalling approximately 500,000 tonnes per year. The majority of this is material is collected at the kerbside by the Districts and Boroughs (D&amp;Bs) and deposited at Waste Transfer Stations (WTS) across Surrey for bulking and onward transfer to treatment facilities by SCC's contractor SUEZ. SCC owns a network of five WTS and utilises four other third-party WTS, three of which are operated by the private sector (Envar, for green waste bulking, Chambers and Ash Vale for residual and mixed recycling) and one owned by Surrey Heath Borough Council (SHBC). Collectively these four WTS receive and bulk approximately 75,000 tonnes of Surrey's waste per year. _x000D_
_x000D_
In addition, SCC owns a network of 14 Community Recycling Centres (CRC) at which approximately 85,000 tonnes of waste is deposited by the public each year and are also operated by SUEZ. Within the current network, 170,000 tonnes of capacity is at risk of being lost by 2029 without intervention, with Slyfield WTS and CRC accounting for 120,000 tonnes of this. _x000D_
_x000D_
The existing Slyfield facility is located on Moorfield Road, Guildford, within the Slyfield Industrial Estate. The site was constructed in the 1970s and is reaching the end of its operational life. Whilst a significant amount of improvement works and maintenance has been undertaken to keep the site operational, this will not continue beyond the current contract with SUEZ, due to end in September 2029._x000D_
_x000D_
Guildford Borough Council's (GBC) Weyside Urban Village Development has provided an opportunity to develop a new WTS and CRC facility on the land adjacent to the current site, with scope for additional capacity within a new design and layout, as identified in SCC's Strategic Waste Infrastructure Plan. The SCC waste team has approval to take the project through a full procurement for construction to identify a preferred bidder and inform the Final Business Case._x000D_
_x000D_
The aim is to deliver a new modern WTS and CRC, increasing the WTS's operational capacity from 100,000 tonnes per year to 120,000 tonnes per year, handling the relevant household and local authority collected waste from the administrative areas of Surrey as required._x000D_
_x000D_
SCC is seeking a qualified and experienced Consultant to:_x000D_
i.	develop an optimal scheme and masterplanning the site; _x000D_
ii.	prepare the required planning submission, incorporating the application, drawings and all necessary assessments; _x000D_
iii.	prepare all necessary work to facilitate a permit transfer application for a new operator, and,_x000D_
iv.	develop technical documents for a Design &amp; Build construction procurement.</t>
  </si>
  <si>
    <t>[WARDELL ARMSTRONG LLP|Sir Henry Doulton House Forge Lane, Etruria, Stoke-On-Trent, Staffordshire, England, ST1 5BD|COMPANIES_HOUSE|OC307138|No|No]</t>
  </si>
  <si>
    <t>IA3560/2</t>
  </si>
  <si>
    <t>Staffordshire County Council</t>
  </si>
  <si>
    <t>2025-11-25T15:39:02Z</t>
  </si>
  <si>
    <t>Extension and Remodelling of the existing residential care home for people with complex needs</t>
  </si>
  <si>
    <t>The design and construction of the proposed redevelopment of Hawthorn House Residential Care home; including demolition of single storey wing at the Upper House, the design and construction of a new wing with bedrooms and ancillary accommodation, remodelling of existing building including construction of new stairs; including car parking facilities; pedestrian and vehicular ways; landscaping and green infrastructure; groundworks; drainage works and provision of services and related media and apparatus; miscellaneous and ancillary development and associated engineering and other operations</t>
  </si>
  <si>
    <t>Laura Kendall</t>
  </si>
  <si>
    <t>laura.kendall@staffordshire.gov.uk</t>
  </si>
  <si>
    <t>Tipping Street</t>
  </si>
  <si>
    <t>STAFFORD</t>
  </si>
  <si>
    <t>ST162DH</t>
  </si>
  <si>
    <t>[Interclass PLC|Heath Mill Road_x000D_
Wombourne_x000D_
Wolverhampton_x000D_
WV5 8AP|COMPANIES_HOUSE|2317072|No|No]</t>
  </si>
  <si>
    <t>HCA001-DN781172-39344640</t>
  </si>
  <si>
    <t>2025-11-21T11:33:08Z</t>
  </si>
  <si>
    <t>SW Rugby  - CDM Advisor Services</t>
  </si>
  <si>
    <t>The services and deliverables\r_x000D_
\r_x000D_
Construction, Design, and Management and Health &amp; Safety Services\r_x000D_
\r_x000D_
Homes England takes health and safety very seriously and expects all Suppliers to do the same.  All Suppliers must adhere to the Health and Safety obligations in the Framework Contract and the following Homes England policies where applicable: \r_x000D_
\r_x000D_
â€¢	Homes England Safety, Health and Environment Policy  \r_x000D_
â€¢	Homes England Asbestos Policy \r_x000D_
â€¢	Homes England CDM Policy \r_x000D_
\r_x000D_
Copies of these policies are provided in Appendix A. \r_x000D_
\r_x000D_
The following responsibilities for the CDM A role are identified:\r_x000D_
\r_x000D_
â€¢	Act as the single point of contact for H&amp;S advice throughout the project, including all sub-phases as identified in the table above.\r_x000D_
â€¢	Advise on the suitability of those appointed or being considered for appointment to the project team e.g. designers (including temporary works designers), Principal Designers and contractors including Principal Contractors, to ensure that they have knowledge, resources and organisational capability to carry out the work (Reg 8(3)).  \r_x000D_
\r_x000D_
(This includes checking SSIP registration and compliance with PAS 91 or Homes England internal H&amp;S questionnaire which forms part of the ITT. Note that suitability assessments will not extend to designers and Principal Designers already appointed to Homes England's DaRTS Framework. This only applies to 'non- framework' appointments such as design &amp; build contractors who undertake the Principal Designer role).\r_x000D_
\r_x000D_
â€¢	Assist in the drafting and issue of appointment letters for Principal Contractor's and Principal Designer's, where appointed, using Homes England templates (Reg 5(1))\r_x000D_
â€¢	Check that the Principal Designer(s) appointed to the project, or project sub-phases are complying with their duties under CDM and advise the Homes England Project Manager accordingly (Reg 11 &amp; 12, &amp; 4(6)). The number and frequency of reviews may be influenced by the duration and complexity of the project )* For the purposes of your tender, please assume a minimum of 1 review per quarter. \r_x000D_
â€¢	For projects &gt;30 working days in duration and &gt; 20 people on site at any one time during the project) or exceed 500 person days, submit the F10 notification and revise where necessary to the HSE ( Reg 6).\r_x000D_
â€¢	Check that the Principal Contractor or Contractor appointed to the project is complying with their duties under CDM and advise the Client accordingly.  This will include carrying out site safety inspections as part of monitoring performance of the Principal Contractor or Contractor (Reg 6(b)).  The number and frequency of reviews may be influenced by the duration and complexity of the project )* For the purposes of your tender, please assume a minimum of 1 per month, during site periods. \r_x000D_
â€¢	Review the Construction Phase Plan (CPP) and advise the Homes England Project Manager on its suitability prior to the commencement of construction work for the project sub-phases as identified above (Reg 4(5)). \r_x000D_
â€¢	Check that adequate w</t>
  </si>
  <si>
    <t>etendering@homesengland.gov.uk</t>
  </si>
  <si>
    <t>St James Boulevard, Newcastle Helix</t>
  </si>
  <si>
    <t>[Buro Happold|BA2 3DQ|NONE||No|No]</t>
  </si>
  <si>
    <t>tender_494422/1503741</t>
  </si>
  <si>
    <t>2025-07-29T14:45:08+01:00</t>
  </si>
  <si>
    <t>T0690 Product Certification Implementation Phase 2</t>
  </si>
  <si>
    <t>Phase 1 of the Product Certification Review (completed in March 2025) provided an independent assessment of the "as-is" state of product certification/acceptance regime used by National Highways. It confirmed long-standing issues such as limited oversight and data on compliance, and uncertainties in how contractors verify product conformity. These findings reinforced the need for improvements to the system._x000D_
In parallel, the Grenfell Tower Inquiry's Phase 2 report and subsequent government initiatives have called for stronger regulation of construction products. The government's Construction Products Reform agenda (e.g. the 2025 Green Paper) signals impending changes such as a single construction products regulator, stricter accreditation of certifiers, mandatory competency requirements, and enhanced accountability for product safety. National Highways must proactively align its own product acceptance procedures with these evolving regulatory expectations to uphold safety and avoid the failures witnessed in tragedies like Grenfell._x000D_
National Highways also remains committed to its obligations under its Technical Regulation Protocol to update the Manual of Contract Documents for Highway Works (MCHW) ensuring that product certification schemes requirements in the MCHW are upheld against  accredited bodies._x000D_
By undertaking Phase 2, National Highways intends to implement a programme of improvements that will close the gaps identified in Phase 1, meet new regulatory requirements, and ultimately strengthen the assurance that all products used on the network are safe, compliant, and fit for purpose.</t>
  </si>
  <si>
    <t>SPaTS2@nationalhighways.co.uk</t>
  </si>
  <si>
    <t>199 Wharfside Street</t>
  </si>
  <si>
    <t>[WSP UK LTD|Birmingham|NONE_OTHER||No|No]</t>
  </si>
  <si>
    <t>UN27244</t>
  </si>
  <si>
    <t>2025-07-18T15:28:02+01:00</t>
  </si>
  <si>
    <t>G5-1_HCC_HBC_069 Roe Downs Road Medstead</t>
  </si>
  <si>
    <t>A call-off from Lot 1 of the Generation 5 Civil Engineering, Highways &amp; Transportation Collaborative Framework 2024 - 2028 (award notice published 01 February 2024)._x000D_
_x000D_
Construction of 121metres of 2 metre wide footway south of the Bowls club entrance including a concrete (HB2) kerb line adjacent to the carriageway and a concrete edge to the back of the new footway. All to be constructed in the existing verge once material is excavated to allow 170mm of new construction as Type 1A footway. Drainage to be constructed to be S2A soakaway with a type1T gully directly attached and a second gully attached via a type M2Z manhole. Construction of a tactile drop crossing including resurfacing between the tactiles at the bowls club entrance.</t>
  </si>
  <si>
    <t>gen5@hants.gov.uk</t>
  </si>
  <si>
    <t>WINCHESTER</t>
  </si>
  <si>
    <t>SO238ZB</t>
  </si>
  <si>
    <t>[Rocon Contractors Limited|Vyne Lodge Farm, Vyne Road, Bramley, Tadley, RG26 5DX|COMPANIES_HOUSE|00732319|Yes|No]</t>
  </si>
  <si>
    <t>tender_491149/1496464</t>
  </si>
  <si>
    <t>2025-07-02T11:57:53+01:00</t>
  </si>
  <si>
    <t>T0680 Validation of integral bridge abutment design methods - phase 3</t>
  </si>
  <si>
    <t>This work is looking to provide evidence to improve our understanding of behaviour of integral bridges and validate against numerical modelling and the current BS PD 6694-1 (Recommendations for the design of structures subject to traffic loading to BS EN 1997-1:2004+A1:2013) referenced in CS459 predictions to enable the development of an improved calculation approach for integral bridges more broadly._x000D_
This will be achieved by capturing and analysing data over a continuous period of 5 years from the time of construction to support investigation of the soil structure interaction and overall bridge performance. Data will then be interpreted to support analysis of the DMRB._x000D_
The strategic objectives of the project are:_x000D_
-	to safely improve the design of construction while reducing capital and carbon costs by more efficient use of materials in future integral bridge construction;_x000D_
-	to provide accurate and reliable measurements to understand the total life cycle for these structures;_x000D_
-	to extend the span length where these type of structures can be sensibly adopted;_x000D_
-	to improve acceptance of this type of structures to further reduce the need for bridge bearings which require periodic disruptive replacement</t>
  </si>
  <si>
    <t>spats@nationalhighways.co.uk</t>
  </si>
  <si>
    <t xml:space="preserve">T0680 SPaTS 2 Award Letter trans.docx </t>
  </si>
  <si>
    <t>[Atkins Jacobs Joint Venture|London|NONE_OTHER||No|No]</t>
  </si>
  <si>
    <t>NOTTSCC001-DN770028-35108198</t>
  </si>
  <si>
    <t>2025-06-05T11:21:36+01:00</t>
  </si>
  <si>
    <t>DN770028-Tideswell Court-Compliance Works - MDC</t>
  </si>
  <si>
    <t xml:space="preserve">Mansfield District Council required a single supplier to undertake statutory compliance works to Tideswell Court, Mansfield.  Tideswell Court is a two-storey building designated as temporary accommodation for vulnerable groups including the homeless, refugees, victims of domestic abuse and ex-prisoners.  _x000D_
_x000D_
Tideswell Court comprises 32 flats and 1 house.  Work is required to all residential accommodation as well as communal areas.  The work briefly comprises:_x000D_
â€¢	Asbestos Removal_x000D_
â€¢	Strip out of flooring, kitchen fittings, doors, skirting boards, bathrooms to accommodation._x000D_
â€¢	Demolition of existing / construction of new selected internal walls in communal areas_x000D_
â€¢	Construction and installation of new steel fire escape_x000D_
â€¢	Replacing existing windows and doors with fire resistant models_x000D_
â€¢	Reorganisation of car park to accommodate new thermoplastic markings._x000D_
â€¢	Construction of a one storey extension to accommodate new staff office._x000D_
â€¢	Replacement kitchens and bathrooms _x000D_
â€¢	Plumbing, electrics. plaster boarding, internal joinery, installation of flooring and painting._x000D_
â€¢	Drainage Works_x000D_
â€¢	Installation of mobility scooter charging point_x000D_
â€¢	New bin store_x000D_
</t>
  </si>
  <si>
    <t>Vicky Lear</t>
  </si>
  <si>
    <t>Vicky.Lear@nottscc.gov.uk</t>
  </si>
  <si>
    <t>'+44 1158040452</t>
  </si>
  <si>
    <t>[Miller Knight|Ransom Hall Southwell Road West, Rainworth, MANSFIELD, Nottinghamshire, NG21 0HJ|NONE||Yes|No]</t>
  </si>
  <si>
    <t>Design and Build of a Multi-Use Games Area (MUGA), Cranbrook (East Devon)</t>
  </si>
  <si>
    <t>Cranbrook Town Council</t>
  </si>
  <si>
    <t>2025-02-25T10:49:08Z</t>
  </si>
  <si>
    <t>Cranbrook in East Devon is a town which is being developed on a former green field site from scratch. Construction works started in 2011 and the first residents moved in during the following year. By early 2024, the town had grown to approximately 9,000 residents occupying just under 3,500 properties. The current Local Plan which covers the period until 2031 makes provision for the delivery of circa 8,000 homes housing in the region of 25,000 residents - so Cranbrook will be at least a medium-sized town and probably the second-biggest settlement in East Devon. _x000D_
_x000D_
As part of the development, multi-use sports pitches were delivered in 2019 which are well-used. Cranbrook Town Council manages the sports pitches and is now looking to commission the construction of a multi-use games area (MUGA) at the site. This opportunity sets out the parameters and the Town Council is now inviting tenders for the design and construction works to enable the above.</t>
  </si>
  <si>
    <t>EX5 2FP</t>
  </si>
  <si>
    <t>Janine Gardner</t>
  </si>
  <si>
    <t>clerk@cranbrooktowncouncil.gov.uk</t>
  </si>
  <si>
    <t>Younghayes Centre, 169 Younghayes Road</t>
  </si>
  <si>
    <t>Cranbrook</t>
  </si>
  <si>
    <t>EX57DR</t>
  </si>
  <si>
    <t>www.cranbrooktowncouncil.gov.uk</t>
  </si>
  <si>
    <t xml:space="preserve">Ingrams MUGA Tender Document June 2024.pdf Ingrams MUGA Tender Submission Form.docx Item No. 08 - Ingrams MUGA Location Plan.pdf Item No. 08 - Sport England Design, Specification and Construction of MUGAs.pdf 17-7283-SS - Parsons Landscapes - Cranbrook - Topsoil Analysis Report - Aug 17.pdf 18-7722-SS - Parsons Landscapes - Cranbrook - Topsoil Analysis Report - R1 - Oct 2018.pdf 4671-INGRAM SPORTS PITCH SPEC rev L with appendices 21 Mar 2016.pdf C0129-A006 Cranbrook - Wider site plan - rev A10.pdf </t>
  </si>
  <si>
    <t>[PLAYINNOVATION LIMITED|Iveco House_x000D_
Station Road_x000D_
Watford_x000D_
Herts_x000D_
WD17 1ET|NONE_OTHER||Yes|No]</t>
  </si>
  <si>
    <t>385BR/JK/HB</t>
  </si>
  <si>
    <t>2025-01-20T12:11:47Z</t>
  </si>
  <si>
    <t>Property Refurbishment - 385 Briercliffe Road, Burnley, BB10 2NL</t>
  </si>
  <si>
    <t>Burnley Borough Council (the Contracting Authority) are inviting Tenders from organisations (Bidders) that have the resources, capabilities and capacity to undertake full house refurbishment works, to 385 Briercliffe Road. Works can include patch pointing, replacement gutters, sandblasting &amp; painting walls, windows and door surrounds, re roofing, kitchen extensions, plastering, re wiring etc._x000D_
Further detailed information is provided in the 'Pre Construction Information' document (see appendix 6) and includes client and management considerations, environmental restrictions, risk assessments, design and construction hazards, health and safety requirements and plans, method statements; and also see 'Schedule' for the property (see Appendix 4)_x000D_
This project is in compliance with Construction (Design &amp; Management Regulations) 2015. Glovers Project Services Limited have been appointed by the Council as the principal designers for the project. _x000D_
It is anticipated this will be an 14 week contract running through mid December  to end March 2025. However the successful Bidder will be required to demonstrate and apply flexibility as some of this work may be weather dependent and actual dates will be agreed between the Council and the Bidder. _x000D_
The successful Bidder will be required to enter into a JCT Minor Works contract with the Council._x000D_
This Invitation to Tender (ITT) document and its appendices set out the scope and nature of the required works, the procurement arrangements and conditions.</t>
  </si>
  <si>
    <t>Bidders must complete, sign and return before the deadline the following Tender documents: Form of Tender (total tender sum); Preliminaries (to include fixed cost and timescales); Certificate of Non-Collusion; confirm insurance arrangements and provide two examples of previous similar projects._x000D_
_x000D_
This opportunity notice is also placed on The Chest Ref DN754308 along with all tender documentation.  Please respond on The Chest prior to 15:00 GMT on the 16th December 2024.</t>
  </si>
  <si>
    <t>[APF Renovations|16 Rydal Road_x000D_
Rossendale_x000D_
BB4 4EE|NONE_OTHER||Yes|No]</t>
  </si>
  <si>
    <t>34FS/JK/HB</t>
  </si>
  <si>
    <t>2025-01-20T12:08:07Z</t>
  </si>
  <si>
    <t>Property Refurbishment - 34 Fraser Street, Burnley, BB10 1UL</t>
  </si>
  <si>
    <t>Burnley Borough Council (the Contracting Authority) are inviting Tenders from organisations (Bidders) that have the resources, capabilities and capacity to undertake full house refurbishment works, to 34 Fraser Street, Burnley. Works can include patch pointing, replacement gutters, sandblasting &amp; painting walls, windows and door surrounds, re roofing, kitchen extensions, plastering, re wiring etc._x000D_
Further detailed information is provided in the 'Pre Construction Information' document (see appendix 1) and includes client and management considerations, environmental restrictions, risk assessments, design and construction hazards, health and safety requirements and plans, method statements; and also see 'Schedule' for the property (see Appendix 4)_x000D_
This project is in compliance with Construction (Design &amp; Management Regulations) 2015. Glovers Project Services Limited have been appointed by the Council as the principal designers for the project. _x000D_
It is anticipated this will be an 10 week contract running through early January 2025 to mid March 2025. However the successful Bidder will be required to demonstrate and apply flexibility as some of this work may be weather dependent and actual dates will be agreed between the Council and the Bidder. _x000D_
The successful Bidder will be required to enter into a JCT Minor Works contract with the Council._x000D_
This Invitation to Tender (ITT) document and its appendices set out the scope and nature of the required works, the procurement arrangements and conditions.</t>
  </si>
  <si>
    <t>Bidders must complete, sign and return before the deadline the following Tender documents: Form of Tender (total tender sum); Preliminaries (to include fixed cost and timescales); Certificate of Non-Collusion; confirm insurance arrangements and provide two examples of previous similar projects._x000D_
_x000D_
This opportunity notice is also placed on The Chest Ref DN754308_x000D_
along with all tender documentation.  Please respond on The Chest prior to 15:00 GMT on the 16th December 2024.</t>
  </si>
  <si>
    <t>tender_436330/1439520</t>
  </si>
  <si>
    <t>2025-01-07T11:32:07Z</t>
  </si>
  <si>
    <t>HMP Styal Healthcare Improvement BPRN: 600/21/7238</t>
  </si>
  <si>
    <t>The project involves the construction of a new modular healthcare facility at HMP Styal to replace_x000D_
the existing healthcare facility which does not meet clinical standards, constrains the staff working_x000D_
there due to the size of rooms and facilities as well as being generally run-down. Once the modular_x000D_
facility is installed, staff and relevant equipment from the existing healthcare facility will be moved_x000D_
into the new facility. The existing healthcare facility will then be left safe with no further use,_x000D_
repurpose or remedial works identified within the scope of this project._x000D_
_x000D_
A constructor has been appointed for the design and build of the project._x000D_
_x000D_
This is a two stage Design and Build Contract let under the PPC2000 (Amended 2013) Form of_x000D_
contract. The original estimated value of the contract was calculated by MOJ, and its Cost Consultants_x000D_
following desktop and non-intrusive surveys and was based on information reasonably known at the_x000D_
time and arrived at via a thorough and appropriate methodology._x000D_
The first stage will involve the constructor providing Pre-construction surveys and design services at_x000D_
a cost of Â£395,782.00. It is expected that the total construction cost of the project will be cÂ£9m.</t>
  </si>
  <si>
    <t xml:space="preserve">7238 - HMP Styal - Healthcare - PPA - Bowmer and Kirkland - signed_Redactedv2.pdf </t>
  </si>
  <si>
    <t>[Bowmer &amp; Kirkland Ltd|DE56 2BW|NONE_OTHER||No|No]</t>
  </si>
  <si>
    <t>SWALE001-DN644885-58531079</t>
  </si>
  <si>
    <t>Swale Borough Council</t>
  </si>
  <si>
    <t>2024-12-24T11:24:31Z</t>
  </si>
  <si>
    <t>Beach Huts at Leysdown and Minster - A954</t>
  </si>
  <si>
    <t>Swale Borough Council is inviting suppliers to tender for the construction of Beach Huts at Leysdown and Minster on Sea..\r_x000D_
\r_x000D_
The invitation is split into two separate lots, Lot 1 for the construction of 14 No. Beach Huts at Leysdown and 12 No. Beach Huts at Minster-on-Sea, and Lot 2 for the construction of 8 No. Beach Huts at Leysdown and 8 No. Beach Huts at Minster-on-Sea. Both lots include some minor landscaping works. The Council may award Lot 1 or Lot 2.\r_x000D_
\r_x000D_
The Council's detailed requirements are defined in the Specification and Pricing Document.\r_x000D_
\r_x000D_
The contract shall commence on 1 October 2024 and terminate on 30 April 2025. The Council may extend the contract for up to 1 month. The tenderer/s who submit/s the Most Economically Advantageous Quotation will be awarded the contract.\r_x000D_
\r_x000D_
Invitation to Tender (ITT) documents must be submitted / uploaded on the Council's e-tendering portal. The closing date for ITT submissions is 31 July 2024 at 12:00noon.</t>
  </si>
  <si>
    <t xml:space="preserve">45000000 45112700 </t>
  </si>
  <si>
    <t>Charlotte Knowles</t>
  </si>
  <si>
    <t>CharlotteKnowles@swale.gov.uk</t>
  </si>
  <si>
    <t>Swale House, East Street</t>
  </si>
  <si>
    <t>Sittingbourne</t>
  </si>
  <si>
    <t>ME103HT</t>
  </si>
  <si>
    <t>'+44 1795417585</t>
  </si>
  <si>
    <t>http://www.swale.gov.uk/</t>
  </si>
  <si>
    <t xml:space="preserve">http://procontract.due-north.com </t>
  </si>
  <si>
    <t>[PREMIER NATION CONTRACTING LTD|71-75 Shelton Street_x000D_
Covent Garden_x000D_
London_x000D_
Essex_x000D_
WC2H 9JQ|NONE||Yes|No]</t>
  </si>
  <si>
    <t>tender_315671/1425711</t>
  </si>
  <si>
    <t>2024-12-19T15:02:31Z</t>
  </si>
  <si>
    <t>Contract Award Notice for the Provision of New Build Office and Refurbishment Works - Maputo, Mozambique</t>
  </si>
  <si>
    <t>The Foreign, Commonwealth and Development Office (FCDO) awarded the contract to provide New Build Office and Refurbishment Works to the existing British High Commission in Maputo, Mozambique to G3 Systems Ltd._x000D_
The FCDO issued a Selection Questionnaire ("SQ") followed by the subsequent &amp;apos;Invitation To Tender&amp;apos; (ITT) for the Procurement of a Contractor to provide New Build Office and Refurbishment Works to the existing British High Commission in Maputo, Mozambique in accordance with the UK Public Contract Regulations 2015 as amended by the Public Procurement (EU Exit) Regulations 2020. This Procurement Process was ran in accordance with the Restricted Procedure under Regulation 28 of the Public Contracts Regulation 2015._x000D_
_x000D_
The FCDO has a requirement to build a single-storey extension and remodel of the existing British High Commission in Maputo, Mozambique. This project aims to provide a modern, functional office for all FCDO operations in Maputo._x000D_
_x000D_
Key project objectives include:_x000D_
_x000D_
1. Quality - Good workmanship to provide a good quality working environment; the finish construction should be free from defects and able to meet the operational needs of the department._x000D_
2. High standard of Health and Safety - The management of the works is to be in accordance with the UK CDM Regulations 2015._x000D_
3. Sustainability - Improve the compounds sustainability practice. Best practice for sustainability standards are to be implemented including reaching a BREEAM target of "Good"_x000D_
4. Security - Security is to be maintained at all times during the construction works, whilst maintaining BHC Security operations._x000D_
_x000D_
The FCDO sought to appoint a Principal Contractor to deliver the Scope of Works comprising:_x000D_
- Refurbishment of the BHC Main Building and Guardhouses_x000D_
- Improvements to Gym Building_x000D_
- External landscape improvements_x000D_
- Construction of a new single storey extension building and connecting courtyard.  _x000D_
_x000D_
Following the procurement process, G3 Systems Ltd were identified as having the Most Economically Advantageous Tender and awarded the contract to deliver the required works.</t>
  </si>
  <si>
    <t>commercial.esndcategories@fcdo.gov.uk</t>
  </si>
  <si>
    <t>https://www.gov.uk/government/organisations/foreign-commonwealth-development-office</t>
  </si>
  <si>
    <t xml:space="preserve">https://fcdo.bravosolution.co.uk. </t>
  </si>
  <si>
    <t>The requirement was procured via the Foreign, Commonwealth and Development Office&amp;apos;s eprocurement portal: https://fcdo.bravosolution.co.uk. Suppliers, who were not previously registered on the portal, who were interested in being considered for this opportunity needed self-register on the site in order to participate - registration is free and instantaneous.</t>
  </si>
  <si>
    <t>tender_315671/1278249</t>
  </si>
  <si>
    <t>[G3 Systems Limited|Brunel Building, 11 Mereside, Osprey Quay, Portland, Dorset, DT5 1PY, UK|NONE_OTHER||Yes|No]</t>
  </si>
  <si>
    <t>11KS/JK/HB</t>
  </si>
  <si>
    <t>2024-11-14T13:48:46Z</t>
  </si>
  <si>
    <t>Property Refurbishment: 11 Kay Street, Padiham, BB12 8PJ</t>
  </si>
  <si>
    <t>Burnley Borough Council (the Contracting Authority) are inviting Tenders from organisations (Bidders) that have the resources, capabilities and capacity to undertake full house refurbishment works, to 11 Kay Street. Works can include patch pointing, replacement gutters, sandblasting &amp; painting walls, windows and door surrounds, re roofing, kitchen extensions, plastering, re wiring etc._x000D_
Further detailed information is provided in the 'Pre Construction Information' document (see appendix 6) and includes client and management considerations, environmental restrictions, risk assessments, design and construction hazards, health and safety requirements and plans, method statements; and also see 'Schedule' for the property (see Appendix 4)_x000D_
This project is in compliance with Construction (Design &amp; Management Regulations) 2015. Glovers Project Services Limited have been appointed by the Council as the principal designers for the project. _x000D_
It is anticipated this will be an 12 week contract running through mid October  to end January. However the successful Bidder will be required to demonstrate and apply flexibility as some of this work may be weather dependent and actual dates will be agreed between the Council and the Bidder. _x000D_
The successful Bidder will be required to enter into a JCT Minor Works contract with the Council._x000D_
This Invitation to Tender (ITT) document and its appendices set out the scope and nature of the required works, the procurement arrangements and conditions.</t>
  </si>
  <si>
    <t>Bidders must complete, sign and return before the deadline the following Tender documents: Form of Tender (total tender sum); Preliminaries (to include fixed cost and timescales); Certificate of Non-Collusion; confirm insurance arrangements and provide two examples of previous similar projects._x000D_
_x000D_
This opportunity notice is also placed on The Chest Ref DN744146 along with all tender documentation.  Please respond on The Chest prior to 15:00 GMT on the 7th October 2024.</t>
  </si>
  <si>
    <t>[APF Renovations Ltd|16 Rydal Road_x000D_
Rossendale_x000D_
BB4 4EE|NONE_OTHER||Yes|No]</t>
  </si>
  <si>
    <t>Employers Agent and Quantity Surveyor  for the New School Programme - Worcestershire</t>
  </si>
  <si>
    <t>2024-11-06T14:25:20Z</t>
  </si>
  <si>
    <t>Worcestershire County Council has a program of seven new First and Primary schools that may be built over the next 10 years in Worcestershire._x000D_
A number of specialists will be required to deliver this programme._x000D_
This procurement is for the provision of Employers Agent and Quantity Surveying to manage the programme and costs leading up to and including the construction phase and during the construction phase._x000D_
The contract will be for services to deliver the first school, but with the ability to deliver further schools as the funding is secured._x000D_
This procurement is being delivered under the Councils Children and Families Corporate priority - Education, providing the best start in life._x000D_
_x000D_
A further competition was carried out using the Crown Commercial Services Construction Professional Services DPS RM6242</t>
  </si>
  <si>
    <t xml:space="preserve">71311300 71315200 71315210 71315300 71315400 71500000 </t>
  </si>
  <si>
    <t>[WT Partnership Limited|Amp House, Dingwall Road, Croydon, Surrey, CR0 2LX|COMPANIES_HOUSE|01130989|Yes|No]</t>
  </si>
  <si>
    <t>WOLVCITY001-DN748965-21301911</t>
  </si>
  <si>
    <t>2024-10-23T16:02:00+01:00</t>
  </si>
  <si>
    <t>CWC23072c - Housing Development: Affordable Homes (Old Fallings Crescent)</t>
  </si>
  <si>
    <t>City of Wolverhampton Council (CWC) has a requirement for a contractor to deliver affordable housing within the city. This award of the contract is for the construction of twenty four properties comprising of four number 1 bedroom bungalows, five number 2 bedroom bungalows, five number 2 bedroom houses, six number 4 bedroom houses and two number 5 bedroom houses, two number 2 bedroom flats along with associated infrastructure._x000D_
_x000D_
The cost incorporates the enhanced CWC new build specification, which includes Modern Methods of Construction (MMC), including timber frame construction, photovoltaic panels with battery storage, sprinkler/mist systems, radiant heating system with intelligent water cylinders, target EPC rating A. The majority of the plots are Category M4 (3) Wheelchair user dwellings and are larger than the National Described Space Standards. Eleven of the properties are also detached._x000D_
_x000D_
The procedure will be a framework direct award, utilising Lot 2 of DMBC's Housing Development Framework, in accordance with the Public Contract Regulations 2015 and the Council's Contract Procedure Rules.</t>
  </si>
  <si>
    <t>[Morro Partnerships Limited|Jessup House, 2 Station Court, Girton Road,_x000D_
Cannock, Staffordshire, WS11 0EJ|NONE||No|No]</t>
  </si>
  <si>
    <t>4OS/JK/HB</t>
  </si>
  <si>
    <t>2024-10-09T10:45:55+01:00</t>
  </si>
  <si>
    <t>Property Refurbishment: 4 Oat Street, Padiham BB12 7BQ</t>
  </si>
  <si>
    <t>Burnley Borough Council (the Contracting Authority) are inviting Tenders from organisations (Bidders) that have the resources, capabilities and capacity to undertake full house refurbishment works, to 4 Oat Street. Works can include patch pointing, replacement gutters, sandblasting &amp; painting walls, windows and door surrounds, re roofing, kitchen extensions, plastering, re wiring etc._x000D_
Further detailed information is provided in the 'Pre Construction Information' document (see appendix 6) and includes client and management considerations, environmental restrictions, risk assessments, design and construction hazards, health and safety requirements and plans, method statements; and also see 'Schedule' for the property (see Appendix 4)_x000D_
This project is in compliance with Construction (Design &amp; Management Regulations) 2015. Glovers Project Services Limited have been appointed by the Council as the principal designers for the project. _x000D_
It is anticipated this will be an 10 week contract running through mid October  to end December. However the successful Bidder will be required to demonstrate and apply flexibility as some of this work may be weather dependent and actual dates will be agreed between the Council and the Bidder. _x000D_
The successful Bidder will be required to enter into a JCT Minor Works contract with the Council._x000D_
This Invitation to Tender (ITT) document and its appendices set out the scope and nature of the required works, the procurement arrangements and conditions.</t>
  </si>
  <si>
    <t>Bidders must complete, sign and return before the deadline the following Tender documents: Form of Tender (total tender sum); Preliminaries (to include fixed cost and timescales); Certificate of Non-Collusion; confirm insurance arrangements and provide two examples of previous similar projects._x000D_
_x000D_
This opportunity notice is also placed on The Chest Ref DN744136 along with all tender documentation.  Please respond on The Chest prior to 15:00 GMT on the 7th October 2024.</t>
  </si>
  <si>
    <t>[APF Renovations|16 Rydal Road_x000D_
Haslingden_x000D_
Rossendale_x000D_
BB4 4EE|NONE_OTHER||Yes|No]</t>
  </si>
  <si>
    <t>NHS-SBS-MB/1</t>
  </si>
  <si>
    <t>2024-10-09T10:37:41+01:00</t>
  </si>
  <si>
    <t>Metro Cost Assurance Support</t>
  </si>
  <si>
    <t>1.	Metro Cost Assurance Support_x000D_
_x000D_
Provide Programme Delivery and Commercial Management support to the TfWM Client and Delivery teams to:_x000D_
_x000D_
a.	achieve Section 1, 2 &amp; 5 MMA TC2 initial review Birmingham Eastside Extension by End February 2024_x000D_
_x000D_
b.	achieve Section 1, 2 &amp; 5 MMA TC2 cost assurance an aproval Birmingham Eastside Extension by End April 2024_x000D_
_x000D_
c.	review the full construction estimate for the Wednesbury - Brierley Hill Phase 2 Final Business Case [Refresh undertaken by Systra under separate contract] up to 30 May 2024._x000D_
_x000D_
d.	refresh the full construction estimate for the Birmingham Eastside Extension Final Business Case refresh up to September 2024_x000D_
_x000D_
The outputs above will include (but not limited to) the following activities:_x000D_
_x000D_
Â§	Review and analysis of [NOP2 - MMA] Contractor estimates._x000D_
Â§	Review and analysis of remaining TC2 designer costs [NOP1]._x000D_
Â§	Review of Owners estimates._x000D_
Â§	Review of Risks, Assumptions and Exclusions contained within the estimate build up._x000D_
Â§	Review of Contingency allowances and QRA processes._x000D_
Â§	Review of Construction Strategy and Programme assumptions contained within the estimate._x000D_
Â§	Review of Key Enabling requirements, such as Utility diversions etc._x000D_
Â§	Analysis of Constraints, with action planning to unlock any uncertainties or risks to delivery programme._x000D_
Â§	Provide advice where Opportunities and/or Value Engineering could provide efficiencies to the project budget and delivery strategy._x000D_
Â§	Provide Technical and Engineering advice where appropriate._x000D_
Â§	Provision of formal written reports [where required]._x000D_
_x000D_
_x000D_
2.	Metro Delivery Management Support_x000D_
_x000D_
As additional resources are onboarded into the TfWM team there will be a need for a transition whereby detailed cost assurance work will be undertaken by others and ongoing delivery management responsibilities need to be covered. The transition period will begin in March 24, the delivery management requirement may evolve but the current known activities, in addition to the above, are as follows:_x000D_
_x000D_
 _x000D_
a.	Continue to ensure cost assurance activities around BEE and WBHE estimates are robust, complete and presented appropriately to meet the governance requirements of TfWM.  _x000D_
_x000D_
b.	Support the Delivery Director - Transport Portfolio in managing the major extension programmes - WBHE and BEE - from a TfWM perspective. Ensuring the following are in place:_x000D_
_x000D_
o	Integrated programme with TfWM 'enhancement projects' MMA and MML projects._x000D_
o	Compliant designs and technical assurance in place_x000D_
o	Robust cost and schedule in place with up to date QRA and assured baselines._x000D_
o	Clear forward look and processes in place to unlock key decisions required to keep the projects moving forward_x000D_
o	Well understood and managed interfaces with MML, MMA and other stakeholders _x000D_
o	A full resourced team to deliver the programme requirements.</t>
  </si>
  <si>
    <t xml:space="preserve">79400000 79900000 </t>
  </si>
  <si>
    <t>[Atkins Realis PPS Ltd|Woodcote Grove_x000D_
Ashley Road_x000D_
Epsom_x000D_
Surrey_x000D_
KT18 5BW|COMPANIES_HOUSE|02236832|No|No]</t>
  </si>
  <si>
    <t>tender_465127/1407129</t>
  </si>
  <si>
    <t>2024-09-20T15:44:55+01:00</t>
  </si>
  <si>
    <t>617009 M2 Gillingham and Cuxton Exp joints</t>
  </si>
  <si>
    <t>Hailsham Roadways is requested to undertake surfacing activities including:_x000D_
-	Carry out resurfacing as per attached specification and design drawings_x000D_
-	Jointing of pavement_x000D_
-	Milling of existing pavement_x000D_
-	Pavement In-lays_x000D_
-	Produce and maintain a Construction Programme _x000D_
-	Weekly liaison with National Highways (NH) Construction Assurance Manager for programme and roadspace requirements_x000D_
-	Produce Construction Phase Plan (CPP), (incorporating residual site specific significant hazards from PCI) for Client review, comment and acceptance using National Highways CPP checklist.</t>
  </si>
  <si>
    <t>[Hailsham Roadways|Woodside Depot, Polegate Bypass, Hailsham BN27 3PG|NONE_OTHER||No|No]</t>
  </si>
  <si>
    <t>DVNCC001-DN690355-25714679</t>
  </si>
  <si>
    <t>2024-09-18T15:26:54+01:00</t>
  </si>
  <si>
    <t>CP2422-23 A379 Widening and Chudleigh Road</t>
  </si>
  <si>
    <t xml:space="preserve">Construction of essential highway infrastructure on a strategic transport corridor enabling residential development to the Southwest of Exeter. The main works elements include construction of: \r_x000D_
\r_x000D_
A new road link (Chudleigh Link Road) between the existing Chudleigh Road and the A379.  \r_x000D_
\r_x000D_
A new signalised junction with the A379 and Chudleigh Link Road with associated widening of the A379 to provide two ahead lanes and a left turn lane northbound, plus two ahead lanes and a right turn lane southbound.  \r_x000D_
\r_x000D_
The improvement of the A379 Ellacott Road traffic signal junction incorporating widening of the A379 to provide two ahead lanes and a right turn lane northbound and 2 lanes in the southbound direction.  \r_x000D_
\r_x000D_
A new priority junction at the Chudleigh Link Road junction with the existing Chudleigh Road  \r_x000D_
\r_x000D_
The closure of the existing Chudleigh Road priority junction with the A379.  \r_x000D_
\r_x000D_
Improvement of the shared footway cycleway link along the A379 between Ellacott Road Junction and the A30 Overbridge. \r_x000D_
\r_x000D_
The scope of work will incorporate: site clearance; ground improvement using deep soil mixing, bulk earthworks to construct new embankments and embankment widening, new road restraint systems, new surface water drainage infrastructure, new carriageway construction plus widening and resurfacing; the creation of new shared-use pathways, footways and traffic Islands; traffic signs and roadmarking works; civil works and ducting for street lighting and traffic signals, utilities diversionary works, landscaping and traffic management to facilitate the works. \r_x000D_
</t>
  </si>
  <si>
    <t>Chloe Staddon</t>
  </si>
  <si>
    <t>chloe.staddon@devon.gov.uk</t>
  </si>
  <si>
    <t>'+44 1392383000</t>
  </si>
  <si>
    <t>The authority reserves the right to cancel the procurement process at any stage. The authority does not bind itself to accept the lowest or any tender, and reserve the right not to award a contract. The authority reserves the right to award the contract in part, or to call for new tenders should they consider this necessary. Economic operators remain responsible for all costs and expenses incurred by them or by any third party acting under instructions from them in connection with their participation in this procurement, whether incurred directly by them or their advisors or subcontractors and regardless of whether such costs arise as a consequence direct or indirect of any amendments to documents issued by the authority at any time, or as a consequence of the cancellation of the procurement by the authority. For the avoidance of doubt, the authority shall have no liability whatsoever to economic operators or their advisors or subcontractors, for any of their costs, including but not limited to those for any discussions or communications. Any contract(s) or agreement(s) entered into as a result of this contract notice shall be considered as a contract(s) or agreement(s) made under English law and subject to the exclusive jurisdiction of the English courts. If an economic operator considers that any information supplied by it during this procurement process is commercially sensitive or confidential in nature, this should be highlighted and the reasons for its sensitivity as well as the duration of that sensitivity specified. Economic operators should be aware that even where they have indicated that information is commercially sensitive, the authority may disclose it pursuant to the Freedom of Information Act 2000 in response to a request for information where such disclosure is considered to be in the public interest. Please note that the receipt by any of the authority of any materials marked 'confidential' or equivalent shall not be taken to mean that the authority accepts any duty of confidence by virtue of that marking._x000D_
The procurement documents are available for unrestricted and full direct access, free of charge, at: https://www.supplyingthesouthwest.org.uk._x000D_
_x000D_
Additional information can be obtained from the abovementioned address._x000D_
_x000D_
Tenders or requests to participate must be submitted electronically via: https://www.supplyingthesouthwest.org.uk.</t>
  </si>
  <si>
    <t>IT-32-1163-SP/24/1390 - AWARD</t>
  </si>
  <si>
    <t>Lancaster University</t>
  </si>
  <si>
    <t>2024-09-17T09:21:50+01:00</t>
  </si>
  <si>
    <t>Clerk of Works for the Management School - East Estate Development Project - AWARD</t>
  </si>
  <si>
    <t>Lancaster University is inviting tenders for Clerk of Works services for the Management School East Estate Development Project. _x000D_
      _x000D_
      Lancaster University's Management School (LUMS) have embarked on an ambitious programme to redevelop and expand the existing management school complex of buildings. A first phase of the Management School redevelopment (LUMS01) has been successfully delivered to provide the new built West Pavilion. The second phase of the development (LUMS02) consists of the refurbishment of existing buildings Gillow House, Graduate Management School, Lecture Theatres 5-8, Gillow Quad and Lancaster Leadership Centre. The project also includes an element of new build construction to create a link corridor between the existing buildings and major structural works to create an impressive new entrance off the spine. The West Pavilion, Lancaster Leadership Centre and Lecture Theatres 5 to 8 will remain operational for the full duration of the works._x000D_
      _x000D_
      The Clerk of Works is there to assist all the members of the construction team to ensure that the required standards are maintained. _x000D_
      Main Works: Start date: July 2024. End date: September 2025._x000D_
      Construction Budget: circa 16.6m.</t>
  </si>
  <si>
    <t>LA1 4YW</t>
  </si>
  <si>
    <t xml:space="preserve">71521000 71541000 71500000 </t>
  </si>
  <si>
    <t>Ben Askew</t>
  </si>
  <si>
    <t>b.askew@lancaster.ac.uk</t>
  </si>
  <si>
    <t>Lancaster</t>
  </si>
  <si>
    <t>01524 592086</t>
  </si>
  <si>
    <t>[J&amp;B Consulting Ltd|26 Stratford Drive , Prescot , Merseyside , United Kingdom, L34 1AP|NONE||No|No]</t>
  </si>
  <si>
    <t>DVNCC001-DN723961-61778937</t>
  </si>
  <si>
    <t>2024-08-29T12:22:32+01:00</t>
  </si>
  <si>
    <t>CP2499-24 A38 Deep Lane Pedestrian Cycle Bridge</t>
  </si>
  <si>
    <t>Contractor Involvement (ECI) for the A38 Deep Lane Pedestrian Cycle Bridge, using Hampshire County Council's GEN5-2 Framework, for a 2-stage approach. The approach is NEC Option E for Stage 1 ECI and NEC Option A for Stage 2 Construction._x000D_
_x000D_
A38 Deep Lane Pedestrian Cycle Bridge is the highway infrastructure design and construction works, for a cycle bridge over the A38, connecting into existing highway infrastructure. Interactions with National Highways, Devon County Council, Plymouth City Council and private developers and land owners is required. The preferred bidder will take on the CDM roles of Principal Designer and Principal Contractor._x000D_
_x000D_
The new pedestrian / cycle 80m bridge is to be designed and constructed across the existing A38 trunk road adjacent to the Deep Lane overbridge._x000D_
_x000D_
This proposal will connect two major developments at the new town of Sherford and the Langage Business Park._x000D_
_x000D_
The existing traffic signal junction on the south side of the A38 will be upgraded to add extra capacity and pedestrian / cycle signal phases._x000D_
_x000D_
A new pedestrian / cycle route will be installed connecting to the existing route at Lyneham Lane via a proposed parallel crossing. The route will be constructed on the east side of Deep Lane, running across the new bridge and connecting to the southern junction._x000D_
_x000D_
Stage 1 of this contract is estimated to commence on 13th August 2024 followed by a mobilisation period of up until 9th September 2024 and is estimated to operate until 23rd December 2024._x000D_
_x000D_
There is an option to proceed to Stage 2 (Construction) at the procurers discretion and subject to achieving the requirements as set out in the Scope and associated tender documents. The programme for Stage 2 will be agreed with the Council should agreement be reached to proceed to Stage 2._x000D_
_x000D_
Stage 2 is estimated to commence on 23rd December 2024 and is estimated to operate until 23rd December 2025.</t>
  </si>
  <si>
    <t>'+44 1392381258</t>
  </si>
  <si>
    <t>[Milestone Infrastructure Ltd|Abel Smith House_x000D_
Gunnels Wood Road_x000D_
Stevenage_x000D_
Hertfordshire_x000D_
SG1 2ST|NONE||No|No]</t>
  </si>
  <si>
    <t>6CS/JK/HB</t>
  </si>
  <si>
    <t>2024-07-08T15:00:39+01:00</t>
  </si>
  <si>
    <t>Property Refurbishment - 6 Clarence Street, Burnley BB11 3HG</t>
  </si>
  <si>
    <t>Burnley Borough Council (the Contracting Authority) are inviting Tenders from organisations (Bidders) that have the resources, capabilities and capacity to undertake full house refurbishment works, to 6 Clarence Street. Works can include patch pointing, replacement gutters, sandblasting &amp; painting walls, windows and door surrounds, re roofing, kitchen extensions, plastering, re wiring etc._x000D_
Further detailed information is provided in the 'Pre Construction Information' document (see appendix 1) and includes client and management considerations, environmental restrictions, risk assessments, design and construction hazards, health and safety requirements and plans, method statements; and also see 'Schedule' for the property (see Appendix 4)_x000D_
This project is in compliance with Construction (Design &amp; Management Regulations) 2015. Glovers Project Services Limited have been appointed by the Council as the principal designers for the project. _x000D_
It is anticipated this will be an 10 week contract running through early July to early September. However the successful Bidder will be required to demonstrate and apply flexibility as some of this work may be weather dependent and actual dates will be agreed between the Council and the Bidder. _x000D_
The successful Bidder will be required to enter into a JCT Minor Works contract with the Council._x000D_
This Invitation to Tender (ITT) document and its appendices set out the scope and nature of the required works, the procurement arrangements and conditions._x000D_
Please also provide information with your tender submission in relation to carbon reduction plans that your organisation has in place or is developing (see Table on criteria weighting) - this is for information purposes only.</t>
  </si>
  <si>
    <t>Bidders must complete, sign and return before the deadline the following Tender documents: Form of Tender (total tender sum); Preliminaries (to include fixed cost and timescales); Certificate of Non-Collusion; confirm insurance arrangements and provide two examples of previous similar projects._x000D_
_x000D_
This opportunity notice is also placed on The Chest Ref DN728505 along with all tender documentation.  Please respond on The Chest prior to 15:00 GMT on the 1st July 2024.</t>
  </si>
  <si>
    <t>[NI Constructions (NW) Ltd|1 Peart Street_x000D_
BURNLEY_x000D_
Lancashire_x000D_
BB10 1EP|NONE_OTHER||Yes|No]</t>
  </si>
  <si>
    <t>tender_446332/1373299</t>
  </si>
  <si>
    <t>2024-07-05T15:09:02+01:00</t>
  </si>
  <si>
    <t>604237 - M40 Junction 10 Baynards Green</t>
  </si>
  <si>
    <t>Contractor to provide:_x000D_
-Resurface pavement throughout the scheme which will include regulating and milling of one section (refer to the drawings and specifications)_x000D_
-Provide documentation listed on CAM pre-construction information tracker_x000D_
-Carry out principal contractor responsibilities._x000D_
-Provide a clause 31 programme and regularly update depending on the progress of the works._x000D_
-Submit a construction phase plan to the client for acceptance._x000D_
-Provide RAMS and review RAMS from other contractors working on the scheme._x000D_
-Attend and arrange weekly early warning meetings._x000D_
-Attend and arrange site meetings._x000D_
-Provide a programme for construction phases and revisions prior to monthly progress meetings._x000D_
-Provide weekly progress updates.</t>
  </si>
  <si>
    <t>[Eurovia Infrastructure|189 Windmill Ln, Cheshunt, Waltham Cross EN8 9AW|NONE_OTHER||No|No]</t>
  </si>
  <si>
    <t>tender_441407/1363353</t>
  </si>
  <si>
    <t>2024-06-06T19:21:09+01:00</t>
  </si>
  <si>
    <t>619684 A2 Valley Drive RBT EB Onslip - PDF</t>
  </si>
  <si>
    <t>To perform the role of Principal Contractor in relation to this project._x000D_
PC responsibilities for duration of construction._x000D_
Under this appointment you will be required to fulfil the requirements of the Principal Contractor described in the Construction (Design and Management) Regulations 2015. Your appointment will remain for the duration of the project or until otherwise notified of any change by ourselves._x000D_
To undertake all PDF works and provide the planing out and resurfacing of the carriageway including slip roads, scope and drawings associated with this scheme. To include but not limited to:_x000D_
-	Produce and maintain Work Order programme._x000D_
-	Attend a pre-start meeting prior to commencement of works - to be organised by Client._x000D_
-	Liaise with Client and appointed Designer for technical queries._x000D_
-	Liaise with PC and provide information for H&amp;S File as the scheme progresses and on completion._x000D_
-	Submit an Outputs Certificate on delivery of scheme regional promises - template to be provided by Client._x000D_
-	Involvement to attend meetings and provide construction methodology.</t>
  </si>
  <si>
    <t>tender_441348/1363284</t>
  </si>
  <si>
    <t>2024-06-06T16:39:42+01:00</t>
  </si>
  <si>
    <t>613294 M20 New Hythe Lane Waterproofing &amp; Joints pavement works</t>
  </si>
  <si>
    <t>Undertake surfacing activities including:_x000D_
-	Carry out resurfacing as per attached specification and design drawings_x000D_
-	Jointing of pavement_x000D_
-	Milling of existing pavement_x000D_
-	Pavement In-lays_x000D_
-	Kerb works_x000D_
-	Manhole cover adjustments if required to suit pavement level_x000D_
-	Produce and maintain a Construction Programme _x000D_
-	Weekly liaison with National Highways (NH) Construction Assurance Manager for programme and roadspace requirements_x000D_
-	Produce Construction Phase Plan (CPP), (incorporating residual site specific significant hazards from PCI) for Client review, comment and acceptance using National Highways CPP checklist._x000D_
-	Provision and maintenance of site office and welfare facilities for all parties associated with the works_x000D_
-	Liaise with Client to discuss any localised vegetation clearance required prior to installing site office and welfare facilities, _x000D_
-	Attend a pre-start meeting prior to commencement of works - to be organised by Client_x000D_
-	Should works be notifiable to HSE, advise Client to submit F10  _x000D_
-	Organise and chair monthly progress / commercial meeting for scheme duration and close down meeting on completion_x000D_
-	Produce monthly spend profile, forward forecasts and calculations for any financial accruals_x000D_
-	Liaise with appointed TTM contractor to ensure suitable development of a safe system of work allowing safe access to the structure._x000D_
-	Liaise with appointed Designer for technical queries</t>
  </si>
  <si>
    <t>tender_440873/1361282</t>
  </si>
  <si>
    <t>2024-05-31T16:05:25+01:00</t>
  </si>
  <si>
    <t>616904 A2 Boughton Dunkirk CRCP EB &amp; WB</t>
  </si>
  <si>
    <t>BA/JK/HB</t>
  </si>
  <si>
    <t>2024-05-17T15:41:46+01:00</t>
  </si>
  <si>
    <t>Property Refurbishment: 23 Bramley Avenue BB12 0HU</t>
  </si>
  <si>
    <t>Burnley Borough Council (the Contracting Authority) are inviting Tenders from organisations (Bidders) that have the resources, capabilities and capacity to undertake full house refurbishment works, to 23 Bramley Avenue. Works can include patch pointing, replacement gutters, sandblasting &amp; painting walls, windows and door surrounds, re roofing, kitchen extensions, plastering, re wiring etc._x000D_
Further detailed information is provided in the 'Pre Construction Information' document (see appendix 1) and includes client and management considerations, environmental restrictions, risk assessments, design and construction hazards, health and safety requirements and plans, method statements; and also see 'Schedule' for the property (see Appendix 4)_x000D_
This project is in compliance with Construction (Design &amp; Management Regulations) 2015. Glovers Project Services Limited have been appointed by the Council as the principal designers for the project. _x000D_
It is anticipated this will be a 12 week contract running through May to August. However the successful Bidder will be required to demonstrate and apply flexibility as some of this work may be weather dependent and actual dates will be agreed between the Council and the Bidder. _x000D_
The successful Bidder will be required to enter into a JCT Minor Works contract with the Council._x000D_
This Invitation to Tender (ITT) document and its appendices set out the scope and nature of the required works, the procurement arrangements and conditions._x000D_
Please also provide information with your tender submission in relation to carbon reduction plans that your organisation has in place or is developing (see Table 2 criteria weighting) - this is for information purposes only.</t>
  </si>
  <si>
    <t>Bidders must complete, sign and return before the deadline the following Tender documents: Form of Tender (total tender sum); Preliminaries (to include fixed cost and timescales); Certificate of Non-Collusion; confirm insurance arrangements and provide two examples of previous similar projects._x000D_
This opportunity notice is also placed on The Chest Ref DN721393 along with all tender documentation.  Please respond on The Chest prior to 15:00 GMT on the 13th May 2024.</t>
  </si>
  <si>
    <t>[APF Renovations|16 Rydal Road, Haslingden, Rossendale|NONE_OTHER||Yes|No]</t>
  </si>
  <si>
    <t>C1000801</t>
  </si>
  <si>
    <t>2024-05-09T08:20:55+01:00</t>
  </si>
  <si>
    <t>Provision of an Insurance Advisory Service</t>
  </si>
  <si>
    <t>Call off advice and support on all Construction or property related insurance matters._x000D_
â€¢ To proactively support and influence on the overall Capital Projects strategy, bringing market expertise to our key strategic decision making._x000D_
â€¢ Reviewing, advising and reporting on all Construction project insurance provisions including Landlord, Developer, Government, Contractors, Sub-Contractors and Consultants._x000D_
â€¢ Providing market insight and learning on Property and Construction Insurance through quarterly updates, bulletins, staff briefings and presentations.</t>
  </si>
  <si>
    <t>Government Property Agency</t>
  </si>
  <si>
    <t>martin.stevens@gpa.gov.uk</t>
  </si>
  <si>
    <t>23 Stephenson Street</t>
  </si>
  <si>
    <t>B2 4BH</t>
  </si>
  <si>
    <t>[Marsh Ltd|Grove House_x000D_
CM8 2UP_x000D_
GB|COMPANIES_HOUSE|01507274|No|No]</t>
  </si>
  <si>
    <t>H&amp;DC 009</t>
  </si>
  <si>
    <t>2024-04-24T11:46:40+01:00</t>
  </si>
  <si>
    <t>Property Refurbishment: Piccadilly Road Area, Burnley</t>
  </si>
  <si>
    <t>Burnley Borough Council (the Contracting Authority) are inviting Tenders from organisations (Bidders) that have the resources, capabilities and capacity to undertake refurbishment works, to the rears of Raglan Road and Willis Street, Burnley. Also the fronts of properties on Piccadilly Road, Albion Street and Baker Street. Works can include pointing, replacement gutters, sandblasting &amp; painting walls, rendering and fitting new gates. _x000D_
_x000D_
Further detailed information is provided in the 'Pre Construction Information' document (see appendix 1) and includes client and management considerations, environmental restrictions, risk assessments, design and construction hazards, health and safety requirements and plans, method statements; and also see 'Schedule' for the properties (see Appendix 4)_x000D_
_x000D_
This project is in compliance with Construction (Design &amp; Management Regulations) 2015. Glovers Project Services Limited have been appointed by the Council as the principal designers for the project. _x000D_
_x000D_
It is anticipated this will be an 12 week contract running through July to mid October. However the successful Bidder will be required to demonstrate and apply flexibility as some of this work may be weather dependent and actual dates will be agreed between the Council and the Bidder. _x000D_
_x000D_
The successful Bidder will be required to enter into a JCT Minor Works contract with the Council._x000D_
_x000D_
This Invitation to Tender (ITT) document and its appendicies set out the scope and nature of the required works, the procurement arrangements and conditions</t>
  </si>
  <si>
    <t>Manchester Rd</t>
  </si>
  <si>
    <t xml:space="preserve">ITT Refurbishment.docx Appendix 1.pdf Appendix 2 Form of Tender Piccadilly Rd.docx Appendix 3 Preliminaries.docx Appendix 4a.pdf Appendix 4b.pdf Appendix 4c.pdf Appendix 4d.pdf Appendix 4e.pdf Appendix 4f.pdf Appendix 5 Non-Collusion Certificate.docx </t>
  </si>
  <si>
    <t>Bidders must complete, sign and return before the deadline the following Tender documents: Form of Tender (total tender sum); Preliminaries (to include fixed cost and timescales); Certificate of Non-Collusion; confirm insurance arrangements and provide two examples of previous similar projects._x000D_
_x000D_
All completed Tender documents must be submitted in hard copy format within a sealed envelope addressed for the attention of 'Head of Legal &amp; Democratic Services, Town Hall, Manchester Rd, Burnley, BB119SA' and clearly marked 'Tender for Property Refurbishment Piccadilly Rd Area' prior to 15:00 GMT on the 13th July.</t>
  </si>
  <si>
    <t>[WRPS Group|WRPS Group_x000D_
Unit 15, Barrs Fold Road, _x000D_
Wingates Ind. Est., _x000D_
Westhoughton, _x000D_
Bolton, _x000D_
BL5 3XP|NONE_OTHER||Yes|No]</t>
  </si>
  <si>
    <t>CS/JK/HB</t>
  </si>
  <si>
    <t>2024-04-24T11:40:29+01:00</t>
  </si>
  <si>
    <t>Property Refurbishment - 12 Cuerdale Street, Burnley</t>
  </si>
  <si>
    <t>Burnley Borough Council (the Contracting Authority) are inviting Tenders from organisations (Bidders) that have the resources, capabilities and capacity to undertake full house refurbishment works, to 12 Cuerdale Street, Burnley. Works can include patch pointing, replacement gutters, sandblasting &amp; painting walls, windows and door surrounds, re roofing, kitchen extensions, plastering, re wiring etc._x000D_
Further detailed information is provided in the 'Pre Construction Information' document (see appendix 1) and includes client and management considerations, environmental restrictions, risk assessments, design and construction hazards, health and safety requirements and plans, method statements; and also see 'Schedule' for the property (see Appendix 4)_x000D_
This project is in compliance with Construction (Design &amp; Management Regulations) 2015. Glovers Project Services Limited have been appointed by the Council as the principal designers for the project. _x000D_
It is anticipated this will be an 10 week contract running through end March to mid June 2024. However the successful Bidder will be required to demonstrate and apply flexibility as some of this work may be weather dependent and actual dates will be agreed between the Council and the Bidder. _x000D_
The successful Bidder will be required to enter into a JCT Minor Works contract with the Council._x000D_
This Invitation to Tender (ITT) document and its appendices set out the scope and nature of the required works, the procurement arrangements and conditions.</t>
  </si>
  <si>
    <t>Bidders must complete, sign and return before the deadline the following Tender documents: Form of Tender (total tender sum); Preliminaries (to include fixed cost and timescales); Certificate of Non-Collusion; confirm insurance arrangements and provide two examples of previous similar projects._x000D_
_x000D_
This opportunity notice is also be placed on The Chest along with all tender documentation reference DN713286.  Please respond on The Chest prior to 15:00 GMT on the 18th March 2024.</t>
  </si>
  <si>
    <t>[APF Renovations|APF Renovations_x000D_
16 Rydal Rd, Haslingden, Rossendale.|NONE_OTHER||Yes|No]</t>
  </si>
  <si>
    <t>HS/JK/HB</t>
  </si>
  <si>
    <t>2024-04-24T11:37:30+01:00</t>
  </si>
  <si>
    <t>Property Refurbishment - 35 Herbert Street, Burnley</t>
  </si>
  <si>
    <t>Burnley Borough Council (the Contracting Authority) are inviting Tenders from organisations (Bidders) that have the resources, capabilities and capacity to undertake full house refurbishment works, to 35 Herbert Street, Burnley. Works can include patch pointing, replacement gutters, sandblasting &amp; painting walls, windows and door surrounds, re roofing, kitchen extensions, plastering, re wiring etc._x000D_
Further detailed information is provided in the 'Pre Construction Information' document (see appendix 1) and includes client and management considerations, environmental restrictions, risk assessments, design and construction hazards, health and safety requirements and plans, method statements; and also see 'Schedule' for the property (see Appendix 4)_x000D_
This project is in compliance with Construction (Design &amp; Management Regulations) 2015. Glovers Project Services Limited have been appointed by the Council as the principal designers for the project. _x000D_
It is anticipated this will be an 10 week contract running through April to mid June 2024. However the successful Bidder will be required to demonstrate and apply flexibility as some of this work may be weather dependent and actual dates will be agreed between the Council and the Bidder. _x000D_
The successful Bidder will be required to enter into a JCT Minor Works contract with the Council._x000D_
This Invitation to Tender (ITT) document and its appendices set out the scope and nature of the required works, the procurement arrangements and conditions.</t>
  </si>
  <si>
    <t>Bidders must complete, sign and return before the deadline the following Tender documents: Form of Tender (total tender sum); Preliminaries (to include fixed cost and timescales); Certificate of Non-Collusion; confirm insurance arrangements and provide two examples of previous similar projects._x000D_
_x000D_
This opportunity notice is also placed on The Chest Ref DN715555 along with all tender documentation.  Please respond returning the above completed documents on The Chest prior to 15:00 GMT on the 1st April 2024.</t>
  </si>
  <si>
    <t>KENT001-DN604754-78870992</t>
  </si>
  <si>
    <t>2024-04-17T15:52:17+01:00</t>
  </si>
  <si>
    <t>SC22080 - A20 Coldharbour Roundabout and Hall Road Junction</t>
  </si>
  <si>
    <t>Kent County Council (the Council) is the largest local authority in England covering an area of 3,500 square kilometres. It has an annual expenditure of over Â£1bn on goods and services and a population of 1.6m. The Council provides a wide range of personal and strategic services on behalf of its residents, operating in partnership with the NHS Kent and Medway Clinical Commissioning Group, 12 district councils, and 289 parish/town councils. KCC consists of four directorates:\r_x000D_
\r_x000D_
Ã¢â‚¬Â¢ Adult Social Care and Health;\r_x000D_
Ã¢â‚¬Â¢ Children, Young People and Education;\r_x000D_
Ã¢â‚¬Â¢ Growth, Environment and Transport; and\r_x000D_
Ã¢â‚¬Â¢ Strategic and Corporate Services.\r_x000D_
\r_x000D_
This service is being commissioned on behalf of the Growth, Environment and Transport directorate.\r_x000D_
\r_x000D_
Scheme information\r_x000D_
Due to their close geographic proximity, it is intended to procure the A20 Coldharbour Roundabout and Hall Road Junction schemes together as a single package.\r_x000D_
\r_x000D_
The A20 Coldharbour Roundabout scheme requires the design and construction of a new larger roundabout to replace the existing signal-controlled roundabout junction on the A20 at Coldharbour Lane. The junction connects the A20 corridor to the Strategic Road Network at Junction 5 of the M20. The site is located 2km to the north-west of Maidstone, Kent on the A20 corridor between Allington and Aylesford.\r_x000D_
\r_x000D_
The existing crossroad junction between the A20, Hall Road and Mills Road, approximately 500m to the west of the Coldharbour Roundabout, is to be improved by the design and construction of a lozenge shaped roundabout to replace the existing traffic signal-controlled junction. The Hall Road junction forms the only point of access to the busy Quarry Wood Industrial Estate and South Aylesford Retail Park.\r_x000D_
\r_x000D_
The intent of both schemes is to support the level and distribution of development being proposed in the Tonbridge and Malling Borough Council and Maidstone Borough Council Local Plans, with new home allocations of around 843 dwellings per annum (dpa) and 883 dpa respectively. Furthermore, the schemes aim to ease congestion along the A20 corridor in Aylesford.\r_x000D_
\r_x000D_
Suppliers should note and be aware that there is the possibility that the A20 Hall Road Junction Improvement may be withdrawn from the Contract, prior to the ITT being issued. In this situation the ITT will be issued for the A20 Coldharbour Roundabout only\r_x000D_
\r_x000D_
The construction cost budget for the A20 Coldharbour Roundabout scheme is Â£3.5m and for the Hall Road Junction scheme it is Â£2.0m</t>
  </si>
  <si>
    <t>Craig Merchant</t>
  </si>
  <si>
    <t>craig.merchant@kent.gov.uk</t>
  </si>
  <si>
    <t>Maidstone</t>
  </si>
  <si>
    <t>ME14 1XQ</t>
  </si>
  <si>
    <t>http://www.kent.gov.uk</t>
  </si>
  <si>
    <t xml:space="preserve">https://procontract.due-north.com/Advert?advertId=10a26c0a-4daf-ec11-8113-005056b64545 </t>
  </si>
  <si>
    <t>[J Breheny Contractors Limited|PE29 6EN|NONE||No|No]</t>
  </si>
  <si>
    <t>BIP855029099</t>
  </si>
  <si>
    <t>Braintree District Council</t>
  </si>
  <si>
    <t>2024-04-11T15:15:03+01:00</t>
  </si>
  <si>
    <t>GB-Braintree: EPP0049 - Tennis Courts at Courtauld Sports Ground, Halstead</t>
  </si>
  <si>
    <t>Construction work for sports facilities. Construction work in connection with structures for sports_x000D_
      ground. The Council has the budget to build two new tennis courts with floodlights at Courtauld Road Sports Ground,_x000D_
      Halstead. This includes the design of a floodlighting scheme, securing of planning permission and construction of the_x000D_
      tennis courts with fencing and floodlighting.</t>
  </si>
  <si>
    <t xml:space="preserve">45212221 45212200 </t>
  </si>
  <si>
    <t>Claire Sargeant</t>
  </si>
  <si>
    <t>claire.sargeant@braintree.gov.uk</t>
  </si>
  <si>
    <t>Causeway House</t>
  </si>
  <si>
    <t>Braintree</t>
  </si>
  <si>
    <t>CM7 9HB</t>
  </si>
  <si>
    <t xml:space="preserve">https://www.delta-esourcing.com/delta/respondToList.html?noticeId=855029099 </t>
  </si>
  <si>
    <t>[ETC Sports Surfaces limited|Unit 3, Bellcroft_x000D_
        Eastways Industrial Estate_x000D_
        Witham_x000D_
        CM8 3YU|NONE||Yes|No]</t>
  </si>
  <si>
    <t>2024-04-08T16:59:02+01:00</t>
  </si>
  <si>
    <t>Road Adoption Guidance Update</t>
  </si>
  <si>
    <t>We require a member of staff who is suitably qualified and experienced to be able to assess and comment on the technical Sec 38 &amp; Sec 278 designs submitted to the Council._x000D_
The assessment of Sec 38 &amp; 278 submissions is to be carried out in consultation with ESCC Transport Development Control Team, the design consultants and safety auditors until such time as the submitted scheme can be technically accepted by ESCC._x000D_
The assessment of road designs will require consideration of but not limited to the following: _x000D_
â€¢	General road construction details and widths including thickness and types of materials used._x000D_
â€¢	Horizontal and Vertical alignment._x000D_
â€¢	Street Lighting._x000D_
â€¢	Illuminated and Non- Illuminated road signs._x000D_
â€¢	Drainage, layout and schedules. Additionally, positions of gullies, manholes, catchpits, soakaways, headwalls and ditches._x000D_
â€¢	Road Markings and any necessary Traffic Regulation Orders._x000D_
â€¢	Special Construction details including special products used._x000D_
â€¢	Highway boundaries and land ownership._x000D_
â€¢	Proposed landscaping and planting arrangements._x000D_
â€¢	Fencing, both within highway e.g. pedestrian guard railing and boundary fencing e.g. bird lip/post &amp; rail._x000D_
â€¢	 Traffic signal equipment._x000D_
In addition, the member of staff will be required to assist in the updating of the ESCC road design guide and specification documents. _x000D_
This will involve checking the ESCC specification documents and standard construction drawings against current national standards and updating the specification where appropriate. _x000D_
The design guide will also need to be updated based on current national best practise and guidance.</t>
  </si>
  <si>
    <t>OrbisSourcingSolutions@eastsussex.gov.uk</t>
  </si>
  <si>
    <t>[BLOOM PROCUREMENT SERVICES LTD|Point 5 New Eden House, Fletcher Road, Gateshead, United Kingdom, NE8 2ET|COMPANIES_HOUSE|08045123|Yes|No]</t>
  </si>
  <si>
    <t>Other Direct award call off against a framework agreement</t>
  </si>
  <si>
    <t>tender_270590/971474</t>
  </si>
  <si>
    <t>2021-09-10T15:08:24+01:00</t>
  </si>
  <si>
    <t>MoJ Minor Works Dynamic Purchasing System</t>
  </si>
  <si>
    <t>The Ministry of Justice (MoJ) (the "Authority") seeks to establish a Dynamic Purchasing System for Minor Works (MWDPS) and is inviting applications from suitably qualified and experienced Contractors.  The contract will cover construction, maintenance and resultant remedial small scope high impact works to the MoJ estate. In the main, this includes prison establishments but may also include courts, tribunals, Home Office controlled and corporate buildings._x000D_
_x000D_
The MWDPS will also be made available for use by Gov. Facility Services Limited, a MoJ wholly owned company responsible for the total facilities management of 48 prisons across the South of England, to source subcontractors to support its maintenance and project activities_x000D_
. _x000D_
Call-off contracts let under the MWDPS will have a maximum contract value of Â£1,000,000 GBP, however we expect the majority of projects to have a contract value of &lt;Â£500,000 GBP. _x000D_
_x000D_
The procurement will be undertaken in accordance with Regulation 34 of the Public Contracts Regulations 2015._x000D_
_x000D_
 The MWDPS will operate across England, Wales and Scotland and is divided into four (4) headline Lots:-_x000D_
-	FM Maintenance Services_x000D_
-	Project &amp; Construction Works_x000D_
-	System/Asset Procurement &amp; Installation_x000D_
-	Specialist/Miscellaneous Requirements_x000D_
_x000D_
_x000D_
Each of the Lots are further subdivided into Categories._x000D_
_x000D_
There is a desire to attract a broad range of Contractors to be part of the MWDPS.  The number of Contractors appointed to the MWDPS is unlimited._x000D_
 _x000D_
The MWDPS will initially be in operation for Four (4) years with an option to extend for a further two (2), two (2) year terms, at the sole discretion of the Authority, making a total of eight (8) years.  However, the duration may be varied (reduced or extended) in line with emerging business needs_x000D_
._x000D_
The estimated spend for the first 4 years of the MWDPS is Â£296,000,000 GBP (Â£74,000,000 GPB per annum made up of Â£64,000,000 GBP per annum for project work and Â£10,000,000 per annum for maintenance related activity)._x000D_
_x000D_
The MWDPS, in itself, is not a works contract.  Call Off Competitions will be held under the MWDPS for specific Projects or maintenance contracts.  The proposed terms and conditions to be used for the Call Off Contracts are the NEC: Engineering &amp; Construction Short Contract for Project Work and the NEC Term Services Contract for maintenance work, however consideration is also being given to a bespoke set of terms and conditions for straightforward or very low value works._x000D_
 _x000D_
Individual call off project durations may be as short as 2 weeks but could be as long as 9 months. Maintenance contracts may be let for in excess of one year.</t>
  </si>
  <si>
    <t xml:space="preserve">09331000 42160000 43328000 44211000 44211100 44212310 44221300 44613700 45100000 45110000 45112700 45210000 45213150 45213400 45216112 45216113 45222300 45232430 45233000 45233141 45261000 45262100 45262500 45262660 45300000 45310000 45312100 45312200 45313000 45315100 45320000 45321000 45330000 45331000 45340000 45343000 45350000 45351000 45400000 45410000 45421141 45421148 45430000 45432110 45432111 45440000 45441000 45442110 45450000 45451000 45453000 45453100 50230000 50413200 50500000 50531200 50610000 50700000 50710000 50720000 50750000 50883000 51310000 77314000 79713000 90510000 90650000 90922000 </t>
  </si>
  <si>
    <t>CCMD-MWDPS@justice.gov.uk</t>
  </si>
  <si>
    <t xml:space="preserve">Find A Tender Contract Notice Information Sept 2021.docx Find A Tender Market Engagement Notice Information.docx Find A Tender Notice Update February 2024.docx </t>
  </si>
  <si>
    <t xml:space="preserve">https://www.constructionline.co.uk/products-services/membership/associate-membership/ https://www.constructionline.co.uk/buyers/public-sector/ministry-of-justice/ </t>
  </si>
  <si>
    <t>The MWDPS platform for vetting contractors is hosted and managed by Constructionline. To apply for a place on the MWDPS a Contractor will need to:_x000D_
 _x000D_
1.	apply for a Constructionline membership.  An Associate membership is free of charge._x000D_
_x000D_
2.	register for the DPS._x000D_
_x000D_
The MoJ is committed to supporting the Government&amp;apos;s drive to open competition and increase opportunities for Small and Medium Enterprise (SME) Contractors. The MoJ would encourage all SMEs who are interested in participating in this procurement to register their interest.</t>
  </si>
  <si>
    <t>tender_270590/958090</t>
  </si>
  <si>
    <t>DWCP</t>
  </si>
  <si>
    <t>Knutsford Town Council</t>
  </si>
  <si>
    <t>2024-02-21T10:21:02Z</t>
  </si>
  <si>
    <t>Dog Wood Cycle Path Design</t>
  </si>
  <si>
    <t>This project is funded by the UK government through the UK Shared Prosperity Fund (UKSPF). The appointed contractor/supplier will be expected to ensure adherence to all UKSPF guidance. _x000D_
_x000D_
PROJECT SCOPE_x000D_
_x000D_
The scope of this work is to:_x000D_
_x000D_
1- Develop a design for the proposed route_x000D_
_x000D_
Following an on-site survey, develop a detailed design plan for the route for its full extent. This should include a map showing the precise route and widths. The path should be suitable for pedestrian and cycle use._x000D_
_x000D_
It will also identify the works required to build the path, including (for example) the construction of culverts, installation of fencing, removal of trees, grading of land etc. This should be sufficient to clearly explain to landowners what works would be required._x000D_
_x000D_
The plan should detail options/recommendations for the finish of the path and associated infrastructure (e.g. signage, drainage, lighting) as applicable._x000D_
_x000D_
The design should carefully consider the existing sites and safety of users i.e. in relation to proximity to the railway._x000D_
_x000D_
2 - Develop a proposed construction methodology _x000D_
_x000D_
This should detail how the plan in section one would be constructed including site access, construction methods and site compounds. It should be sufficiently detailed to be used as the basis for a formal tender for companies to price against and should identify all works anticipated to deliver the path. _x000D_
_x000D_
The railway bridge at Mallard Close is not suitable for vehicular use and Network Rail would not permit works vehicle access over this._x000D_
_x000D_
3 - Provide an indicative price estimate _x000D_
_x000D_
This should provide a guide cost for the project to enable us to seek grant funding. _x000D_
_x000D_
This should be:_x000D_
_x000D_
a)	Single phase for whole path_x000D_
b)	Two phases: Moor to Tatton Park and Through Tatton Park to Parkgate Lane_x000D_
_x000D_
QUOTE SUBMISSIONS _x000D_
_x000D_
The deadline for submission of quotes is 31st January 2024._x000D_
_x000D_
All quotes should be submitted by email to: townclerk@knutsfordtowncouncil.gov.uk._x000D_
_x000D_
The submission should comprise:_x000D_
_x000D_
1)	Quotation of a fixed price for the requirement set out_x000D_
2)	An example of a similar report you have prepared _x000D_
3)	Company background and key personnel skills/experience _x000D_
4)	A reference for a similar project</t>
  </si>
  <si>
    <t>WA16 6TA</t>
  </si>
  <si>
    <t xml:space="preserve">45233161 45233162 45233200 </t>
  </si>
  <si>
    <t>Adam Keppel-Green</t>
  </si>
  <si>
    <t>adam.kg@knutsfordtowncouncil.gov.uk</t>
  </si>
  <si>
    <t>KNUTSFORD</t>
  </si>
  <si>
    <t>WA166TA</t>
  </si>
  <si>
    <t>01565 653 929</t>
  </si>
  <si>
    <t xml:space="preserve">Dog Wood Cycle Path.pdf </t>
  </si>
  <si>
    <t>[Hegsons Design Consultancy (UK) Limited.|Bedford i-Kan_x000D_
38 Mill Street_x000D_
Bedford _x000D_
MK40 3HD|COMPANIES_HOUSE|450793|Yes|No]</t>
  </si>
  <si>
    <t>IT-223-1974-P/REF EH 00001974 - AWARD</t>
  </si>
  <si>
    <t>English Heritage-Estates</t>
  </si>
  <si>
    <t>2024-02-20T18:19:44Z</t>
  </si>
  <si>
    <t>Bishops Waltham Palace West Tower Visitor Staircase and Platform - AWARD</t>
  </si>
  <si>
    <t>Construction and installation of a new external staircase to an existing doorway in the West Tower, a ruined roofless medieval tower dating back to the 12th century.  Also construction and installation of a new visitor viewing platform at first floor level in the tower.  This will provide public access to the tower to view the rich architectural details of the bishop's private accommodation for the first time and also facilitate better access for maintenance ensuring the sustainable management of the tower in the long-term.  The construction will be zinc coated steel with ekki timber treads and boards.</t>
  </si>
  <si>
    <t>Deborah Beeson</t>
  </si>
  <si>
    <t>Deborah.Beeson@english-heritage.org.uk</t>
  </si>
  <si>
    <t>Firefly Avenue</t>
  </si>
  <si>
    <t>https://in-tendhost.co.uk/english-heritage/aspx/Home</t>
  </si>
  <si>
    <t>[Paye Stonework &amp; Restoration Limited|Stationmasters House, Mottingham Station Approach, London, United Kingdom, SE9 4EL|NONE||No|No]</t>
  </si>
  <si>
    <t>tender_355247/1254817</t>
  </si>
  <si>
    <t>2023-09-05T14:59:03+01:00</t>
  </si>
  <si>
    <t>Gathering evidence to improve airtightness in the UK housing stock - phase 1</t>
  </si>
  <si>
    <t>***Modification of the Contract***_x000D_
Contract Variation PS23085 001 has extended the contract term from 31st January 2024 to 31st May 2024._x000D_
_x000D_
_x000D_
***** THIS IS AN AWARD NOTICE, NOT A CALL FOR COMPETITION *****_x000D_
_x000D_
This procurement is being concluded following a competitive procurement exercise._x000D_
_x000D_
Brief Description of Requirement._x000D_
_x000D_
The Objectives for Phase 1 are: _x000D_
_x000D_
1) Review what the current literature says about the airtightness, infiltration and _x000D_
ventilation of the existing UK housing stock and identify the gaps in the evidence _x000D_
base. _x000D_
_x000D_
2) Identify what studies have been done to date and what data are currently _x000D_
available regarding the airtightness of the UK housing stock, broken down by _x000D_
building characteristics such as type/age/construction type/listed status etc._x000D_
 _x000D_
3) Define what the n/20 rule used in SAP is, how it is currently used, what are its _x000D_
limitations and suggest proposals for a methodology to change/improve it. _x000D_
_x000D_
4) Understand what is known about construction practices and risks relating to _x000D_
airtightness in the UK housing stock and whether there are typical failure points _x000D_
DocuSign Envelope ID: 2353E1FD-EC92-4E60-AEF0-8E1D7D2370B1_x000D_
UK OFFICIAL during the construction process which lead to poor airtightness or increase the _x000D_
risk of overheating._x000D_
_x000D_
5) Provide recommendations and suggest aims, objectives and methodology for</t>
  </si>
  <si>
    <t xml:space="preserve">PS23085 Gathering Evidence on airtightness in the UK housing stock - Contract_redacted.pdf PS23085_001_Contract_Variation letter REDACTED.pdf </t>
  </si>
  <si>
    <t>[LOUGHBOROUGH UNIVERSITY ENTERPRISES LIMITED|UNITED KINGDOM|NONE_OTHER||Yes|No]</t>
  </si>
  <si>
    <t>JK/CG/HB</t>
  </si>
  <si>
    <t>2024-02-02T13:49:05Z</t>
  </si>
  <si>
    <t>Property Refurbishment 16 Hornby Street, Burnley</t>
  </si>
  <si>
    <t>Burnley Borough Council (the Contracting Authority) are inviting Tenders from organisations (Bidders) that have the resources, capabilities and capacity to undertake full house refurbishment works, to 16 Hornby Street. Works can include patch pointing, replacement gutters, sandblasting &amp; painting walls, windows and door surrounds, re roofing, kitchen extensions, plastering, re wiring etc._x000D_
_x000D_
Further detailed information is provided in the 'Pre Construction Information' document (see appendix 1) and includes client and management considerations, environmental restrictions, risk assessments, design and construction hazards, health and safety requirements and plans, method statements; and also see 'Schedule' for the property (see Appendix 4)_x000D_
_x000D_
This project is in compliance with Construction (Design &amp; Management Regulations) 2015. Glovers Project Services Limited have been appointed by the Council as the principal designers for the project._x000D_
_x000D_
It is anticipated this will be an 10 week contract running through early December to early March. However the successful Bidder will be required to demonstrate and apply flexibility as some of this work may be weather dependent and actual dates will be agreed between the Council and the Bidder._x000D_
_x000D_
The successful Bidder will be required to enter into a JCT Minor Works contract with the Council._x000D_
_x000D_
The attached Invitation to Tender (evaluation) document and its appendices set out the scope and nature of the required works, the procurement arrangements and conditions.</t>
  </si>
  <si>
    <t xml:space="preserve">16 Hornby ITT Appendix 1.docx 16 Hornby ITT Appendix 2.docx 16 Hornby ITT Appendix 3.docx 16 Hornby Appendix 4.xls 16 Hornby Appendix 5a existing plans.pdf 16 Hornby Appendix 5b existing elevations.pdf 16 Hornby Appendix 5c proposed plans.pdf 16 Hornby Appendix 5d proposed elevations.pdf 16 Hornby Appendix 6.pdf 16 Hornby ITT Evaluation 0.docx </t>
  </si>
  <si>
    <t>Bidders must complete, sign and return before the deadline the following Tender documents: Form of Tender (total tender sum); Preliminaries (to include fixed cost and timescales); Certificate of Non-Collusion; confirm insurance arrangements and provide two examples of previous similar projects._x000D_
_x000D_
All completed Tender documents must be submitted in hard copy format within a sealed envelope addressed for the attention of 'Head of Legal &amp; Democratic Services, Town Hall, Manchester Rd, Burnley, BB119SA' and clearly marked 'Tender for Property Refurbishment 16 Hornby Street, Burnley' prior to 15:00 GMT on the 4th December 2023.</t>
  </si>
  <si>
    <t>[APF Renovations|16 Rydal Rd, Haslingden, Rossendale.|NONE_OTHER||Yes|No]</t>
  </si>
  <si>
    <t>JK/HB Willow</t>
  </si>
  <si>
    <t>2024-02-02T13:46:20Z</t>
  </si>
  <si>
    <t>Property Refurbishment at 11 &amp; 13 Willow Street</t>
  </si>
  <si>
    <t>Burnley Borough Council (the Contracting Authority) are inviting Tenders from organisations (Bidders) that have the resources, capabilities and capacity to undertake full house refurbishment works, to 11 and 13 Willow Street, Burnley. Works will include demolition of an outrigger, renewing the roof of both properties including timbers, renewing floors, new windows and doors, dry rot treatment, replacement gutters, sandblasting &amp; painting walls, windows and door surrounds, re roofing, kitchen extensions, plastering, re wiring etc._x000D_
_x000D_
Further detailed information is provided in the 'Pre Construction Information' document (see appendix 1) and includes client and management considerations, environmental restrictions, risk assessments, design and construction hazards, health and safety requirements and plans, method statements; and also see 'Schedule' for the property (see Appendix 4)_x000D_
_x000D_
This project is in compliance with Construction (Design &amp; Management Regulations) 2015. Glovers Project Services Limited have been appointed by the Council as the principal designers for the project._x000D_
_x000D_
It is anticipated this will be an 13 week contract running through early January 2024 to end March 2024. However the successful Bidder will be required to demonstrate and apply flexibility as some of this work may be weather dependent and actual dates will be agreed between the Council and the Bidder._x000D_
_x000D_
The successful Bidder will be required to enter into a JCT Minor Works contract with the Council._x000D_
_x000D_
This Invitation to Tender (ITT) document and its appendices set out the scope and nature of the required works, the procurement arrangements and conditions.</t>
  </si>
  <si>
    <t xml:space="preserve">11+13 Willow ITT Evaluation 0.docx 11+13 Willow ITT Appendix 1.docx 11+13 Willow ITT Appendix 2.docx 11+13 Willow ITT Appendix 3.docx Appendix 4a 11 Willow Street Burnley - SOW.pdf Appendix 4b 13 Willow Street SOW.pdf Appendix 5a11 Willow St - A3 Existing and Proposed Ground Floor Plans 2 OF 4.pdf Appendix 5b 11 Willow St - A3 Existing and Proposed First Floor Plans 3 OF 4.pdf Appendix 5c11 Willow St - A3 Existing and Proposed Second Floor Plans 4 OF 4.pdf Appendix 5d 13 Willow St - A3 Existing Ground Floor Plan - 2 of 5.pdf Appendix 5e 13 Willow St - A3 Proposed Ground Floor Plan - 3 of 5.pdf Appendix 5f 13 Willow St - A3 Exist and Proposed First Floor Plan - 4 of 5.pdf Appendix 5g 13 Willow St - A3 Exist and Proposed Second Floor Plan - 5 of 5.pdf Appendix 5h 13 Willow St - REGS - A3 Proposed Secondt Floor Plan and Notes.pdf Appendix 5J 11 Willow St - REGS - A3 Second Floor Plan and Notes.pdf Appendix 6 11+13 Willow.pdf </t>
  </si>
  <si>
    <t>Bidders must complete, sign and return before the deadline the following Tender documents: Form of Tender (total tender sum); Preliminaries (to include fixed cost and timescales); Certificate of Non-Collusion; confirm insurance arrangements and provide two examples of previous similar projects._x000D_
_x000D_
All completed Tender documents must be submitted in hard copy format within a sealed envelope addressed for the attention of 'Head of Legal &amp; Democratic Services, Town Hall, Manchester Rd, Burnley, BB119SA' and clearly marked 'Tender for Property Refurbishment 11 &amp; 13 Willow Street, Burnley' prior to 15:00 GMT on the 20th December 2023.</t>
  </si>
  <si>
    <t>[WRPS Group|Unit 15 Barrs Fold Rd, Wingates Ind Est, Westhoughton, BL5 3XP|NONE_OTHER||Yes|No]</t>
  </si>
  <si>
    <t>ROCH001-DN708789-00052377</t>
  </si>
  <si>
    <t>2024-01-26T14:23:53Z</t>
  </si>
  <si>
    <t>Corner Plot - Fire Engineer</t>
  </si>
  <si>
    <t xml:space="preserve">OFR have been appointment to provide MEP Services for Stage 2-5 on the works taking place at the Corner Plot, Rochdale Station Square. The roles and requirements will include,_x000D_
_x000D_
Scope of Works_x000D_
-Establish the design brief with the Client and confirm the relevant fire safety design _x000D_
objectives for the project._x000D_
-Confirm any additional design requirements such as insurance._x000D_
-Highlight any significant constraints arising from the site such as fire service access, boundary conditions, water supplies and crowd dispersal, etc._x000D_
-Identify where a fire engineered (non-standard) approach could add value by _x000D_
reducing build costs, shortening the construction programme or enhancing the _x000D_
design (e.g. increasing net area, flexibility and functionality)._x000D_
-Expand on the level of detail provided to align with the developing design. _x000D_
Specifically, additional and more detailed advice will be required with regards to _x000D_
the fire safety requirements for MEP services and equipment, fire dampers, _x000D_
penetrations through fire resisting construction, risers, etc. The Fire Engineer to _x000D_
also identify key fire compartmentation interfaces internally and externally._x000D_
-Develop the detailed fire strategy report, covering and progressing the same key _x000D_
issues, as outlined in the Concept Design stage scope above._x000D_
-Detailed advice will be required with regards to the fire safety requirements for _x000D_
MEP services and equipment, fire dampers, penetrations through fire resisting _x000D_
construction, risers, etc. OFR to also identify key fire compartmentation interfaces _x000D_
internally and externally._x000D_
-Attend workshops and technical design meetings and comment on design iterations _x000D_
to meet the demands of the programme._x000D_
-Attend meetings with the approval's authorities, to discuss the outline proposals _x000D_
with a view of minimising the approvals risk. Also help to drive the Fire Service _x000D_
consultation process at this stage by working with the lead approver to ensure _x000D_
consultation takes place as early as possible._x000D_
-Review the design documentation produced by others for compatibility with the _x000D_
fire strategy, commenting accordingly, and make all reasonable endeavours to _x000D_
ensure consultants are producing documentation which complies with the Fire _x000D_
Design Strategy Report. This may require the OFR to set up specific fire _x000D_
coordination meetings with the other key consultants (Architect, MEP, Structures, _x000D_
Accessibility, FaÃ§ade, Vertical Transportation, CDM). _x000D_
</t>
  </si>
  <si>
    <t>[OFR Consultants|Sevendale House_x000D_
Lever Street _x000D_
Manchester_x000D_
M1 1JA|NONE||No|No]</t>
  </si>
  <si>
    <t>DN688366</t>
  </si>
  <si>
    <t>2023-12-27T12:06:25Z</t>
  </si>
  <si>
    <t>Owner's Engineer Services for Wrigley Head Solar Farm Oldham</t>
  </si>
  <si>
    <t>The Council sought to appoint an Owner's Engineer (project management resource) to oversee and advise on all technical and regulatory aspects of the building and commissioning of the proposed solar farm at Wrigley Head (Oldham), which has an estimated budget of Â£1.3m and for which planning permission has been secured. It is anticipated that the Owner's Engineer work will take place across three broad phases:_x000D_
1. Procurement of contractors - supporting the Council to appoint the necessary contractor(s) to deliver the project*. _x000D_
2. Construction - providing project management support and technical oversight of the delivery contractor(s), and_x000D_
3. Handover and post-handover - supporting the Council to_x000D_
a. Part A - be asset management ready._x000D_
b. Part B - procure asset management services and re-tender for O&amp;M services._x000D_
_x000D_
(*) The Owner's Engineer must fulfil the role of Principal Designer under the Construction Design &amp; Management Regulations 2015 up until the EPC contractor is appointed._x000D_
_x000D_
The Council mandated that the Owner's Engineer's personnel fulfilling the roles of Project Manager, Contracts Manager and Engineer must have at least three years solar farm construction experience. Bidders were also required to demonstrate experience across the above referenced phases through two or three contract examples. Please refer to the procurement documents for other mandatory requirements. Contract terms and conditions were included in the tender pack and were non-negotiable._x000D_
_x000D_
The tender was not lotted. The Council planned to appoint a single provider and foresees a single point of contact with accountability for the whole of the service/all phases being the best solution. It also considers there would be operational viability issues in having multiple providers of similar nature._x000D_
_x000D_
This was an open tender and bids were welcome from any/all organisations which met the criteria specified in the procurement documents regardless of whether or not they responded to the previous cancelled procurement process (DN655874) and its previous market engagement exercise.</t>
  </si>
  <si>
    <t xml:space="preserve">71314000 71500000 </t>
  </si>
  <si>
    <t>Emma Tweedie</t>
  </si>
  <si>
    <t>Emma.Tweedie@oldham.gov.uk</t>
  </si>
  <si>
    <t>OL11UG</t>
  </si>
  <si>
    <t xml:space="preserve">https://www.the-chest.org.uk www.the-chest.org.uk </t>
  </si>
  <si>
    <t>The project reference is DN688366_x000D_
The Chest - Support_x000D_
Go to https://www.the-chest.org.uk/SupplierSupport.html_x000D_
Here you will see the hyperlink to log your request for support._x000D_
Alternatively you can email ProContractSuppliers@proactis.com and a representative will contact you as soon as possible. For Critical and Time-Sensitive issues you can call The Chest: 0330 005 0352.</t>
  </si>
  <si>
    <t>[OVE ARUP &amp; PARTNERS LIMITED|8,FITZROY STREET_x000D_
LONDON_x000D_
W1T 4BJ_x000D_
GB|COMPANIES_HOUSE|01312453|No|No]</t>
  </si>
  <si>
    <t>20240313155358-103294</t>
  </si>
  <si>
    <t>North East Lincolnshire Council</t>
  </si>
  <si>
    <t>2024-03-13T15:54:19Z</t>
  </si>
  <si>
    <t>North East Lincolnshire Capital Works Framework</t>
  </si>
  <si>
    <t>Equans Services Limited on behalf of North East Lincolnshire Council are seeking suitably qualified contractors for the renewal of its capital works framework, which is delivered by its professional services team.  The works to be carried out under this framework focuses around repairs, maintenance, refurbishment, new capital projects and extensions to Authority owned assets, leisure portfolio and schools/academies. The works will be both internal and external construction to assets including buildings, site works, substructure, superstructure, internal construction and finishes, electrical, mechanical, and access systems.  This framework is being awarded based on 100 % quality criteria. The Authority wants to ensure that it permits the right quality of contractors to deliver projects.</t>
  </si>
  <si>
    <t>Christina Tabor</t>
  </si>
  <si>
    <t>capital.frameworks@nelincs.gov.uk</t>
  </si>
  <si>
    <t>Municipal Offices, Town Hall Square</t>
  </si>
  <si>
    <t>Grimsby, North East Lincolnshire</t>
  </si>
  <si>
    <t>DN31 1HU</t>
  </si>
  <si>
    <t>'+441472326942</t>
  </si>
  <si>
    <t>https://www.nelincs.gov.uk</t>
  </si>
  <si>
    <t xml:space="preserve">https://uk.eu-supply.com/app/rfq/rwlentrance_s.asp?PID=74028&amp;B=UK https://uk.eu-supply.com/ctm/Company/CompanyInformation/Index/103294 </t>
  </si>
  <si>
    <t>[E.S. RUDKIN LIMITED|38/40 Louth Road, _x000D_
Scartho, _x000D_
Grimsby, _x000D_
North East Lincolnshire,DN33 2EP|NONE||No|No][GELDER LIMITED|Tillbridge Lane, _x000D_
Sturton By Stow, _x000D_
Lincoln, _x000D_
LN1 2DS|NONE||No|No][HINKO CONSTRUCTION LTD|Joshua Thomas House,_x000D_
28 Brownroyd Hill Road, _x000D_
Bradford, _x000D_
West Yorkshire,_x000D_
England, _x000D_
BD6 1SA|NONE||No|No][HOBSON AND PORTER LIMITED|Clifford House _x000D_
Malmo Road, _x000D_
Sutton Fields Industrial Estate, _x000D_
Hull,_x000D_
HU7 0YF|NONE||No|No][J.P.DEVELOPERS LIMITED|County House, _x000D_
Dalton Street, _x000D_
Hull,_x000D_
East Yorkshire, _x000D_
HU8 8BB|NONE||No|No][KES BUILDING AND MAINTENANCE LIMITED|The Old Bakery, _x000D_
Sea Dyke Way, _x000D_
Marshchapel, _x000D_
Lincolnshire, _x000D_
United Kingdom, _x000D_
DN36 5TZ|NONE||No|No][OVERHALL CONSTRUCTION LIMITED|52-54 Oswald Road, _x000D_
Scunthorpe, _x000D_
North Lincolnshire, _x000D_
DN15 7PQ|NONE||No|No][QUARTZELEC LTD|Castle Mound Way, _x000D_
Central Park, _x000D_
Rugby, _x000D_
Warwickshire, _x000D_
CV23 0WB|NONE||No|No][TOPCON BUILDING LIMITED|35 Louth Road, _x000D_
Scartho, _x000D_
Grimsby, _x000D_
North East Lincolnshire, _x000D_
England,_x000D_
DN33 2HP|NONE||No|No][TSPRO LTD|Unit 16b Enterprise Park, _x000D_
Bergen Way, _x000D_
Sutton Fields,_x000D_
Hull, _x000D_
England, _x000D_
HU7 0YQ|NONE||No|No][UNIBUILD BUILDING CONTRACTORS LIMITED|23 Chantry Lane, _x000D_
Grimsby, _x000D_
England, _x000D_
DN31 2LP|NONE||No|No]</t>
  </si>
  <si>
    <t>C4A74005146</t>
  </si>
  <si>
    <t>Ferrovial Construction UK Ltd</t>
  </si>
  <si>
    <t>2025-09-25T15:00:04+01:00</t>
  </si>
  <si>
    <t>Ground Investigation Works at Heathrow Airport</t>
  </si>
  <si>
    <t>At Heathrow, Ferrovial Construction UK Limited are looking expand their supply chain in the category of ground investigations (boreholes, testing &amp; the like) for our works under the H7 framework.  If you would like to expand your business into aviation and more specifically at Heathrow Airport, we would like to hear from you and potentially support you in gaining your relevant passes etc. to be established at the airport.</t>
  </si>
  <si>
    <t xml:space="preserve">71311000 71311100 71322000 </t>
  </si>
  <si>
    <t>Marie-Pauline  Amiche</t>
  </si>
  <si>
    <t>h7procurement@ferrovial.com</t>
  </si>
  <si>
    <t>Building 5, Chiswick Park 566 Chiswick High Road</t>
  </si>
  <si>
    <t>W45YF</t>
  </si>
  <si>
    <t xml:space="preserve">https://www.competefor.com/business/viewOpportunityDetailsSupplier.html?id=74005148 </t>
  </si>
  <si>
    <t>C4N74005146</t>
  </si>
  <si>
    <t>[SOCOTEC UK Ltd|ESG House, Bretby Business Park, Ashby Road, _x000D_
        Burton on Trent_x000D_
        DE150YZ|NONE||No|No]</t>
  </si>
  <si>
    <t>2025 - Scholarships 1 (3)</t>
  </si>
  <si>
    <t>2025-08-18T14:47:04+01:00</t>
  </si>
  <si>
    <t>2025 ECITB Scholarship Programme (East Coast) - 1 Year</t>
  </si>
  <si>
    <t>The Engineering Construction Industry Training Board (ECITB) is pleased to invite tender offers for our England East Coast one (1) academic year regional Scholarships Programme 2025. _x000D_
_x000D_
Full details can be found within the procurement pack,  which is downloadable within Contracts Finder._x000D_
_x000D_
The ECITB is tendering for a contract for the delivery of the skills and knowledge required within the 2025 ECITB Scholarship Programme (East Coast) - pathway requirements can be found within the procurement pack, specifically detailed in document 9 and the specification documents 2 (f-g). _x000D_
_x000D_
This tender consists of 2 lots. Bidders can submit offers for individual  or both lots as detailed within the relevant specifications.  Please see the procurement pack for full guidance.  _x000D_
_x000D_
The two lots consist of the following for the East Coast (one year 2025):_x000D_
_x000D_
Lot 1 - ECITB SCHOLARSHIP 2025  2f - Pipe Fitting - East Coast _x000D_
Lot 2 - ECITB SCHOLARSHIP 2025  2g - Mechanical - East Coast _x000D_
 _x000D_
For any queries, bidders should contact: procurement@ecitb.org.uk.</t>
  </si>
  <si>
    <t>Adrian Wookey</t>
  </si>
  <si>
    <t>procurement@ecitb.org.uk</t>
  </si>
  <si>
    <t>https://www.ecitb.org.uk/</t>
  </si>
  <si>
    <t xml:space="preserve">1. Notice of Invitation to Tender - ECITB  Scholarship Programme 2025.docx 2. ECITB Scholarship Programme - Specification 2025 - 2f Eastcoast (PF).docx 2. ECITB Scholarship Programme - Specification 2025 - 2g Eastcoast (Mech).docx 3. Invitation to Tender Document (ITT) - ECITB Scholarship Programme England Level 2 and 3-  2025 1124-1.docx 4. Evaluation Methodology and Criteria - Scholarship 2025.docx 5.  ECITB Tender Clarification Request Form Scholarship Programme  2025.doc 6. Contract Summary - ECITB Scholarship Programme 2025.docx 8. ECITB Scholarship - Deed 2025.docx 9. Scholarship cohort requirements by discipline and region East England Level 2 - 2025.docx 7. Pre Qualifications Questionnaire (PQQ) - Level 2 England Scholarships East Coast (All Lots) 1124-1 (1).docx </t>
  </si>
  <si>
    <t>The Engineering Construction Industry Training Board (ECITB) is pleased to invite tender offers for the regional contracts mentioned above. Full details are attached in the tender pack, which comprises the following items:_x000D_
_x000D_
1.	Notice, which sets out instructions to tenderers and other information relating to the process._x000D_
2.	A specification describing the services required (x2)._x000D_
3.	An Invitation to Tender Document (ITT)._x000D_
4.	Evaluation Methodology and Criteria to be adopted._x000D_
5.	Tender Clarification Request Form._x000D_
6.	A contract summary._x000D_
7.	Tender PQQ._x000D_
8.	The form of the proposed contract (Deed)._x000D_
9.	Scholarship cohort requirements by discipline and region._x000D_
_x000D_
If you cannot access any of the above documents, or believe them to be incomplete, please contact us via procurement@ecitb.org.uk</t>
  </si>
  <si>
    <t>[East Coast College|St Peter's Street_x000D_
Lowestoft_x000D_
Suffolk_x000D_
NR32 2NB|NONE_OTHER||Yes|No][Reagit UK Ltd|The Enterprise Centre, UEA, Norwich, NR4 7TJ|NONE_OTHER||Yes|No]</t>
  </si>
  <si>
    <t>ScholarshipSW0924</t>
  </si>
  <si>
    <t>2025-08-18T13:09:41+01:00</t>
  </si>
  <si>
    <t>ECITB  Scholarship Programme (SW Bridgwater area 2024)</t>
  </si>
  <si>
    <t>The ECITB is seeking tender submissions from suitably qualified  Training Providers to deliver its 2024 ECITB Scholarship programme  which will deliver skills and knowledge to learners leading to skilled employment status or entry onto a recognised Apprenticeship Standard/Framework in the Engineering Construction or related industries._x000D_
_x000D_
This tender consists of 3 lots. Bidders can submit offers for one, two, or all three lots as detailed within the relevant specifications and tender pack.  _x000D_
_x000D_
The lots are:_x000D_
_x000D_
Lot 1 - ECITB SCHOLARSHIP 2024  2a - Welding_x000D_
Lot 2 - ECITB SCHOLARSHIP 2024  2b - Mechanical_x000D_
Lot 3 - ECITB SCHOLARSHIP 2024  2c - Pipe Fitting_x000D_
_x000D_
The contract duration is anticipated to be no longer than 1 academic year, running from the contract start date in Nov/Dec 2024 to a contract end date in Q2 (April - June) - 2025._x000D_
 _x000D_
The procurement pack is available on Contracts Finder within this notice (document attachments) consisting of:_x000D_
_x000D_
1. Notice - sets out instructions to tenderers and other information relating to the process. _x000D_
2. Specification (x3 a-c) describing the services required (one per Lot). _x000D_
3. An Invitation to Tender Document (ITT) for your completion. _x000D_
4. Evaluation Methodology and Criteria to be adopted. _x000D_
5. Tender Clarification Request Form. _x000D_
6. A contract summary. _x000D_
7. Tender PQQ for your completion. _x000D_
8. The form of the proposed contract (Deed) . _x000D_
9. Scholarship cohort requirements by discipline and region._x000D_
_x000D_
Any questions relating to this tender should be directed to the person  named within the Tender Pack._x000D_
_x000D_
Thank you for your interest in this opportunity.</t>
  </si>
  <si>
    <t>adrian.wookey@ecitb.org.uk</t>
  </si>
  <si>
    <t>OFFICE SUITE KD3, 1ST FLOOR,KD TOWER, COTTERELLS</t>
  </si>
  <si>
    <t>HEMEL HEMPSTEAD</t>
  </si>
  <si>
    <t>HP11FW</t>
  </si>
  <si>
    <t>'+44 (0)7302 005935</t>
  </si>
  <si>
    <t xml:space="preserve">1. Notice of Invitation to Tender - ECITB  Scholarship Programme 2024.pdf 2. ECITB Scholarship Programme - Specification 2024 - 2a Weld.pdf 2. ECITB Scholarship Programme - Specification 2024 - 2b Mech.pdf 2. ECITB Scholarship Programme - Specification 2024 - 2c Pipefitting.pdf 3. Invitation to Tender Document (ITT) - ECITB Scholarship Programme SW 2024 0924-1.docx 4. Evaluation Methodology and Criteria - Scholarship SW 2024.pdf 5.  ECITB Tender Clarification Request Form Scholarship Programme  2024.doc 6. Contract Summary - ECITB Scholarship Programme 2024.pdf 7. Pre Qualifications Questionnaire (PQQ) - SW Scholarships (All Lots) 0924-1.docx 8. ECITB Scholarship - Deed 2024.docx 9. Scholarship cohort requirements by discipline and region 2024.pdf </t>
  </si>
  <si>
    <t>[Train4All Ltd|107 North Street, Martock, Somerset, TA12 6EJ|NONE_OTHER||Yes|No][Bridgwater &amp; Taunton College|Bridgwater College, Bath Road, Bridgwater, Somerset TA6 4PZ|NONE_OTHER||Yes|No]</t>
  </si>
  <si>
    <t>2025 ECITB Scholarship Programme (Scotland Aberdeen) - 3 Year</t>
  </si>
  <si>
    <t>2025-08-18T12:43:47+01:00</t>
  </si>
  <si>
    <t>The Engineering Construction Industry Training Board (ECITB) is pleased to invite tender offers for our Scotland Aberdeen three (3) academic year regional Scholarships Programme 2025. _x000D_
_x000D_
Full details can be found within in the procurement pack,  which is downloadable within Contracts Finder._x000D_
_x000D_
The ECITB is tendering for  a contract for the delivery of the skills and knowledge required within the 2025 ECITB Scholarship Programme (Scotland - Aberdeen 3 Year) - pathway requirements detailed in document 9 and the specification documents 2 (a-b)._x000D_
_x000D_
This tender consists of 2 lots. Bidders can submit offers for individual or both lots as detailed within the relevant specifications.  Please see the procurement pack for full guidance.  _x000D_
_x000D_
The two lots consist of the following for Scotland Aberdeen (3 year 2025):_x000D_
_x000D_
Lot 1 - ECITB SCHOLARSHIP 2025  2a - Energy Technician (Multi Disciplined)  - Electrical - Instrumentation &amp; Control Technician _x000D_
_x000D_
 Lot 2 - ECITB SCHOLARSHIP 2025  2b - Energy Technician (Multi Disciplined)  Electrical - Mechanical Technician _x000D_
_x000D_
Any queries, bidders should contact: procurement@ecitb.org.uk.</t>
  </si>
  <si>
    <t xml:space="preserve">1. Notice of Invitation to Tender - ECITB  Scholarship Programme Scotland Aberdeen 3 25.docx 2a. ECITB Scholarship Programme - Lot 1 Specification 2025 - Elect-I&amp;C Scotland Aberdeen 3 25.docx 2b. ECITB Scholarship Programme - Lot 2 Specification 2025 - Elect-Mech Scotland Aberdeen 3 25.docx 3. Invitation to Tender Document (ITT) - ECITB Scholarship Programme Scotland Aberdeen 3 25.docx 4. Evaluation Methodology and Criteria - Scholarship Scotland Aberdeen 3 25.docx 5.  ECITB Tender Clarification Request Form Scholarship Programme Scotland Aberdeen 3 25.doc 6. Contract Summary - ECITB Scholarship Programme Scotland Aberdeen 3 25.docx 7. Pre Qualifications Questionnaire (PQQ) - Scotland Aberdeen 3 Year 25 Scholarships (All Lots).docx 8. ECITB Scholarship - Deed 2025 Scotland Aberdeen 3 Year.docx 9. Scholarship cohort requirements by discipline and region 2025 (Scotland Aberdeen 3 yr).docx </t>
  </si>
  <si>
    <t>The Engineering Construction Industry Training Board (ECITB) is pleased to invite tender offers for the regional contracts mentioned above. Full details are attached in the tender pack, which comprises the following items:_x000D_
_x000D_
1.	Notice, which sets out instructions to tenderers and other information relating to the process._x000D_
2.	A specification describing the services required._x000D_
3.	An Invitation to Tender Document (ITT)._x000D_
4.	Evaluation Methodology and Criteria to be adopted._x000D_
5.	Tender Clarification Request Form._x000D_
6.	A contract summary._x000D_
7.	Tender PQQ._x000D_
8.	The form of the proposed contract (Deed)._x000D_
9.	Scholarship cohort requirements by discipline and region._x000D_
_x000D_
If you cannot access any of the above documents, or believe them to be incomplete, please contact us via procurement@ecitb.org.uk</t>
  </si>
  <si>
    <t>[North East Scotland College|College, Aberdeen City Campus, Gallowgate, Aberdeen, Scotland, AB25 1BN|NONE_OTHER||No|No]</t>
  </si>
  <si>
    <t>BIP964496689</t>
  </si>
  <si>
    <t>2025-07-08T14:40:03+01:00</t>
  </si>
  <si>
    <t>FE Learner Destination Research Via CCS RM6126</t>
  </si>
  <si>
    <t>This research will provide us with vital intelligence on learners' transition to employment_x000D_
      and enable development of strategies for smoother transitions and effective use of CITB and public funds (ESFA), improving sustainable employment for trainees, and meeting the UK's construction needs._x000D_
      The data produced will be used by the Industry Analysis and Forecasting team to support the development of several other work-streams that are essential to the organisation and the research programme._x000D_
      Results from the research will be crucial in helping CITB to improve supply-side data about the industry and will help CITB to work with the industry to address future skills issues early.</t>
  </si>
  <si>
    <t xml:space="preserve">https://www.delta-esourcing.com/delta/respondToList.html?noticeId=964496689 </t>
  </si>
  <si>
    <t>[IFF Research|5th Floor, The Harlequin Building_x000D_
        65 Southwark Street_x000D_
        London_x000D_
        SE1 0HR|NONE||No|No]</t>
  </si>
  <si>
    <t>BIP951336145</t>
  </si>
  <si>
    <t>2025-05-19T14:25:03+01:00</t>
  </si>
  <si>
    <t>GB-Peterborough: CITB Digital Asset Management</t>
  </si>
  <si>
    <t>The Construction Industry Training Board (CITB) require a digital asset management platform and associated support to store imagery, brand assets etc that can be accessed by both internal and external stakeholders.</t>
  </si>
  <si>
    <t xml:space="preserve">https://www.delta-esourcing.com/delta/respondToList.html?noticeId=951336145 </t>
  </si>
  <si>
    <t>Procured via Crown Commercial Service G-Cloud 14 Framework (RM1557.14)</t>
  </si>
  <si>
    <t>[Frontify AG|Unterstrasse 4 _x000D_
        9000 St Gallen _x000D_
        N/A|NONE||No|No]</t>
  </si>
  <si>
    <t>BIP951292812</t>
  </si>
  <si>
    <t>2025-05-19T13:20:04+01:00</t>
  </si>
  <si>
    <t>GB-Peterborough: CITB Media Monitoring Platform</t>
  </si>
  <si>
    <t>The Construction Industry Training Board (CITB) require a media monitoring platform and database to provide access to journalist information and track the performance of PR and media activities.</t>
  </si>
  <si>
    <t xml:space="preserve">https://www.delta-esourcing.com/delta/respondToList.html?noticeId=951292812 </t>
  </si>
  <si>
    <t>[AIMediaData Limited t/a Vuelio|Northburgh House_x000D_
        10 Northburgh Street_x000D_
        London_x000D_
        EC1V 0AT|NONE||No|No]</t>
  </si>
  <si>
    <t>PH-0125</t>
  </si>
  <si>
    <t>2025-05-02T10:27:31+01:00</t>
  </si>
  <si>
    <t>E-learning design, development and testing services for ECITB courses</t>
  </si>
  <si>
    <t>The Engineering Construction Industry Training Board (ECITB) are pleased to welcome bids for the provision of a contract to provide E-learning design, development and testing services for ECITB courses._x000D_
_x000D_
We are offering an initial contract term of one (1)  year with two, optional one (1) year extensions (maximum term 3 years)._x000D_
_x000D_
The contract will provide services to support ECITB in the development of it's E-Learning courses of which full details  can be found within the attached, detailed specification._x000D_
_x000D_
This tender pack consists of:_x000D_
_x000D_
1. Invitation to Tender Document which explains the full tender process, requirements and how to respond to this opportunity, (For completion)_x000D_
2. Specification_x000D_
3. Form of Contract_x000D_
4. Schedule of Prices (for completion)_x000D_
_x000D_
The full tender pack is available for download within this notice.  Should you have any queries or if the pack seems incomplete, tenderers should contact us at: procurement@ecitb.org.uk_x000D_
_x000D_
Thank you for your interest.</t>
  </si>
  <si>
    <t>KINGS LANGLEY</t>
  </si>
  <si>
    <t xml:space="preserve">Form of Contract 20241212 ECITB Service Provision Agreement Design for Elearning PH01-25.docx Specification PH01-25-1 (amended red).docx Schedule of Prices ECITB PH-0125-1.xlsx ECITB Invitation to Tender - Design for Multimedia Asset Elearning 1224.3.docx </t>
  </si>
  <si>
    <t>Please send all enquiries on this tender to procurement@ecitb.org.uk._x000D_
_x000D_
* Please note the following documents were amended and should be used for any bid-submissions (28.01.25 redlined):_x000D_
_x000D_
1. Invitation to Tender_x000D_
2. Specification_x000D_
3. Pricing Schedule</t>
  </si>
  <si>
    <t>[Learning Pool Ltd|Old City Factory, _x000D_
100 Patrick Street Derry, _x000D_
Northern Ireland, _x000D_
BT48 7EL|COMPANIES_HOUSE|NI060102|Yes|No]</t>
  </si>
  <si>
    <t>2025 - Scholarships 1 (4)</t>
  </si>
  <si>
    <t>2025-05-02T10:12:44+01:00</t>
  </si>
  <si>
    <t>2025 ECITB Scholarship Programme (South West &amp; London) - 1 Year</t>
  </si>
  <si>
    <t>The Engineering Construction Industry Training Board (ECITB) is pleased to invite tender offers for our England South West and London (1) academic year regional Scholarships Programme 2025. _x000D_
_x000D_
Full details can be found within the procurement pack,  which is downloadable within Contracts Finder._x000D_
_x000D_
The ECITB is tendering for a contract for the delivery of the skills and knowledge required within the 2025 ECITB Scholarship Programme (South West and London) - pathway requirements can be found within the procurement pack, specifically detailed in document 9 and the specification documents 2 (h-k). _x000D_
_x000D_
This tender consists of 4 lots. Bidders can submit offers for individual, multiple or all lots as detailed within the relevant specifications.  Please see the procurement pack for full guidance.  _x000D_
_x000D_
The four lots consist of the following for the South West and London (one year 2025):_x000D_
_x000D_
Lot 1 - ECITB SCHOLARSHIP 2025  2h - level 3 Plating - SW England_x000D_
Lot 2 - ECITB SCHOLARSHIP 2025  2i - level 2 Pipe Fitting - SW England_x000D_
Lot 3 - ECITB SCHOLARSHIP 2025  2j - level 2 Welding - SW England_x000D_
Lot 4 - ECITB SCHOLARSHIP 2025  2k - Single year level 3 Design and Draught - London area_x000D_
 _x000D_
For any queries, bidders should contact: procurement@ecitb.org.uk.</t>
  </si>
  <si>
    <t xml:space="preserve">1. Notice of Invitation to Tender - ECITB  Scholarship Programme 2025.docx 2. ECITB Scholarship Programme - Specification 2025 - 2h SW (plate).docx 2. ECITB Scholarship Programme - Specification 2025 - 2i SW (PF).docx 2. ECITB Scholarship Programme - Specification 2025 - 2j SW (Weld).docx 2. ECITB Scholarship Programme - Specification 2025 - 2k (Design and Draught).docx 3. Invitation to Tender Document (ITT) - ECITB Scholarship Programme England Level 2 and 3-  2025 1124-1.docx 4. Evaluation Methodology and Criteria - Scholarship 2025.docx 5.  ECITB Tender Clarification Request Form Scholarship Programme  2025.doc 6. Contract Summary - ECITB Scholarship Programme 2025.docx 8. ECITB Scholarship - Deed 2025.docx 9. Scholarship cohort requirements by discipline and region England Level 2 and 3 - 2025.docx 7. Pre Qualifications Questionnaire (PQQ) - Level 2 England Scholarships SW + London (All Lots) 1124-1 (2).docx </t>
  </si>
  <si>
    <t>The Engineering Construction Industry Training Board (ECITB) is pleased to invite tender offers for the regional contracts mentioned above. Full details are attached in the tender pack, which comprises the following items:_x000D_
_x000D_
1.	Notice, which sets out instructions to tenderers and other information relating to the process._x000D_
2.	A specification describing the services required (x4)._x000D_
3.	An Invitation to Tender Document (ITT)._x000D_
4.	Evaluation Methodology and Criteria to be adopted._x000D_
5.	Tender Clarification Request Form._x000D_
6.	A contract summary._x000D_
7.	Tender PQQ._x000D_
8.	The form of the proposed contract (Deed)._x000D_
9.	Scholarship cohort requirements by discipline and region._x000D_
_x000D_
If you cannot access any of the above documents, or believe them to be incomplete, please contact us via procurement@ecitb.org.uk</t>
  </si>
  <si>
    <t>[Train4All Ltd|107 North Street, Martock, Somerset, TA12 6EJ|NONE_OTHER||Yes|No][BRIDGWATER &amp; TAUNTON COLLEGE TRUST|Parkway_x000D_
BRIDGWATER_x000D_
Somerset_x000D_
TA6 4QY_x000D_
GB|COMPANIES_HOUSE|08098956|Yes|No][Richmond Upon Thames College|Langhorn Dr, Twickenham TW2 7SJ|NONE_OTHER||Yes|No]</t>
  </si>
  <si>
    <t>2025 - Scholarships 1 (2)</t>
  </si>
  <si>
    <t>2025-05-01T16:03:29+01:00</t>
  </si>
  <si>
    <t>2025 ECITB Scholarship Programme (NE, NW &amp; Humber) - 1 Year</t>
  </si>
  <si>
    <t>The Engineering Construction Industry Training Board (ECITB) is pleased to invite tender offers for our England North West, North East and Humber one (1) academic year regional Scholarships Programme 2025. _x000D_
_x000D_
Full details can be found within the procurement pack,  which is downloadable within Contracts Finder._x000D_
_x000D_
The ECITB is tendering for a contract for the delivery of the skills and knowledge required within the 2025 ECITB Scholarship Programme (NE,NW &amp; Humber) - pathway requirements can be found within the procurement pack, specifically detailed in document 9 and the specification documents 2 (a-e). _x000D_
_x000D_
This tender consists of 5 lots. Bidders can submit offers for individual, multiple or all lots as detailed within the relevant specifications.  Please see the procurement pack for full guidance.  _x000D_
_x000D_
The five lots consist of the following for the NW, NE and Humber (one year 2025):_x000D_
_x000D_
Lot 1 - ECITB SCHOLARSHIP 2025  2a - Fab/Weld  - Cumbria_x000D_
Lot 2 - ECITB SCHOLARSHIP 2025  2b - Mechanical - Cumbria_x000D_
Lot 3 - ECITB SCHOLARSHIP 2025  2c - Pipe Fitting - Birkenhead area_x000D_
Lot 4 - ECITB SCHOLARSHIP 2025  2d - Pipe Fitting - Humberside_x000D_
Lot 5 - ECITB SCHOLARSHIP 2025  2e - Pipe Fitting - North East Eng_x000D_
 _x000D_
For any queries, bidders should contact: procurement@ecitb.org.uk.</t>
  </si>
  <si>
    <t xml:space="preserve">1. Notice of Invitation to Tender - ECITB  Scholarship Programme 2025.docx 2a. ECITB Scholarship Programme - Specification 2025 - Cumbria (FabWeld).docx 2b. ECITB Scholarship Programme - Specification 2025 - Cumbria (Mech).docx 2c. ECITB Scholarship Programme - Specification 2025 - Birkenhead (PF).docx 2d. ECITB Scholarship Programme - Specification 2025 - Humberside (PF).docx 2e. ECITB Scholarship Programme - Specification 2025 - Northeast.docx 3. Invitation to Tender Document (ITT) - ECITB Scholarship Programme England Level 2 -  2025 1124-1.docx 4. Evaluation Methodology and Criteria - Scholarship 2025.docx 5.  ECITB Tender Clarification Request Form Scholarship Programme  2025.doc 6. Contract Summary - ECITB Scholarship Programme 2025.docx 8. ECITB Scholarship - Deed 2025.docx 9. Scholarship cohort requirements by discipline and region England Level 2 - 2025.docx 7. Pre Qualifications Questionnaire (PQQ) - Level 2 England Scholarships NE, NW and the Humber (All Lots) 1124-1.docx </t>
  </si>
  <si>
    <t>The Engineering Construction Industry Training Board (ECITB) is pleased to invite tender offers for the regional contracts mentioned above. Full details are attached in the tender pack, which comprises the following items:_x000D_
_x000D_
1.	Notice, which sets out instructions to tenderers and other information relating to the process._x000D_
2.	A specification describing the services required (x5)_x000D_
3.	An Invitation to Tender Document (ITT)._x000D_
4.	Evaluation Methodology and Criteria to be adopted._x000D_
5.	Tender Clarification Request Form._x000D_
6.	A contract summary._x000D_
7.	Tender PQQ._x000D_
8.	The form of the proposed contract (Deed)._x000D_
9.	Scholarship cohort requirements by discipline and region._x000D_
_x000D_
If you cannot access any of the above documents, or believe them to be incomplete, please contact us via procurement@ecitb.org.uk</t>
  </si>
  <si>
    <t>[The Engineering College|Monks Ferry, Birkenhead CH41 5LH|NONE_OTHER||Yes|No][Hartlepool College of Further Education|Stockton_x000D_
Street, Hartlepool, _x000D_
TS24 7NT|NONE_OTHER||Yes|No][Lakes College West Cumbria|Hallwood Road, Lillyhall Business Park, _x000D_
Workington, _x000D_
Cumbria, _x000D_
CA14 4JN|NONE_OTHER||Yes|No][HCF CATCH LTD|Catch Redwood Park Estate, _x000D_
Stallingborough, _x000D_
Grimsby, _x000D_
North East Lincolnshire, England_x000D_
DN41 8TH|NONE_OTHER||Yes|No]</t>
  </si>
  <si>
    <t>2025 - Scholarships 1</t>
  </si>
  <si>
    <t>2025-05-01T14:45:54+01:00</t>
  </si>
  <si>
    <t>2025 ECITB Scholarship Programme (Scotland) - 1 Year</t>
  </si>
  <si>
    <t>The Engineering Construction Industry Training Board (ECITB) is pleased to invite tender offers for our Scotland one (1) academic year regional Scholarships Programme 2025. _x000D_
_x000D_
Full details can be found within in the procurement pack,  which is downloadable within Contracts Finder._x000D_
_x000D_
The ECITB is tendering for a contract for the delivery of the skills and knowledge required within the 2025 ECITB Scholarship Programme (Scotland) - pathway requirements can be found within the procurement pack, specifically detailed in document 9 and the specification documents 2 (a-c). _x000D_
_x000D_
This tender consists of 3 lots. Bidders can submit offers for individual, multiple or all lots as detailed within the relevant specifications.  Please see the procurement pack for full guidance.  _x000D_
_x000D_
The three lots consist of the following for Scotland (one year 2025):_x000D_
_x000D_
Lot 1 - ECITB SCHOLARSHIP 2025  2a - Design and Draughting _x000D_
Lot 2 - ECITB SCHOLARSHIP 2025  2b - Mechanical _x000D_
Lot 3 - ECITB SCHOLARSHIP 2025  2c - Fab/Weld _x000D_
_x000D_
Any queries, bidders should contact: procurement@ecitb.org.uk.</t>
  </si>
  <si>
    <t xml:space="preserve">1. Notice of Invitation to Tender - ECITB  Scholarship Programme Scotland 25.docx 2a. ECITB Scholarship Programme - Lot 1 Specification 2025 - Design and Draughting 25.docx 2b. ECITB Scholarship Programme - Lot  2 Specification 2025 - Central belt PEO - Mech.docx 2c. ECITB Scholarship Programme - Lot 3 Specification 2025 - Central belt PEO - Fab-weld.docx 3. Invitation to Tender Document (ITT) - ECITB Scholarship Programme Scotland 25.docx 4. Evaluation Methodology and Criteria - Scholarship Scotland 25.docx 5.  ECITB Tender Clarification Request Form Scholarship Programme Scotland 25.doc 6. Contract Summary - ECITB Scholarship Programme Scotland 25.docx 8. ECITB Scholarship - Deed 2025.docx 9. Scholarship cohort requirements by discipline and region 2025.docx 7. Pre Qualifications Questionnaire (PQQ) - Scotland 25 Scholarships (All Lots).docx </t>
  </si>
  <si>
    <t>[Forth Valley College|Grangemouth Road_x000D_
FK2 9AD_x000D_
GB|NONE_OTHER||Yes|No]</t>
  </si>
  <si>
    <t>2025 Wales 3 Year Scholarships</t>
  </si>
  <si>
    <t>2025-04-30T14:55:37+01:00</t>
  </si>
  <si>
    <t>2025 ECITB Scholarship Programme (Wales) - 3 Year</t>
  </si>
  <si>
    <t>The Engineering Construction Industry Training Board (ECITB) is pleased to invite tender offers for our Wales three (3) academic year regional Scholarships Programme 2025. _x000D_
_x000D_
Full details can be found within in the procurement pack,  which is downloadable within Contracts Finder._x000D_
_x000D_
The ECITB is tendering for  a contract for the delivery of the skills and knowledge required within the 2025 ECITB Scholarship Programme (Wales 3 Year) - pathway requirements detailed in document 9 and the specification document 2 (a)_x000D_
_x000D_
This tender consists of a single tender requirement as detailed within the specification.  Please see the procurement pack for full guidance.  _x000D_
_x000D_
Any queries, bidders should contact: procurement@ecitb.org.uk.</t>
  </si>
  <si>
    <t xml:space="preserve">1. Notice of Invitation to Tender - ECITB  Scholarship Programme 2025 Wales 3 Yr.docx 2. ECITB Scholarship Programme - Specification 2025- 2a Wales (FabWeld).docx 3. Invitation to Tender Document (ITT) - ECITB Scholarship Programme Wales Level 2 2025 1124-1.docx 4. Evaluation Methodology and Criteria - Scholarship 2025 Wales 3 Yr.docx 5.  ECITB Tender Clarification Request Form Scholarship Programme 2025 Wales 3 Yr.doc 6. Contract Summary - ECITB Scholarship Programme 2025 Wales 3 Yr.docx 7. Pre Qualifications Questionnaire (PQQ) - Level 2 Wales 3 Yr Scholarships (All Lots) 1124-1.docx 8. ECITB Scholarship - Deed 2025 Wales 3 Year.docx 9. Scholarship cohort requirements by discipline and region Wales 3 Yr Level 2 2025.docx </t>
  </si>
  <si>
    <t>The Engineering Construction Industry Training Board (ECITB) is pleased to invite tender offers for the regional contracts mentioned above. Full details are attached in the tender pack, which comprises of the following items:_x000D_
_x000D_
1.	Notice, which sets out instructions to tenderers and other information relating to the process._x000D_
2.	A specification describing the services required._x000D_
3.	An Invitation to Tender Document (ITT)._x000D_
4.	Evaluation Methodology and Criteria to be adopted._x000D_
5.	Tender Clarification Request Form._x000D_
6.	A contract summary._x000D_
7.	Tender PQQ._x000D_
8.	The form of the proposed contract (Deed)._x000D_
9.	Scholarship cohort requirements by discipline and region._x000D_
_x000D_
If you cannot access any of the above documents, or believe them to be incomplete, please contact us via procurement@ecitb.org.uk</t>
  </si>
  <si>
    <t>[Pembrokeshire College|Merlin's Bridge, Haverfordwest, Pembrokeshire, SA61 1SZ|NONE_OTHER||Yes|No]</t>
  </si>
  <si>
    <t>BIP943902513</t>
  </si>
  <si>
    <t>2025-04-24T09:55:03+01:00</t>
  </si>
  <si>
    <t>Media Planning &amp; Buying Services</t>
  </si>
  <si>
    <t>CITB is looking for an experienced media planning and buying agency to support its strategic marketing objectives for promoting construction training and workforce development initiatives. The agency will handle media planning, buying and performance reporting across digital and traditional channels. This will cover campaign activity ranging from small activity to large, multi-channel campaigns.</t>
  </si>
  <si>
    <t>'+447935076443</t>
  </si>
  <si>
    <t xml:space="preserve">https://www.delta-esourcing.com/delta/respondToList.html?noticeId=943902513 </t>
  </si>
  <si>
    <t>[Jack Ryan Media Ltd|272 Bath Street_x000D_
        Glasgow_x000D_
        G2 4JR|NONE||No|No]</t>
  </si>
  <si>
    <t>BIP927809123</t>
  </si>
  <si>
    <t>2025-02-20T13:30:05Z</t>
  </si>
  <si>
    <t>GB-Peterborough: CITB Shop Services</t>
  </si>
  <si>
    <t>Provide ongoing support for the Construction Industry Training Board (CITB)'s online shop and CITB Ambassadors shop, allowing individuals, training organisations and industry groups to purchase publications and other training and educational material.</t>
  </si>
  <si>
    <t xml:space="preserve">https://www.delta-esourcing.com/delta/respondToList.html?noticeId=927809123 </t>
  </si>
  <si>
    <t>[Cloudfy Limited|60 Great Portland Street_x000D_
        London_x000D_
        W1W 7RT|NONE||Yes|No]</t>
  </si>
  <si>
    <t>BIP911225957</t>
  </si>
  <si>
    <t>2024-12-19T11:05:03Z</t>
  </si>
  <si>
    <t>GB-Peterborough: CITB Mobile Telephony Network Services</t>
  </si>
  <si>
    <t>Mobile telephony network services for the Construction Industry Training Board (CITB) via CCS Framework RM6261 Mobile Voice and Data Services, Lot 1: Mobile Voice and Data Services Catalogue.</t>
  </si>
  <si>
    <t xml:space="preserve">https://www.delta-esourcing.com/delta/respondToList.html?noticeId=911225957 </t>
  </si>
  <si>
    <t>Call-Off Contract awarded from CCS Framework RM6261 Mobile Voice and Data Services, Lot 1: Mobile Voice and Data Services Catalogue.</t>
  </si>
  <si>
    <t>[Vodafone Limited|Vodafone House_x000D_
        The Connection_x000D_
        Newbury_x000D_
        RG14 2FN|NONE||No|No]</t>
  </si>
  <si>
    <t>BIP901662516</t>
  </si>
  <si>
    <t>2024-11-08T15:20:03Z</t>
  </si>
  <si>
    <t>Employer Panel - Research</t>
  </si>
  <si>
    <t>1.1.IFF Research will provide authoritative sector intelligence on current and future skills needs. _x000D_
      _x000D_
      1.2.Activity is broadly split into six distinct areas: _x000D_
      1.2.1.  Labour Market Intelligence - Keeping data on the size, shape and composition of the  industry up-to-date_x000D_
      1.2.2.Forecasting - Modelling the future demand for skills and training, including the Construction Skills Network (CSN)_x000D_
      1.2.3.Thought Leadership - Providing insight into new and emerging issues linking with policy analysis and policy formation_x000D_
      1.2.4.Improving the Evidence Base - Undertaking research that fills gaps in sector knowledge_x000D_
      1.2.5.   Measurement and Evaluation - Assessing the impact of the organisation_x000D_
      1.2.6.Strategic Insight - Supporting the organisation's strategic priorities with bespoke research</t>
  </si>
  <si>
    <t xml:space="preserve">https://www.delta-esourcing.com/delta/respondToList.html?noticeId=901662516 </t>
  </si>
  <si>
    <t>[IFF Research|5th Floor, St Magnus House_x000D_
        London_x000D_
        EC3R 6HD|NONE||No|No]</t>
  </si>
  <si>
    <t>BIP901345971</t>
  </si>
  <si>
    <t>2024-11-08T14:03:00Z</t>
  </si>
  <si>
    <t>Apprenticeship Accommodation Services</t>
  </si>
  <si>
    <t>CITB wishes to procure a supplier for the delivery of services relating to the provision of accommodation and travel to and from colleges and training provider locations . The accommodation will be at a number of locations in England, Scotland &amp; Wales. This contract will also include the booking of travel to train accommodation which is a CITB Grant schemes that allows the construction Industry to book apprenticeship accommodation for training.</t>
  </si>
  <si>
    <t xml:space="preserve">https://www.delta-esourcing.com/delta/respondToList.html?noticeId=901345971 </t>
  </si>
  <si>
    <t>[BOOK-O-TEL LIMITED|Unit 7 Berkeley Business Park_x000D_
        Wainwright Road_x000D_
        Worcestershire_x000D_
        WR4 9FA|NONE||No|No]</t>
  </si>
  <si>
    <t>BIP873175580</t>
  </si>
  <si>
    <t>2024-07-09T12:20:05+01:00</t>
  </si>
  <si>
    <t>GB-Peterborough: Call Recording Software</t>
  </si>
  <si>
    <t>Call recording technology for the National Construction College Contact Centre.</t>
  </si>
  <si>
    <t xml:space="preserve">https://www.delta-esourcing.com/delta/respondToList.html?noticeId=873175580 </t>
  </si>
  <si>
    <t>[IP Exchange Ltd|Ground Floor_x000D_
        Statham House, Lancastrian_x000D_
        Talbot Road_x000D_
        Stretford_x000D_
        M32 0FP|NONE||No|No]</t>
  </si>
  <si>
    <t>BIP868188881</t>
  </si>
  <si>
    <t>2024-06-12T08:00:05+01:00</t>
  </si>
  <si>
    <t>Platform interconnectivity software development services</t>
  </si>
  <si>
    <t>CITB are looking for expressions of interest for a Supplier to create an online platform for new entrant opportunities, specifically in Construction and the Built Environment, where organisations can advertise vacancies and individuals can apply for those vacancies. This is not for general job vacancies in the industry but for entry level opportunities for people to join or get some experience e.g. Apprenticeships, work experience, graduate opportunities,</t>
  </si>
  <si>
    <t xml:space="preserve">https://www.delta-esourcing.com/delta/respondToList.html?noticeId=868188881 </t>
  </si>
  <si>
    <t>[GENIUS GROUP LIMITED|The Watermill_x000D_
        Broughton Hall_x000D_
        Skipton_x000D_
        Skipton_x000D_
        BD23 3AG|NONE||No|No]</t>
  </si>
  <si>
    <t>BIP862834921</t>
  </si>
  <si>
    <t>2024-05-17T15:45:03+01:00</t>
  </si>
  <si>
    <t>Equality, Diversity and Inclusion (EDI) 2024 Commission</t>
  </si>
  <si>
    <t>To ensure that industry has enough people to deliver the pipeline of work, we need to recruit more people, from more diverse backgrounds and improve retention across construction. There is an opportunity to increase numbers entering the industry by bringing in people from different demographics. However, evidence tells us that progress on this is slow. There is also evidence that retention is negatively impacted by the fact that industry is not reflective of society in its diversity which is a wider challenge as being inclusive helps to retain the existing talent within the industry. This commission is seeking a provider to make EDI training available through an online portal to tackle these issues by: Driving increased uptake across all areas of industry of available EDI training (including different subsectors and sizes of business) Review and improve existing EDI training resources to ensure they are suitable for SMEs and meet all the current legislation. Produce SMEs/Micro case s</t>
  </si>
  <si>
    <t>veronique.durand@citb.co.uk</t>
  </si>
  <si>
    <t>'+447900227048</t>
  </si>
  <si>
    <t xml:space="preserve">https://www.delta-esourcing.com/delta/respondToList.html?noticeId=862834921 </t>
  </si>
  <si>
    <t>[Action Sustainability (Trading) Ltd|2nd Floor, Albert House_x000D_
        256-260 Old Street_x000D_
        London_x000D_
        EC1V 9DD|NONE||No|No]</t>
  </si>
  <si>
    <t>BIP859531460</t>
  </si>
  <si>
    <t>2024-05-02T13:40:03+01:00</t>
  </si>
  <si>
    <t>CITB Public Relations Services</t>
  </si>
  <si>
    <t>The Construction Industry Training Board (CITB) require an agency to support brand/communications strategy, planning and delivery, media relations: press office (proactive &amp; reactive), journalist liaison and crisis communications support.</t>
  </si>
  <si>
    <t xml:space="preserve">https://www.delta-esourcing.com/delta/respondToList.html?noticeId=859531460 </t>
  </si>
  <si>
    <t>[Cavendish Consulting Group Limited|8-10 Mansion House Place_x000D_
        London_x000D_
        EC4N 8BJ|NONE||No|No]</t>
  </si>
  <si>
    <t>BIP846062687</t>
  </si>
  <si>
    <t>2024-02-29T10:55:03Z</t>
  </si>
  <si>
    <t>GB-Peterborough: CITB Desk Booking Software</t>
  </si>
  <si>
    <t>Desk booking software to manage the Construction Industry Training Board's requirement for hybrid working and office desk booking.</t>
  </si>
  <si>
    <t xml:space="preserve">https://www.delta-esourcing.com/delta/respondToList.html?noticeId=846062687 </t>
  </si>
  <si>
    <t>Procured via CCS G-Cloud 13 Framework Agreement (RM1557.13)</t>
  </si>
  <si>
    <t>[Wiggledesk Limited|Firtree Barn_x000D_
        Kirtlington Road_x000D_
        Caulcott_x000D_
        Bicester_x000D_
        OX25 4NB|NONE||No|No]</t>
  </si>
  <si>
    <t>SP02-23</t>
  </si>
  <si>
    <t>2024-02-15T12:32:27Z</t>
  </si>
  <si>
    <t>ECITB Websites hosting, maintenance, and refresh.</t>
  </si>
  <si>
    <t>The Engineering Construction Industry Training Board (ECITB) has three websites: _x000D_
â€¢	ECITB's UK Website - https://www.ecitb.org.uk/_x000D_
â€¢	ECITB's Global Website - https://www.ecitb.com/_x000D_
â€¢	Connected Competence - https://connectedcompetence.co.uk/_x000D_
_x000D_
The scope of this tender is to cover:_x000D_
_x000D_
â€¢	The hosting and maintenance of all 3 websites above. _x000D_
â€¢	Change of structure and functionality of the UK Website and migration of Global Website._x000D_
â€¢	Minimise the use of plug-ins._x000D_
â€¢	Improve the design and user journey on the UK and Global websites through templates._x000D_
â€¢	Migration of content from existing hosting arrangements into new templates for both Global and UK websites.</t>
  </si>
  <si>
    <t xml:space="preserve">72200000 72300000 72400000 </t>
  </si>
  <si>
    <t>Sam Patient</t>
  </si>
  <si>
    <t>sam.patient@ecitb.org.uk</t>
  </si>
  <si>
    <t>Office F15, Kings House Business Centre Home Park Estate, Station Road</t>
  </si>
  <si>
    <t>Kings Langley, Hertfordshire</t>
  </si>
  <si>
    <t>'+44 (0) 7485399067</t>
  </si>
  <si>
    <t xml:space="preserve">1 Read Me First - Invitation to Tender Letter - SP02-23.pdf 2 Invitation to Tender Specification - SP02-23.pdf 2. Specification - SP02-23 Appendix C. 1 UK Navigation.pdf 2. Specification - SP02-23 Appendix C. 2 Global Navigation.pdf 3 Pre-Qualification Questionaire (PQQ) - SP02-23.docx 4. Invitation to Tender Schedule - SP02-23.docx 5. Statement of Methodology - SP02-23.pdf 6. Tender Clarification Request Form - SP02-03.docx 7. ECITB Website Hosting Services Agreement.pdf </t>
  </si>
  <si>
    <t>[Cyber Media Solutions Ltd|Opus House, Priestly Court, Staffordshire Technology Park, Stafford, ST18 0LQ|COMPANIES_HOUSE|3858761|Yes|No]</t>
  </si>
  <si>
    <t>RM6232/Lot 1c Total FM Services - LocatED Property For the Department of Education</t>
  </si>
  <si>
    <t>LOCATED PROPERTY LIMITED</t>
  </si>
  <si>
    <t>2025-12-23T08:50:34Z</t>
  </si>
  <si>
    <t>RM6232/Lot 1c Further Competition -LocatED Property For the Department of Education, Total FM Services</t>
  </si>
  <si>
    <t>This is a call-off via further competition from CCS RM6232 Lot 1C Facilities Management &amp; Workplace Services (Contract Notice Ref: 2021/S 000-027271 published 29 Oct 2021) advertised via CCS e-sourcing portal, under the reference:- project_71768 -itt_73715 published on 5 Feb 2025, tender closed 19 March 2025. Term of contract is 4 years with options to extend for 1+ 1 year subject to Cabinet Office approvals. Contract value shown is for a 6 year term before VAT. Voluntary standstill period observed. _x000D_
This procurement is for a 'make safe and keep safe' Total Facilities Management (TFM) Services for DfE's managed portfolio of transient properties across England, typically vacant whilst awaiting planning and redevelopment or disposal if surplus. The portfolio ranges from 60 to 80 properties, approaching 400 acres at any time with new properties often requiring rapid mobilisation at short notice across varied locations. Full scope of all services is detailed in the Specification and includes the security, maintenance, building compliance and small works necessary to comply with all Health and Safety legislation obligations._x000D_
Requirements include:_x000D_
â€¢ to receive newly constructed schools, post practical completion. The Supplier is expected to manage, monitor, and report on defect liability and snagging periods in such instances, liaising with other DfE contracted parties to achieve best value for money (VFM) from an asset investment for the exchequer._x000D_
â€¢ to deliver TFM services to live schools in temporary accommodation. Often these schools are newly established, expectation is to share knowledge and expertise in building management and provide robust site documentation and records management to provide a solid property management grounding for the new school._x000D_
â€¢ the scope will include onboarding and managing any sites where construction may have stalled or failed to secure, make safe and protect the employer's investment and construction to date. A specific brief will be provided in this regard._x000D_
â€¢ Adhoc minor works/smaller will be required, include (but not limited to) works to improve security, maintenance items e.g., roof or fabric works as well as potential refurbishment or other works packages to enable school occupation, RAAC remediation works previously commissioned. Flexibility to respond promptly and leverage your national supply chain to support delivery is important.</t>
  </si>
  <si>
    <t>Rebecca Welbourn</t>
  </si>
  <si>
    <t>Rebecca.Welbourn@education.gov.uk</t>
  </si>
  <si>
    <t>20 Cranbourn Street</t>
  </si>
  <si>
    <t>W1B2HA</t>
  </si>
  <si>
    <t>[VINCI CONSTRUCTION UK LIMITED|Imperial Way_x000D_
WD24 4YX_x000D_
GB|COMPANIES_HOUSE|02295904|No|No]</t>
  </si>
  <si>
    <t>CHEAST001-DN771613-74940429</t>
  </si>
  <si>
    <t>2025-11-25T14:55:12Z</t>
  </si>
  <si>
    <t>NWCHS13 Former Royal Arcade Meanwhile Uses</t>
  </si>
  <si>
    <t>Design and construction of Landscaping for meanwhile uses at Former Royal Arcade, Land adjacent to Delamere St, Queensway and Victoria St, Crewe CW1 2JA._x000D_
This project is to carry out the design and construction development of the 9,120m2 site, including hard and soft landscaping and lighting.</t>
  </si>
  <si>
    <t>Richard.Jones2@cheshireeast.gov.uk</t>
  </si>
  <si>
    <t>Award notice for NWCHS13 Former Royal Arcade Meanwhile Uses.</t>
  </si>
  <si>
    <t>[MANCHESTER AND CHESHIRE CONSTRUCTION CO. LTD|6 Oldfield Road, Salford, Manchester, M5 4WB|NONE||Yes|No]</t>
  </si>
  <si>
    <t>tender_284206/1534030</t>
  </si>
  <si>
    <t>2025-11-21T12:57:57Z</t>
  </si>
  <si>
    <t>SRP1289 Oulton Academy-PCSA (con_29009)</t>
  </si>
  <si>
    <t>Pre-Construction Services Agreement in relation to construction of a new school and associated external works and demolition of existing school buildings.</t>
  </si>
  <si>
    <t>Sanctuary Buildings, 20 Great Smith Street</t>
  </si>
  <si>
    <t>https://www.gov.uk/contact-dfe</t>
  </si>
  <si>
    <t>[Willmott Dixon Construction Ltd|Ingenuity House Birmingham West Midlands B377HQ|COMPANIES_HOUSE|00303359|No|No]</t>
  </si>
  <si>
    <t>CHORL001-DN761360-59431824</t>
  </si>
  <si>
    <t>2025-11-18T10:24:11Z</t>
  </si>
  <si>
    <t>Ackhurst Depot - Redevelopment</t>
  </si>
  <si>
    <t>offers were made._x000D_
_x000D_
Contract summary_x000D_
Industry_x000D_
Construction work - 45000000_x000D_
_x000D_
Location of contract_x000D_
PR7 1NH_x000D_
_x000D_
Value of contract_x000D_
Â£2,000,000_x000D_
_x000D_
Procurement reference_x000D_
CHORL001-DN761360-59431824_x000D_
_x000D_
Published date_x000D_
31 January 2025_x000D_
_x000D_
Closing date_x000D_
4 March 2025_x000D_
_x000D_
Closing time_x000D_
5pm_x000D_
_x000D_
Contract start date_x000D_
14 April 2025_x000D_
_x000D_
Contract end date_x000D_
31 March 2026_x000D_
_x000D_
Contract type_x000D_
Works_x000D_
_x000D_
Procedure type_x000D_
Open procedure (below threshold)_x000D_
_x000D_
What is an open procedure (below threshold)?_x000D_
Contract is suitable for SMEs?_x000D_
No_x000D_
_x000D_
Contract is suitable for VCSEs?_x000D_
No_x000D_
_x000D_
Description_x000D_
Chorley Borough Council is inviting tenders for the Ackhurst Road Depot Redevelopment Project. The work package is to redevelop the existing site to accommodate Chorley Council Depot Services which will be relocated from the existing depot currently operated from the Bengal Street site in Chorley._x000D_
The works in summary will involve: *refer to preliminaries and appendices for further detail:_x000D_
Redevelopment of 2 existing units on site referred to as Building A and B on the architect plans_x000D_
Building A is to be redeveloped to accommodate welfare facilities, office provision and workshop on the ground floor._x000D_
Building B - to support the accommodation of vehicle storage and secure internal storage areas._x000D_
Wider hardstanding areas to be redeveloped to deliver_x000D_
Waster Transfer Area_x000D_
Parking and_x000D_
Circulation space for traffic flow_x000D_
As part of the pre-construction services package of works we will be seeking to explore opportunities</t>
  </si>
  <si>
    <t>PR7 1NH</t>
  </si>
  <si>
    <t>[Cunard Construction Ltd|207 Knutsford Road_x000D_
Grappenhall_x000D_
Warrington_x000D_
WA4 2QL|COMPANIES_HOUSE|09778718|Yes|No]</t>
  </si>
  <si>
    <t>BIP990734224</t>
  </si>
  <si>
    <t>Borough Council of King's Lynn &amp; West Norfolk</t>
  </si>
  <si>
    <t>2025-11-18T09:40:04Z</t>
  </si>
  <si>
    <t>St George's Guildhall &amp; Creative Hubs Main Contractor</t>
  </si>
  <si>
    <t>St George's Guildhall in Kings Lynn is the largest surviving medieval Guildhall in the UK and the oldest theatrical space in the UK still in use, with performances occurring every century since the 1400s. The Borough Council of King's Lynn &amp; West Norfolk, the National Trust and Norfolk Museums Service are working in partnership with the Town Deal Board to redevelop the site. Upon completion, it will be operated by the St George's Guildhall and Creative Hub CIO, a charitable organisation established with the objective of preserving and conserving the historic Guildhall. The client is seeking a main contractor with: â€¢considerable experience/ expertise in carrying out works on historic/ listed buildings, e.g. conservation packages â€¢theatre/ performing arts project experience advantageous â€¢National Trust/ English Heritage project experience advantageous â€¢experience managing construction logistics in constrained sites. Construction works will include the following key packages: â€¢concrete foundations &amp; slabs â€¢structural steelwork â€¢structural carpentry â€¢roofing - zinc sheet, clay pantile, corrugated steel â€¢external walling - block/ brickwork â€¢external walling - timber cladding â€¢architectural metalwork â€¢joinery â€¢internal partitions &amp; ceilings â€¢internal finishes â€¢internal doors â€¢external windows &amp; doors â€¢curtain wall glazing â€¢building services â€¢theatre technical services including stage engineering â€¢firestopping â€¢sanitaryware â€¢FFE â€¢Signage â€¢hard landscape &amp; planting â€¢asbestos removal works Contract terms to be JCT Standard Building Contract with Quantities</t>
  </si>
  <si>
    <t>procurementtenders@west-norfolk.gov.ukk</t>
  </si>
  <si>
    <t>Kings Court, Chapel Street</t>
  </si>
  <si>
    <t>'+44155361200</t>
  </si>
  <si>
    <t xml:space="preserve">https://www.delta-esourcing.com/delta/respondToList.html?noticeId=990734224 </t>
  </si>
  <si>
    <t>[Messenger Construction Ltd|Collyweston Heritage Centre_x000D_
        Main Road_x000D_
        Collyweston_x000D_
        STAMFORD_x000D_
        PE9 3PQ|NONE||Yes|No]</t>
  </si>
  <si>
    <t>tender_474391/1525428</t>
  </si>
  <si>
    <t>2025-11-10T15:06:44Z</t>
  </si>
  <si>
    <t>Contingency Response Programme - Package 3</t>
  </si>
  <si>
    <t>The Client has several significant construction and infrastructure projects as part of the Additional 20,000 prison Places Delivery Programme and the Capital Maintenance and Minor Works Programme, and all the affected sites are time critical and critical construction projects involving prison and court capacity._x000D_
_x000D_
Works for Package 3 are being delivered under 2 contracts, one under PPC2000 terms and one under NEC4 terms. Where schedules/appendices to the contracts are the same for both contracts, one has been uploaded to this notice, named &amp;apos;NEC-PPC&amp;apos;._x000D_
_x000D_
The value of the PPC2000 contract is Â£126,837,424.25_x000D_
The value of the NEC4 contract is Â£118, 842,580.50</t>
  </si>
  <si>
    <t>Ministry of Justice, 102 Petty France</t>
  </si>
  <si>
    <t xml:space="preserve">Appendix 5 - Security Aspects Letter (SAL) REDACTED NEC-PPC.pdf Contractor Collateral Warranty REDACTED NEC-PPC.pdf Early Works Terms (NEC4 ECSC) REDACTED.pdf Kier - NEC4 Option A Contract REDACTED.pdf NEC4 - Performance Bond REDACTED.pdf Package 3 - BREEAM REDACTED NEC-PPC.PDF Package 3 - Modern Slavery Transparency Statement REDACTED NEC-PPC.pdf Package 3 Equality and Diversity REDACTED NEC-PPC.pdf Package 3- Anti-bribery  Corruption REDACTED NEC-PPC.pdf Package 3- Cyber security policies REDACTED NEC-PPC.pdf Package 3- Schedule 2- Timetable NEC4 REDACTED.pdf PPC Performance Bond REDACTED.pdf PPC2000 - Parent Company Guarantee REDACTED.pdf Sch16- Supply Chain Requirements- REDACTED NEC-PPC.pdf Schedule 6 - Appendix 10 - Design Brief REDACTED NEC-PPC.pdf </t>
  </si>
  <si>
    <t>[Kier Construction Limited|Central House,  Sabre Close,  Quedgeley,  Gloucester,  GL2 4NZ|NONE_OTHER||No|No]</t>
  </si>
  <si>
    <t>ENP001-DN796655-22386465</t>
  </si>
  <si>
    <t>VICO HOMES LIMITED</t>
  </si>
  <si>
    <t>2025-11-06T12:03:08Z</t>
  </si>
  <si>
    <t>Vico Homes-EA services at Hazel road, Knottingley new build scheme</t>
  </si>
  <si>
    <t>Vico Homes ltd (The Client) has selected the EN: Procure Construction Consultancy Framework (Gen4) to procure Employers agent services for a land led new build scheme of 151 units, the scheme is mixture of property type -social housing rent-106 units, shared ownership-30 units  and rent to buy- 15 units at Hazel road, Knottingley, WF11 0LT_x000D_
_x000D_
The contract is awarded as direct award via EN:PROCURE - Framework for Construction Consultancy services (GEN4) dated 23rd May 2025 with OJEU award reference 2025/S 000-021989 of Lot-1 Employers Agent and / or Project Manager services as per Client MEAT assessment._x000D_
_x000D_
The Contract will commence on 1st October 2025 with completion date on 31st May 2029.</t>
  </si>
  <si>
    <t>vijay.kumar@efficiencynorth.org</t>
  </si>
  <si>
    <t>Collaboration Works,</t>
  </si>
  <si>
    <t>[SUMMERS-INMAN CONSTRUCTION AND PROPERTY CONSULTANTS|Bevan House, Sir Bobby Robson Way, Newcastle Upon Tyne, NE13 9BA.|NONE||Yes|No]</t>
  </si>
  <si>
    <t>HACK001-DN731774-68357627</t>
  </si>
  <si>
    <t>2025-10-17T16:10:51+01:00</t>
  </si>
  <si>
    <t>Procurement of a Design and Build Contractor for the Development of Affordable Housing at Pedro Street</t>
  </si>
  <si>
    <t>The Authority is seeking to develop the Pedro Street site. The Authority is seeking to appoint a contractor under a Pre-Construction Services Agreement (JCT PCSA 2016 as amended) to undertake pre-construction activities in relation to the delivery of the new homes on Pedro Street._x000D_
_x000D_
Pursuant to a successful completion of the PCSA stage in the contracting process we will enter into a JCT contract for the delivery of the works.</t>
  </si>
  <si>
    <t xml:space="preserve">https://procontract.due-north.com/Advert?advertId=fa9b4df3-8a64-ef11-812e-005056b64545 </t>
  </si>
  <si>
    <t>HACK001-DN731774-84884479</t>
  </si>
  <si>
    <t>[Rooff Construction Limited|The Granary, 80 Abbey Road, Barking_x000D_
Greater London_x000D_
IG11 7BT|NONE||Yes|No]</t>
  </si>
  <si>
    <t>tender_474141/1523306</t>
  </si>
  <si>
    <t>2025-10-09T17:02:02+01:00</t>
  </si>
  <si>
    <t>Contingency Response Programme - Package 7</t>
  </si>
  <si>
    <t>The Client has several significant construction and infrastructure projects as part of the Additional 20,000 prison Places Delivery Programme and the Capital Maintenance and Minor Works Programme, and all the affected sites are time critical and critical construction projects involving prison and court capacity.</t>
  </si>
  <si>
    <t xml:space="preserve">Anti-bribery  Corruption.pdf Appendix 5 - Security Aspects Letter (SAL) - REDACTED.pdf Appendix 8 - Compliant Invoice - REDACTED.pdf BREEAM.PDF Constructor Collateral Warranty REDACTED.pdf Constructor Third Party Rights REDACTED.pdf Cyber security policies.pdf Equality and Diversity.pdf ICT security policy framework.pdf Modern Slavery.pdf Parent Company Guarantee - REDACTED.pdf Performance Bond REDACTED.pdf Schedule 1- Objectives - REDACTED.pdf Schedule 14 - Data Protection Schedule - REDACTED.pdf Schedule 16 - Supply Chain Requirements- REDACTED.pdf Schedule 2- Timetable - REDACTED.pdf Schedule 4 - Works Package Procedure REDACTED.pdf Schedule 6 - Appendix 10 - Design Brief - REDACTED.pdf Schedule 6 - FAC-1 Brief - REDACTED.pdf Schedule 9 - Pricing Rules - REDACTED.pdf Specialist Collateral Warranty REDACTED.pdf Specialist Third Party Rights - Redacted.pdf Sub-Consultant Collateral Warranty REDACTED.pdf Sub-Consultant Third Party Rights REDACTED.pdf Sub-Specialist Collateral Warranty REDACTED.pdf Sub-Specialist Third Party Rights REDACTED.pdf Vesting Agreement REDACTED.pdf WATES - PPC2000 - REDACTED.pdf Wates FAC-1 Contract - REDACTED.docx </t>
  </si>
  <si>
    <t>[Wates Construction Limited|Wates House, Station Approach, Leatherhead, Surrey, KT22 7SW|COMPANIES_HOUSE|01977948|No|No]</t>
  </si>
  <si>
    <t>NSOMS001-DN771259-00482686</t>
  </si>
  <si>
    <t>2025-09-22T14:23:18+01:00</t>
  </si>
  <si>
    <t>School Refurbishments Works: Voyage Learning Campus - Milton</t>
  </si>
  <si>
    <t>North Somerset Council require a Principal Contractor to deliver refurbishment works at the Voyage Learning Campus - Milton, in Weston Super Mare to enhance the council's Alternative Provision and Special Education Needs and Disability (SEND) support.\r_x000D_
\r_x000D_
The works entail the refurbishment and extension of the existing building within the school grounds and includes:\r_x000D_
Ã¢â‚¬Â¢ Phased construction works\r_x000D_
Ã¢â‚¬Â¢ Forming of a new entrance area\r_x000D_
Ã¢â‚¬Â¢ Removal of existing entrance atrium\r_x000D_
Ã¢â‚¬Â¢ Construction of two new single storey classrooms\r_x000D_
Ã¢â‚¬Â¢ Light / medium refurbishment works\r_x000D_
Ã¢â‚¬Â¢ Replacement of existing roof, 2nr roof lights south of the atrium\r_x000D_
\r_x000D_
The refurbishment elements will include both light and medium refurbishment, including new floor coverings, decorations, and moving of some internal walls and partitions.\r_x000D_
\r_x000D_
All elements will need to be phased around a live school environment delivering Alternative Provision and Special Educational Needs and Disability (SEND) support with consideration to both students and staff.\r_x000D_
\r_x000D_
The project will be managed under JCT Intermediate Building Contract with Contractors Design, estimated 24-month contract duration (12 months of defects).\r_x000D_
\r_x000D_
Tender documents can be found and downloaded from the Supplying the South West portal: https://procontract.due-north.com/Advert?advertId=a742efcd-1416-f011-8136-005056b64545&amp;p=696a9836-1895-e511-8105-000c29c9ba21\r_x000D_
\r_x000D_
SITE VISIT: North Somerset Council are offering contractors an additional opportunity for a site visit on Wednesday 7 May 2025 from 3pm to 4pm. Please refer to the Site Visit details in the 'Invitation to Tender Information and Instructions' Document if you would like to attend.</t>
  </si>
  <si>
    <t xml:space="preserve">45000000 45300000 45400000 45100000 45260000 45214500 45214100 45214200 </t>
  </si>
  <si>
    <t>Laura Cochrane</t>
  </si>
  <si>
    <t xml:space="preserve">https://procontract.due-north.com/Advert?advertId=a742efcd-1416-f011-8136-005056b64545&amp;p=696a9836-1895-e511-8105-000c29c9ba21 </t>
  </si>
  <si>
    <t>[John Perkins Construction Ltd|Unit 22 Dragon Court, Crofts End Road, St George, Bristol, BS5 7XX|NONE||Yes|No]</t>
  </si>
  <si>
    <t>20250910123024-154962</t>
  </si>
  <si>
    <t>2025-09-10T12:30:29+01:00</t>
  </si>
  <si>
    <t>RHUL-25070 North A30 Connection Works</t>
  </si>
  <si>
    <t>Awarded to Triagg Construction Limited for Footpath Connections and areas of paving between building areas via a direct award via the ProcurePublic, Dynamic Purchasing System (DPS) Framework Supporting Construction Works</t>
  </si>
  <si>
    <t>Procurement@rhul.ac.uk</t>
  </si>
  <si>
    <t>Royal Holloway University of London, Egham Hill</t>
  </si>
  <si>
    <t xml:space="preserve">https://uk.eu-supply.com/app/rfq/rwlentrance_s.asp?PID=97975&amp;B=RHUL https://uk.eu-supply.com/ctm/Company/CompanyInformation/Index/154962 </t>
  </si>
  <si>
    <t>[TriAgg Construction Limited|TriAgge House,_x000D_
SoHo Mill Cottages,_x000D_
Town Lane,_x000D_
Woodburn Green,_x000D_
High Wycombe,_x000D_
HP10 0PD|NONE||No|No]</t>
  </si>
  <si>
    <t>tender_474088/1513423</t>
  </si>
  <si>
    <t>2025-09-04T17:05:01+01:00</t>
  </si>
  <si>
    <t>Contingency Response Programme- Package 6</t>
  </si>
  <si>
    <t xml:space="preserve">Anti-bribery  Corruption - Redacted.pdf Appendix 5 - Security Aspects Letter (SAL) - redacted.pdf Appendix 8 - Compliant Invoice - Redacted.pdf BREEAM - Redacted.PDF Constructor Collateral Warranty REDACTED.pdf Constructor Third Party Rights REDACTED.pdf Cyber and Technical Security Guidance - Redacted.pdf Equality and Diversity - Redacted.pdf ICT security policy framework - Redacted.pdf Modern Slavery - Redacted.pdf Morgan Sindall - FAC-1 Contract - redacted.docx MORGAN SINDALL - PPC2000 Notice to Proceed - Redacted.pdf Occupational Health and Safety Policy - Redacted.pdf Package 6 - Morgan Sindall - Appendix 10 - Design Brief - REDACTED.pdf Package 6 - Morgan Sindall - Schedule 6 - FAC-1 Brief - Redacted.pdf Parent Company Guarantee REDACTED.pdf Performance Bond REDACTED.pdf Schedule 1- Objectives - REDACTED.pdf Schedule 14 - Data Protection Schedule - Redacted.pdf Schedule 16 - Supply Chain Requirements- REDACTED.pdf Schedule 2 - Timetable - Redacted.pdf Schedule 4 - Works Package Procedure - Redacted.pdf Schedule 9 - Pricing Rules - Redacted.pdf Specialist Collateral Warranty REDACTED.pdf Specialist Third Party Rights - Redacted.pdf Sub-Consultant Collateral Warranty REDACTED.pdf Sub-Consultant Third Party Rights REDACTED.pdf Sub-Specialist Collateral Warranty REDACTED.pdf Sub-Specialist Third Party Rights REDACTED.pdf Vesting Agreement REDACTED.pdf </t>
  </si>
  <si>
    <t>[Morgan Sindall Construction &amp; infrastructure Ltd|Kent House, 14-17 Market Place, London, W1W 8AJ|COMPANIES_HOUSE|04273754|No|No]</t>
  </si>
  <si>
    <t>tender_477624/1505155</t>
  </si>
  <si>
    <t>2025-08-19T10:11:38+01:00</t>
  </si>
  <si>
    <t>Contingency Response Programme- Package 9</t>
  </si>
  <si>
    <t xml:space="preserve">Appendix 5 - Security Aspects Letter (SAL) REDACTED 1_Redacted.pdf Appendix 8 - Compliant Invoice_Redacted.pdf Constructor Collateral Warranty REDACTED.pdf Constructor Third Party Rights REDACTED.pdf Package 9 - BREEAM.PDF Package 9 - Cyber security policies.pdf Package 9 - ICT security policy framework.pdf Package 9 - Modern Slavery Transparency Statement.pdf Package 9 - Modern Slavery.pdf Package 9 - Willmott Dixon - Appendix 10 - Design Brief REDACTED.pdf Package 9 - Willmott Dixon - Schedule 2 - Timetable-cREDACTED.pdf Package 9- Anti-bribery  Corruption.pdf Package 9- Equality and Diversity.pdf Parent Company Guarantee REDACTED.pdf Performance Bond REDACTED.pdf REDACTED Package 9 - Willmott Dixon - Schedule 6 - FAC-1 Brief-c.pdf Sch16- Supply Chain Requirements- REDACTED.pdf Schedule 1- Objectives REDACTED.pdf Schedule 14 - Data Protection Schedule REDACTED.pdf Schedule 9 - Pricing Rules REDACTED.pdf Specialist Collateral Warranty REDACTED.pdf Sub-Consultant Collateral Warranty REDACTED.pdf Sub-Consultant Third Party Rights REDACTED.pdf Sub-Specialist Collateral Warranty REDACTED.pdf Sub-Specialist Third Party Rights REDACTED.pdf Vesting Agreement REDACTED.pdf Willmott Dixon - FAC-1 Contract -REDACTED.docx WILLMOTT DIXON - Notice to Proceed PPC2000 REDACTED.pdf Works Package Procedure REDACTED.pdf </t>
  </si>
  <si>
    <t>[Willmott Dixon Construction Ltd|Suite 201 The Spirella Building, Bridge Road, Letchworth Garden City, Hertfordshire, England, SG6 4ET|NONE_OTHER||No|No]</t>
  </si>
  <si>
    <t>tender_475617/1505147</t>
  </si>
  <si>
    <t>2025-08-18T15:48:06+01:00</t>
  </si>
  <si>
    <t>Contingency Response Programme- Package 2</t>
  </si>
  <si>
    <t xml:space="preserve">Appendix 5 - Security Aspects Letter (SAL) REDACTED 1_Redacted.pdf Appendix 8 - Compliant Invoice_Redacted.pdf Bovis - FAC-1 Contract - (REDACTED).docx Constructor Collateral Warranty REDACTED.pdf Constructor Third Party Rights REDACTED.pdf Package 2 - BREEAM.PDF Package 2 - Cyber security policies.pdf Package 2 - ICT security policy framework.pdf Package 2 - Lendlease - Appendix 10 - Design Brief v2.pdf Package 2 - Modern Slavery Transparency Statement.pdf Package 2 - Modern Slavery.pdf Package 2 - Schedule 6 - FAC-1 Brief REDACTED.pdf Package 2- Anti-bribery  Corruption.pdf Package 2- Equality and Diversity.pdf Package 2- Schedule 2- Timetable REDACTED.pdf Parent Company Guarantee REDACTED.pdf Performance Bond REDACTED.pdf REDACTED Contingency Response Programme - Bovis - NEC4.pdf Sch16- Supply Chain Requirements- REDACTED.pdf Schedule 1- Objectives REDACTED.pdf Schedule 14 - Data Protection Schedule REDACTED.pdf Schedule 9 - Pricing Rules REDACTED.pdf Specialist Collateral Warranty REDACTED.pdf Specialist Third Party Rights REDACTED.pdf Sub-Consultant Collateral Warranty REDACTED.pdf Sub-Consultant Third Party Rights REDACTED.pdf Sub-Specialist Collateral Warranty REDACTED.pdf Sub-Specialist Third Party Rights REDACTED.pdf Vesting Agreement REDACTED.pdf Works Package Procedure REDACTED.doc.pdf </t>
  </si>
  <si>
    <t>[Bovis Construction (Europe) Ltdâ€¯|30 Crown Place, London, England, EC2A 4ES|NONE_OTHER||No|No]</t>
  </si>
  <si>
    <t>CHEAST001-DN745658-83295969</t>
  </si>
  <si>
    <t>2025-08-13T10:56:49+01:00</t>
  </si>
  <si>
    <t>Vernon Primary School - HORSA block demolition and reinstatement works</t>
  </si>
  <si>
    <t>Construction contract for the design and construction of the HORSA block demolition and reinstatement works at Vernon Primary School, Clumber Road, Poynton, Cheshire SK12 1NW</t>
  </si>
  <si>
    <t>Award notice for Vernon Primary School - HORSA block demolition and reinstatement works</t>
  </si>
  <si>
    <t>[Manchester and Cheshire Construction Co. Limited|6 Oldfield Road, Salford, Manchester, M5 4WB|NONE||Yes|No]</t>
  </si>
  <si>
    <t>20250804143022-104130</t>
  </si>
  <si>
    <t>2025-08-04T14:30:28+01:00</t>
  </si>
  <si>
    <t>BOLEHILL VIEW GENERAL NEEDS HOUSING</t>
  </si>
  <si>
    <t>The project is the construction of new council housing at the Bolehill View site in Sheffield, and will be made up of 36 new units comprising of:_x000D_
â€¢           3 x Building Regulations Part M4 (1) units (visitable)_x000D_
â€¢           30 x Building Regulations Part M4 (2) units (adaptable)_x000D_
â€¢           3 x Building Regulations Part M4 (3) units (adaptable for wheelchair       users)_x000D_
The building comprises two blocks which share characteristics in regards their appearance.  Block 1 is a two storey block, and Block 2 is a three storey block.  Both are of traditional construction and have shallow pitched roofs to reflect the surrounding building types, both in material approach as well as general heights and massing.  The proposed facing brick is a simple wire-cut multi red brick with a rolled texture that creates a subtle detail to the elevations.  Feature brick modelling panels, consisting of half brick running bond have been used to break up the elevation between and below selected windows.  Windows are a variety of sizes, and the roofs are to be finished with a smooth finished concrete roof tile.  The elevations are finished with steel and glass canopies to main entrances.   Attached to block 1 is both the mechanical and electrical plant room which will serve both blocks and will house an air-sourced heat pump._x000D_
The proposed external works for the site comprises co-originated paving, planting and boundary improvements (which will have Party Wall considerations), as well as improved car-parking and car-charging facilities.</t>
  </si>
  <si>
    <t xml:space="preserve">45211000 45211100 45211340 </t>
  </si>
  <si>
    <t>Lisa Oxley</t>
  </si>
  <si>
    <t>cds@sheffield.gov.uk</t>
  </si>
  <si>
    <t>[Esh Construction Ltd|Esh House_x000D_
Bowburn North Industrial Estate_x000D_
Bowburn_x000D_
Durham_x000D_
DH6 5PF|NONE||No|No]</t>
  </si>
  <si>
    <t>DN566250</t>
  </si>
  <si>
    <t>2025-07-25T09:58:14+01:00</t>
  </si>
  <si>
    <t>Transforming Cities Fund - Selby</t>
  </si>
  <si>
    <t>The Authority is proceeding to Stage 2 Construction Phase for Transforming Cities Fund - Selby._x000D_
_x000D_
The scheme will improve opportunities for sustainable travel (cycling and walking), linking transport hubs with centres of education and employment within the town._x000D_
_x000D_
This contract has been procured as a 2-stage restricted process via CCS RM6088 Construction Works and Associate Services (CWAS) framework.</t>
  </si>
  <si>
    <t>Laura Baxter</t>
  </si>
  <si>
    <t>[Galliford Try Construction Limited|Blake House, _x000D_
3 Frayswater Place, _x000D_
Cowley Uxbridge, _x000D_
Middlesex, _x000D_
UB8 2AD|COMPANIES_HOUSE|02472080|No|No]</t>
  </si>
  <si>
    <t>20250718145811-104118</t>
  </si>
  <si>
    <t>2025-07-18T14:58:18+01:00</t>
  </si>
  <si>
    <t>Wath Library and Public Realm Redevelopment (Design and Build) (1)</t>
  </si>
  <si>
    <t>The proposed scheme includes the demolition of the existing library in Wath upon Dearne and the creation of a brand-new library in its place to provide a modern, inviting, and inclusive community facility. The redevelopment also includes improved public realm and provision of a new commercial unit in order to enhance connectivity and visibility of the town centre offer. _x000D_
_x000D_
This is a two-stage tender for stage 1 Pre-Construction Services and Stage 2 Works progressed as a further competition via NEPO207 Construction Works Framework._x000D_
_x000D_
Stage 1 awarded for 21/07/2025 to 23/02/2026 for Â£388,074, option to extend into stage 2 works for an estimated 15 months.</t>
  </si>
  <si>
    <t xml:space="preserve">45000000 45211360 45212330 </t>
  </si>
  <si>
    <t>Riverside House, Main Street</t>
  </si>
  <si>
    <t>Rotherham</t>
  </si>
  <si>
    <t>S60 1AE</t>
  </si>
  <si>
    <t>'+44 1709334196</t>
  </si>
  <si>
    <t>https://www.rotherham.gov.uk/</t>
  </si>
  <si>
    <t xml:space="preserve">https://uk.eu-supply.com/app/rfq/rwlentrance_s.asp?PID=88420&amp;B=UK https://uk.eu-supply.com/ctm/Company/CompanyInformation/Index/104118 </t>
  </si>
  <si>
    <t>[Tilbury Douglas Construction Ltd|30-40 Eastcheap, _x000D_
London, _x000D_
England, _x000D_
EC3M 1HD|NONE||No|No]</t>
  </si>
  <si>
    <t>tender_474149/1495585</t>
  </si>
  <si>
    <t>2025-07-17T14:14:11+01:00</t>
  </si>
  <si>
    <t>Contingency Response Programme - Package 5</t>
  </si>
  <si>
    <t>procurement.construction@justice.gov.uk</t>
  </si>
  <si>
    <t xml:space="preserve">Anti-bribery  Corruption (1).pdf Appendix 5 - Security Aspects Letter (SAL) REDACTED 1_Redacted.pdf Appendix 8 - Compliant Invoice_Redacted.pdf BREEAM.PDF Constructor Collateral Warranty REDACTED.pdf Constructor Third Party Rights REDACTED.pdf Cyber security policies (1).pdf Equality and Diversity (1).pdf FAC-1 Contract - REDACTED.pdf ICT security policy framework (1).pdf Modern Slavery (1).pdf Parent Company Guarantee REDACTED.pdf Performance Bond REDACTED.pdf Sch16- Supply Chain Requirements- REDACTED.pdf Schedule 1 - Objectives REDACTED.pdf Schedule 11 - PPC2000 REDACTED.pdf Schedule 14 - Data Protection Schedule REDACTED.pdf Schedule 2 - Timetable REDACTED.pdf Schedule 4 - Works Package Procedure REDACTED.pdf Schedule 6 - Appendix 10 - Design Brief Template REDACTED.pdf Schedule 6 - FAC-1 Brief REDACTED.pdf Schedule 9 - Pricing Rules REDACTED.pdf Specialist Collateral Warranty REDACTED.pdf Sub-Consultant Collateral Warranty REDACTED.pdf Sub-Consultant Third Party Rights REDACTED.pdf Sub-Specialist Collateral Warranty REDACTED.pdf Sub-Specialist Third Party Rights REDACTED.pdf Vesting Agreement REDACTED.pdf </t>
  </si>
  <si>
    <t>[Galliford Try Construction Limited|Galliford Try House, Wakefield, WF61RN|NONE_OTHER||No|No]</t>
  </si>
  <si>
    <t>tender_474170/1497526</t>
  </si>
  <si>
    <t>2025-07-14T16:06:33+01:00</t>
  </si>
  <si>
    <t>Contingency Response Programme- Package 8</t>
  </si>
  <si>
    <t xml:space="preserve">Appendix 5 - Security Aspects Letter (SAL) REDACTED 1_Redacted.pdf Appendix 8 - Compliant Invoice_Redacted.pdf Constructor Collateral Warranty REDACTED.pdf Constructor Third Party Rights REDACTED.pdf Package 8 - Tilbury Douglas - Anti-bribery  Corruption.pdf Package 8 - Tilbury Douglas - Appendix 10 - Design brief REDACTED.pdf Package 8 - Tilbury Douglas - BREEAM.PDF Package 8 - Tilbury Douglas - Cyber security policies.pdf Package 8 - Tilbury Douglas - Equality and Diversity.pdf Package 8 - Tilbury Douglas - ICT security policy framework.pdf Package 8 - Tilbury Douglas - Modern Slavery Transparency Statement.pdf Package 8 - Tilbury Douglas - Modern Slavery.pdf Package 8 - Tilbury Douglas - Schedule 6 - FAC-1 Brief REDACTED.pdf Package 8- Schedule 1- Objectives- REDACTED.pdf Package 8- Schedule 2- Timetable REDACTED.pdf Package 8- Works Package Procedure REDACTED.pdf Parent Company Guarantee REDACTED.pdf Performance Bond REDACTED.pdf Sch16- Supply Chain Requirements- REDACTED.pdf Schedule 14 - Data Protection Schedule REDACTED.pdf Schedule 9 - Pricing Rules REDACTED.pdf Specialist Collateral Warranty REDACTED.pdf Sub-Consultant Collateral Warranty REDACTED.pdf Sub-Consultant Third Party Rights REDACTED.pdf Sub-Specialist Collateral Warranty REDACTED.pdf Sub-Specialist Third Party Rights REDACTED.pdf Tilbury Douglas - FAC-1 Contract REDACTED.docx TILBURY DOUGLAS - PPC2000 REDACTED.pdf Vesting Agreement REDACTED.pdf </t>
  </si>
  <si>
    <t>[Tilbury Douglas Construction Ltd|30-40 Eastcheap, London, England, EC3M 1HD|COMPANIES_HOUSE|00303359|No|No]</t>
  </si>
  <si>
    <t>tender_474086/1494388</t>
  </si>
  <si>
    <t>2025-07-10T14:10:24+01:00</t>
  </si>
  <si>
    <t>ISG Contingency Response Package 11</t>
  </si>
  <si>
    <t xml:space="preserve">Anti-bribery  Corruption (1).pdf Appendix 10 - Design Brief REDACTED.pdf Appendix 5 - Security Aspects Letter (SAL) REDACTED 1_Redacted.pdf Appendix 8 - Compliant Invoice_Redacted.pdf BREEAM.PDF Constructor Collateral Warranty REDACTED.pdf Constructor Third Party Rights REDACTED.pdf FAC-1 Contract -REDACTED.docx ICT security policy framework (1).pdf Modern Slavery (1).pdf Parent Company Guarantee REDACTED.pdf Performance Bond REDACTED.pdf PPC2000 - REDACTED.pdf Sch16- Supply Chain Requirements- REDACTED.pdf Schedule 1 - Objectives REDACTED.pdf Schedule 14 - Data Protection Schedule REDACTED.pdf Schedule 2 - Timetable REDACTED.pdf Schedule 4 - Works Package Procedure REDACTED.pdf Schedule 9 - Pricing Rules REDACTED.pdf Specialist Collateral Warranty REDACTED.pdf Sub-Consultant Collateral Warranty REDACTED.pdf Sub-Consultant Third Party Rights REDACTED.pdf Sub-Specialist Collateral Warranty REDACTED.pdf Sub-Specialist Third Party Rights REDACTED.pdf Vesting Agreement REDACTED.pdf </t>
  </si>
  <si>
    <t>[Henry Brothers Construction Limited|108 - 114 Moneymore Road Magherafelt Northern Ireland BT45 6HJ|NONE_OTHER||No|No]</t>
  </si>
  <si>
    <t>tender_474454/1494353</t>
  </si>
  <si>
    <t>2025-07-10T14:05:11+01:00</t>
  </si>
  <si>
    <t>Contingency Response Programme - Package 10</t>
  </si>
  <si>
    <t xml:space="preserve">Anti-bribery  Corruption (1).pdf Appendix 5 - Security Aspects Letter (SAL) REDACTED 1_Redacted.pdf Appendix 8 - Compliant Invoice_Redacted.pdf BREEAM.PDF Constructor Collateral Warranty REDACTED.pdf Constructor Third Party Rights REDACTED.pdf Equality and Diversity (1).pdf FAC-1 Contract - REDACTED.docx ICT security policy framework (1).pdf Modern Slavery (1).pdf Parent Company Guarantee REDACTED.pdf Performance Bond REDACTED.pdf PPC2000 - REDACTED.pdf Sch16- Supply Chain Requirements- REDACTED.pdf Schedule 1 - Objectives REDACTED.pdf Schedule 14 - Data Protection Schedule REDACTED.pdf Schedule 2- Timetable REDACTED.pdf Schedule 6 - FAC1 Brief REDACTED.pdf Schedule 9 - Pricing Rules REDACTED.pdf Specialist Collateral Warranty REDACTED.pdf Sub-Consultant Collateral Warranty REDACTED.pdf Sub-Consultant Third Party Rights REDACTED.pdf Sub-Specialist Collateral Warranty REDACTED.pdf Sub-Specialist Third Party Rights REDACTED.pdf Vesting Agreement REDACTED.pdf Works Package Procedure REDACTED.pdf </t>
  </si>
  <si>
    <t>[Henry Boot Construction Limited|Isaacs Building, 4 Charles Street, Sheffield S1 2HS|NONE_OTHER||No|No]</t>
  </si>
  <si>
    <t>OPEN2024205</t>
  </si>
  <si>
    <t>City Of Sunderland</t>
  </si>
  <si>
    <t>2025-07-03T10:47:05+01:00</t>
  </si>
  <si>
    <t>Thorney Close Primary School</t>
  </si>
  <si>
    <t>Construction of a new primary school with external car parks, access roads and hard &amp; soft landscaping._x000D_
_x000D_
The new school, on the former Sunningdale School site, is a mix of single storey and two storey elements, tucked between the existing car park and playground. _x000D_
_x000D_
The single storey wing houses the entrance reception, nursery, sport hall, studio, practical kitchen and school kitchen and plant room, the two storey wing houses teaching spaces which all have direct access to the external play spaces. _x000D_
_x000D_
External works include rejuvenation of retained playground and car park, swale/SuDs areas, and creation of new play areas/MUGA and_x000D_
sports pitch._x000D_
_x000D_
Proposed sports pitch to be established early within construction process and protected during build for immediate use on School occupation._x000D_
_x000D_
There may be a requirement to accommodate the School's ICT installation Contractor within the contract programme._x000D_
_x000D_
This will be a single stage selective tender based on full RIBA 4 design information with selected CDPs and full Bill of Quantities._x000D_
JCT SBC with Quantities 2024 with local amendments._x000D_
_x000D_
Tender documentation is available  from, and tenders must be submitted via, the Open System (https://www.open-uk.org)_x000D_
_x000D_
You will need to create an account on Open in order to access and bid for public sector opportunities issued by Sunderland City Council._x000D_
_x000D_
Visit www.open-uk.org to register an account_x000D_
(Registration is free and easy. Simply head over to www.open-uk.org and complete the online registration form)._x000D_
_x000D_
Top tips to help you get started:_x000D_
Keep an eye out for the temporary password to confirm your account - this is only valid for 3 days so if you have not logged in during this period, you will need to contact open.support@nepo.org to request a new temporary password_x000D_
Adding your Companies House number will populate fields and make it easier to register_x000D_
Once registered, select Codes &amp; Categories relevant to your area of business_x000D_
Add notifications@open-uk.org to your safe sender list to ensure you don't miss out on notifications of relevant opportunities._x000D_
_x000D_
The Open Hub is packed with resources and information to help you get the most out of Open. We have answered your questions in our FAQ section and developed a range of how-to guides so you can familiarise yourself with the system at your own pace._x000D_
Visit www.open-hub.org to find out more</t>
  </si>
  <si>
    <t>Andrew Raft</t>
  </si>
  <si>
    <t>andrew.raft@sunderland.gov.uk</t>
  </si>
  <si>
    <t>City Hall, Plater Way</t>
  </si>
  <si>
    <t xml:space="preserve">https://www.open-uk.org </t>
  </si>
  <si>
    <t>[Brims Construction Limited|3 Austin Boulevard_x000D_
Quay West Business Park_x000D_
Sunderland_x000D_
Tyne &amp; Wear_x000D_
SR5 2AL|COMPANIES_HOUSE|03288664|Yes|No]</t>
  </si>
  <si>
    <t>tender_496448/1491849</t>
  </si>
  <si>
    <t>2025-06-30T14:37:12+01:00</t>
  </si>
  <si>
    <t>ISG Administrative Rights</t>
  </si>
  <si>
    <t>Following ISG Construction Ltd entering administration, the Administrator undertook to modify the ISG Common Data Environment to enable the MoJ to access and export the data held within. This contract covers making those amendments which enable the MoJ to restart the deliver of the associated construction projects.</t>
  </si>
  <si>
    <t>commercial.construction@justice.gov.uk</t>
  </si>
  <si>
    <t xml:space="preserve">ISG Administrative Rights Contract Redacted.pdf </t>
  </si>
  <si>
    <t>[ISG Construction Ltd|1 More London Place|NONE_OTHER||No|No]</t>
  </si>
  <si>
    <t>Other Below Threshold Direct Award</t>
  </si>
  <si>
    <t>CITYLINC001-DN749272-42818106</t>
  </si>
  <si>
    <t>City of Lincoln</t>
  </si>
  <si>
    <t>2025-06-03T13:01:42+01:00</t>
  </si>
  <si>
    <t>Jasmin Green Proposed Housing Development Scheme</t>
  </si>
  <si>
    <t xml:space="preserve">The City of Lincoln Council is seeking to procure a contractor to deliver design and build services for the development of the Jasmin Green site for the provision of council housing and associated infrastructure. The scheme will be delivered in line with the City of Lincoln Council specification for new build homes appended to this document. \r_x000D_
\r_x000D_
The Contract will commence 1st May 2025 and will be split into two elements with a break option in between.  The first element will be in respect of a feasibility/preconstruction contract and the second the construction/defects liability phases.  Whilst it is the Council's aspiration to move forward with this development, it is subject to a number of factors being satisfied, such as but not limited to, cost viability of the scheme, funding being available, satisfactory performance of the successful contractor. It is anticipated that the contract will commence 1st May 2025, and we would expect that the initial preconstruction stage (including Planning Approval) to cease by 28th February 2026. The construction stage will then commence from 1st March 2026. \r_x000D_
	 \r_x000D_
The contract scope includes but is not limited to:\r_x000D_
\r_x000D_
Ã¢â‚¬Â¢	Preconstruction survey works\r_x000D_
Ã¢â‚¬Â¢	Design works and planning application\r_x000D_
Ã¢â‚¬Â¢	Delivery of around 50 good quality new council owned homes which meet EPC A rating\r_x000D_
Ã¢â‚¬Â¢	Associated infrastructure including roads, drainage, play space and amenity space\r_x000D_
Ã¢â‚¬Â¢	Maximise biodiversity net gain on the scheme where possible\r_x000D_
</t>
  </si>
  <si>
    <t>Heather Carmichael</t>
  </si>
  <si>
    <t>Heather.Carmichael@lincoln.gov.uk</t>
  </si>
  <si>
    <t>City Hall Beaumont Fee</t>
  </si>
  <si>
    <t>Lincoln</t>
  </si>
  <si>
    <t>LN1 1DD</t>
  </si>
  <si>
    <t>'+44 1522873309</t>
  </si>
  <si>
    <t>https://www.lincoln.gov.uk/</t>
  </si>
  <si>
    <t>[Belvin Construction Ltd|LN2 2LL|NONE||Yes|No]</t>
  </si>
  <si>
    <t>WIGN001-DN761995-78776599</t>
  </si>
  <si>
    <t>2025-04-28T10:06:56+01:00</t>
  </si>
  <si>
    <t>Central Park - Hope School Relocation Enabling Works</t>
  </si>
  <si>
    <t>Tenderers are invited to review the tender package which contains all the relevant information for Central Park - Hope School Relocation Enabling Works, Central Park Campus, Montrose Avenue, Pemberton, Wigan. WN5 9XL The project is to design (were indicated) and undertake various enabling works packages to assist with the subsequent construction of two new school buildings and the refurbishment of one existing school building to facilitate the relocation of Hope School to the Central Park campus. The Contractor is required to review all the information contained within the Invitation to Tender and in accordance with the information, provide a fixed price tender for the works.  The Procurement is being carried out through the Rise Frame Work, Group 2 (General Construction), Band 3, (Â£1-Â£5m) Framework.</t>
  </si>
  <si>
    <t>A.Bolton@wigan.gov.uk</t>
  </si>
  <si>
    <t>Library Street</t>
  </si>
  <si>
    <t>[Walter Carefoot &amp; Sons (Construction) Ltd|Blackpool Road, off Derby Road, Longridge, Preston, Lancashire _x000D_
PR3 3AL, United Kingdom|NONE||Yes|No]</t>
  </si>
  <si>
    <t>WAFC001-DN720883-40784172</t>
  </si>
  <si>
    <t>Westmorland and Furness Council</t>
  </si>
  <si>
    <t>2025-04-25T15:38:50+01:00</t>
  </si>
  <si>
    <t>Grange - Lindale Road Flood Alleviation Project Phase 2 (Completion)</t>
  </si>
  <si>
    <t>The Works include the design and construction of pumps and pipeline to deliver flood water from the wet well in Windermere Road car park in Grange to the pond in the Ornamental Gardens on Lindale Road._x000D_
The Council is the Local Lead Flood Authority responsible for surface water and ground water flooding in the County. As part of this remit, the Council has been developing flood alleviation measures for Grange-Over-Sands._x000D_
Phase 2 works involve the construction of a new laying a 710mm OD PE rising main 170m long from the pumping station within the Windermere Road car park into the carriageway of Windermere Road, crossing Lindale Road and into the Ornamental Gardens to discharge into the pond; (note the civil work has been constructed by others as part of Phase 1). It will be necessary to complete the outstanding civil works to the pumping station and continue with pump installation and commissioning.</t>
  </si>
  <si>
    <t>Gwyneth Timson</t>
  </si>
  <si>
    <t>procurement2@westmorlandandfurness.gov.uk</t>
  </si>
  <si>
    <t>South Lakeland House</t>
  </si>
  <si>
    <t>Lowther Street</t>
  </si>
  <si>
    <t>LA9 4DQ</t>
  </si>
  <si>
    <t>'+44 1768212268</t>
  </si>
  <si>
    <t>https://www.westmorlandandfurness.gov.uk/</t>
  </si>
  <si>
    <t xml:space="preserve">https://procontract.due-north.com/Advert?advertId=e66b2d00-a901-ef11-812a-005056b64545 </t>
  </si>
  <si>
    <t>[Cubby Construction Ltd.|Units H &amp; L, Knights Drive, Kingmoor Park Central, Carlisle, Cumbria, CA6 4SG|NONE||Yes|No]</t>
  </si>
  <si>
    <t>HACK001-DN688158-37747001</t>
  </si>
  <si>
    <t>2025-04-16T16:41:57+01:00</t>
  </si>
  <si>
    <t>Kings Hall Leisure Centre - SCF Framework</t>
  </si>
  <si>
    <t>The award of a Pre Construction Services Agreement (PCSA) contract with respect to the Kings Hall Leisure Centre (KHLC) refurbishment project. This follows on from a mini-competition via the Southern Construction Framework.</t>
  </si>
  <si>
    <t>Justin Feltham</t>
  </si>
  <si>
    <t>justin.feltham@hackney.gov.uk</t>
  </si>
  <si>
    <t>[MORGAN SINDALL CONSTRUCTION &amp; INFRASTRUCTURE LTD|Kent House, 14-17 Market Place, London, W1W 8AJ|NONE||No|No]</t>
  </si>
  <si>
    <t>20250402135636-103298</t>
  </si>
  <si>
    <t>2025-04-02T13:56:41+01:00</t>
  </si>
  <si>
    <t>Beck Hill Multi Storey Car Park, Bridlington</t>
  </si>
  <si>
    <t>The Construction of a Multi Storey Car Park to the site at Beck Hill, the works are designed and will be carried out under  NEC Option B for demolition works and enabling works, followed by the construction of a multi-Storey Car Park, elements of the work will require some contractor design. There will be associated civil engineering work in connection with the diversion of the existing Gypsey Race River in connection with the development.  The overall scheme will provide 429 parking spaces comprising 392 standard parking bays and 31 accessible bays along with 6 Electrical Vehicle Charging Points. 8 motorcycle parking spaces and 12 cycle spaces will also be provided to the site.</t>
  </si>
  <si>
    <t xml:space="preserve">45000000 45200000 </t>
  </si>
  <si>
    <t>Adam Edgar</t>
  </si>
  <si>
    <t>adam.edgar@uk.rlb.com</t>
  </si>
  <si>
    <t xml:space="preserve">https://uk.eu-supply.com/app/rfq/rwlentrance_s.asp?PID=83423&amp;B=UK https://uk.eu-supply.com/ctm/Company/CompanyInformation/Index/103298 </t>
  </si>
  <si>
    <t>[Henry Boot Construction Ltd|Callywhite Lane_x000D_
S18 2XN_x000D_
Dronfield_x000D_
United Kingdom|NONE||No|No]</t>
  </si>
  <si>
    <t>KBPDOVER-DN754200-20446348</t>
  </si>
  <si>
    <t>Dover District Council</t>
  </si>
  <si>
    <t>2025-03-28T10:22:54Z</t>
  </si>
  <si>
    <t>A20 Underpass  Refurbishment Project</t>
  </si>
  <si>
    <t>Dover District Council wishes to select and appoint a suitable Contractor for the design, supply and installation of improved materials for the A20 underpass and invites prospective Contractors to submit a Tender to meet the Council's requirements.\r_x000D_
\r_x000D_
The contract will be JCT Design and Build Contract 2016 with the Council's schedule of amendments.\r_x000D_
\r_x000D_
Contractor pre-construction is expected to commence 24th January 2025 with construction completion 31st July 2025.\r_x000D_
\r_x000D_
Tender documentation is available via the Kent Business Portal www.kentbusinessportal.org.uk .Tender returns are to be completed and submitted electronically via the Portal by no later than 12:00 hours on 9th January 2025.</t>
  </si>
  <si>
    <t>Dean Coulls</t>
  </si>
  <si>
    <t>dean.coulls@dover.gov.uk</t>
  </si>
  <si>
    <t>White Cliffs Business Park</t>
  </si>
  <si>
    <t>Whitfield, Dover</t>
  </si>
  <si>
    <t>CT16 3PJ</t>
  </si>
  <si>
    <t>'+44 7701294353</t>
  </si>
  <si>
    <t>http://www.dover.gov.uk/</t>
  </si>
  <si>
    <t>[Walker Construction (UK) Limited|CT21 4LR|NONE||No|No]</t>
  </si>
  <si>
    <t>tender_466919/1463355</t>
  </si>
  <si>
    <t>2025-03-25T11:18:57Z</t>
  </si>
  <si>
    <t>HMP Onley Watermain Replacement BPRN: 582/20/7047</t>
  </si>
  <si>
    <t>The MOJ Estate Directorate commissioned the Watermain Replacement Project at HMP Onley. The works to be included within this project involve the installation of a new MDPE below ground watermain to serve the properties located in Onley Park. The new watermain, and associated isolation valves and fittings will be installed in replacement of the existing watermain which was predominantly constructed from asbestos cement with additional cast-iron pipework. _x000D_
_x000D_
The new watermain shall be installed to serve all 89 No. Onley Park houses and the existing redundant watermain system shall be removed in its entirety. The new watermain shall be reconnected to all existing individual service pipes from every house (89 No.) at the property boundary complete with new water meter(s). _x000D_
_x000D_
A constructor has been appointed for the design and build of the project._x000D_
This is a two stage Design and Build Contract let under the PPC2000 (Amended 2013) Form of contract._x000D_
The original estimated value of the contract was calculated by MOJ, and its Cost Consultants following desktop and non-intrusive surveys and was based on information reasonably known at the time and arrived at via a thorough and appropriate methodology. _x000D_
It is expected that the total construction cost of the project will be cÂ£3.1.The first stage will involve the constructor providing Pre-construction surveys and design services at a cost of Â£253,733.00.</t>
  </si>
  <si>
    <t>UB8 2AD</t>
  </si>
  <si>
    <t xml:space="preserve">7047 - HMP Onley - Water Main Replacement - PPA - Galliford Try Construction - Signed_Redacted.pdf </t>
  </si>
  <si>
    <t>[Galliford Try Construction Ltd|UB8 2AD|NONE_OTHER||No|No]</t>
  </si>
  <si>
    <t>GMCA001-DN745890-07103302</t>
  </si>
  <si>
    <t>2025-03-18T14:16:09Z</t>
  </si>
  <si>
    <t>GMCA 1247 Fire Station Rebuild Programme (Whitefield)</t>
  </si>
  <si>
    <t>Mini-Tender for Competition under North West Construction Hub Medium Value Construction Framework. GMCA are proposing to undertake a programme of work to redevelop Whitefield fire station with a view to providing modern facilities suitable for the present day requirements of Fire Service Operations. This projects need to achieve BREEAM Excellent as set out in the Employers Requirements, existing survey information can be provided upon request.</t>
  </si>
  <si>
    <t>Carys Hopcyn</t>
  </si>
  <si>
    <t>carys.hopcyn@greatermanchester-ca.gov.uk</t>
  </si>
  <si>
    <t>[Robertson Construction Group Ltd|Robertson House, Castle Business Park, Stirling, Stirlingshire, FK9 4TZ|NONE||Yes|No]</t>
  </si>
  <si>
    <t>ENP001-DN766694-53440529</t>
  </si>
  <si>
    <t>Wakefield and District Housing limited</t>
  </si>
  <si>
    <t>2025-03-07T16:25:54Z</t>
  </si>
  <si>
    <t>WDH-Chantry House 50Nr homes Residential development</t>
  </si>
  <si>
    <t xml:space="preserve">The Employer appointed contractor to design and build 50 number homes consisting of 26 number houses and 24 number apartments works at Chantry house, Kirkgate, Wakefield._x000D_
_x000D_
The appointed Contractor have provided documents showing and describing the contractors proposals for design and construction of homes with an analysis of contract sum meeting employer requirements. _x000D_
_x000D_
The Contract is direct awarded via EN: Procure New build framework Gen4, Lot 3 - New build construction of schemes between 30-100 units. (OJEU Contract notice - 2023/S 000-015713; OJEU Award Notice - 2023/S 000-007099). The Contract shall incorporate the provisions of JCT Design and Build contract (2016)._x000D_
_x000D_
</t>
  </si>
  <si>
    <t>Collaboration Works</t>
  </si>
  <si>
    <t>2 Carbrook Street, Carbrook,</t>
  </si>
  <si>
    <t>[Caddick Construction limited|Calder House, Brindley Way, Wakefield, WF2 0XQ.|NONE||No|No]</t>
  </si>
  <si>
    <t>tender_441484/1452098</t>
  </si>
  <si>
    <t>2025-02-21T14:23:50Z</t>
  </si>
  <si>
    <t>HMP Warren Hill Cell Call Replacement - BPRN 800/23/9668</t>
  </si>
  <si>
    <t>The Alder and Oak Unit Cell Call System was reported to be installed in the 1980s and the system is now obsolete due to the lack of spare parts to maintain. The works will consist of a total replacement of the cell call system in the Alder and Oak units and to link all the house units cell call systems back to the main communications room in the gatehouse to provide full monitoring and for communication purposes. The works are to be delivered in line with UK government specification guidelines and Ministry of Justice standards._x000D_
_x000D_
A constructor has been appointed for the design and build of the project._x000D_
_x000D_
This is a two stage Design and Build Contract let under the PPC2000 (Amended 2013) Form of contract._x000D_
_x000D_
It is expected that the total construction cost of the project will be Â£2,835,843._x000D_
_x000D_
_x000D_
The first stage will involve the constructor providing Pre-construction surveys and design services at a cost of Â£376,825.05.</t>
  </si>
  <si>
    <t xml:space="preserve">9668 - HMP Warren Hill ? Cell Call Replacement - PPA - Galliford Try-Signed_Final_Redacted_compressed.pdf </t>
  </si>
  <si>
    <t>tender_440184/1454358</t>
  </si>
  <si>
    <t>2025-02-21T09:45:11Z</t>
  </si>
  <si>
    <t>HMP Nottingham - Fire Safety Improvements (FSI) BPRN: 581/18/4783</t>
  </si>
  <si>
    <t>The project involves FSI Works at HMP Nottingham; replacement of the existing fire alarm_x000D_
systems using hard wired technology. Where integrated Simplex panels are replaced_x000D_
containing General Alarm and/or intruder alarm these systems will also be upgraded/replaced._x000D_
To include the provision of dedicated individual/localised UPS to provide secondary power_x000D_
supplies to all existing landing area misting systems._x000D_
_x000D_
A constructor has been appointed for the design and build of the project._x000D_
This is a two stage Design and Build Contract let under the PPC2000 (Amended 2013) Form of contract._x000D_
_x000D_
It is expected that the total construction cost of the project will be Â£13,370,422.The first stage will involve the constructor providing Pre-construction surveys and design services at a cost of Â£903,854.</t>
  </si>
  <si>
    <t xml:space="preserve">4783 - HMP Nottingham - FSI - PPA - Kier - signed &amp; sealed_Redacted.pdf </t>
  </si>
  <si>
    <t>[Kier Construction Ltd|M50 3XP|NONE_OTHER||No|No]</t>
  </si>
  <si>
    <t>CM182</t>
  </si>
  <si>
    <t>2025-02-20T16:42:24Z</t>
  </si>
  <si>
    <t>YORconsult3 Consultants Framework Agreement</t>
  </si>
  <si>
    <t>A Framework Agreement for construction consultancy services, services ancillary to construction work and local authority planning services to serve public bodies (and their statutory successors) and third sector organisations in Yorkshire and the Humber, North East of England, Nottinghamshire, Derbyshire and Lincolnshire, as detailed in the procurement documents._x000D_
_x000D_
This framework replaces the original YORconsult2 North and East Area Consultants Framework and YORconsult2 South and West Area Consultants Framework. It builds upon their legacy of partnership and collective working.</t>
  </si>
  <si>
    <t>North East,Yorkshire and The Humber,East Midlands</t>
  </si>
  <si>
    <t xml:space="preserve">45112450 63712700 71000000 79300000 79930000 90490000 90700000 </t>
  </si>
  <si>
    <t>info@yorhub.com</t>
  </si>
  <si>
    <t xml:space="preserve">https://www.contractsfinder.service.gov.uk/Notice/afb9d067-3e1c-4106-a139-b2e6262ebf00 </t>
  </si>
  <si>
    <t>[AECOM Limited|Aldgate Tower_x000D_
2 Lemon Street_x000D_
London_x000D_
Greater London_x000D_
E1 8FA|COMPANIES_HOUSE|01846493|No|No][Alan Wood Partnership Limited|341 Beverley Road_x000D_
Hull_x000D_
East Yorkshire_x000D_
HU5 1LD|COMPANIES_HOUSE|1988349|Yes|No][Align Property Partners|County Hall_x000D_
Racecourse Lane_x000D_
Northallerton_x000D_
North Yorkshire_x000D_
DL7 8AH|COMPANIES_HOUSE|10385861|Yes|No][Amey OW Limited|Chancery Exchange_x000D_
10 Furnival Street_x000D_
London_x000D_
EC4A 1AB|COMPANIES_HOUSE|01922327|No|No][Arcadis Consulting (UK) Limited|80 Fenchurch Street_x000D_
London_x000D_
EC3M 2BY|COMPANIES_HOUSE|02212959|No|No][Associated Architects|1 Severn Street Place_x000D_
The Mailbox_x000D_
Birmingham_x000D_
West Midlands_x000D_
B1 1SE|COMPANIES_HOUSE|15293767|Yes|No][AtkinsRÃ©alis UK Limited|Woodcote Grove_x000D_
Ashley Road_x000D_
Epsom_x000D_
Surrey_x000D_
KT18 5BW|COMPANIES_HOUSE|688424|No|No][Baker Hicks Limited|Kent House_x000D_
14-17 Market Place_x000D_
London_x000D_
Greater London_x000D_
W1W 8AJ|COMPANIES_HOUSE|06256571|No|No][BWB Consulting Ltd|5th Floor_x000D_
Waterfront House_x000D_
Station Street_x000D_
Nottingham_x000D_
Nottinghamshire_x000D_
NG2 3DQ|COMPANIES_HOUSE|05265863|No|No][Castle Owen Construction &amp; Property Consultants Limited|Unit 1_x000D_
Hussar Court_x000D_
Hillsborough Barracks_x000D_
Sheffield_x000D_
South Yorkshire_x000D_
S6 2GZ|COMPANIES_HOUSE|04345297|Yes|No][Currie &amp; Brown UK Limited|150 Holborn_x000D_
London_x000D_
EC1N 2NS|COMPANIES_HOUSE|1300409|No|No][Curtins Consulting Limited|51-55 Tithebarn Street_x000D_
Liverpool_x000D_
LS 2SB|COMPANIES_HOUSE|2054159|No|No][DarntonB3 Limited|4th Floor_x000D_
10 South Parade_x000D_
Leeds_x000D_
West Yorkshire_x000D_
LS1 5QS|COMPANIES_HOUSE|06617944|Yes|No][DKP Consulting Limited|55-57 Burn Bridge Road_x000D_
Harrogate_x000D_
North Yorkshire_x000D_
HG3 1PB|COMPANIES_HOUSE|06780221|Yes|No][Gotch Saunders &amp; Surridge LLP t/a GSSArchitecture|35 Headlands_x000D_
Kettering_x000D_
Northamptonshire_x000D_
NN15 7ES|COMPANIES_HOUSE|OC336029|Yes|No][HaskoningDHV UK Ltd.|Westpoint_x000D_
Peterborough Business Park_x000D_
Lynch Wood_x000D_
Peterborough_x000D_
Cambridgeshire_x000D_
PE2 6FZ|COMPANIES_HOUSE|1336844|No|No][Hydrock Consultants Limited|Over Court Barns_x000D_
Over Lane_x000D_
Almondsbury_x000D_
Bristol_x000D_
BS32 4DF|COMPANIES_HOUSE|03118932|No|No][Identity Consult Limited|6 Pickersgill Court_x000D_
Quay West Business Village_x000D_
Sunderland_x000D_
Tyne and Wear_x000D_
SR5 2AQ|COMPANIES_HOUSE|5416411|Yes|No][JCP Consulting Engineers Ltd|1-2 Brenkley Way_x000D_
Seaton Burn_x000D_
Newcastle upon Tyne_x000D_
Tyne and Wear_x000D_
NE13 6DS|COMPANIES_HOUSE|08017776|Yes|No][Jeremy Benn Associates Limited|1 Broughton Park_x000D_
Old Lane North_x000D_
Broughton_x000D_
Skipton_x000D_
North Yorkshire_x000D_
BD23 3FD|COMPANIES_HOUSE|03246693|No|No][Kier Business Services Limited|2nd Floor_x000D_
Optimum House_x000D_
Clippers Quay_x000D_
Salford_x000D_
Greater Manchester_x000D_
M50 3XP|COMPANIES_HOUSE|03679828|No|No][Land Use Consultants Ltd (LUC)|250 Waterloo Road_x000D_
London_x000D_
SE1 8RD|COMPANIES_HOUSE|2549296|Yes|No][Langtry-Langton Architects|8 Oak Mount_x000D_
Bradford_x000D_
West Yorkshire_x000D_
BD8 7BD|NONE_PARTNERSHIP||Yes|No][Local Transport Projects Limited|650 Anlaby Road_x000D_
Hull_x000D_
East Riding of Yorkshire_x000D_
HU3 6UU|COMPANIES_HOUSE|05295328|Yes|No][Mason Clark Associates Ltd|Church House_x000D_
44 Newland Park_x000D_
Hull_x000D_
East Yorkshire_x000D_
HU5 2DW|COMPANIES_HOUSE|2537113|Yes|No][Mott Macdonald Limited|Mott MacDonald House_x000D_
8-10 Sydenham Road_x000D_
Croydon_x000D_
Greater London_x000D_
CR0 2EE|COMPANIES_HOUSE|1243967|No|No][NORR Consultants Limited|8th Floor_x000D_
Percy House_x000D_
Newcastle upon Tyne_x000D_
Tyne and Wear_x000D_
NE1 4PW|COMPANIES_HOUSE|07388211|Yes|No][Ove Arup and Partners Ltd|8 Fitzroy Street_x000D_
London_x000D_
W1T 4BJ|COMPANIES_HOUSE|1312453|No|No][Pell Frischmann Consultants Ltd.|5th Floor_x000D_
85 Strand_x000D_
London_x000D_
WC2R 0DW|COMPANIES_HOUSE|1777946|No|No][Ramboll UK&amp;I Limited|240 Blackfriars Road_x000D_
London_x000D_
SE1 8NW|COMPANIES_HOUSE|03659970|No|No][Rider Levett Bucknall UK Ltd|15 Colmore Row_x000D_
Birmingham_x000D_
West Midlands_x000D_
B3 2BH|COMPANIES_HOUSE|4653580|No|No][Ridge and Partners LLP|The Cowyards_x000D_
Blenheim Park_x000D_
Oxford Road_x000D_
Woodstock_x000D_
Oxfordshire_x000D_
OX20 1QR|COMPANIES_HOUSE|OC309402|No|No][RPP Limited trading as Rex Procter and Partners|First Floor_x000D_
Riverside West_x000D_
Whitehall Road_x000D_
Leeds_x000D_
West Yorkshire_x000D_
LS1 4AW|COMPANIES_HOUSE|07159352|Yes|No][RPS Consulting Services Limited|20 Western Avenue_x000D_
Milton Park_x000D_
Abingdon_x000D_
Oxfordshire_x000D_
OX14 4SH|COMPANIES_HOUSE|01470149|No|No][RSK Environment Limited|65 Sussex Street_x000D_
Glasgow_x000D_
G41 1DX|COMPANIES_HOUSE|SC115530|No|No][Services Design Associates Ltd|Unit 1_x000D_
Acres Hill Business Park_x000D_
Acres Hill Lane_x000D_
Sheffield_x000D_
South Yorkshire_x000D_
S12 4SD|COMPANIES_HOUSE|2280509|Yes|No][Sum Ltd|1 Park Row_x000D_
Leeds_x000D_
West Yorkshire_x000D_
LS1 5HN|COMPANIES_HOUSE|4354672|Yes|No][SYSTRA LIMITED|3rd Floor_x000D_
One Carey Lane_x000D_
London_x000D_
Greater London_x000D_
EC2V 8AE|COMPANIES_HOUSE|03383212|No|No][Turner &amp; Townsend Project Management Limited|Low Hall_x000D_
Calverley Lane_x000D_
Horsforth_x000D_
Leeds_x000D_
West Yorkshire_x000D_
LS18 4GH|COMPANIES_HOUSE|2165592|No|No][Waterman Infrastructure &amp; Environment Ltd|2nd Floor_x000D_
Victoria Wharf_x000D_
4 The Embankment_x000D_
Sovereign Street_x000D_
Leeds_x000D_
West Yorkshire_x000D_
LS1 4BA|COMPANIES_HOUSE|03269195|No|No][Wilde Consultants Ltd|Brindley Lodge_x000D_
Adcroft Street_x000D_
Stockport_x000D_
Cheshire_x000D_
SK1 3HS|COMPANIES_HOUSE|02603960|Yes|No][Wm. Saunders Partnership LLP (trading as William Saunders)|Ossington Chambers_x000D_
6-8 Castle Gate_x000D_
Newark_x000D_
Nottinghamshire_x000D_
NG24 1AX|COMPANIES_HOUSE|OC308323|Yes|No][WSP UK Ltd|WSP House_x000D_
70 Chancery Lane_x000D_
London_x000D_
WC2A 1AF|COMPANIES_HOUSE|01383511|No|No]</t>
  </si>
  <si>
    <t>LEICSCITY02-DN643419-70814108</t>
  </si>
  <si>
    <t>2025-02-14T19:26:32Z</t>
  </si>
  <si>
    <t>PAN2766 - Southfield Newry Housing Scheme</t>
  </si>
  <si>
    <t>Contract for the provision of design and construction of the new housing and associated works at the Southfield and Newry site. A summary of what the tenderer is being requested to deliver is as follows:_x000D_
- Completion of the design of the scheme;_x000D_
- Completion of the construction of the scheme;_x000D_
- Building Control certification;_x000D_
- Discharge of required planning conditions;_x000D_
- Allow for any relevant Owner training required;_x000D_
- Completion of the O&amp;M/ H&amp;S files</t>
  </si>
  <si>
    <t>Izabela Skowronek</t>
  </si>
  <si>
    <t>izabela.skowronek@leicester.gov.uk</t>
  </si>
  <si>
    <t>'+44 1164546188</t>
  </si>
  <si>
    <t xml:space="preserve">https://procontract.due-north.com/Advert?advertId=f8fcf5bf-6217-ef11-812b-005056b64545 </t>
  </si>
  <si>
    <t>[GEDA Construction|36 Moor Road_x000D_
Tyrone|NONE||No|No]</t>
  </si>
  <si>
    <t>CHEAST001-DN745658-66346399</t>
  </si>
  <si>
    <t>2025-02-11T11:13:43Z</t>
  </si>
  <si>
    <t>Pre-construction services order for the design and construction of the HORSA block demolition and reinstatement works at Vernon Primary School, Clumber Road, Poynton, Cheshire, SK12 1NW</t>
  </si>
  <si>
    <t>richard.jones2@cheshireeast.gov.uk</t>
  </si>
  <si>
    <t>[Manchester &amp; Cheshire Construction Co Ltd|6 Oldfield Road, Salford, Manchester, M5 4WB|NONE||Yes|No]</t>
  </si>
  <si>
    <t>tender_460192/1448882</t>
  </si>
  <si>
    <t>2025-02-10T16:04:04Z</t>
  </si>
  <si>
    <t>HMP Bedford Fire Safety Improvements (RETENDER) - BPRN 508/16/1123</t>
  </si>
  <si>
    <t>'-	Total replacement of the current Fire Safety systems within the built environment (ie site wide) , utilising hard wired system. _x000D_
-	Furthermore, the integration of a number of sustainability initiatives including; replacement of LED lighting, introduction of lighting controls and water saving initiatives._x000D_
_x000D_
A constructor has been appointed for the design and build of the project._x000D_
This is a two stage Design and Build Contract let under the PPC2000 (Amended 2013) Form of contract._x000D_
The original estimated value of the contract was calculated by MOJ, and its Cost Consultants following desktop and non-intrusive surveys and was based on information reasonably known at the time and arrived at via a thorough and appropriate methodology. _x000D_
The first stage will involve the constructor providing Pre-construction surveys and design services at a cost of Â£1,383,894. It is expected that the total construction cost of the project will be cÂ£14m.</t>
  </si>
  <si>
    <t xml:space="preserve">1123 - HMP Bedford - FSI - PPA - Kier - Signed_Redacted.pdf </t>
  </si>
  <si>
    <t>LPOOL001-DN757453-26794922</t>
  </si>
  <si>
    <t>2024-12-30T18:17:15Z</t>
  </si>
  <si>
    <t>Paddington Village South - PCSA</t>
  </si>
  <si>
    <t>City Development are now required to appoint a main design and build partner to move forward with a series of master-planning, demolition, infrastructure and associated highway works to be funded from DLUHC Strategic Futures grant in 2024/5. Due to grant funding agreement, there are time constraints attached to the site development._x000D_
Two key phases are now required:_x000D_
Master planning and infrastructure works. Preparation of a masterplan to shape and guide the delivery of PV South as a high quality, comprehensively planned development. A series of demolition, highways and options for high-level infrastructure works against the masterplan to ensure future development plots are fully co-ordinated and to accelerate future development by removing abnormal costs/risk and assisting with development viability._x000D_
_x000D_
Development phase. An option appraisal will be undertaken to inform a development and delivery strategy reflecting the masterplan, the MoU with university as joint landowner and opportunities presented by the LCR Life Science Investment Zone for growth in this sector on this site._x000D_
_x000D_
A pre construction services agreement is now awarded via Pagabo Framework Major Works Construction Framework Lot 1 (Â£5m-15m) to Morgan Sindall. Subsequent works contracts will follow as part of total award</t>
  </si>
  <si>
    <t>[Morgan Sindall Construction &amp; Infrastructure Limited|6th Floor, 2 Anchorage Quay, Salford Quays, Manchester, M50 3YW|NONE||No|No]</t>
  </si>
  <si>
    <t>LPOOL001-DN718549-70260854</t>
  </si>
  <si>
    <t>2024-12-24T12:45:01Z</t>
  </si>
  <si>
    <t>Arena Convention Centre (ACC), Kings Dock Liverpool - Capital Maintenance and Defects Correction Works</t>
  </si>
  <si>
    <t xml:space="preserve">A Principal Contractor is to be appointed under a two- stage contract award process where the first stage is to work initially under a Pre-Construction Services Agreement (PCSA). Following Further competition via Procure Partnership Framework, Lot 3 Â£5million - Â£15million, a pre construction agreement is awarded to Morgan Sindall for Arena Convention Centre (ACC), Kings Dock Liverpool - Capital Maintenance and Defects Correction Works._x000D_
_x000D_
Works contracts to follow. Following conclusion of the phase 2 tender the outcome will be subject to a further decision. _x000D_
</t>
  </si>
  <si>
    <t>The Principal Contractor is to be appointed under a two- stage contract award process whether the first stage is to work initially under a Pre-Construction Services Agreement (PCSA) to agree the scope of the works and the timescales for delivery in conjunction with the appointed Employer's Agent (AECOM) and ACCL's operations Team.  _x000D_
_x000D_
Under the PCSA, the Principal Contractor is expected to competitively tender the various packages of work to arrive at a contract sum_x000D_
_x000D_
The second stage is the awarding of the main contract once the contract sum has been agreed.</t>
  </si>
  <si>
    <t>[Morgan Sindall Construction and Infrastructure Limited|Kent House, 14-17 Market Place, London, W1W 8AJ|NONE||No|No]</t>
  </si>
  <si>
    <t>tender_381465/1434148</t>
  </si>
  <si>
    <t>2024-12-23T13:44:52Z</t>
  </si>
  <si>
    <t>HMPS New Hall - Fire Safety Improvements (FSI) BPRN: 3228</t>
  </si>
  <si>
    <t>To provide fit for purpose fire safety systems that comply with current statutory legislation within the built environment and adhere to the requirements set out in the latest CPFIG report and meets current MoJ technical standards. _x000D_
- Improve site wide notification of a fire in a cell within a dormitory block, with new detectors that are fully addressable onto the establishments' site wide fire alarm system. _x000D_
- Reduce the risk of further consequences following a fire related incident. _x000D_
- Reduce reactive maintenance in terms of time taken to maintain and repair the current system and associated  costs. _x000D_
- Improve the long-term reliability of the fire alarm systems along with obtaining warranties for the all-new installations. _x000D_
- Provide a single system type through the establishment, thus reducing the requirement for commissioning two separate maintenance contractors. _x000D_
- Reduce complications caused during periodic inspection and test by operating over one system type. _x000D_
- Contribute to MOJ's sustainability targets by upgrading the existing lighting to improve performance, reduce operating costs and improve reliability of lighting in accommodation areas._x000D_
_x000D_
A constructor has been appointed for the design and build of the project._x000D_
This is a two stage Design and Build Contract let under the PPC2000 (Amended 2013) Form of_x000D_
contract. The original estimated value of the contract was calculated by MOJ, and its Cost Consultants following desktop and non-intrusive surveys and was based on information reasonably known at the time and arrived at via a thorough and appropriate methodology._x000D_
The first stage will involve the constructor providing Pre-construction surveys and design services at_x000D_
a cost of Â£2,428,882.72. It is expected that the total construction cost of the project will be cÂ£24.5m.</t>
  </si>
  <si>
    <t xml:space="preserve">3228 - HMP New Hall - FSI - PPA - Signed_Redacted.pdf </t>
  </si>
  <si>
    <t>[Wates Construction Ltd|KT22 7SW|NONE_OTHER||No|No]</t>
  </si>
  <si>
    <t>MT233361</t>
  </si>
  <si>
    <t>Sheffield Children's NHS Foundation Trust</t>
  </si>
  <si>
    <t>2024-12-20T17:45:08Z</t>
  </si>
  <si>
    <t>The National Centre for Child Health Technology (NCCHT)</t>
  </si>
  <si>
    <t>This project is for the construction of the new National Centre for Child Health Technology (NCCHT). A scheme key to the ambitions ofthe Sheffield Children's NHS Foundation Trust, as an international centre of excellence the NCCHT will attract inward investment, supportgrowth in the life sciences sector and attract the best talent in the world by creating high-value jobs. The aim is for the NCCHT to positionthe UK as a global leader in children's health by developing the most advanced children's healthcare system in the world.The works involve the site establishment and construction of the project on the Olympic Legacy Park, Sheffield. This opportunity shall befor the main building works including Fit-Out and M&amp;E and the external landscaping /connection to the existing road network. Theanticipated Gross Internal Area (GIA) is circa 4,000 Sq/m.Additional information can be obtained from the projects dedicatedwebsite(https://nationalcentreforchildhealthtechnology.com/about).Planning permission for the scheme has been granted by Sheffield CityCouncil (See: Ref: 22/02112/FUL).</t>
  </si>
  <si>
    <t>Jonathan Poole</t>
  </si>
  <si>
    <t>jonathan.poole@wtpartnership.com</t>
  </si>
  <si>
    <t>Western Bank</t>
  </si>
  <si>
    <t>S10 2TH</t>
  </si>
  <si>
    <t>www.sheffieldchildrens.nhs.uk</t>
  </si>
  <si>
    <t xml:space="preserve">https://www.mytenders.co.uk/search/show/search_view.aspx?ID=DEC169170 </t>
  </si>
  <si>
    <t>[Henry Boot Construction Limited|Callywhite Lane, Dronfield|COMPANIES_HOUSE||No|No]</t>
  </si>
  <si>
    <t>con_26259</t>
  </si>
  <si>
    <t>2024-12-04T12:52:40Z</t>
  </si>
  <si>
    <t>Yeovil College - Main Works (con_26259)</t>
  </si>
  <si>
    <t>New build construction works including teaching, construction and sports block and demolition of one existing block.</t>
  </si>
  <si>
    <t>Piccadilly Gate</t>
  </si>
  <si>
    <t>CF-2694000D0O000000rwimUAA</t>
  </si>
  <si>
    <t>University College London Hospitals</t>
  </si>
  <si>
    <t>2024-11-07T12:48:50Z</t>
  </si>
  <si>
    <t>Reproductive Medicine Unit - UCLH</t>
  </si>
  <si>
    <t>Contract for the construction of a Reproductive Medicine Unit on a UCLH Site procured via RM6267 Construction Works and Associated Services 2/ProCure23 (CWAS2/P23)</t>
  </si>
  <si>
    <t>Tom Lawson</t>
  </si>
  <si>
    <t>tomlawson@nhs.net</t>
  </si>
  <si>
    <t>Tottenham Court Road</t>
  </si>
  <si>
    <t>NW1 2PG</t>
  </si>
  <si>
    <t>[LOGAN CONSTRUCTION (SOUTH EAST) LTD|Unit 7 Business Park, 238 Green Lane SE9 3TL|NONE||Yes|No]</t>
  </si>
  <si>
    <t>tender_417106/1421086</t>
  </si>
  <si>
    <t>2024-10-31T15:50:01Z</t>
  </si>
  <si>
    <t>HMPPS Eastwood Park Video Conferencing Centre (VCC) BPRN532121/7726 (Retender)</t>
  </si>
  <si>
    <t>Provide a new VCC facility to replace the existing PCVL building. The new facility should be designed in line with the VCC Design Guide. There is a requirement to construct a temporary PCVL building for the duration of the project. The scope of works included the demolition of the existing PCVL building and site preparation (inc new access gate). The existing services were due to be relocated to allow for the updated design. A new purpose built building consisting of a steel frame with brick cladding and internal block work walls. The building would consist of a ground floor and first floor roof space which serves as a plant area. This would be accessed via an internal staircase. The plant would consist of Air handling unit and heating and hot water would be provided via an air source heat pump._x000D_
The ground floor consists of a holding room/access area, wing office, toilet facilities, IT room, VCC suites and a domestic visits area._x000D_
_x000D_
A constructor has been appointed for the design and build of the project._x000D_
This is a two stage Design and Build Contract let under the PPC2000 (Amended 2013) Form of contract._x000D_
The original estimated value of the contract was calculated by MOJ, and its Cost Consultants following desktop and non-intrusive surveys and was based on information reasonably known at the time and arrived at via a thorough and appropriate methodology. _x000D_
The first stage will involve the constructor providing Pre-construction surveys and design services at a cost of Â£442,800. It is expected that the total construction cost of the project will be cÂ£5m.</t>
  </si>
  <si>
    <t xml:space="preserve">7726 - HMP Eastwood Park - FSI - PPA - Signed_Redacted.pdf </t>
  </si>
  <si>
    <t>tender_455161/1419430</t>
  </si>
  <si>
    <t>2024-10-30T10:34:16Z</t>
  </si>
  <si>
    <t>HMYOI Feltham Refurbishment of Nightingale Wing - BPRN 537/23/10091</t>
  </si>
  <si>
    <t>The Building in Scope is currently being used for staff training however completion of this project will allow 56 places to be brought back into use. It is understood that the building is believed to have been built circa 1980s, as such before any demolition or refurbishment work commences an R&amp;D asbestos survey will be required. The scope of works will consist of but is not limited to: refurbishment of the wing where water damage has occurred (cosmetic upgrade to include flooring, walls, doors), Roof replacement, Fire Safety Improvements (including ventilation, detection, suppression, passive protection, and emergency lighting systems) and Window Replacement._x000D_
The works are to be delivered in line with UK Government specification guidelines and Ministry of Justice standards._x000D_
_x000D_
A constructor has been appointed for the design and build of the project._x000D_
This is a two stage Design and Build Contract let under the PPC2000 (Amended 2013) Form of contract._x000D_
The original estimated value of the contract was calculated by MOJ, and its Cost Consultants following desktop and non-intrusive surveys and was based on information reasonably known at the time and arrived at via a thorough and appropriate methodology. _x000D_
The first stage will involve the constructor providing Pre-construction surveys and design services at a cost of Â£655,146.83. It is expected that the total construction cost of the project will be cÂ£4.8m.</t>
  </si>
  <si>
    <t xml:space="preserve">10091-~3.PDF </t>
  </si>
  <si>
    <t>[Galliford Try Construction Ltd|2nd Floor Cottons Centre, Cottons Lane, London SE1 2QG, United Kingdom|NONE_OTHER||No|No]</t>
  </si>
  <si>
    <t>STOCK001-DN727291-96153475</t>
  </si>
  <si>
    <t>Stockport Metropolitan Borough Council</t>
  </si>
  <si>
    <t>2024-09-26T12:12:56+01:00</t>
  </si>
  <si>
    <t>Adswood Depot Redevelopment</t>
  </si>
  <si>
    <t>Now awarded._x000D_
_x000D_
Redevelopment of the Adswood Depot site.  Procured via Mini-Tender for Competition under North West Construction Hub Medium Value Construction Framework.</t>
  </si>
  <si>
    <t>David Rodgers</t>
  </si>
  <si>
    <t>David.Rodgers@star-procurement.gov.uk</t>
  </si>
  <si>
    <t>'+44 7977555874</t>
  </si>
  <si>
    <t>http://www.stockport.gov.uk/</t>
  </si>
  <si>
    <t>[Tilbury Douglas Construction Limited|30-40 Eastcheap_x000D_
London_x000D_
Greater London_x000D_
EC3M 1HD|NONE||No|No]</t>
  </si>
  <si>
    <t>23-040</t>
  </si>
  <si>
    <t>2024-09-25T13:52:31+01:00</t>
  </si>
  <si>
    <t>Maltby New Build Social Housing</t>
  </si>
  <si>
    <t>Rotherham MBC require a suitable contractor to design and build in the region of 45 new properties in Maltby, Rotherham S66 as follows:_x000D_
_x000D_
The Maltby scheme comprises of 3 Council-owned sites, totalling 1.19ha:_x000D_
_x000D_
Addison Road_x000D_
-	This site consists of 27 number of units; _x000D_
-	1 no. 4 bed 5 person CAT AD M4(3) - Bungalow plots_x000D_
-	4 no. 2 bed 4 person detached (2 storey) plots_x000D_
-	4 no. 4 bed 7 person detached (2.5 storey) plot_x000D_
-	3 no. 3 bed 5 person CAT AD M4(3) - Bungalow plots_x000D_
-	9 no. 4 bed 8 person semi-detached (2.5 storey) plots _x000D_
-	6 no. 2 bed 4 person flats (2 storey) _x000D_
_x000D_
Elm Tree_x000D_
-	This site consists of 2 number of units; _x000D_
-	2 no. 4 bed 5 person semi-detached houses _x000D_
_x000D_
Larch Road_x000D_
-	This site consists of 12 number of units; _x000D_
-	10 no. 2 bed 4 person Apartments (2 storey) _x000D_
-	6 no. 2 bed 4 person semi-detached houses_x000D_
_x000D_
This is a 2 stage design and build tender conducted as a potential direct award under EN:Procure Gen 4 New Build Framework Lot 2 - Schemes between 8-45 units. _x000D_
_x000D_
Stage 1 awarded for design and pre-construction services from 27/08/2024 to 03/03/2025 for Â£242,672, with an option to extend into stage 2 works for potentially 17months of construction at a potential overall cost of Â£11,500,000,</t>
  </si>
  <si>
    <t>[G.S. KELSEY CONSTRUCTION LTD|26 Brigg Road_x000D_
SCUNTHORPE_x000D_
South Humberside_x000D_
DN16 1AX_x000D_
GB|COMPANIES_HOUSE|03136550|Yes|No]</t>
  </si>
  <si>
    <t>tender_374118/1399266</t>
  </si>
  <si>
    <t>2024-09-20T17:54:28+01:00</t>
  </si>
  <si>
    <t>HMP Wormwood Scrubs - Video Conference Centre - BPRN: 614/21/7761</t>
  </si>
  <si>
    <t>The construction of a new modular single storey video conference centre with pitched roof,_x000D_
photovoltaic panels and fenced external plant area. The roof void within the building will_x000D_
accommodate some low frequency maintainable plant with the high frequency maintainable_x000D_
assets within the ceiling void._x000D_
_x000D_
A constructor has been appointed for the design and build of the project._x000D_
This is a two stage Design and Build Contract let under the PPC2000 (Amended 2013) Form of contract._x000D_
The original estimated value of the contract was calculated by MOJ, and its Cost Consultants following desktop and non-intrusive surveys and was based on information reasonably known at the time and arrived at via a thorough and appropriate methodology. _x000D_
The first stage will involve the constructor providing Pre-construction surveys and design services at a cost of Â£310728.</t>
  </si>
  <si>
    <t xml:space="preserve">7761 - HMP Wormwood Scrubs - VCC - PPA - Signed_Redacted.pdf </t>
  </si>
  <si>
    <t>22-236 Cap Works</t>
  </si>
  <si>
    <t>2024-09-11T16:31:54+01:00</t>
  </si>
  <si>
    <t>CRSTS Broom Road / Wickersley Corridor Sustainable Transport Scheme</t>
  </si>
  <si>
    <t>RMBC require a suitable Contractor to carry out all associated design and construction readiness in relation to Stag Inn Junction, Wickersley Road Sustainable Travel, Broom Road cycleway extension and Moorgate Active Travel Scheme._x000D_
_x000D_
This is a 2 stage full design and build via YORCivil3 Framework Lot 3 with the contractor responsible for the following:_x000D_
_x000D_
â€¢	A6021 Broom Road / Wickersley Road - provision of 2x bilateral unidirectional cycleways and bus priority measures along Broom Road / Wickersley Road between the Broom Road / Fraser Road priority junction and Brecks Roundabout, as well as associated improvements to crossings and junctions within this contract. _x000D_
_x000D_
â€¢	Stag Roundabout - provision of segregated cycle routes and controlled crossing facilities on each arm of the roundabout. These facilities will connect into the new cycle routes that are proposed on the A6021 Wickersley Road arms of the junction whereas transitions onto the carriageway will be provided onto the northern and southern A6123 arms. _x000D_
_x000D_
â€¢	Moorgate - implementation of traffic calming measures on Broom Lane, Brunswick Road, Beaconsfield Road and Broom Valley Road to reduce traffic levels, speeds and manage on-street parking in areas that are served by Broom Road cycleways_x000D_
_x000D_
Stage 1 (Design and Pre-Construction) expected to be completed within 12 months, with an option to extend into stage 2 works for an estimated 18 months and a potential value in the region of Â£6 - Â£8million.</t>
  </si>
  <si>
    <t>[Esh Construction Ltd|Esh House _x000D_
Bowburn_x000D_
Durham_x000D_
DH6 5PF|COMPANIES_HOUSE|02529939|No|No]</t>
  </si>
  <si>
    <t>WARRINGTONLIVE001-DN710418-79433798</t>
  </si>
  <si>
    <t>Warrington Borough Council</t>
  </si>
  <si>
    <t>2024-09-10T10:25:35+01:00</t>
  </si>
  <si>
    <t>Helsby Street Childrens home and move on accomodation</t>
  </si>
  <si>
    <t>JCT building contract between Warrington Borough Council and Krol Corlett Construction Ltd for the construction of a 6 Bedroom children's home and a 3 bedroom move on accommodation bungalow situated at Helsby street, Warrington.</t>
  </si>
  <si>
    <t>Luke Magee</t>
  </si>
  <si>
    <t>luke.magee@warrington.gov.uk</t>
  </si>
  <si>
    <t>1 Time Square</t>
  </si>
  <si>
    <t>Bewsey &amp; Whitecross</t>
  </si>
  <si>
    <t>WA1 2NT</t>
  </si>
  <si>
    <t>'+44 1925442628</t>
  </si>
  <si>
    <t>http://www.warrington.gov.uk/</t>
  </si>
  <si>
    <t>[Krol Corlett Construction Ltd|The Morgan Brightside Building Bradman Road Knowsley Industrial Park, Bradman Rd, Liverpool L33 7UR|NONE||Yes|No]</t>
  </si>
  <si>
    <t>CC001-DN724326-54543667</t>
  </si>
  <si>
    <t>2024-08-21T10:56:00+01:00</t>
  </si>
  <si>
    <t>Buckbarrow Bridge Replacement</t>
  </si>
  <si>
    <t>The existing Buckbarrow Bridge is a two-span structure with the superstructure consisting of two equal spans of 8.75m. The bridge carried the U4064 County Road over Buckbarrow Beck (Non-main river). A load assessment of the bridge was carried out in May 2022, which identified significant failings in the original load assessment which was undertaken in 2000. Following this, an Interim Measures Feasibility report was produced which identified the need for a 3-tonne weight limit and a fortnightly inspection regime. During the course of these fortnightly inspections the deterioration of the bridge began to accelerate, and a decision was made to close the bridge on August 30th, 2023, to safeguard the public. A partial demolition of the existing structure has been commissioned by Cumberland Council and is expected to be concluded in advance of this contract commencing. The bridge deck superstructure is to be demolished by the demolition contract, the substructures (central pier, abutment pad foundations, wing walls / training walls) will be retained and demolished as part of this contract. The successful contractor will be responsible for the detailed design, AiP and Technical Approval Authority (TAA) sign-off of the replacement structure and associated elements including parapets, scour protection and surfacing, demolition of the remaining substructure elements and construction of the new structure. Following completion of this scheme the U4064 will be reopened to highway traffic._x000D_
This project is to be let as a construction contract with Contractor designed elements.</t>
  </si>
  <si>
    <t>[Cubby Construction Ltd|Units H&amp;L, Knights Drive_x000D_
Kingmoor Park Central_x000D_
Carlisle _x000D_
CA6 4SG|NONE||Yes|No]</t>
  </si>
  <si>
    <t>LPOOL001-DN719292-68593517</t>
  </si>
  <si>
    <t>2024-08-09T09:40:40+01:00</t>
  </si>
  <si>
    <t>Norman Pannell Primary - Phase 4 Refurbishment</t>
  </si>
  <si>
    <t>Contract awarded to Krol Corlett Construction Ltd. via Direct Award on Rise Construction Framework Group 6 M&amp;E for a total contract value of Â£583,147.17 for internal refurbishment of the nursery, admin offices, dining hall and community room within the existing Norman Pannell Primary School.</t>
  </si>
  <si>
    <t>Harry Cripps-Roberts</t>
  </si>
  <si>
    <t>Harry.Cripps-Roberts@liverpool.gov.uk</t>
  </si>
  <si>
    <t>Cunard Building</t>
  </si>
  <si>
    <t>[Krol Corlett Construction Ltd.|The Morgan Brightside Building, Bradman Road, Knowsley Industrial Park, Liverpool, L33 7UR|NONE||No|No]</t>
  </si>
  <si>
    <t>WAFC001-DN722210-31307116</t>
  </si>
  <si>
    <t>2024-07-19T14:36:44+01:00</t>
  </si>
  <si>
    <t>Cavendish Dock Road Junction Improvements Build Contract</t>
  </si>
  <si>
    <t>The Cavendish Dock Road Junction Improvements project aims to provide an upgraded fit for purpose right turn priority junction to the southwest of the Marina Village site, connecting Cavendish Dock Road to Strand / Salthouse Road. A detailed design for the project has been developed in order to gain a greater assurance of project deliverability, risks and costings. Some of the main works required include a new right turn priority lane, junction realignment, adjustments to adjacent car park as well as provision for a proposed seating and planting area. Westmorland and Furness Council (the Client) will commission the Works in one Stage: Construction, administered under an NEC4 Engineering Construction Contract.\r_x000D_
\r_x000D_
This tender is advertised on The Chest. Suppliers wishing to express an interest and obtain access to the tender documents should\r_x000D_
go to www.the-chest.org.uk and click on current opportunities from the navigation area on the left of the screen. On the next screen enter the contract Reference (DN722210) in the box labelled contains; then click search. Click on the blue link for the contract title to view the opportunity. To express an interest you will need to login. if you are not already registered on the www.the-chest.org.uk you will need to return to the home page and click on Register. Register FREE link in the navigation area on the left of the screen. Registration is free of charge and your username and password will be emailed to you.</t>
  </si>
  <si>
    <t>[Cubby Construction Ltd|CA6 4SG|NONE||Yes|No]</t>
  </si>
  <si>
    <t>20240627120740-128806</t>
  </si>
  <si>
    <t>2024-06-27T12:07:47+01:00</t>
  </si>
  <si>
    <t>Small Contractors Framework</t>
  </si>
  <si>
    <t>Nottingham Trent University is seeking to appoint a maximum of three Contractors who will form a Framework that will provide construction services to the University across all campuses as and when required. The University shall conduct further competitions (inviting all three appointed contractors to bid) to award projects.  The University reserves the right to award projects directly to one of the contractors for reasons of genuine urgency/emergency.   The Contractors shall work in Partnership with NTU internal Estates teams to fulfil projects that NTU Construction Services are unable to undertake themselves.  Project sizes shall vary between Â£200,000 and Â£1,800,000 gross.  The University reserves the right to put projects above this value out to tender to the open market to ensure value for money.  Works shall mainly be refurbishment and modernisation projects, alterations, new build works and maintenance of typical university buildings.  This will include but not be limited to laboratories, small and complex lecture theatres, libraries, cafÃ© and commercial kitchens, offices (individual and open plan), public areas, meeting rooms, conference rooms, accommodation, plant areas, etc. Buildings will be of varying age/condition, including listed/heritage type buildings.  The work will be in the form of individual projects, with details being provided via a scope of works, usually with proposed drawings and where available design guides and standard specification.  Depending on the scheme and University involved, designs may be provided by the University, or the Contractor will be asked to produce them.  Appointed Contractors must therefore be able to provide a design service and be willing to take on design responsibility and have appropriate levels of professional indemnity insurances for the call-off contract in question.</t>
  </si>
  <si>
    <t xml:space="preserve">45000000 45200000 45210000 </t>
  </si>
  <si>
    <t xml:space="preserve">https://uk.eu-supply.com/app/rfq/rwlentrance_s.asp?PID=75821&amp;B=NTU https://uk.eu-supply.com/ctm/Company/CompanyInformation/Index/128806 </t>
  </si>
  <si>
    <t>[Assix Ltd|Suite F6 &amp; F7 Epic House, 18 Darnell Road, Sheffield S9 5AB|NONE||No|No][C Henry &amp; Son Ltd|1 Auburn Way, Blaby, Leicester LE8 4DA|NONE||No|No][Scope Construction Ltd|7 Beaumont Court, Prince William Road, Belton Park, Loughborough LE11 5DA|NONE||No|No]</t>
  </si>
  <si>
    <t>Chinley, Buxworth &amp; Brownside Parish Council</t>
  </si>
  <si>
    <t>D3 ASSOCIATES LTD</t>
  </si>
  <si>
    <t>2024-06-17T09:50:11+01:00</t>
  </si>
  <si>
    <t>New Build Chinley Community Centre</t>
  </si>
  <si>
    <t>Chinley, Buxworth &amp; Brownside Parish Council requires the demolition of the existing building and construction of a new single storey Community Centre, including the design of the timber frame, at 21 Lower Lane, Chinley, High Peak SK23 6BE._x000D_
The project will be administered under the JCT Standard Building Contract Without Quantities (SBC/XQ) 2016. The new facility is to be constructed as detailed on the drawings and specification. The Principal Contractor to use the JCT Standard Building Sub-Contract with sub-contractor's design (SBCSub/D/C) 2016 Edition for the design, manufacture and installation of the timber frame._x000D_
Your submitted tender must include the completed Tender Return Form, Schedule of Works, Contractors Questionnaire and construction programme. Tenders submitted without these documents will be assessed as being incomplete and will be declined._x000D_
Tender evaluation criteria will be based on the following:_x000D_
1. Compliance_x000D_
2. Quality_x000D_
3. Cost_x000D_
Cost/Quality split to be 60/40</t>
  </si>
  <si>
    <t>SK23 6BE</t>
  </si>
  <si>
    <t>Geoff Robinson</t>
  </si>
  <si>
    <t>geoff@d3-associates.co.uk</t>
  </si>
  <si>
    <t>I-SPACE,MALLAN HOUSE, BRIDGE END INDUSTRIAL ESTATE</t>
  </si>
  <si>
    <t>HEXHAM</t>
  </si>
  <si>
    <t>NE464DQ</t>
  </si>
  <si>
    <t xml:space="preserve">Tender Issue Register May 2022.pdf CHIN-D3A-00-XX-RP-A-0003-D2-P03-Instructions for Tendering.pdf CHIN-D3A-00-XX-RP-A-0004-D2-P02-Tender Return Form.docx CHIN-D3A-00-XX-RP-A-0005-D2-P02-Contract Preliminaries.pdf CHIN-D3A-00-XX-RP-A-0006-D2-P01-Form of Contract.pdf CHIN-D3A-00-XX-RP-A-0007-D2-P02-Preconstruction Information.pdf CHIN-D3A-00-XX-RP-A-0008-D2-P01-Method Statement for the Protection of Trees.pdf CHIN-D3A-00-XX-RP-A-0009-D2-P01-Quality Questionnaire v1.docx CHIN-D3A-00-XX-SC-A-0001-Schedule of Works.xls Combined Architectural Drawings 1 of 3 - APR-22.pdf Combined Architectural Drawings 2 of 3 - APR-22.pdf Combined Architectural Drawings 3 of 3 - APR-22.pdf CHIN-D3A-00-XX-SP-A-0001-D2-P02_Architectural Specification.pdf Combined Mechanical Drawings APR-22.pdf Combined Mechanical Schedules.pdf CHIN-D3A-00-XX-SP-M-0002-D2-P01-Mechanical Specification.pdf 3001 Chinley Community Centre Electrical Services Specification [T1].pdf 3001 Chinley Community Centre Schedule Rev 1.pdf Combined Electrical Drawings - APR-22 Comments.pdf Building Surveyor Report on Chinley Community Centre 220318.pdf Chinley and Buxworth Youth and Community Centre - RD_Survey.pdf Combined Existing Building Drawings.pdf G20232P2R0 - Chinley and Buxworth Centre -  Phase II Geo-Environmental Site Assessment.pdf Combined Structural Drawings - APR-22 Comments.pdf NBS Spec External Works.pdf 17316-TOPO - A0 Scale 200.pdf 535704_A4_Clean Water.pdf 341163453_Electricity North West.pdf </t>
  </si>
  <si>
    <t>[TH MICHAELS (CONSTRUCTION) LIMITED|Crown House_x000D_
S4 7QG_x000D_
GB|COMPANIES_HOUSE|04949492|Yes|No]</t>
  </si>
  <si>
    <t>tender_367180/1357108</t>
  </si>
  <si>
    <t>2024-05-24T08:44:12+01:00</t>
  </si>
  <si>
    <t>Manston Holding Units</t>
  </si>
  <si>
    <t>A contract has been awarded from the Ministry of Justice Construction Services Framework A for modular accommodation using off-site manufacture, construction and fit out for the purpose of temporary confinement at the Home Office Manston site.</t>
  </si>
  <si>
    <t xml:space="preserve">RAF Manston Holding Unit - Form of Commencement Agreement v.6_Redacted (1).pdf </t>
  </si>
  <si>
    <t>[Kier Construction Ltd|Optimum House, Clippers Quay, Salford, England|NONE_OTHER||No|No]</t>
  </si>
  <si>
    <t>CHEAST001-DN710265-11937714</t>
  </si>
  <si>
    <t>2024-04-26T14:13:23+01:00</t>
  </si>
  <si>
    <t>Macclesfield Household Waste Recycling Centre, Lower Level Remedials</t>
  </si>
  <si>
    <t>Pre-construction services order for the design and construction of remedial works to the lower yard surface, drainage, fencing and gates at Macclesfield Household Waste Recycling Centre.</t>
  </si>
  <si>
    <t>tim.allen@cheshireeast.gov.uk</t>
  </si>
  <si>
    <t>Award notice for Macclesfield Household Waste Recycling Centre, Lower Level Remedials</t>
  </si>
  <si>
    <t>con_25332</t>
  </si>
  <si>
    <t>2024-04-19T12:07:32+01:00</t>
  </si>
  <si>
    <t>Maria Fidelis Catholic School - PCSA (con_25332)</t>
  </si>
  <si>
    <t>Pre construction services, including surveys and construction preparation</t>
  </si>
  <si>
    <t>[Kier Construction|2nd Floor, Optimum House, Clippers Quay Salford  M50 3XP|COMPANIES_HOUSE|02099533|No|No]</t>
  </si>
  <si>
    <t>PWREC PATH</t>
  </si>
  <si>
    <t>Great Missenden Parish Council</t>
  </si>
  <si>
    <t>2024-04-13T09:22:49+01:00</t>
  </si>
  <si>
    <t>Prestwood Recreation Ground Path</t>
  </si>
  <si>
    <t>Creation of a circular path approximately 520m x 1.5m wide around Prestwood Recreation Ground and associated linked paths.  The track is intended as an all weather track, suitable for walking and jogging and suitable for wheelchairs and pushchairs.  The construction is to be of Breedon Golden Amber self binding gravel construction.  _x000D_
_x000D_
Please see attached tender documentation for specification._x000D_
_x000D_
Completed tenders should be sent in a sealed envelope addressed to Clerk, Great Missenden Parish Council, Link Road, Great Missenden, Bucks HP16 9AE.  The envelope should be clearly marked 'Prestwood Rec Path Tender'.  It should be received no later than Wednesday 24th January 2024 at 5.00pm.</t>
  </si>
  <si>
    <t>HP16 0NJ</t>
  </si>
  <si>
    <t xml:space="preserve">45233161 45233200 </t>
  </si>
  <si>
    <t>Jane Hennessy</t>
  </si>
  <si>
    <t>clerk@greatmissendenpc.co.uk</t>
  </si>
  <si>
    <t>Parish Office</t>
  </si>
  <si>
    <t>Link Road</t>
  </si>
  <si>
    <t>Great Missenden</t>
  </si>
  <si>
    <t>HP169AE</t>
  </si>
  <si>
    <t>'+441494864792</t>
  </si>
  <si>
    <t xml:space="preserve">Prestwood Rec Path - Tender.pdf </t>
  </si>
  <si>
    <t>[Southern Landscape &amp; Construction Ltd|Malletts Farm_x000D_
London Road_x000D_
Billericay _x000D_
Essex_x000D_
CM12 9HS|COMPANIES_HOUSE|01253394|Yes|No]</t>
  </si>
  <si>
    <t>BFIELD PATH</t>
  </si>
  <si>
    <t>2024-04-13T09:19:39+01:00</t>
  </si>
  <si>
    <t>Buryfield, Great Missenden - Circular Path</t>
  </si>
  <si>
    <t>Creation of a circular path approximately 520m x 1.5m wide around Buryfield, Great Missenden, and associated linked paths.  The path is intended as an all weather path, suitable for walking and jogging and suitable for wheelchairs and pushchairs.  The construction is to be of Breedon Golden Amber self binding gravel construction.  _x000D_
_x000D_
Please see attached documentation for specification details._x000D_
_x000D_
Completed tenders should be sent in a sealed envelope addressed to Clerk, Great Missenden Parish Council, Link Road, Great Missenden, Bucks HP16 9AE.  The envelope should be clearly marked 'Prestwood Rec Path Tender'.  It should be received no later than Wednesday 24th January 2024 at 5.00pm.</t>
  </si>
  <si>
    <t>HP16 9AE</t>
  </si>
  <si>
    <t xml:space="preserve">Buryfield Path - Tender document.pdf </t>
  </si>
  <si>
    <t>[Southern Landscape &amp; Construction Ltd|Malletts Farm_x000D_
London Road_x000D_
Billericay_x000D_
Essex_x000D_
CM12 9HS|COMPANIES_HOUSE|01253394|Yes|No]</t>
  </si>
  <si>
    <t>ROCH001-DN700291-88994659</t>
  </si>
  <si>
    <t>2024-04-09T13:28:11+01:00</t>
  </si>
  <si>
    <t>Heywood Civic Centre</t>
  </si>
  <si>
    <t>Mini-Tender for Competition under North West Construction Hub Medium Value Construction Framework_x000D_
Job Reference. RDA02</t>
  </si>
  <si>
    <t>[Conlon Construction Ltd|Charnley Fold Lane, Bamber Bridge, Preston Lancashire, PR5 6BE|NONE||No|No]</t>
  </si>
  <si>
    <t>20240405100918-104130</t>
  </si>
  <si>
    <t>2024-04-05T10:09:22+01:00</t>
  </si>
  <si>
    <t>MANOR LODGE PRIMARY SCHOOL EXPANSION</t>
  </si>
  <si>
    <t>The project is the construction of a standalone two classroom extension to the rear of the existing Manor Lodge Primary School. The classroom block will contain two classrooms, WCs, group rooms, stores and circulation space.  Externally the works include the construction of entrance ramps, permeable surfacing, fencing and gates, planting and seating areas.</t>
  </si>
  <si>
    <t xml:space="preserve">45214200 45214210 </t>
  </si>
  <si>
    <t>CDS@sheffield.gov.uk</t>
  </si>
  <si>
    <t>[O&amp;P Construction Services Ltd|Common Lane, _x000D_
Wath upon Dearne, _x000D_
Rotherham, _x000D_
S63 7DX|NONE||No|No]</t>
  </si>
  <si>
    <t>20240307104003-104130</t>
  </si>
  <si>
    <t>2024-03-07T10:40:07Z</t>
  </si>
  <si>
    <t>WHARNCLIFFE SIDE PRIMARY SCHOOL EXPANSION</t>
  </si>
  <si>
    <t>The project comprises the construction of a single storey nursery block with associated external works, construction of an extension to the existing school hall and localised remodelling of the existing school building both internally and externally.</t>
  </si>
  <si>
    <t>[O&amp;P Construction Services Ltd|Common Lane_x000D_
Wath upon Dearne_x000D_
Rotherham_x000D_
S63 7DX|NONE||No|No]</t>
  </si>
  <si>
    <t>con_24452</t>
  </si>
  <si>
    <t>2024-03-01T19:38:37Z</t>
  </si>
  <si>
    <t>Tang Hall Primary Academy - PCSA (con_24452)</t>
  </si>
  <si>
    <t>[ISG Construction Ltd|Unit 1200 Park House, Parkway North Stoke Gifford Bristol BS34 8YU|COMPANIES_HOUSE|00450103|No|No]</t>
  </si>
  <si>
    <t>ENP001-DN711700-80731787</t>
  </si>
  <si>
    <t>2024-02-16T13:28:48Z</t>
  </si>
  <si>
    <t>Residential Development of 69 no. dwellings at Castleford, (Aketon), Wakefield</t>
  </si>
  <si>
    <t>The Employer (WDH) has appointed a contractor to provide Pre-Construction Services which include but not limited to design, planning, costing and technical services in relation to a new build Residential Development of 69 no dwellings at Aketon, Castleford. _x000D_
_x000D_
Subject to the successful completion of PCSA stages and agreement of costs, the Employer intends to enter into a building contract for the Design and Build of the the scheme at Aketon, Castleford._x000D_
_x000D_
The estimated construction value of the Main Works is circa Â£13.8m_x000D_
_x000D_
This underlying contract is awarded via a direct selection from Lot 3 - Schemes between 30 and 85 units of the EN: Procure New Build Framework (Yorkshire and Humber) dated 1st December 2019 (OJEU reference 582841-2019)</t>
  </si>
  <si>
    <t>Vijay.kumar</t>
  </si>
  <si>
    <t>'+447884589151</t>
  </si>
  <si>
    <t>[ESH Construction limited|ESH house, Bowburn North industrial estate,_x000D_
Bowburn, DH6 5PF|NONE||No|No]</t>
  </si>
  <si>
    <t>con_24160</t>
  </si>
  <si>
    <t>2024-02-16T13:25:45Z</t>
  </si>
  <si>
    <t>St Leonard's Catholic School - PCSA (con_24160)</t>
  </si>
  <si>
    <t>NPC9001</t>
  </si>
  <si>
    <t>NHMF (NPC) LIMITED</t>
  </si>
  <si>
    <t>2024-02-09T15:45:26Z</t>
  </si>
  <si>
    <t>NHMF Frameworx Disability Adaptations Framework Agreements 2023</t>
  </si>
  <si>
    <t>NPC on behalf of its members is seeking to appoint Contractors to a framework to undertake Disability Adaptations to their various dwellings, estates and schemes _x000D_
The Works may include the following: _x000D_
â€¢	Conversion of bathrooms into Shower Rooms and Wet Rooms;_x000D_
â€¢	Conversion of Kitchens to aid disability;_x000D_
â€¢	Installation of sanitary fittings to ais disability;_x000D_
â€¢	Installations of ramps to aid access ;_x000D_
â€¢	Installation of grab rails and other aids;_x000D_
â€¢	Installation of stairlifts, through floor lifts and ceiling and bath hoists ;_x000D_
â€¢	Construction of extensions;_x000D_
â€¢	Construction of hardstandings and storage facilties for mobility scooters;_x000D_
â€¢	Installation of automatic wc's and bidets;_x000D_
â€¢	Modification of dwellings to accommodate wheelchair access;_x000D_
â€¢	Provision of Occupational Therapist Services_x000D_
The works are mostly funded by Disability Facility Grants and self funding from Social Housing Providers_x000D_
For Further details refer to the ITT and Specification documentation.</t>
  </si>
  <si>
    <t>David Miller</t>
  </si>
  <si>
    <t>etenders@nhmfframeworx.org.uk</t>
  </si>
  <si>
    <t>23 Commonside East</t>
  </si>
  <si>
    <t>MITCHAM</t>
  </si>
  <si>
    <t>CR42QA</t>
  </si>
  <si>
    <t xml:space="preserve">https://etenders.nhmfframeworx.org.uk/ https://www.find-tender.service.gov.uk/Notice/031073-2023 https://www.find-tender.service.gov.uk/Notice/004488-2024 </t>
  </si>
  <si>
    <t>All documentation can be downloaded from https://etenders.nhmfframeworx.org.uk _x000D_
_x000D_
This portal is for the downloading of the draft procurement documentation, submission of tenders and communicating requests for and responses to clarifications._x000D_
_x000D_
All requests for procurement documentation, communications and submission of tenders must be made via the Portal, which can be accessed at https://etenders.nhmfframeworx.org.uk _x000D_
_x000D_
After creating an account on eTenders@NHMF-Frameworx, users will receive an email with a link to activate their account. Once activated and logged in , users will need the following code to register for the procurement documentation: NPC9001_x000D_
_x000D_
Economic operators may seek clarification where they consider any part of the procurement documentation is unclear._x000D_
_x000D_
All queries and any clarifications must be communicated using the secure email messaging function within the Portal, but to be received no later than 17:00 on 10 November 2023, this will provide an audit trail of all clarification requests and responses issued._x000D_
_x000D_
It will not be possible to respond to any queries received after that stipulated date and time. It is the Economic Operators responsibility to regularly monitor communications raised and issued through the Portal._x000D_
_x000D_
Response to requests for clarification will be communicated by NPC to all Economic Operators through the portal secure email messaging system._x000D_
_x000D_
When uploading Tender Documentation, Economic Operators must be aware of any speed limitations of their internet connection, system configuration and general web traffic etc., as these may impact on the time taken to complete the transaction. Uploading of submissions must be completed by the deadline closing date and time._x000D_
_x000D_
DO NOT WAIT until too near the closing time on the return date. The closing deadline for uploading completed tender documentation is the 20 November 2023 at 15.00._x000D_
_x000D_
Please note that the Portal will not permit tender submissions to be uploaded after the closing deadline._x000D_
_x000D_
Tenders and supporting documentation must be visible to NPC and their advisers only after the closing deadline. Should Economic Operators have any queries or experience difficulties with the registration or download/upload system they should contact the eTenders@NHMF-Frameworx help desk by email etenders@nhmfframeworx.org.uk</t>
  </si>
  <si>
    <t>[Advanced Building &amp; Maintenance Services Ltd|Purfleet|COMPANIES_HOUSE|06659934|No|No][ATS Gas Services Ltd|Belfast|COMPANIES_HOUSE|NI631651|No|No][CLC Contractors Limited|Southampton|COMPANIES_HOUSE|01230435|No|No][EffectAble Construction Services Limited|Enfield|COMPANIES_HOUSE|4002709|No|No][LCB Group Holdings Ltd|Cardiff|COMPANIES_HOUSE|07966669|No|No][Pilon Ltd|Bracknell|COMPANIES_HOUSE|5175644|No|No][R&amp;M Williams (Holdings) Ltd|Neath|COMPANIES_HOUSE|04716632|No|No][Saltash Enterprises Ltd|London|COMPANIES_HOUSE|01977118|No|No][T Brown Group Limited|Leatherhead|COMPANIES_HOUSE|01006630|No|No]</t>
  </si>
  <si>
    <t>DN680597</t>
  </si>
  <si>
    <t>London Borough of Bromley Council</t>
  </si>
  <si>
    <t>2024-01-29T15:21:15Z</t>
  </si>
  <si>
    <t>Oaklands Primary Academy (Phase 2) New Build SEN Provision</t>
  </si>
  <si>
    <t>The contract has been awarded for a detailed design, construction and completion of a new single-storey block comprising three SEN classrooms all complete with life skills rooms, breakout pods, WC_x000D_
facilities and storage areas; alterations to existing resources area for circulation; construction of a new single-storey infill extension comprising therapy room, group rooms, sensory rooms,_x000D_
WCs, staff office and rest rooms and meeting room; together with external works and_x000D_
facilitating work at Oaklands Primary Academy, Oaklands Lane, Westerham TN16 3DN.</t>
  </si>
  <si>
    <t>Tony Oloya</t>
  </si>
  <si>
    <t>tony.oloya@bromley.gov.uk</t>
  </si>
  <si>
    <t>Bromley Civic Centre,Stockwell Close Civic Centre</t>
  </si>
  <si>
    <t>BROMLEY</t>
  </si>
  <si>
    <t>BR13UH</t>
  </si>
  <si>
    <t>[Ensigna Construction Limited|37-39b Freelands Road_x000D_
Bromley_x000D_
Kent_x000D_
United Kingdom_x000D_
BR1 3HZ|COMPANIES_HOUSE|05771179|No|No]</t>
  </si>
  <si>
    <t>IA3308</t>
  </si>
  <si>
    <t>2024-01-02T14:28:51Z</t>
  </si>
  <si>
    <t>S278 Gorse Lane, Fradley</t>
  </si>
  <si>
    <t>The Highway Works are made up of the following:_x000D_
The Construction of a new junction on Gorse Lane, Fradley, including the re-alignment and widening of the carriageway. The relocation of the existing private access and culverting of the existing ditch along the northern side of the carriageway and construction of a new carrier drain from the junction to the Coventry Canal.</t>
  </si>
  <si>
    <t>commercial.team@staffordshire.gov.uk</t>
  </si>
  <si>
    <t>2 Staffordshire Place</t>
  </si>
  <si>
    <t>[M &amp; J Evans Construction Ltd|52-54 Wharf Approach,_x000D_
Anchor Brook Ind.Park, _x000D_
Aldridge, Walsall, _x000D_
West Midlands, _x000D_
England, _x000D_
WS9 8BX|COMPANIES_HOUSE|04766812|Yes|No]</t>
  </si>
  <si>
    <t>Other Awarded in accordance with procurement regulations</t>
  </si>
  <si>
    <t>FWK-213-216</t>
  </si>
  <si>
    <t>Communities and Housing Investment Consortium Limited</t>
  </si>
  <si>
    <t>2025-08-22T16:21:52+01:00</t>
  </si>
  <si>
    <t>CHIC Multiple Elements of the Built Environment Framework [2025-2029]</t>
  </si>
  <si>
    <t xml:space="preserve">CHIC is seeking to establish a framework of suitable independently third-party accredited Economic Operators to deliver Multiple Element Framework. This will include Multiple Element of the Built Environment and seventeen associated workstreams (Lot 1), Void Works and responsive repairs (Lot 2) for its members._x000D_
_x000D_
Lot 1 Workstreams are;_x000D_
_x000D_
Workstream 1- Demolition_x000D_
Workstream 2-Extensions, Alterations and Construction _x000D_
Workstream 3-Groundwork, Remediation and Foundations _x000D_
Workstream 4-External environmental Improvements External_x000D_
Workstream 5- Communal Area improvement_x000D_
Workstream 6- Roofing_x000D_
Workstream 7- Building Plastics               _x000D_
Workstream 8- Insulation _x000D_
Workstream 9- Doors_x000D_
Workstream 10- Windows_x000D_
Workstream 11- Electrical Energy_x000D_
Workstream 12- Electrical Wiring_x000D_
Workstream 13- Heating_x000D_
Workstream 14- Bathrooms_x000D_
Workstream 15- Kitchens._x000D_
Workstream 16-Decoration and finishes_x000D_
Workstream 17 Scaffolding_x000D_
</t>
  </si>
  <si>
    <t>B18 6DS</t>
  </si>
  <si>
    <t xml:space="preserve">44460000 44612100 44614000 44614100 44614300 44615000 44615100 44618350 44618400 44618420 44618500 44522000 44522100 44812210 44812400 44912100 44912200 44212322 44212380 44212520 44221100 44921210 44921300 44922200 44212223 44212224 44212225 44212227 44212230 44112310 44511500 44511510 44512200 44512210 44221111 44221120 44000000 44100000 44111000 44111100 44111200 44111210 44111300 44921100 44421722 44212262 44111900 44221110 44167400 44170000 44211100 44521210 44922000 44212233 44442000 44531510 44114210 44114220 44165210 44165300 44167000 44167100 44167110 44167111 44221210 44221211 44311000 44312000 44532000 44541000 44542000 44550000 44431000 44617000 44330000 44600000 44440000 44617100 44617200 44617300 44618000 44163100 44163110 44163111 44163112 44163120 44163121 44163130 44163140 44163150 44164100 44166000 44163160 44163200 44212200 44212210 44212211 44112230 44112240 44112300 44441000 44450000 44451000 44212120 44163000 44512300 44512400 44512500 44512610 44622000 44622100 44800000 44810000 44612200 44511100 44511110 44511120 44511200 44511300 44511310 44511320 44511330 44110000 44521140 44522200 44112410 44421300 44212240 44522300 44162100 44421500 44421600 44611200 44611420 44171000 44176000 44190000 44191000 44191100 44192000 44200000 44210000 44211110 44162500 44112120 44331000 44423100 44113800 44212000 44424200 44111511 44300000 44310000 44161400 44161410 44161500 44411100 44621100 44619000 44619100 44115710 44115800 44113320 44613000 44613110 44613200 44613210 44613300 44613400 44113310 44114250 44115000 44115100 44115200 44115210 44115220 44115400 44212260 44452000 44423200 44161600 44161700 44111600 44111700 44161100 44161110 44212250 44531600 44114100 44316200 44317000 44318000 44320000 44321000 44221230 44221240 44212110 44212212 44212220 44212221 44212222 44112210 44111400 44922100 44423710 44423720 44513000 44514000 44514100 44514200 44520000 44521000 44521100 44521120 44175000 44191200 44191300 44191400 44191500 44191600 44211200 44211400 44211500 44611110 44611400 44611410 44611500 44611600 44421720 44532300 44532400 44533000 44540000 44610000 44611000 44611100 44316100 44521110 44211300 44421790 44114200 44521130 44112400 44512600 44512700 44512800 44512900 44512910 44621210 44420000 44421000 44315300 44315320 44316000 44531300 44531400 44531500 44531700 44423400 44212310 44114000 44619300 44423450 44212311 44212312 44212313 44212314 44212315 44212381 44212382 44212383 44212390 44212391 44212400 44115600 44115700 44316500 44621110 44423460 44423700 44512100 44512930 44512940 44212410 44423730 44115810 44115811 44115900 44130000 44131000 44132000 44133000 44134000 44140000 44141000 44141100 44142000 44143000 44160000 44831100 44112220 44531000 44531520 44830000 44921200 44315310 44422000 44313200 44315200 44165000 44165100 44165110 44165200 44112200 44621220 44421700 44192100 44161200 44621221 44421710 44192200 44532100 44221200 44315100 44112000 44900000 44111520 44111530 44812220 44812310 44113810 44221213 44619200 44612000 44211000 44410000 44613500 44212226 44112110 44618100 44618300 44911100 44423230 44423300 44423330 44620000 44831400 44411200 44411300 44411400 44411600 44411700 44411710 44411720 44411740 44411750 44411800 44521200 44162200 44613600 44411000 44423000 44423220 44115500 44113500 44113600 44113610 44113620 44113700 44113900 44113910 44312300 44313000 44313100 44144000 44621000 44812300 44812320 44930000 44163241 44164000 44167300 44464000 44470000 44480000 44481000 44461000 44461100 44462000 44512920 44511400 44511341 44421780 44424000 44424100 44221300 44221310 44221400 44221500 44230000 44531100 44531200 44111500 44111510 44167200 44315000 44112500 44112510 44112600 44522400 44423340 44425300 44613800 44316510 44113330 44425400 44831000 44421721 44212261 44111800 44161710 44161720 44161730 44162000 44162300 44162400 44163210 44163230 44163240 44164200 44164300 44164310 44112100 44511340 44831200 44910000 44911000 44912000 44912300 44912400 44920000 44921000 44481100 44482000 44482100 44482200 44500000 44510000 44511000 44532200 44512000 44614310 44322200 44322000 44322100 44332000 44333000 44334000 44400000 44221220 44112700 44113000 44113100 44113120 44425110 44425200 44425500 44430000 44811000 44812000 44812100 44812200 44115310 44613700 44616000 44616200 44112420 44112430 44113130 44113140 44113200 44113300 44322300 44322400 44523000 44523100 44523200 44523300 44530000 44161000 44618310 44618320 44212500 44618340 44619400 44619500 44231000 44232000 44233000 44423760 44423790 44423800 44423810 44423850 44423900 44316300 44423740 44423750 44221212 44212100 44424300 44425000 44425100 44212263 44212300 44621111 44621112 44621200 44111540 44820000 44831300 44832100 44832200 44911200 44212321 44212329 44212510 44220000 44221000 44172000 44173000 44174000 44832000 44212316 44618330 44212317 44212318 44212320 44316400 </t>
  </si>
  <si>
    <t>CHIC TENDERS</t>
  </si>
  <si>
    <t>tenders@chicltd.co.uk</t>
  </si>
  <si>
    <t>ARK Central, 84 Spencer Street</t>
  </si>
  <si>
    <t xml:space="preserve">https://app.panacea-software.com/chic/ </t>
  </si>
  <si>
    <t>[A P C BUILDING SERVICES (LONDON) LIMITED|Onega House, 112 Main Road, Sidcup, Kent, DA14 6NE|COMPANIES_HOUSE|05102580|Yes|No][AXIS EUROPE LIMITED|3 Tramway Avenue, London, E15 4PN|COMPANIES_HOUSE|01991637|No|No][BELL GROUP LTD|Bell Business Park, Rochsolloch Road, Airdrie	, ML6 9BG|COMPANIES_HOUSE|SC114142|No|No][C.L.C. CONTRACTORS LIMITED|Unit 2 Northbrook Industrial Estate, Vincent Avenue, Southampton, SO16 6PB|COMPANIES_HOUSE|01230435|No|No][CHIGWELL (LONDON) PLC|Aaron House ,Unit 8 Hainault Business Park, Forest Road, Hainault, Ilford, Essex, IG6 3JP|COMPANIES_HOUSE|09812304|Yes|No][DBM BUILDING CONTRACTORS LTD|Unit 5 Inchmuir Road, Whitehill Industrial Estate, Bathgate, West Lothian, EH48 2EP|COMPANIES_HOUSE|SC313400|No|No][ECOSAFE HEATING LIMITED|G2 The Fulcrum, Vantage Way, Poole, Dorset, England, BH12 4NU|COMPANIES_HOUSE|08589556|Yes|No][EQUANS REGENERATION LIMITED|First Floor, Neon, Q10 Quorum Business Park, Benton Lane, Newcastle Upon Tyne, England, NE12 8BU|COMPANIES_HOUSE|01738371|No|No][ETEC CONTRACT SERVICES LIMITED|Suite 7, Elmhurst, 98-106 High Road, South Woodford, Essex, England, E18 2QH|COMPANIES_HOUSE|05392794|Yes|No][FOSTER PROPERTY MAINTENANCE LIMITED|Woodgate House, 2-8 Games Road, Cockfosters, Herts, England, EN4 9HN|COMPANIES_HOUSE|04687488|No|No][GB GROUP (CORPORATE) LIMITED|Beech Lane Beech Lane, Rotherwas Industrial Estate, Hereford, United Kingdom, HR2 6FG|COMPANIES_HOUSE|13182346|Yes|No][GUILDMORE LTD|Kalamu House, 11 Coldbath Square, London, England, EC1R 5HL|COMPANIES_HOUSE|03517348|No|No][HANKINSON WHITTLE LIMITED|Unit 2, Prenton Way, North Cheshire Trading Estate Prenton Way, North Cheshire Trading Estate, Prenton, England, CH43 3EA|COMPANIES_HOUSE|11415123|Yes|No][HERTS HERITAGE BUILDING AND ROOFING LIMITED|9 Grosvenor Way, London, E5 9ND|COMPANIES_HOUSE|03318699|Yes|No][HUGH L S MCCONNELL LIMITED|Orion House Bramah Avenue, Scottish Enterprise Technology Park, East Kilbride, Scotland, G75 0RD|COMPANIES_HOUSE|SC191842|No|No][IAN WILLIAMS LIMITED|Quarry Road, Chipping Sodbury, Bristol, BS37 6JL|COMPANIES_HOUSE|00879464|No|No][IMAGE CREATION LIMITED|Unit 5 -6 Kingsmill Park London Road, Loudwater, High Wycombe, England, HP10 9UB|COMPANIES_HOUSE|03520870|Yes|No][LAKER BUILDING MANAGEMENT SOLUTIONS LIMITED|Epsom House, 82 Dunster Road, Birmingham, B37 7UW|COMPANIES_HOUSE|01373163|Yes|No][LUKEMANS LIMITED|Unit 15 East Coast Business Park, Clenchwarton Road, West Lynn, King'S Lynn, United Kingdom, PE34 3LW|COMPANIES_HOUSE|10947466|Yes|No][M &amp; J GROUP (CONSTRUCTION &amp; ROOFING) LTD|Hammond Road, Elms Farm Industrial Estate, Bedford, England, MK41 0UD|COMPANIES_HOUSE|01371473|No|No][M.D. BUILDING SERVICES LIMITED|The Malt House, Durnford Street Ashton, Bristol, Avon, BS3 2AW|COMPANIES_HOUSE|03556815|No|No][NOVUS PROPERTY SOLUTIONS LIMITED|Five Towns House Hillside, Festival Way, Stoke-On-Trent, Staffordshire, England, ST1 5SH|COMPANIES_HOUSE|02403551|No|No][PHS HOME SOLUTIONS LIMITED|Venter Building, Mandarin Road, Houghton Le Spring, England, DH4 5RA|COMPANIES_HOUSE|04966472|No|No][PROCAST BUILDING CONTRACTORS LTD|Procast, 4 Alness Street, Hamilton, Scotland, ML3 6RU|COMPANIES_HOUSE|SC407400|Yes|No][R. BENSON PROPERTY MAINTENANCE LIMITED|Unit 1 Anglo Business Park, Asheridge Road, Chesham, England, HP5 2QA|COMPANIES_HOUSE|04296835|Yes|No][RE:GEN YORKSHIRE AND EAST MIDLANDS LIMITED|Re:Gen House 3 Azure Court, Doxford International Business Park, Sunderland, Tyne And Wear, United Kingdom, SR3 3BE|COMPANIES_HOUSE|15633049|Yes|No][RE-GEN (UK) CONSTRUCTION LIMITED|Unit 4 Guildprime Business Centre, Southend Road, Billericay, England, CM11 2PZ|COMPANIES_HOUSE|08534898|No|No][SALOPIAN MAINTENANCE LTD|Unit 47a Atcham Business Park, Atcham, Shrewsbury, United Kingdom, SY4 4UG|COMPANIES_HOUSE|07387262|Yes|No][SEDDON CONSTRUCTION LIMITED|Plodder Lane, Edge Fold, Bolton, Lancashire, BL4 0NN|COMPANIES_HOUSE|03578140|No|No][SER CONTRACTOR LTD|Hunters Hall Farm, Epping Upland, Epping, Essex, United Kingdom, CM16 6PL|COMPANIES_HOUSE|07468643|Yes|No][SYNERGIZE LTD|4 Greengate, Cardale Park, Harrogate, North Yorkshire, United Kingdom, HG3 1GY|COMPANIES_HOUSE|05294958|Yes|No][WATES PROPERTY SERVICES LIMITED|Wates House, Station Approach, Leatherhead, Surrey, England, KT22 7SW|COMPANIES_HOUSE|01141788|No|No][WESSEX ELECTRICALS (SHAFTESBURY) LIMITED|Wessex Hse, Wincombe Lane, Shaftesbury, Dorset, SP7 8PJ|COMPANIES_HOUSE|01053323|Yes|No]</t>
  </si>
  <si>
    <t>Framework Agreement for Installation and Repair (North East, Yorkshire and Humberside)</t>
  </si>
  <si>
    <t>PROCURE PLUS HOLDINGS LIMITED</t>
  </si>
  <si>
    <t>2024-10-29T09:11:11Z</t>
  </si>
  <si>
    <t>Procure Plus are a value focused, not for profit company that specialises in the procurement of goods and services related to both the new build, repair, and maintenance of social housing._x000D_
_x000D_
Procure Plus wishes to procure and enter into a framework agreement for the completion of planned installation and repair works in the North East, Yorkshire and Humberside. The works will predominantly be undertaken in social housing properties but may also be carried out in other public buildings. The framework_x000D_
agreement operates in such a way as to separate the completion of the works covered by the framework, from the procurement of the materials required, as described within the procurement documents. Contractors appointed to the framework agreement will be required to interact with and source certain materials from the suppliers who are appointed to other Procure Plus framework agreements_x000D_
(which are each subject to a separate procurement and contract notice)._x000D_
_x000D_
Contractors appointed to the framework agreement will also be expected to share Procure Plus's commitment to social value, and specifically the creation of training and employment opportunities for individuals who are furthest from the labour market, groups that are underrepresented within the construction industry or individuals that may otherwise be overlooked or marginalised within the labour_x000D_
market.</t>
  </si>
  <si>
    <t>frameworks@procure-plus.com</t>
  </si>
  <si>
    <t>The Lancastrian Office Centre,Talbot Road</t>
  </si>
  <si>
    <t>M320FP</t>
  </si>
  <si>
    <t xml:space="preserve">Contract Notice  - Find a Tender.pdf Framework Agreement for Installation and Repair (North East, Yorkshire and Humberside) - Find a Tender.pdf </t>
  </si>
  <si>
    <t>[A Connolly Ltd|Unit 1 The Old Diary, Leeds Street, Wigan, WN3 4BW|COMPANIES_HOUSE|03860866|Yes|No][Aaron Services Limited|Norfolk House, 13 Southampton Place, London, WC1A 2AJ|COMPANIES_HOUSE|3193203|No|No][ACS Roofing Services Limited|Unit 5 South Bradford Trading Estate, Brighouse Road, Low Moor, Bradford, BD12 0QA|COMPANIES_HOUSE|12998287|Yes|No][Allerton Damp-Proofing Limited|Unit 1 Ashbrook Park, Lincoln Way, Sherburn In Elmet, England, LS25 6QX|COMPANIES_HOUSE|02023575|Yes|No][Applebridge Building Services Limited|Hughes House, Cargo Fleet Road, Middlesbrough, TS3 6AG|COMPANIES_HOUSE|09551619|Yes|No][BAAS Construction Limited|The Old Chapel, Brooklands Road, Burnley, Lancashire, BB11 3PR|COMPANIES_HOUSE|1632310|Yes|No][Bell Group Limited|Bell Business Park, Rochsolloch Road, Airdrie, North Lanarkshire, ML6 9BG|COMPANIES_HOUSE|SC114142|No|No][BES Group Electrical Ltd|Unit 718, Eddington Way, Birchwood Park, Warrington, WA3 6BA|COMPANIES_HOUSE|07335003|Yes|No][British Gas Social Housing Limited t/a PH Jones|Millstream, Maidenhead Road, Windsor, Berkshire, SL4 5GD|COMPANIES_HOUSE|01026007|No|No][Buston and Maughan Ltd|Unit 11 St. Stephens Court, Low Willington, Crook, DL15 0BF|COMPANIES_HOUSE|05432831|Yes|No][Complete Construction &amp; Design Ltd (CCD Ltd)|Unit 5, Sherburn Industrial Estate, Aviation Road, Leeds, LS25 6NB|COMPANIES_HOUSE|12682074|Yes|No][Certus Construction Group Limited|3 Oakwood Drive, Hemsworth, WF9 4TD|COMPANIES_HOUSE|11040756|Yes|No][Concept Heating Systems Ltd|135 High Street, Little Lever, Bolton. BL3 1LX|COMPANIES_HOUSE|3788520|Yes|No][DSE Northern Ltd|Unit 10 Easter Park, Baker Road, Cramlington, NE231WQ|COMPANIES_HOUSE|6308430|Yes|No][Emanuel Whittaker Ltd|400 Rochdale Road, Oldham OL1 2LW|COMPANIES_HOUSE|00099243|Yes|No][Equans Regeneration Limited|Neon, Q10 Business Park Newcastle Upon Tyne Tyne and Wear NE12 8BU|COMPANIES_HOUSE|1738371|No|No][Everwarm Ltd|3 Inchcorse Place Whitehill Industrial Estate, Bathgate, EH48 2EE|COMPANIES_HOUSE|SC390210|No|No][Fieldway Supplies Limited|Unit 14 Paramount Business Park, Wilson Road, Huyton, Liverpool L36 6AW|COMPANIES_HOUSE|05743944|Yes|No][Fortem Solutions Limited|Suite 201, The Spirella Building, Bridge Road, Letchworth Garden City, Hertfordshire SG6 4ET|COMPANIES_HOUSE|04638969|No|No][Frank Rogers Building Contractor Ltd|The Stables, Larkhill Lane, L13 9BR|COMPANIES_HOUSE|01324100|Yes|No][Gas Call Services Ltd|2 Queenslie Court, Summerlee Street, Liverpool, L24 8RL|COMPANIES_HOUSE|SC163066|Yes|No][Green Home Grant Installs Ltd|Fern Hill Business Centre, Todd Street, Bury, England, BL9 5BJ|COMPANIES_HOUSE|12732896|Yes|No][HEB Group UK Ltd|Unit 16, President Buildings, Savile Street East, Sheffield, S4 7UQ|COMPANIES_HOUSE|02793873|Yes|No][HEC Contracting Ltd|Electric House, Moderna Way, Mytholmroyd, Hebden Bridge, HX7 5PZ|COMPANIES_HOUSE|03123573|Yes|No][Innercity Roofing (Yorkshire) Ltd|2A Acomb Court, Front Street, Acomb, York, YO24 3BJ|COMPANIES_HOUSE|06178829|Yes|No][Jackson, Jackson &amp; Sons Limited|Jackson House, Red Lane, Rochdale, England, OL12 9DB|COMPANIES_HOUSE|02591346|Yes|No][Jennings Roofing Ltd|Unit 4 Emanuel Trading Estate, Springwell Road, Leeds, LS12 1AT|COMPANIES_HOUSE|1901285|Yes|No][Lovell Partnerships Limited|Kent House, 14-17 Market Place, London, W1W 8AJ, United Kingdom|COMPANIES_HOUSE|02387333|No|No][M&amp;R Heating (North West) Ltd|Unit A8 Axis Point, Hill Top Road, Heywood, England, OL10 2RQ|COMPANIES_HOUSE|06668470|Yes|No][McIntyre Compliance Services Ltd|Waterworks Lane, Glinton, Peterborough, PE6 7LP|COMPANIES_HOUSE|05879674|Yes|No][Next Energy Solutions Ltd|Unit 5, Puma Court, King Business Park, Knowsley, L34 1BD|COMPANIES_HOUSE|10147744|Yes|No][Novus Property Solutions Limited|PO Box 13, Five Towns House, Hillside, Festival Way, Stoke-on-Trent, Staffordshire, ST1 5SH|COMPANIES_HOUSE|02403551|No|No][P Casey (Land Reclamation) Limited|Rydings Road, Rochdale, OL12 9PS|COMPANIES_HOUSE|1122137|No|No][Palm Yorkshire Ltd|Unit 5, Swinnow Court, 621 Stanningley Road, Leeds, LS13 4ER|COMPANIES_HOUSE|08017441|Yes|No][PHS Home Solutions Limited|Venter Building, 3 Mandarin Road, Rainton Bridge Business Park, Houghton Le Spring. County Durham. DH4 5RA|COMPANIES_HOUSE|04966472|Yes|No][Robert Heath Heating Limited|Heath House, 264 Burlington Road, New Malden, Surrey KT3 4NN|COMPANIES_HOUSE|01773699|Yes|No][Rothwell Plumbing Services Ltd|Unit 3 Stephens Way , WN3 6PH|COMPANIES_HOUSE|03382494|Yes|No][WRPS Group Ltd|Unit 15, Barrs Fold Road, BL5 3XP|COMPANIES_HOUSE|6417460|Yes|No][Springs Roofing Limited|Kimblesworth Industrial Estate, DH2 3QT|COMPANIES_HOUSE|1892372|Yes|No][Sure Maintenance Ltd|Unit 16, The Matchworks, Speke Road, Liverpool, L19 2RF|COMPANIES_HOUSE|4072464|No|No][Sustainable Building Services (UK) Ltd|Unit 2B Maple Court, Maple View, White Moss Business Park, Skelmersdale, Lancashire, WN8 9TW|COMPANIES_HOUSE|01382149|Yes|No][P Casey &amp; Co Limited|Rydings Road, Rochdale, OL12 9PS|COMPANIES_HOUSE|01074194|No|No][Wensley Roofing|Station House, Station Road, Chester le Street DH3 3DU|COMPANIES_HOUSE|3277397|Yes|No][Westdale North Limited|Doncaster Road Askern Doncaster DN6 9JD|COMPANIES_HOUSE|10398708|Yes|No][Zenith Developments Group Limited|St Faiths Church, Dunswell Lane, Dunswell, HU6 0AG|COMPANIES_HOUSE|10135058|Yes|No]</t>
  </si>
  <si>
    <t>FW-117-139</t>
  </si>
  <si>
    <t>2024-08-30T14:54:49+01:00</t>
  </si>
  <si>
    <t>CHIC KITCHENS AND BATHROOMS FRAMEWORK 2024-28</t>
  </si>
  <si>
    <t xml:space="preserve">CHIC has supported members with previous new frameworks (for construction materials, works and services) and are now seeking to establish a 4-year framework for Kitchen and Bathroom renewals under our members Housing Capital and Investment Programmes._x000D_
 _x000D_
The aim of the Kitchens and Bathrooms Refurbishments is to bring our member's homes with kitchens or bathrooms that are beyond their useful life respectively which is currently 25 and 30-year cycles respectively. _x000D_
_x000D_
The Authority recognises that our members have prioritised Compliance works, we are now in a downcycle of investment for key elements of disrepair. In order to rectify this, much more investment is required for key elements including Kitchens and Bathrooms. The kitchen upgrade may potentially use materials from the CHIC kitchens Supply Framework (2023)._x000D_
_x000D_
Our members are responsible for a variety of property stock and may therefore be tenanted or other properties that are subject to Section 20 of Landlord and Tenant Act processes._x000D_
_x000D_
Our Kitchens and Bathrooms Framework will cover repair, maintenance and/or supply and installation of kitchens, bathrooms, wet rooms, wc and electrics. Works can include (but not limited to) the following;_x000D_
_x000D_
â€¢	Extraction of the existing kitchen/bathroom/wetroom / wc (including all existing fixtures, fittings, tiles, floor coverings)_x000D_
â€¢	Removal of any materials of asbestos content under controlled conditions and in accordance with all current legislation_x000D_
â€¢	Implement any structural alterations to allow for the installation of the new kitchen or bathroom_x000D_
â€¢	The removal from site of all debris and the disposal of in the correct manner_x000D_
â€¢	The supply and installation of new kitchens/bathrooms/wetrooms / wc (including all new units, sanitary ware, tiling, floor coverings, pipework amendments, electrical alterations, ventilation works, fixtures &amp; fittings, decoration works)_x000D_
â€¢	Test and certify the works upon completion_x000D_
â€¢	Occupational Therapy requirements and to comply with Part M of the Building Regulations._x000D_
_x000D_
</t>
  </si>
  <si>
    <t>United Kingdom,Yorkshire and The Humber</t>
  </si>
  <si>
    <t>[Absolute Building and Maintenance Ltd|Jubilee Works, Jubilee Industrial Estate, Gorsey Lane, Coleshill, B46 1JU|NONE_OTHER||No|No][Arc Group London Ltd|4a Nobel Road, Edmonton, London, N18 3BH|NONE_OTHER||No|No][Bell Decorating Group Limited|Bell Business Park, Rochsolloch Road, Airdrie, ML6 9BG|NONE_OTHER||No|No][C&amp;M Contractors Ltd|19 Williamsons Way, Stanford-Le-Hope, SS17 7RT|NONE_OTHER||No|No][CHAS BERGER LIMITED|The Lodge, Thremhall Park Business Centre, Hertfordshire, Bishops Stortford,CM22 7TD|NONE_OTHER||No|No][Chigwell (London) PLC|Unit 8, Aaron House, Hainault, Essex, IG6 3JP|NONE_OTHER||No|No][CLC Contractors Limited|Unit 2; Northbrook Industrial Estate, Vincent Avenue, Hampshire, SO16 6PB|NONE_OTHER||No|No][Concorde BGW Limited|Palmer Street, South Yorkshire, Doncaster, DN4 5DD|NONE_OTHER||No|No][Ecosafe Heating Limited T/A Ecosafe Group|Unit G2 The Fulcrum, 9 Vantage Way, Unit G2 The Fulcrum, Dorset, Poole, BH12 4NU|NONE_OTHER||No|No][ePlan Energy Ltd|Unit C1, Cosford Business Park, Shropshire, Shifnal, TF11 8PJ|NONE_OTHER||No|No][Foster Property Maintenance Ltd|Unit 3, Foster Business Park, Wisbech, Cambridgeshire, PE32 2XQ|NONE_OTHER||No|No][Gratton Construction Ltd|10 Stadium Business Way, Derby, DE24 8HP|NONE_OTHER||No|No][Hardyman &amp; Co Limited|1 The Barns, Whitestitch Lane, Meriden, Warwickshire, B93 8HE|NONE_OTHER||No|No][Laker BMS Ltd|Epsom House, 82 Dunster Road, Birmingham, B37 7UW|NONE_OTHER||No|No][Lura Construction|1 16 Waltham Park Way, Billet Road, London, E17 5DU|NONE_OTHER||No|No][Matthews and Tannert Ltd|Bannerman House, Bannerman Road, Kirkby-in-Ashfield, Nottinghamshire, NG17 8DU|NONE_OTHER||No|No][MCP Property Services Ltd|Building B, The Chase, Foxholes Business Park, Hertford, Hertfordshire, SG13 7YH|NONE_OTHER||No|No][Morgan and Bond Limited|Unit 3; Stanley Business Park, Prospect Road, Burntwood, Staffordshire, WS7 0AF|NONE_OTHER||No|No][Novus Property Solutions Limited|PO Box 13, Five Towns House, Hillside, Stoke on Trent, Staffordshire, ST1 5SH|NONE_OTHER||No|No][Pilon Ltd|Suite 4b, The Columbia Centre, Station Road, Bracknell, Berkshire, RG12 1LP|NONE_OTHER||No|No][Polyteck Building Services Ltd|143 Leman Street, London, E1 8EY|NONE_OTHER||No|No][PROCAST Building Contractors Ltd|4 Alness Street, Hamilton, ML3 6RU|NONE_OTHER||No|No][Property Building Maintenance (Wales) Limited|Islawen Farm, Caeau Duon, Pencoed, Bridgend, CF35 6SP|NONE_OTHER||No|No][Saltash Enterprises Ltd|110-116 Ormside Street, London, SE15 1TF|NONE_OTHER||No|No][Seddon Construction Limited|Plodder Lane, Edge Fold, Bolton, Lancashire, Bolton, Lancashire|NONE_OTHER||No|No][Snape Contracting Services Ltd|Willow End, Stoke Orchard Lane, Cheltenham, Gloucestershire, GL52 7DG|NONE_OTHER||No|No][T.Gilmartin Ltd|1 Gilmartins Building, Houghton Hall Park, Bedfordshire, LU5 5YG|NONE_OTHER||No|No][T.S.G. Building Services Plc|Cranborne Industrial Estate, Cranborne Road, Potters Bar, Hertfordshire, EN6 3JN|NONE_OTHER||No|No][United Living (South) Limited|United Living, Media House, Swanley, Kent, BR8 8HU|NONE_OTHER||No|No][Westone Housing Ltd|Unit 1 &amp; 2, 5 Welbeck Way, Peterborough, Cambridgeshire, PE2 7WH|NONE_OTHER||No|No][BMA Contractors Limited|Unit F8, Stephenson Close, Hoddesdon, United Kingdom, England, EN11 0BW|NONE_OTHER||No|No]</t>
  </si>
  <si>
    <t>EMPNEWSHER-DN678486-82730080</t>
  </si>
  <si>
    <t>Newark and Sherwood District Council</t>
  </si>
  <si>
    <t>2024-04-11T13:31:10+01:00</t>
  </si>
  <si>
    <t>Tender for Phase 5 HRA New Build Sites for Newark and Sherwood District Council</t>
  </si>
  <si>
    <t>The Council wishes to invite tenders for the supply of works in respect of HRA Phase 5 new build sites. The works will involve new build works on infill sites ranging from 1 new build dwelling, up to 8 new build dwellings on a single site. The sites are spread throughout the Councils District. The project has approximately 18 construction sites to be delivered simultaneously. The sites have been subdivided into cluster locations. No single bidder will be awarded more than 2 clusters of sites.\r_x000D_
\r_x000D_
The aims of this contract are to deliver all the new build properties identified within the Clients Requirements Document within a 12 month period.</t>
  </si>
  <si>
    <t>NG24 1BY</t>
  </si>
  <si>
    <t>kevin.shutt@newark-sherwooddc.gov.uk</t>
  </si>
  <si>
    <t>Castle House, Great North Road</t>
  </si>
  <si>
    <t>Newark</t>
  </si>
  <si>
    <t xml:space="preserve">https://www.find-tender.service.gov.uk/Notice/019549-2023 </t>
  </si>
  <si>
    <t>[Oakworth Construction Ltd|8 Orgreave Close_x000D_
Handsworth_x000D_
Sheffield_x000D_
S13 9NP|NONE||Yes|No][Gusto Construction Limited|Unit 3 Gusto House_x000D_
Green Way (off The Hedgerows)_x000D_
Collingham_x000D_
Newark_x000D_
NG23 7DX|NONE||Yes|No][T. Balfe Construction Limited|Richmond House, Brant Road_x000D_
Fulbeck_x000D_
Grantham_x000D_
Lincolnshire_x000D_
NG32 3JF|NONE||Yes|No][Aumas Ltd|14 Park Row_x000D_
Nottingham_x000D_
NG1 6GR_x000D_
_x000D_
Trading address (head office):_x000D_
The Manor_x000D_
Plungar Lane_x000D_
Barkestone le Vale_x000D_
NG13 0HX|NONE||Yes|No]</t>
  </si>
  <si>
    <t>BIP1000534105</t>
  </si>
  <si>
    <t>Torus62 Limited</t>
  </si>
  <si>
    <t>2025-12-14T09:10:04Z</t>
  </si>
  <si>
    <t>Torus Contractors Framework - Lots 2 - 4</t>
  </si>
  <si>
    <t>The framework will support Torus' ambitious Development Programme of delivering 9,000 new homes by 2029 but will also provide a wider Group benefit by supporting the Group's growing Retrofit programme and social value commitments._x000D_
      _x000D_
      The framework is divided into four lots as detailed below:_x000D_
      Lot 1 - Retrofit Works (Any Project Value)_x000D_
      Lot 2 - Development Works Â£0-Â£15m_x000D_
      Lot 3 - Development Works Â£15m+_x000D_
      Lot 4 - Development Works (Social Return Focused) - above PCR threshold</t>
  </si>
  <si>
    <t>procurementteam@torus.co.uk</t>
  </si>
  <si>
    <t>Helena Central</t>
  </si>
  <si>
    <t>4 Corporation Street</t>
  </si>
  <si>
    <t>WA9 1LD</t>
  </si>
  <si>
    <t>'+447718707048</t>
  </si>
  <si>
    <t xml:space="preserve">https://www.delta-esourcing.com/delta/respondToList.html?noticeId=1000534105 </t>
  </si>
  <si>
    <t>[P Casey &amp; Co Limited|Rydings Road_x000D_
        Rochdale_x000D_
        OL12 9PS|NONE||No|No][Watson Construction Limited|Spark Studio 208-210_x000D_
        Great Clowes Street_x000D_
        Salford_x000D_
        M7 2ZS|NONE||Yes|No][Frank Rogers Building Contractor Limited|The Stables_x000D_
        Larkhill Lane_x000D_
        Liverpool_x000D_
        L13 9BR|NONE||No|No][Whitfield &amp; Brown (Developments) Limited|Halton House_x000D_
        Gorsey Lane_x000D_
        Widnes_x000D_
        WA8 0RP|NONE||Yes|No][M&amp;Y Maintenance and Construction Limited|The Foundry_x000D_
        42 Henry Street_x000D_
        Liverpool_x000D_
        L1 5AY|NONE||Yes|No][Holmpatrick Developments Limited|Lancots Lane_x000D_
        Sutton_x000D_
        St.Helens_x000D_
        WA9 3EX|NONE||No|No][Eric Wright Construction Limited|Sceptre House_x000D_
        Preston_x000D_
        PR5 6AW|NONE||No|No][Seddon Construction Limited|Plodder Lane_x000D_
        Bolton_x000D_
        BL4 0NN|NONE||No|No][Caddick Construction Limited|Calder House_x000D_
        Wakefield_x000D_
        WF2 0XQ|NONE||No|No][Countryside Properties (UK) Limited c/o Vistry Merseyside &amp; |Countryside House_x000D_
        Essex_x000D_
        CM13 3AT|NONE||No|No][Castlemead Group Limited|Abenbury House_x000D_
        Wrexham_x000D_
        LL13 9AE|NONE||No|No][Starship Modular Limited|The Hythe_x000D_
        Birkenhead_x000D_
        CH41 1AA|NONE||No|No][Housing Maintenance Solutions Limited|4 Corporation Street_x000D_
        St.  Helens_x000D_
        WA9 1LD|NONE||No|No]</t>
  </si>
  <si>
    <t>SBS10504</t>
  </si>
  <si>
    <t>N H S Shared Business Services</t>
  </si>
  <si>
    <t>2025-09-09T12:31:33+01:00</t>
  </si>
  <si>
    <t>NHS SBS DECARBONISATION OF ESTATES FRAMEWORK</t>
  </si>
  <si>
    <t>NHS Shared Business Services act in an Agency capacity for and on behalf of its customers (Approved Organisations) - existing and new. These comprise of NHS and Social Care organisations (whether acting individually, or on behalf of, or together as members of any consortia) along with any other public or private sector bodies which NHS SBS authorises to use the resulting Framework._x000D_
_x000D_
NHS SBS intends to put in place a Framework Agreement for Decarbonisation of Estates and related Works, Services, and Goods to be used by NHS SBS Approved Organisations. This will include installing and retrofitting a range multiple energy efficiency measures (i.e. a range of works under a single contract); this Framework will not deliver individual energy efficiency measures. _x000D_
_x000D_
NHS SBS is seeking interest from interested parties that can deliver a multiple measure approach (i.e. a range of works under a single contract); this Framework will not deliver individual energy efficiency measures._x000D_
_x000D_
Our Approved Organisation list can be found on: _x000D_
_x000D_
https://www.sbs.nhs.uk/services/framework-agreements-categories/_x000D_
_x000D_
The Framework Agreement will be structured using the following Lots:_x000D_
_x000D_
Lot 1 - Decarbonisation of Non-Domestic / Public Buildings _x000D_
_x000D_
Lot 2 - Decarbonisation of Domestic Properties_x000D_
_x000D_
We are committed to working with suppliers who are dedicated to Sustainability and Social Value and there will be a significant weighting on these elements in the tender.</t>
  </si>
  <si>
    <t>nsbs.categorymanagementsourcing@nhs.net</t>
  </si>
  <si>
    <t>Three Cherry Trees Lane</t>
  </si>
  <si>
    <t>Hemel Hempstead</t>
  </si>
  <si>
    <t>HP2 7AH</t>
  </si>
  <si>
    <t xml:space="preserve">https://www.find-tender.service.gov.uk/Notice/054981-2025 </t>
  </si>
  <si>
    <t>[Ameresco Limited|1st Floor_x000D_
Goodbard House_x000D_
15 Infirmary Street_x000D_
Leeds_x000D_
LS1 2JP|COMPANIES_HOUSE|6614239|Yes|No][Ashe Construction Ltd|Ashe House_x000D_
Cooks Way_x000D_
Hitchin_x000D_
Herts_x000D_
SG4 0JE|COMPANIES_HOUSE|2373535|Yes|No][Asset Plus Energy Performance Limited|9 to 10 The Briars_x000D_
Waterberry Drive_x000D_
Waterlooville_x000D_
Hampshire_x000D_
PO7 7YH|COMPANIES_HOUSE|7320317|No|No][Axis Europe plc|Tramway House_x000D_
3 Tramway Avenue_x000D_
London_x000D_
E15 4PN|COMPANIES_HOUSE|1991637|No|No][Carbon3|61 London Road_x000D_
Maidstone _x000D_
ME16 8TX|COMPANIES_HOUSE|12318554|Yes|No][CHAP Group Aberdeen Ltd|Enterprise Drive_x000D_
Westhill Industrial Estate_x000D_
Westhill_x000D_
Aberdeenshire_x000D_
AB32 6TQ|COMPANIES_HOUSE|SC086917|Yes|No][CBES Ltd|Caledonia House_x000D_
Lawmoor Street_x000D_
Glasgow_x000D_
G5 0US|COMPANIES_HOUSE|SC288763|No|No][CLC Contractors Limited|Northbrook Industrial Estate_x000D_
Vincent Avenue_x000D_
Southampton_x000D_
Hampshire_x000D_
SO16 6PB|COMPANIES_HOUSE|1230435|No|No][Dalkia Energy Services Ltd|3rd Floor TWENTY_x000D_
20 Kingston Road_x000D_
Staines-Upon-Thames_x000D_
TW18 4LG|COMPANIES_HOUSE|7023025|No|No][Equans Regeneration Limited|Neon_x000D_
Q10 Quorum Business Park_x000D_
Newcastle Upon Tyne_x000D_
NE12 8BU|COMPANIES_HOUSE|1738371|No|No][Etec Contract Services Ltd|Suite 7 Elmhurst_x000D_
98/106 High Road_x000D_
South Woodford_x000D_
E18 2QH|COMPANIES_HOUSE|5392794|Yes|No][FES Support Services Ltd|Forth House_x000D_
Pirnhall Business Park_x000D_
Stirling_x000D_
FK7 8HW|COMPANIES_HOUSE|SC387816|No|No][GRAHAM Asset Management Limited T A GRAHAM|5 Ballygowan Road_x000D_
Hillsborough_x000D_
BT26 6HX|COMPANIES_HOUSE|NI071100|No|No][Synergize Ltd|4 Greengate_x000D_
Cardale Park_x000D_
Harrogate_x000D_
HG3 1GY|COMPANIES_HOUSE|5294958|Yes|No][Irwin M and E Limited|Unit 4 Diviny Drive_x000D_
Carn Industrial Estate_x000D_
Portadown_x000D_
BT63 5WE|COMPANIES_HOUSE|NI036731|Yes|No][Kier Construction Ltd|2nd Floor_x000D_
Optimum House_x000D_
Clippers Quay_x000D_
Salford_x000D_
Greater Manchester_x000D_
M50 3XP|COMPANIES_HOUSE|2099533|No|No][Lorne Stewart PLC|Aladdin Building_x000D_
Western Avenue_x000D_
Greenford_x000D_
Middlesex_x000D_
England_x000D_
UB6 8UY|COMPANIES_HOUSE|1348218|No|No][McAndrew Martin Limited|Trafalgar House_x000D_
11 Acorn Business Centre_x000D_
Northarbour Road_x000D_
Portsmouth_x000D_
PO6 3TH|COMPANIES_HOUSE|06844071|Yes|No][MTX Contracts Ltd|Innovation House_x000D_
Brooke Court_x000D_
Lower Meadow Road_x000D_
Wilmslow_x000D_
Cheshire_x000D_
SK9 3ND|COMPANIES_HOUSE|4522396|Yes|No][Mulalley and Company Limited|Teresa Gavin House_x000D_
Woodford Avenue_x000D_
Woodford Green_x000D_
Essex_x000D_
IG8 8FA|COMPANIES_HOUSE|1534913|No|No][Oakes Energy Services|Venter Building_x000D_
3 Mandarin Road_x000D_
Rainton Bridge Business Park_x000D_
Houghton Le Spring_x000D_
County Durham_x000D_
DH4 5RA|COMPANIES_HOUSE|6434382|Yes|No][Opus Building Services Ltd|Unit 7 Boldon Court_x000D_
Boldon Business Park_x000D_
Boldon_x000D_
Tyne &amp; Wear_x000D_
NE35 9LZ|COMPANIES_HOUSE|5810674|Yes|No][Quinn London Limited|Dome House_x000D_
8 Hartley Avenue_x000D_
London_x000D_
NW7 2HX|COMPANIES_HOUSE|4005400|Yes|No][R and M Williams Holdings Ltd|Williams House_x000D_
Station Square_x000D_
Neath_x000D_
SA11 1BY|COMPANIES_HOUSE|4716632|Yes|No][RG Carter Cambridge Ltd|Drayton House_x000D_
Horizon Park_x000D_
Barton Road_x000D_
Comberton_x000D_
Cambridge_x000D_
CB23 7BN|COMPANIES_HOUSE|3879910|Yes|No][Saltash Enterprises Ltd|110-116 Ormside Street_x000D_
London_x000D_
SE15 1TF|COMPANIES_HOUSE|1977118|Yes|No][Seddon Construction Limited|Plodder Lane_x000D_
Edge Fold_x000D_
Bolton_x000D_
BL4 0NN|COMPANIES_HOUSE|3578140|No|No][SEE Services Limited|62-70 Fowler Road_x000D_
Hainault_x000D_
Essex _x000D_
IG6 3UT|COMPANIES_HOUSE|8854191|Yes|No][Sewell Construction Limited|Geneva Way_x000D_
Leads Road_x000D_
Hull_x000D_
HU7 0DG|COMPANIES_HOUSE|525842|Yes|No][Speller Metcalfe Malvern Ltd|Maple Road_x000D_
Enigma Business Park_x000D_
Malvern_x000D_
WR14 1GQ|COMPANIES_HOUSE|3127386|No|No][Stepnell Limited|Stepnell House_x000D_
Lawford Road_x000D_
Rugby_x000D_
Warwickshire _x000D_
CV21 2UU|COMPANIES_HOUSE|402934|No|No][United Living South Limited|Media House_x000D_
Azalea Drive_x000D_
Swanley_x000D_
Kent_x000D_
BR8 8HU|COMPANIES_HOUSE|817560|No|No][Veolia Energy and Utility Services UK Limited|8th Floor_x000D_
210 Pentonville Road_x000D_
London_x000D_
N1 9JY|COMPANIES_HOUSE|2585759|No|No][VINCI Construction UK Limited|Astral House_x000D_
Imperial Way_x000D_
Watford_x000D_
Hertfordshire_x000D_
WD24 4WW|COMPANIES_HOUSE|2295904|No|No][Vital Energi Utilities Limited|Century House_x000D_
Roman Road_x000D_
Blackburn_x000D_
BB1 2LD|COMPANIES_HOUSE|4050190|No|No][Willmott Dixon Limited|Suite 201_x000D_
The Spirella Building_x000D_
Bridge Road_x000D_
Letchworth Garden City_x000D_
Hertfordshire_x000D_
England_x000D_
SG6 4ET|COMPANIES_HOUSE|5922246|No|No]</t>
  </si>
  <si>
    <t>20250702141642-104118</t>
  </si>
  <si>
    <t>2025-07-02T14:17:07+01:00</t>
  </si>
  <si>
    <t>22-167 External Works Framework</t>
  </si>
  <si>
    <t>Rotherham Metropolitan Borough Council (RMBC) are inviting bids from a number of organisations who might be able to provide works that meet RMBC's current needs to establish a framework of suppliers for a variety of hard and soft landscape works, highway surfacing &amp; civil works, supply and installation of play equipment, sports equipment &amp; surfacing, fencing &amp; metal works and masonry works._x000D_
_x000D_
The framework lot descriptions are as follows:_x000D_
_x000D_
â€¢	LOT 1 - Hard &amp; Soft Landscape Works  _x000D_
_x000D_
â€¢	LOT 2a - Highway Surfacing _x000D_
_x000D_
â€¢	LOT 2b - Highway Surfacing &amp; Civils Works_x000D_
_x000D_
â€¢	LOT 3 - Fencing &amp; Metal works_x000D_
_x000D_
â€¢	LOT 4 - Play Equipment_x000D_
_x000D_
â€¢	LOT 5a - Sports Equipment &amp; LOT 5b Sports Surfacing_x000D_
_x000D_
â€¢	LOT 6 - Masonry</t>
  </si>
  <si>
    <t xml:space="preserve">45212140 45341000 45342000 37535200 43325000 45112723 50870000 45112720 45262500 45262522 45233223 45233250 45233251 </t>
  </si>
  <si>
    <t xml:space="preserve">https://uk.eu-supply.com/app/rfq/rwlentrance_s.asp?PID=86152&amp;B=UK https://uk.eu-supply.com/ctm/Company/CompanyInformation/Index/104118 </t>
  </si>
  <si>
    <t>[Alliance Contracting Solutions Limited|Lowmoor Business Park, _x000D_
Kirkby In Ashfield, _x000D_
Nottinghamshire, _x000D_
NG17 7JZ|NONE||No|No][Bethell Construction Ltd|Dane House, _x000D_
Europa Park _x000D_
Stoneclough Road, _x000D_
Kearsley, _x000D_
Manchester, _x000D_
M26 1GE|NONE||No|No][Derek Lewis Ltd|Balby Carr Road, _x000D_
Doncaster, _x000D_
DN4 8DE|NONE||No|No][EC Surfacing Ltd|Ashcourt Group, _x000D_
Halifax Way, _x000D_
Pocklington, _x000D_
YO42 1NR|NONE||No|No][Gary Fletcher (Surfacing) Ltd|Dalton House, _x000D_
60 Windsor Avenue, _x000D_
London, _x000D_
SW19 2RR|NONE||No|No][Hinko Construction Ltd|Unit 10 Pavilion Business Park, _x000D_
Royds Hall Road, _x000D_
Leeds, _x000D_
West Yorkshire, _x000D_
LS12 6AJ|NONE||No|No][Imagine Construction Ltd|Suite 9 The Quadrant, _x000D_
99 Parkway Avenue, _x000D_
Sheffield, _x000D_
S9 4WG|NONE||No|No][Kompan Ltd|Serenity House Shirwell Crescent, _x000D_
Furzton Lake,_x000D_
Milton Keynes, _x000D_
MK4 1GA|NONE||No|No][Lightmain Company Ltd|Aizlewoods Mill, _x000D_
Nursery Street, _x000D_
Sheffield, _x000D_
S3 8GG|NONE||No|No][Manvers Main Construction Ltd|Unit 3 Cen2ury Business Centre, _x000D_
Dearne Lane, _x000D_
Rotherham, _x000D_
S63 5DP|NONE||No|No][Overhall Contractors Ltd|52-54 Oswald Road, _x000D_
Scunthorpe, _x000D_
North Lincolnshire, _x000D_
DN15 7PQ|NONE||No|No][OW Brickwork Ltd|2 Woodhouse View, _x000D_
Waverley, _x000D_
Rotherham, _x000D_
S60 8DH|NONE||No|No][PBS Construction (North East) Ltd|1 Trinity Street, _x000D_
Hull, _x000D_
HU3 1JR|NONE||No|No][Robinsons Paver Hire Ltd t/a RPH Ltd|The Old School Offices Main Street,_x000D_
Huthwaite, _x000D_
Sutton-In-Ashfield, _x000D_
NG17 2LQ|NONE||No|No][Sanderson Building Services Ltd|Unit 2, William Street _x000D_
Swinton, _x000D_
Rotherham, _x000D_
S64 8BP|NONE||No|No][Sheffield Surfacing Ltd|Construction House, _x000D_
Broad Oaks, _x000D_
Sheffield, S9 3HH|NONE||No|No][Sky High Tree &amp; Grounds Maintenance Ltd|8 Castlegate, _x000D_
Tickhill, _x000D_
Doncaster, _x000D_
DN11 9QU|NONE||No|No][Sutcliffe Play Ltd|Waggon Lane, _x000D_
Upton, _x000D_
Pontefract, _x000D_
West Yorkshire, _x000D_
WF9 1JS|NONE||No|No][Wicksteed Leisure Limited|Digby Street, _x000D_
Kettering, _x000D_
Northamptonshire, _x000D_
NN16 8YJ|NONE||No|No][Wildscapes CIC|37 Stafford Road, _x000D_
Sheffield, _x000D_
S2 2SF|NONE||No|No]</t>
  </si>
  <si>
    <t>BIP953522535</t>
  </si>
  <si>
    <t>2025-05-28T12:40:07+01:00</t>
  </si>
  <si>
    <t>Capital Investment Framework Agreement</t>
  </si>
  <si>
    <t>Procurement Assist invites organisations to participate in a 48-month Framework Agreement for Capital Investment and associated works to its current and future Members across domestic and commercial sites. The Framework Agreement may be used by (but not limited to) all NHS Trusts, Social Housing Providers, Local Authorities, Blue Light Services, Education, Charities and all other contracting authorities that are located in the United Kingdom including those listed in Schedule 1 of the Public Contracts Regulations 2015/102.</t>
  </si>
  <si>
    <t xml:space="preserve">https://www.delta-esourcing.com/delta/respondToList.html?noticeId=953522535 </t>
  </si>
  <si>
    <t>[A Connolly|The Old Dairy_x000D_
        Leeds Street_x000D_
        Wigan_x000D_
        WN3 4BW|NONE||No|No][Axis Europe Limited|Tramway House_x000D_
        3 Tramway Avenue_x000D_
        London_x000D_
        E15 4PN|NONE||No|No][Construct Building Services Limited|61 Stevensons Road_x000D_
        Longstanton_x000D_
        Cambridgeshire_x000D_
        CB24 3GY|NONE||No|No][FBJ Construction|Unit 138_x000D_
        Green Lane_x000D_
        Stockport_x000D_
        SK6 3JG|NONE||No|No][Ian Williams Limited|Quarry Road_x000D_
        Chipping Sodbury_x000D_
        Bristol_x000D_
        BS37 6JL|NONE||No|No][Pilon Limited|The Columbia Centre_x000D_
        Station Road_x000D_
        Bracknell_x000D_
        RG12 1LP|NONE||No|No][Polytek Building Services Limited|1 Kings Avenue_x000D_
        London_x000D_
        N21 3NA|NONE||No|No][Simpled Service|Suite 5200_x000D_
        Unit 3a, 33-35 Hatton Garden_x000D_
        London_x000D_
        EC1N 8DX|NONE||No|No][Ashley and McDonough Limited|Unit 15B_x000D_
        Tiger Court_x000D_
        Kings Grove_x000D_
        Prescot_x000D_
        L34 1BH|NONE||No|No][Axis Europe Limited|Tramway House_x000D_
        3 Tramway Avenue_x000D_
        London_x000D_
        E15 4PN|NONE||No|No][Construct Building Services Limited|61 Stevensons Road_x000D_
        Longstanton_x000D_
        Cambridgeshire_x000D_
        CB24 3GY|NONE||No|No][Pinnacle MEP|The Grange_x000D_
        Market Square_x000D_
        Westerham_x000D_
        TN16 1HB|NONE||No|No][Phoenix Gas Services Limited|Furlong Road_x000D_
        Tunstall_x000D_
        Stoke-On-Trent_x000D_
        ST6 5UD|NONE||No|No][Robert Heath Heating Limited|Heath House_x000D_
        264 Burlington Road_x000D_
        New Malden_x000D_
        Surrey_x000D_
        KT3 4NN|NONE||No|No][Rothwell Plumbing and Heating Limited|Unit 3_x000D_
        Stephens Way_x000D_
        Goose Green_x000D_
        Wigan_x000D_
        WN3 6PH|NONE||No|No][Sureserve Compliance Central Limited|Norfolk House_x000D_
        13 Southampton Place_x000D_
        London_x000D_
        WC1A 2AJ|NONE||No|No][Sureserve Compliance North Limited|2 Queenslie Court_x000D_
        Summerlee Street_x000D_
        Glasgow_x000D_
        G33 4DB|NONE||No|No][A Connolly Limited|The Old Dairy_x000D_
        Leeds Street_x000D_
        Wigan_x000D_
        WN3 4BW|NONE||No|No][Axis Europe Limited|Tramway House_x000D_
        3 Tramway Avenue_x000D_
        London_x000D_
        E15 4PN|NONE||No|No][Construct Building Services Limited|61 Stevensons Road_x000D_
        Longstanton_x000D_
        Cambridgeshire_x000D_
        CB24 3GY|NONE||No|No][FBJ Construction Limited|Unit 138_x000D_
        Green Lane_x000D_
        Stockport_x000D_
        SK6 3JG|NONE||No|No][Ian Williams Limited|Quarry Road_x000D_
        Chipping Sodbury_x000D_
        Bristol_x000D_
        BS37 6JL|NONE||No|No][Pilon Limited|The Columbia Centre_x000D_
        Station Road_x000D_
        Bracknell_x000D_
        RG12 1LP|NONE||No|No][Polytek Building Services Limited|1 Kings Avenue_x000D_
        London_x000D_
        N21 3NA|NONE||No|No][Simpled Service Limited|Suite 5200_x000D_
        Unit 3a, 33-35 Hatton Garden_x000D_
        London_x000D_
        EC1N 8DX|NONE||No|No][Axis Europe Limited|Tramway House_x000D_
        3 Tramway Avenue_x000D_
        London_x000D_
        E15 4PN|NONE||No|No][The Purple Roofing Company Limited|Unit 8_x000D_
        Barnes Road_x000D_
        Bradford_x000D_
        BD8 9TG|NONE||No|No][WRPS Group|Unit 15_x000D_
        Barrs Fold Road_x000D_
        Westhaughton_x000D_
        BL5 3XP|NONE||No|No][Construct Building Services Limited|61 Stevensons Road_x000D_
        Longstanton_x000D_
        Cambridgeshire_x000D_
        CB24 3GY|NONE||No|No][M &amp; J Group (Construction &amp; Roofing) Limited|Hammond Road_x000D_
        Elm Farm Industrial Estate_x000D_
        Bedford_x000D_
        MK41 0UD|NONE||No|No][Apex Services Group|15B Tiger Court_x000D_
        Kings Business Park_x000D_
        Kings Grove_x000D_
        Prescot_x000D_
        L34 1BH|NONE||No|No][A Connolly Limited|The Old Dairy_x000D_
        Leeds Street_x000D_
        Wigan_x000D_
        WN3 4BW|NONE||No|No][Ashley and McDonough Limited|Unit 15B_x000D_
        Tiger Court_x000D_
        Prescot_x000D_
        L34 1BH|NONE||No|No][Axis Europe Limited|Tramway House_x000D_
        3 Tramway Avenue_x000D_
        London_x000D_
        E15 4PN|NONE||No|No][Construct Building Services Limited|61 Stevensons Road_x000D_
        Longstanton_x000D_
        Cambridgeshire_x000D_
        CB24 3GY|NONE||No|No][Cool Cats Air Conditioning Services Limited|46 Rodber Way_x000D_
        Lowestoft_x000D_
        Suffolk_x000D_
        NR32 4WJ|NONE||No|No][Ecolution Group|19-21 Swan Street_x000D_
        West Malling_x000D_
        Kent_x000D_
        ME19 6JU|NONE||No|No][Phoenix Gas Services Limited|Furlong Road_x000D_
        Tunstall_x000D_
        Stoke-On-trent_x000D_
        ST6 5UD|NONE||No|No][Robert Heath Heating Limited|Heath House_x000D_
        264 Burlington Road_x000D_
        New Malden_x000D_
        Surrey_x000D_
        KT3 4NN|NONE||No|No][Rothwell Plumbing and Heating|Unit 3_x000D_
        Stephens Way_x000D_
        Goose Green_x000D_
        Wigan_x000D_
        WN3 6PH|NONE||No|No][Security and Fire Experts Limited|Unit 9_x000D_
        J2 Business Park_x000D_
        Bridge Hall Lane_x000D_
        Bury_x000D_
        BL9 7NY|NONE||No|No][Sureserve Compliance Central and North|Norfolk House_x000D_
        13 Southampton Place_x000D_
        London_x000D_
        WC1A 2AJ|NONE||No|No][Axis Europe Limited|Tramway House_x000D_
        3 Tramway Avenue_x000D_
        London_x000D_
        E15 4PN|NONE||No|No][Construct Building Services Limited|61 Stevensons Road_x000D_
        Longstanton_x000D_
        Cambridgeshire_x000D_
        CB24 3GY|NONE||No|No][Rothwell Plumbing and Heating Limited|Unit 3_x000D_
        Stephens Way_x000D_
        Goose Green_x000D_
        Wigan_x000D_
        WN3 6PH|NONE||No|No][Volution Ventilation UK Limited (Airtech Solutions)|Fleming Way_x000D_
        Crawley_x000D_
        RH10 9YX|NONE||No|No][Axis Europe Limited|Tramway House_x000D_
        3 Tramway Avenue_x000D_
        London_x000D_
        E15 4PN|NONE||No|No][FBJ Construction Limited|Unit 138_x000D_
        Green Lane_x000D_
        Stockport_x000D_
        SK6 3JG|NONE||No|No][Simpled Service Limited|Suite 5200_x000D_
        Unit 3a, 33-35 Hatton Garden_x000D_
        London_x000D_
        EC1N 8DX|NONE||No|No][The Dwelling Doctors Limited|110 Brooker Road_x000D_
        Waltham Abbey_x000D_
        Essex_x000D_
        EN9 1JH|NONE||No|No][Architectural Decorators Limited (AD Construction)|Samuel House_x000D_
        7 Powerscroft Road_x000D_
        Sidcup_x000D_
        DA14 5DT|NONE||No|No][Axis Europe Limited|Tramway House_x000D_
        3 Tramway Avenue_x000D_
        London_x000D_
        E15 4PN|NONE||No|No][Construct Building Services Limited|61 Stevensons Road_x000D_
        Longstanton_x000D_
        Cambridgeshire_x000D_
        CB24 3GY|NONE||No|No][Ian Williams Limited|Quarry Road_x000D_
        Chipping Sodbury_x000D_
        Bristol_x000D_
        BS37 6JL|NONE||No|No][Volution Ventilation Limited (Airtech Solutions)|Fleming Way_x000D_
        Crawley_x000D_
        RH10 9YX|NONE||No|No][Ashley and McDonough Limited|Unit 15B tiger Court_x000D_
        Kings Drive_x000D_
        Kings Business Park_x000D_
        Prescot_x000D_
        L34 1BH|NONE||No|No][Axis Europe Limited|Tramway House_x000D_
        3 Tramway Avenue_x000D_
        London_x000D_
        E15 4PN|NONE||No|No][Construct Building Services Limited|61 Stevensons Road_x000D_
        Longstanton_x000D_
        Cambridgeshire_x000D_
        CB24 3GY|NONE||No|No][Fieldway Supplies Limited|Unit 14_x000D_
        Paramount Business Park_x000D_
        Wilson Road_x000D_
        Liverpool_x000D_
        L36 6AW|NONE||No|No][Frank Rodgers|The Stables_x000D_
        Larkhill Lane_x000D_
        Liverpool_x000D_
        L13 9BR|NONE||No|No][Ian Williams Limited|Quarry Road_x000D_
        Chipping Sodbury_x000D_
        Bristol_x000D_
        BS37 6JL|NONE||No|No][LT Passive Fire Protection Limited|63 Portland Street, Mansfield Woodhouse_x000D_
        Mansfield_x000D_
        Nottinghamshire_x000D_
        NG19 8BE|NONE||No|No][RGE Services|The Nurseries_x000D_
        Gravel Lane_x000D_
        Chigwell_x000D_
        IG7 6BZ|NONE||No|No][Ventro Limited|Aquilam House_x000D_
        7 Darklake View_x000D_
        Estover_x000D_
        Plymouth_x000D_
        PL6 7TL|NONE||No|No][Asbestos Go Limited|Unit 8-10_x000D_
        Brookfield Industrial Estate_x000D_
        Peakdale Road_x000D_
        Glossop_x000D_
        SK13 6LQ|NONE||No|No][Emchia Asbestos Solutions Limited|Unit 16B_x000D_
        South Rings Business Park_x000D_
        Craven Drive_x000D_
        Preston_x000D_
        PR5 6BZ|NONE||No|No][LAR Limited|Unit 5_x000D_
        Crossley Park Industrial Estate_x000D_
        Stockport_x000D_
        SK4 5BF|NONE||No|No][Pro-Active Asbestos Control Limited|1 Bradfield Road_x000D_
        Finedon Road Industrial Estate_x000D_
        Wellingborough_x000D_
        NN8 4HB|NONE||No|No][AA Woods Building Limited|Woods House_x000D_
        River Way_x000D_
        Essex_x000D_
        CM20 2DP|NONE||No|No]</t>
  </si>
  <si>
    <t>IT-5-19808-ET19808 - AWARD</t>
  </si>
  <si>
    <t>IN-TEND LIMITED</t>
  </si>
  <si>
    <t>2024-02-01T15:27:59Z</t>
  </si>
  <si>
    <t>Generation 5  2024 - 2028 Civil Engineering, Highways and Transportation Collaborative Framework - AWARD</t>
  </si>
  <si>
    <t>Hampshire County Council invites applications from suitably experienced organisations who wish to be considered for selection to tender for the Generation 5  2024 - 2028 Civil Engineering, Highways and Transportation Collaborative Framework. _x000D_
      _x000D_
      The Framework will commence on 8th January 2024 and will be for a period of four years._x000D_
      _x000D_
      You are invited on behalf of Hampshire County Council, to submit a tender for provision of works under the Gen 5 Framework in accordance with the tender documentation.â€¯ Please note you are only invited to tender for those Lots applied to and unless notified of exclusion, successfully shortlisted for Invitation to Tender.â€¯â€¯ _x000D_
      Please note from the ITT paragraphs 8.7 and 8.8.  In summary the requirement to inform throughout this tender period, of any changes from the originally provided responses in the Selection Questionnaire. _x000D_
      _x000D_
      Please download all the documents and read very carefully._x000D_
      _x000D_
      Your completed 'Tender Return Document(s)' should be submitted via 'In-tend' by 14:00 hrs on Friday 22nd September 2023._x000D_
      _x000D_
      The 'Opt Out' functionality will also be available throughout the duration of the tender process. Opting out will give you the option of declaring you no longer want to receive any further communication in relation to this tender along with the opportunity of providing comments and feedback for this decision._x000D_
      _x000D_
      You can choose to 'Opt In' at any time during the tender process if you initially decided to 'Opt Out'._x000D_
      _x000D_
      Further Guidance_x000D_
      In addition, guidance on how to participate in a tender - download &amp; upload documents / returns and if required, register your company (free of charge), can be found on the In-tend site under the 'Help' or 'Information for Suppliers' buttons._x000D_
      _x000D_
      Receiving Notification Emails_x000D_
      To ensure you receive email alerts and notifications from our system, please add the email domain `@in-tendorganiser.co.uk`  to your Safe Senders list.</t>
  </si>
  <si>
    <t xml:space="preserve">34922000 71310000 45262211 45230000 45341000 45112730 45262400 45243000 45113000 45112100 45112400 45244000 71322000 45112200 45342000 45200000 45220000 45262640 45111000 45112310 45112500 45262210 45112210 45262300 45112600 71510000 </t>
  </si>
  <si>
    <t>[Alun Griffiths (Contractors) Limited|Waterways House, Llanfoist, Abergavenny, Monmouthshire, United Kingdom, NP7 9PE|NONE||No|No][B&amp;M McHugh Ltd|The White House, 429A Footscray Road, New Eltham, United Kingdom, SE9 3UL|NONE||No|No][BAM Nuttall|St James House, Knoll Road , Camberley , Surrey, United Kingdom, GU15 3XW|NONE||No|No][Colas Ltd|Wallage Lane, Rowfant, Crawley, West Sussex, United Kingdom, RH10 4NF|NONE||No|No][Galliford Try Infrastructure Limited|The White House, Leicester Road, Wolvey, Hinckley, Leicestershire, United Kingdom, LE10 3JH|NONE||No|No][Hope &amp; Clay (Construction) Ltd|Thornford Road, Headley, Thatcham, Berks, United Kingdom, RG19 8AG|NONE||No|No][Jackson Civil Engineering Group Limited|30 White House Road, Ipswich, Suffolk, United Kingdom, IP1 5LT|NONE||No|No][John Graham Construction Ltd|5 Ballygowan Road, Hillsborough, United Kingdom, BT26 6HX|NONE||No|No][Knights Brown Construction Ltd|160 Christchurch Road, Ringwood, Hampshire, United Kingdom, BH24 3AR|NONE||No|No][Mays Technical Ltd|Halpern House,, 1-2 Hampshire Terrace,, Portsmouth, United Kingdom, PO1 2QF|NONE||No|No][Mildren Construction Limited|120 Matchams Lane, Hurn, Christchurch, Dorset, United Kingdom, BH23 6AN|NONE||No|No][Milestone Infrastructure Ltd|Abel Smith House, Stevenage, Hertfordshire, United Kingdom, SG1 2ST|NONE||No|No][Octavius Infrastructure Ltd|4th Floor, 45 London Road, Reigate, Surrey, United Kingdom, RH2 9PY|NONE||No|No][Rocon Contractors Ltd|Vyne Lodge Farm, Vyne Road, Bramley, Basingstoke, Hampshire, United Kingdom, RG26 5DX|NONE||No|No][VolkerFitzpatrick Limited|Hertford Road, Hoddesdon, Herts, EN11 9BX|COMPANIES_HOUSE|02387700|No|No][FARRANS CONSTRUCTION TRADING AS A DIVISION OF NORTHSTONE (NI) LI|99 Kingsway, Dunmurry, County Antrim, United Kingdom, BT17 9NU|COMPANIES_HOUSE|NI004078|No|No]</t>
  </si>
  <si>
    <t>MT232673</t>
  </si>
  <si>
    <t>Your Housing Group</t>
  </si>
  <si>
    <t>2024-08-30T17:45:12+01:00</t>
  </si>
  <si>
    <t>Your Housing Group - Responsive Repairs and Void Works 2024 - 2028</t>
  </si>
  <si>
    <t>Your Housing Group (YHG) are seeking suitably qualified and experienced service providers to support their in house service for the completion of repairs, maintenance, minor works and disrepair works to properties and works to void properties across a wide geographical area including Staffordshire and the North West.The Framework Agreement is split into 10 Lots with some providing specialist repairs and maintenance services.YHG will be holding two Meet the Buyer Events relating to this procurement exercise, Friday 8th March in Warrington and Monday 11th March in Leek.</t>
  </si>
  <si>
    <t>North West,West Midlands</t>
  </si>
  <si>
    <t>procurement@yourhousinggroup.co.uk</t>
  </si>
  <si>
    <t>Youggle House, 130 Birchwood Boulevard, Birchwood</t>
  </si>
  <si>
    <t>WA3 7QH</t>
  </si>
  <si>
    <t>'+44 7768937455</t>
  </si>
  <si>
    <t>www.yourhousinggroup.co.uk</t>
  </si>
  <si>
    <t xml:space="preserve">https://www.mytenders.co.uk/search/show/search_view.aspx?ID=AUG168631 </t>
  </si>
  <si>
    <t>[Brenden Fern Limited|493 High Street, Sandyford, Stoke-On-Trent|COMPANIES_HOUSE||No|No][Brenden Fern Limited|493 High Street, Sandyford, Stoke-On-Trent|COMPANIES_HOUSE||No|No][Campbell &amp; McGovern Locksmiths Limited|457-461 Stanley Road, Bootle, Liverpool|COMPANIES_HOUSE|13661399|No|No][CLP Group FS Ltd|JCC Property Ltd Unit 1 34A Kershaw Street, Widnes|COMPANIES_HOUSE|22083318|No|No][CLP Group FS Ltd|JCC Property Ltd Unit 1 34A Kershaw Street, Widnes|COMPANIES_HOUSE|22083318|No|No][CLP Group FS Ltd|JCC Property Ltd Unit 1 34A Kershaw Street, Widnes|COMPANIES_HOUSE|22083318|No|No][CLP Group FS Ltd|JCC Property Ltd Unit 1 34A Kershaw Street, Widnes|COMPANIES_HOUSE|22083318|No|No][DASCO Construction Limited|Unit 5 Rosebridge Court, Wigan|COMPANIES_HOUSE||No|No][DASCO Construction Limited|Unit 5 Rosebridge Court, Wigan|COMPANIES_HOUSE||No|No][David Rowell Ltd|David Rowell Ltd, Lancaster House, Canning Road, SOUTHPORT|COMPANIES_HOUSE||No|No][David Rowell Ltd|David Rowell Ltd, Lancaster House, Canning Road, SOUTHPORT|COMPANIES_HOUSE||No|No][Drainage Investigations &amp; Solutions NW Ltd T/A Drain Doctor|Unit E1 Bradkirk Business Park, Wesham|COMPANIES_HOUSE|07320268|No|No][Draincare Manchester Limited t/a A1 Drainmasters|234 , Church Road, Urmston|COMPANIES_HOUSE|8796462|No|No][Draincare Manchester Limited t/a A1 Drainmasters|234 , Church Road, Urmston|COMPANIES_HOUSE|8796462|No|No][G.A.S Locksmiths Limited|1 Goldfinch Close, Halewood, Liverpool|COMPANIES_HOUSE||No|No][Germ Clean Ltd|Ribble Saw Mill, Paley Road, Preston|COMPANIES_HOUSE|13770607|No|No][Germ Clean Ltd|Ribble Saw Mill, Paley Road, Preston|COMPANIES_HOUSE|13770607|No|No][Holden Building Solutions Ltd|unit 3 Hamilton St, Blackburn|COMPANIES_HOUSE|08968523|No|No][huyton plumbing &amp; heating limited|28-34 westgate, skelmersdale|COMPANIES_HOUSE||No|No][ICON Group Services Limited|91 Princess Street, Manchester|COMPANIES_HOUSE|05698470|No|No][ICON Group Services Limited|91 Princess Street, Manchester|COMPANIES_HOUSE|05698470|No|No][ICON Group Services Limited|91 Princess Street, Manchester|COMPANIES_HOUSE|05698470|No|No][Jefferies Contractors Ltd|Unit 5a, Cambrian Ind Est, Coed Cae Lane, Pontyclun|COMPANIES_HOUSE||No|No][JJH Building Contractors Ltd|Dover Farm, Dover Lane, Hoghton, Preston|COMPANIES_HOUSE||No|No][JJH Building Contractors Ltd|Dover Farm, Dover Lane, Hoghton, Preston|COMPANIES_HOUSE||No|No][JJH Building Contractors Ltd|Dover Farm, Dover Lane, Hoghton, Preston|COMPANIES_HOUSE||No|No][LC CONSTRUCTION LIMITED|MOUNTSIDE , LOWE HILL, LEEK|COMPANIES_HOUSE|04958820|No|No][LC CONSTRUCTION LIMITED|MOUNTSIDE , LOWE HILL, LEEK|COMPANIES_HOUSE|04958820|No|No][LC CONSTRUCTION LIMITED|MOUNTSIDE , LOWE HILL, LEEK|COMPANIES_HOUSE|04958820|No|No][LDC Decorating Contractors Ltd|Unit 4 Phoenix Court, Wakefield Road, Brighouse|COMPANIES_HOUSE|08169972|No|No][Metro Rod Ltd|Ashwood Court, Springwood Way, Tytherington Business Park, Macclesfield|COMPANIES_HOUSE||No|No][Metro Rod Ltd|Ashwood Court, Springwood Way, Tytherington Business Park, Macclesfield|COMPANIES_HOUSE||No|No][Nolla Group Limited|Glebe Business Park, Lunts Heath Road, Widnes|COMPANIES_HOUSE|13781037|No|No][Orbis Protect Ltd|Beaufort House, , Cricket Field Road, Uxbridge|COMPANIES_HOUSE||No|No][Rigford|3C Wilson Street, Winchmore Hill, London|COMPANIES_HOUSE||No|No][Rigford|3C Wilson Street, Winchmore Hill, London|COMPANIES_HOUSE||No|No][Watermains &amp; Drains UK|38 Neal Avenue, Stockport|COMPANIES_HOUSE|08933703|No|No][Wrekin Drain Services|Everglow, Rocfields, Lincoln Road, Telford|COMPANIES_HOUSE|08155271|No|No][Orbis Protect Ltd|Beaufort House, , Cricket Field Road, Uxbridge|COMPANIES_HOUSE||No|No][CLP Group FS Ltd|JCC Property Ltd Unit 1 34A Kershaw Street, Widnes|COMPANIES_HOUSE|22083318|No|No]</t>
  </si>
  <si>
    <t>CF-2426600D0O000000rwimUAA</t>
  </si>
  <si>
    <t>North of England Commercial Procurement Collaborative</t>
  </si>
  <si>
    <t>2024-08-07T09:51:22+01:00</t>
  </si>
  <si>
    <t>NOE CPC Specialist Estates Engineering &amp; Maintenance Services (Hard FM)</t>
  </si>
  <si>
    <t>The purpose of this procurement is to establish a framework for the provision of Specialist Estates Engineering &amp; Maintenance Services (Hard FM)._x000D_
_x000D_
The framework will provide a one stop shop for organisations to fulfil their Specialist Estates Engineering &amp; Maintenance Service (Hard FM) requirements, with suppliers selected for their experience and ability to provide customers with a comprehensive range of services and works that combine quality, value and compliance._x000D_
The framework has been designed to facilitate current trends in FM and also to provide a flexible route for Estates and FM departments within contracting authorities to procure services._x000D_
_x000D_
The framework Lots have been configured to enable Service Providers to be able to bid for areas within their specialism, making it friendly for SME's._x000D_
_x000D_
Service Providers have the option of bidding for one or more Lots within the framework, with NOECPC appointing up to 12 Service Providers for each Lot._x000D_
_x000D_
Lot 1 - Airconditioning, Air Handling Units and Refrigeration_x000D_
Lot 2 - Asbestos Removal_x000D_
Lot 3 - Automatic Doors and Roller Shutters_x000D_
Lot 4 - Electrical Works_x000D_
Lot 5 - Fire Alarm, Emergency Lighting and Fire Fighting Equipment_x000D_
Lot 6 - Fire Risk Assessments_x000D_
Lot 7 - Fire Stopping, Compartmentation and Associated Works_x000D_
Lot 8 - Heating and Plumbing Systems_x000D_
Lot 9 - Lifts, Hoists and Escalators_x000D_
Lot 10 - Lightning and Fall Protection Systems_x000D_
Lot 11 - Medical Gas Systems_x000D_
Lot 12 - Security Systems_x000D_
Lot 13 - Standby Power Systems_x000D_
Lot 14 - Water System Maintenance and Risk Management_x000D_
Lot 15 - Renewable &amp; Low Carbon Heating Systems_x000D_
Lot 16 - Solar PV_x000D_
Lot 17 - General Building, Improvements, Installations, Repairs &amp; Maintenance_x000D_
Lot 18 - High Secure (Forensic) FM Services_x000D_
Lot 19 - Managed FM Service</t>
  </si>
  <si>
    <t>S4 7UQ</t>
  </si>
  <si>
    <t xml:space="preserve">39715200 45331231 42515000 76600000 42513000 45232140 45100000 45441000 42514000 31518200 42512000 45450000 42533000 44200000 35120000 09330000 45331230 90650000 45330000 45262660 45332200 31100000 44115310 44221200 44221230 45421142 50000000 45251200 45310000 45311000 71314000 45311100 45317000 45315300 31625000 50531100 31625200 35100000 51700000 09331000 09331200 45215000 45312100 42510000 44480000 71313410 75251110 45421130 45333000 71317100 71315300 42416400 45343100 44221220 71314100 45343000 45421152 45232141 45331110 42160000 42161000 45315000 71314310 45332200 71314200 45330000 42416300 70000000 42416100 45313100 42416120 71000000 42416130 50750000 45312310 50700000 76000000 44161100 45300000 31682510 50800000 45232430 71900000 71800000 45331000 09323000 38550000 09300000 45331100 42500000 42530000 45210000 45320000 09332000 45324000 45331210 50721000 71321200 09331100 09123000 45000000 45430000 45261215 50710000 44220000 45260000 45220000 45340000 45350000 45400000 45410000 45420000 45440000 45421100 34953000 71500000 71200000 79993000 79993100 71300000 </t>
  </si>
  <si>
    <t>North of England Commercial Procurement Collaborative (NOE CPC) (hosted by and acting through Leeds and York Partnership NHS Foundation Trust.)</t>
  </si>
  <si>
    <t>procurement@noecpc.nhs.uk</t>
  </si>
  <si>
    <t>Don Valley House, Savile Street East</t>
  </si>
  <si>
    <t>[Medical Gas Services Ltd|, Wilmslow, Cheshire|NONE||No|No][ACEDA Limited|, Stockton-on-Tees|NONE||No|No][Classic Lifts Ltd|, Rotherham|NONE||Yes|No][Chubb Fire &amp; Security Ltd|, Blackburn|NONE||No|No][Upnorth Engineering Services Ltd|, Gateshead|NONE||No|No][Airco Refrigeration &amp; Air Conditioning Ltd|, Hull|NONE||No|No][Power Control Ltd|, Eckington, Sheffield|NONE||No|No][Trinity Fire &amp; Security Systems|, Castleford|NONE||No|No][DFP Services|, Durham|NONE||Yes|No][Pennington Choices|, Norcott Brook|NONE||Yes|No][Alternative Heat Ltd|, Banbridge|NONE||No|No][RJ Lift Services Limited|, Stoke-on-Trent|NONE||Yes|No][BeaconMedaes LTD|, Chesterfield|NONE||No|No][HCS Water Treatment Ltd|, Glasgow|NONE||No|No][CorEnergy Limited|, Dartford|NONE||No|No][Technical &amp; Electrical Services Ltd|, Blackpool|NONE||Yes|No][AA Woods|, Stockton-on-Tees|NONE||Yes|No][Addison Green|, Market Weighton|NONE||Yes|No][Lantern Fire &amp; Security Ltd|, Lawton|NONE||Yes|No][McHale Contracts &amp; Plant Environmental LLP T/A MCP Environme|, Bradford|NONE||No|No][Aspect Contracts LTD|, Basildon|NONE||Yes|No][OpenView Security Solutions Limited|, Romford|NONE||No|No][ISS Mediclean Ltd|, Weybridge, Surrey|NONE||No|No][Vital Power|, Coventry|NONE||No|No][Equans services limited|, Newcastle-upon-Tyne|NONE||No|No][HSL Compliance Ltd|, Ross-on-Wye|NONE||No|No][CLC Contractors Ltd|, Southampton|NONE||No|No][Ventro Ltd|, Plymouth|NONE||Yes|No][ADT Fire and Security plc|, Sunbury on Thames|NONE||No|No][Veolia ES(UK) Limited Primary|, London|NONE||No|No][Secom plc|, Kenley, Surrey|NONE||No|No][Hac Technical Gas Services Ltd|, Leicester|NONE||No|No][Neo Property Solutions Limited|, Castleford|NONE||Yes|No][Oakes Energy Services Ltd|, Houghton Le Spring|NONE||Yes|No][Walter West Builders Ltd|, Dewsbury, West Yorkshire|NONE||No|No][Hughes and Salvidge|, Portsmouth|NONE||Yes|No][Concept Elevators (UK) Ltd|, Norton Canes|NONE||Yes|No][SAYES SERVICE LIMITED|, Leeds|NONE||Yes|No][Vital Energi Utilities Ltd|, Blackburn|NONE||No|No][Asbestech Ltd|, Hatfield|NONE||Yes|No][LAR Limited|, Stockport|NONE||Yes|No][RLX Construction|, Sheffield|NONE||No|No][Bellrock Property and Facilities Management Limited|, Leicester|NONE||No|No][Bender UK Ltd|, Ulverston, Cumbria|NONE||No|No][Uenergy Solar UK|, Lindley, West Yorkshire|NONE||No|No][Tersus Consultancy Limited|, London|NONE||No|No][Galliford Try Construction|, Uxbridge|NONE||No|No][Geoffrey Robinson|, Billingham|NONE||Yes|No][E A Foulds Limited|, Blackburn|NONE||Yes|No][C D POTTER AND SONS|, Barnsley|NONE||Yes|No][Lorne Stewart|, Greenford|NONE||No|No][AC Electrical ( North ) Ltd|, Dunkinfield|NONE||Yes|No][OPS Environmental Services Ltd|, Heywood|NONE||Yes|No][The Consortia Group Ltd|, Liverpool|NONE||Yes|No][Parr Facilities Management ltd|, Salford|NONE||Yes|No][WB Power Services LTD|, Heanor, Derby|NONE||No|No][Crucial Engineering Ltd|, Bradford|NONE||Yes|No][Rhodar Industrial Services Limited|, Leeds|NONE||No|No][ESC Global Ltd|, Doncaster|NONE||No|No][Miller Knight Resource Management Ltd|, Mansfield|NONE||Yes|No][Mears Facilities Management|, Brockworth|NONE||No|No][Elite Entrance Systems Limited|, Cold Norton|NONE||Yes|No][Oakleaf Surveying Limited|, Northampton|NONE||Yes|No][JOHNSON CONTROLS BUILDING EFFICIENCY UK LTD|, Waterlooville|NONE||No|No][Synergize ltd|, Harrogate|NONE||Yes|No][Evolution Technical Services Ltd t/a Evotech|, Elland|NONE||Yes|No][SHJ Hospital Pipelines Ltd|, Chesham, Buckinghamshire|NONE||No|No][LIFT AND ENGINEERING SERVICES LIMITED|, Heath|NONE||Yes|No][Sureserve Fire &amp; Electrical|, Dartford|NONE||No|No][Mitie FM Limited|, London|NONE||No|No][Oracle Vision Ltd|, Wakefield|NONE||No|No][Inspectas Compliance Ltd|, Drighlington|NONE||Yes|No][J &amp; K Mechanical LTD|, Knutton|NONE||Yes|No][Smart Door Solutions Ltd|, Barnsley|NONE||Yes|No][KONE PLC|, Chertsey|NONE||No|No][Bardon Environmental Limited|, Sheffield|NONE||Yes|No][FLOWING CONSTRUCTION SERVICES LTD|, Washington|NONE||No|No][Niddvale Construction Limited|, Leeds|NONE||No|No][EMK Construction Ltd|, Dukinfield|NONE||No|No]</t>
  </si>
  <si>
    <t>BIP862418095</t>
  </si>
  <si>
    <t>Kent County Council (T/A Procurement Services)</t>
  </si>
  <si>
    <t>2024-05-20T11:45:05+01:00</t>
  </si>
  <si>
    <t>Supply of Property Refurbishment, Maintenance and Management</t>
  </si>
  <si>
    <t>This Framework Agreement is open to all public sector organisations and has been split into three (3) LOTS; LOT 1- Property Refurbishment Services LOT 2 -Property Maintenance and Repair Services LOT 3 - Property Management and Support Services</t>
  </si>
  <si>
    <t>csgprocurement@csltd.org.uk</t>
  </si>
  <si>
    <t>1 Abbey Wood Road</t>
  </si>
  <si>
    <t>West Malling</t>
  </si>
  <si>
    <t>ME19 4YT</t>
  </si>
  <si>
    <t>'+448081685808</t>
  </si>
  <si>
    <t xml:space="preserve">https://www.delta-esourcing.com/delta/respondToList.html?noticeId=862418095 </t>
  </si>
  <si>
    <t>[Mulalley and Company Limited|Teresa Gavin House, Woodford Avenue, Woodford Green_x000D_
        Essex|NONE||No|No][Milestone South East Limited|3 Beauchamp Court, 10 Victors Way, Chipping_x000D_
      Bernet|NONE||Yes|No][Ian Williams Limited|Quarry Road, Chipping Sodbury_x000D_
    Bristol|NONE||No|No][A&amp;E Elkins Limited t/a Elkins Construction|Unit 1A, Industrial Trading Estate, Juno Way_x000D_
  London|NONE||Yes|No][Ecosafe Heating Limited t/a Ecosafe Group|Unit G2 The Fulcrum, 9 Vantage Way_x000D_
  Poole|NONE||Yes|No][TMN Contractors Ltd|Prima House, Faraday Way, Orpington_x000D_
  Kent|NONE||Yes|No][Trail Group Limited|Unit C, White Oak Technology Park, London Road_x000D_
  Swanley|NONE||Yes|No][Clairglow Heating Limited|Unit 9, Bourne Enterprise Centre, Wrotham Road, Borough  Green_x000D_
  Kent|NONE||Yes|No][TSG Building Services Plc|TSG House, Cranborne Road, Potters Bar_x000D_
  Hertfordshire|NONE||No|No][Redec Ltd (Trading as REDEC Refurbishment &amp;  Construction)|Henwood House, Henwood, Ashford_x000D_
  Kent|NONE||Yes|No][AW Construction Services Ltd|20-24 Stanley Court, Shearway Business Park, Shearway  Road, Folkestone_x000D_
  Kent|NONE||Yes|No][M&amp;J Group (Construction &amp; Roofing Ltd)|Hammond Rd, Elm Farm Industrial Estate_x000D_
  Bedford|NONE||Yes|No][TMN Contractors Ltd|Prima House, Faraday Way, Orpington_x000D_
  Kent|NONE||Yes|No][Trail Group Limited|Unit C, White Oak Technology Park, London Road_x000D_
  Swanley|NONE||Yes|No][Clairglow Heating Limited|Unit 9, Bourne Enterprise Centre, Wrotham Road, Borough  Green_x000D_
  Kent|NONE||Yes|No][BSW Heating Ltd|3 Old Barn Lane, Kenley_x000D_
  Surrey|NONE||Yes|No][Amalgamated Lifts Limited|Unit 4 Mulberry Court, Bourne Road, Crayford_x000D_
  Kent|NONE||Yes|No][M&amp;J Group (Construction &amp; Roofing Ltd)|Hammond Rd, Elm Farm Industrial Estate_x000D_
  Bedford|NONE||Yes|No][Pellings LLP|172 Chester Road, Helsby_x000D_
  Cheshire|NONE||Yes|No][Graham &amp; Sibbald UK LLP|72-75 Marylebone High Street_x000D_
  London|NONE||No|No]</t>
  </si>
  <si>
    <t>SOT001-DN670215-58808438</t>
  </si>
  <si>
    <t>2024-01-25T14:36:39Z</t>
  </si>
  <si>
    <t>Highway Works Multiple Lots Framework - HDG/2023/461</t>
  </si>
  <si>
    <t xml:space="preserve">The City Council's Highways Operations Division is responsible for maintenance of the adopted highway network in Stoke-on-Trent. The creation of this framework will provide increased capacity to enable the team to meet in-coming demand. During any periods where demand is greater than capacity, additional resources will be drawn down through the framework. This framework will be divided into Lots and will cover the following activities: \r_x000D_
Ã¢â‚¬Â¢ Carriageway patching and pot-hole works\r_x000D_
Ã¢â‚¬Â¢ Small to medium scale resurfacing works\r_x000D_
Ã¢â‚¬Â¢ Minor Road Repairs - Labour day rated\r_x000D_
Ã¢â‚¬Â¢ Car park constructions\r_x000D_
Ã¢â‚¬Â¢ Drainage infrastructure repairs and installations \r_x000D_
Ã¢â‚¬Â¢ Vehicle access crossing points\r_x000D_
Ã¢â‚¬Â¢ Paving and footway works \r_x000D_
Ã¢â‚¬Â¢ Specialist paving works \r_x000D_
Ã¢â‚¬Â¢ Civil Engineering Projects\r_x000D_
</t>
  </si>
  <si>
    <t>Susan Vitta</t>
  </si>
  <si>
    <t>susan.vitta@stoke.gov.uk</t>
  </si>
  <si>
    <t>'+44 1782234277</t>
  </si>
  <si>
    <t>[Bealine Groundworks Ltd|M66FL|NONE||Yes|No][Cashelton Construction Ltd|CV3 4FJ|NONE||Yes|No][Connor Construction (South West) Ltd|BA11 5DH|NONE||Yes|No][GN Groundworks Limited|TF2 9BA|NONE||Yes|No][keble heath construction ltd|st5 7as|NONE||Yes|No][NMS Civil Engineering Ltd|WN4 0YU|NONE||Yes|No][Springett Surfacing|CW3 9PG|NONE||Yes|No][Bridge Construction Ltd|LE3 8DX|NONE||Yes|No][Glyn Walley Groundworks Limited|ST7 8PB|NONE||Yes|No][Haystoun Construction Ltd|CV8 1NP|NONE||Yes|No][Kilkern|OL2 6HL|NONE||Yes|No][Multevo Ltd|BB3 1AT|NONE||Yes|No][Roy Beech (Contractors) Ltd|ST4 7DJ|NONE||Yes|No][The Casey Group Ltd|OL12 9PS|NONE||No|No][Fitzgerald Contractors Ltd|B7 5EA|NONE||Yes|No][H &amp; G Ash|ST7 1XW|NONE||Yes|No][KIELY BROS LTD|B9 4XE|NONE||No|No][WJ Roadmarkings Ltd|ST5 6AZ|NONE||No|No]</t>
  </si>
  <si>
    <t>CS-25-065</t>
  </si>
  <si>
    <t>Office for National Statistics</t>
  </si>
  <si>
    <t>2024-11-12T13:16:06Z</t>
  </si>
  <si>
    <t>Provision of Group Structure and Financial Data</t>
  </si>
  <si>
    <t>The ONS has wide-ranging and ongoing requirements to provide detailed information on business activity within the UK. _x000D_
_x000D_
The variables included in this procurement are of interest in the transformation of ONS' financial, business, and international surveys, including foreign direct investment, construction, financial accounts, and international business. The procurement of this data will enhance the quality of economic statistics by improving our knowledge of company structures and information about global investment, providing more robust company information held on our business registers. The provision of this information also reduces the burden on survey respondents and the associated survey costs. _x000D_
_x000D_
Requirements for this data come from a wide range of business areas across ONS, such as: Foreign Direct Investment, Construction Output and Development, Statistical Business Register, Financial Sectors and International Development, Economic Microdata Transformation, and International Analysis. _x000D_
_x000D_
This procurement's main objective is to secure the supply of up-to-date data on the linkages of businesses (legal entities) based on share ownership to be recorded on ONS's Statistical Business Register. This is to include, as a minimum, all UK businesses and their links to both domestic and foreign entities based on a threshold of 10% or greater voting share ownership. This will form a group of businesses linked by ownership. Information is required on the immediate parent, domestic ultimate parent and global ultimate parent, including their nationality, business type and ownership level. _x000D_
_x000D_
The Statistical Business Register (SBR, the replacement of the Inter Departmental Business Register, IDBR) holds a list of UK businesses maintained by the Office for National Statistics (ONS).</t>
  </si>
  <si>
    <t>charis.lavis@ons.gov.uk</t>
  </si>
  <si>
    <t>Government Buildings</t>
  </si>
  <si>
    <t>NEWPORT</t>
  </si>
  <si>
    <t>NP108XG</t>
  </si>
  <si>
    <t>[Dun &amp; Bradstreet|The Point, 37 North Wharf Road_x000D_
London_x000D_
W2 1AF|COMPANIES_HOUSE|00160043|No|No]</t>
  </si>
  <si>
    <t>tender_470031/1435378</t>
  </si>
  <si>
    <t>2024-12-13T19:49:36Z</t>
  </si>
  <si>
    <t>Publicly Available Standard on Productivity</t>
  </si>
  <si>
    <t>DfT are seeking to procure the development of a Publicly Available Standard on Productivity. This standard is intended for use by all professionals involved in the development and delivery of infrastructure and construction projects. The standard should specify the requirements for developing and delivering infrastructure and construction projects in a way that maximises productivity throughout the whole infrastructure development life-cycle.</t>
  </si>
  <si>
    <t>dftprocurement@dft.gov.uk</t>
  </si>
  <si>
    <t>[BSI Standards Limited|389 Chiswick High Road, London, W4 4AL|NONE_OTHER||No|No]</t>
  </si>
  <si>
    <t>LEICSCC001-DN801738-17294600</t>
  </si>
  <si>
    <t>2025-12-24T09:40:17Z</t>
  </si>
  <si>
    <t>A511 - Technical Support Services - Bardon Link Road Underbridge &amp; Culvert</t>
  </si>
  <si>
    <t>Contract for provision of Technical Support Services for A511 Project -   for Bardon Road Underbridge &amp; Culvert (Post-Design to Construction)\\r\r_x000D_
\\r\r_x000D_
Direct award via CCS RM6165 Construction Professional Services Framework \\r\r_x000D_
\\r\r_x000D_
Contract award is Â£134,786.00 ex VAT</t>
  </si>
  <si>
    <t>[WSP UK Limited|WSP House, 70 Chancery Lane, London WC2A 1AF|NONE||No|No]</t>
  </si>
  <si>
    <t>NRW/30118</t>
  </si>
  <si>
    <t>Norwich City Council</t>
  </si>
  <si>
    <t>2025-12-22T11:26:50Z</t>
  </si>
  <si>
    <t>QS and CA for Livestock Market Relocation</t>
  </si>
  <si>
    <t>A consultant is required to provide Quantity Surveying, Contract Administration, and Project Management services for the relocation of Norwich Livestock Market to Fox Lane, North Tuddenham. The scope includes pre-planning coordination, cost estimation, procurement advice, contract administration, and post-construction oversight to ensure the successful delivery of the project within agreed timescales and compliance standards._x000D_
_x000D_
These services will support the Council in managing planning, tendering, and construction phases effectively, ensuring value for money and mitigating project risks throughout the 40-month programme.</t>
  </si>
  <si>
    <t>procurement@norwich.gov.uk</t>
  </si>
  <si>
    <t>NR21NH</t>
  </si>
  <si>
    <t>[Oxbury &amp; Company Limited|17 Springfield Lyons Approach,_x000D_
Chelmsford,_x000D_
CM2 SLB|COMPANIES_HOUSE|04679638|Yes|No]</t>
  </si>
  <si>
    <t>PR00110</t>
  </si>
  <si>
    <t>2025-12-18T11:42:59Z</t>
  </si>
  <si>
    <t>Day-to-Day Roofing Repair Services</t>
  </si>
  <si>
    <t>To undertake responsive and planned roofing works including but not limited to: _x000D_
_x000D_
Repairs to pitched and flat roofs (slate, tile, felt, asphalt, GRP, etc.)_x000D_
Replacement of damaged or missing roof coverings_x000D_
Flashing and leadwork repairs_x000D_
Repair/replacement of fascias, soffits, bargeboards, and rainwater goods_x000D_
Gutter clearing and maintenance_x000D_
Minor chimney and parapet repairs_x000D_
Emergency call-out attendance for roof leaks and storm damage_x000D_
_x000D_
 The appointment is made following a mini competition under Lot 36 - 'Roofing and roofline works for housing maintenance and construction works' of the M&amp;Y Maintenance and Construction Sub-Contractor Dynamic Purchasing System v2.0, OJEU Contract Notice - 2020/S 228-562977 published 23rd November 2020.</t>
  </si>
  <si>
    <t xml:space="preserve">45261900 45261910 45261920 </t>
  </si>
  <si>
    <t>procurement@regenda.org.uk</t>
  </si>
  <si>
    <t>The Foundry</t>
  </si>
  <si>
    <t>LIVERPOOL</t>
  </si>
  <si>
    <t>BL66PQ</t>
  </si>
  <si>
    <t>[Specialised Group Ltd - T/A SSR Roofing|Dunningsbridge Road, Bootle, Merseyside, England, L30 6TA|COMPANIES_HOUSE|09957505|No|No][R &amp; D ROOFING LIMITED|5 Brooklands Place, Brooklands Road, Sale, Cheshire, United Kingdom, M33 3SD|COMPANIES_HOUSE|04764275|No|No][BLACKPOOL INDUSTRIAL (ROOFING) LIMITED|8 Cocker Avenue, Poulton-Le-Fylde, Lancashire, FY6 8JU|COMPANIES_HOUSE|01131741|No|No][Wirral Roofcare Ltd|30 Prenton Way, North Cheshire Trading Estate, Prenton, Merseyside, CH43 3DU|COMPANIES_HOUSE|01669571|No|No]</t>
  </si>
  <si>
    <t>tender_510251/1538638</t>
  </si>
  <si>
    <t>2025-12-10T15:28:48Z</t>
  </si>
  <si>
    <t>S30040 5G Network - Feasibility Support</t>
  </si>
  <si>
    <t>The Lower Thames Crossing (LTC) will be a new road crossing connecting Kent, Thurrock and Essex. Approximately 14.5 miles (23km) in length, it will connect to the existing road network from the A2/M2 to the M25 with two tunnels (one southbound and one northbound) running beneath the River Thames.â€¯_x000D_
5G wireless technology is currently being deployed in public cellular mobile communication networks across the UK.  5G provides a plethora of new capabilities, most notably enhanced mobile broadband data rates, ultra-reliable low latency communications and the support of massive machine-type device deployments. _x000D_
Private 5G networks are emerging as a transformational technology, unlocking new levels of productivity and efficiency for businesses operating in a wide range of industrial and commercial sectors. The use of 5G technology by the construction industry will support the deployment and integration of advanced technologies such as Autonomous machinery, improving operational efficiency and reducing costs. In Transportation, 5G enables fast and reliable communications between vehicles and infrastructure enhancing real time data exchange for smart traffic management and autonomous vehicle applications._x000D_
Accordingly, LTC wish to commission a study into the technical feasibility and commercial viability of deploying a 5G private network to support the construction and ongoing operation of the Lower Thames Crossing.</t>
  </si>
  <si>
    <t xml:space="preserve">S30040 SPaTS3 Award Letter - AJJV - trans.docx </t>
  </si>
  <si>
    <t>[AtkinsRÃ©alis Jacobs Joint Venture|London|NONE_OTHER||No|No]</t>
  </si>
  <si>
    <t>STDC-PROC-0570</t>
  </si>
  <si>
    <t>2025-12-03T11:31:57Z</t>
  </si>
  <si>
    <t>STDC-PROC-0570 - Ground Remediation Services - Orsted Area A</t>
  </si>
  <si>
    <t>Technical consultancy services for the design, specification, supervision and validation of the Orsted Area A ground remediation works._x000D_
_x000D_
Call-off under a framework: CCS Construction Professional Services Framework (RM6165) - Lot 1: Built Environment (Construction advisory services to support a wide range of projects and programmes in the built environment).</t>
  </si>
  <si>
    <t>[Arcadis Consulting (UK) Limited|80 Fenchurch Street, London, United Kingdom, EC3M 4BY|COMPANIES_HOUSE|02212959|No|No]</t>
  </si>
  <si>
    <t>IT-100-4559-P3403 - AWARD</t>
  </si>
  <si>
    <t>Birmingham City Council</t>
  </si>
  <si>
    <t>2025-12-02T14:23:25Z</t>
  </si>
  <si>
    <t>P3403 - Technical Professional Services for the Sutton Gateway Project - AWARD</t>
  </si>
  <si>
    <t>Birmingham City Council (the Council) awarded a further competition exercise using the NHS Healthcare Planning Construction Consultancy and Ancillary Services - Lot: 3 (Civil and Structural Engineering)  for the provision of technical professional services to support the production of an Outline Business Case (OBC), Full Business Case (FBC) and Construction Support for the Sutton Gateway CRSTS Scheme.</t>
  </si>
  <si>
    <t xml:space="preserve">71311200 71311210 71311300 73220000 </t>
  </si>
  <si>
    <t>Commercial and Procurement Services</t>
  </si>
  <si>
    <t>0121 464 8000</t>
  </si>
  <si>
    <t>[Mott MacDonald Limited|10 Livery Street, Birmingham, West Midlands, United Kingdom, B3 2NU|NONE||No|No]</t>
  </si>
  <si>
    <t>CF-0573800D8d000003VQwdEAG</t>
  </si>
  <si>
    <t>2025-11-24T13:21:00Z</t>
  </si>
  <si>
    <t>Natural England - SW - AOMR - Lot 1 - North Meadow Bridge ESE</t>
  </si>
  <si>
    <t>Early Supplier Engagement to support and develop Scopes and Pre Construction Information for the construction of a bridge on North Meadow National Nature Reserve in Wiltshire</t>
  </si>
  <si>
    <t>Jack Duggan</t>
  </si>
  <si>
    <t>jack.duggan@defra.gov.uk</t>
  </si>
  <si>
    <t>Aqua House, 20 Lionel Street</t>
  </si>
  <si>
    <t>[Stonbury Limited|MK44 3BH MK44 3BH|NONE||No|No]</t>
  </si>
  <si>
    <t>CF-0572100D8d000003VQwdEAG</t>
  </si>
  <si>
    <t>2025-11-20T13:47:48Z</t>
  </si>
  <si>
    <t>SW - DCIS - Direct Award AOMR Lot 3 - Pawlett Tree Planting and Maintenance</t>
  </si>
  <si>
    <t>The proposed Bridgwater Tidal Barrier (BTB) Scheme is for the construction of a tidal barrier on the River Parrett to the north of Bridgwater and for the construction of new flood defences at the margins of the floodplain to reduce tidal flood risk to Bridgwater and surrounding areas and to prevent flood water bypassing the barrier. _x000D_
A pair of breeding marsh harriers was identified by a previous ecological consultancy during surveys conducted in 2022 in the reedbed._x000D_
The proposed piling and associated infrastructure works associated with the BTB Scheme have the potential to impact the behaviour of the marsh harrier breeding pair. _x000D_
The requirement for this procurement exercise is the planting of mature trees across the western boundary of the reedbed to supplement the natural visual screening in any areas that are not already screened by trees or dense hedgerow.</t>
  </si>
  <si>
    <t>Katalin Lacey-Vinter</t>
  </si>
  <si>
    <t>katalineva.lacey-vinter@defra.gov.uk</t>
  </si>
  <si>
    <t>[Glendale Countryside Ltd|The Stables, Duxbury Hall Road, Duxbury Park, Chorley, Lancashire PR7 4AT|NONE||No|No]</t>
  </si>
  <si>
    <t>tender_501578/1523235</t>
  </si>
  <si>
    <t>2025-11-13T19:36:08Z</t>
  </si>
  <si>
    <t>Award of a call off contract under the Prison Education Dynamic Purchasing System for CSCS and Industrial Cleaning courses for Prisoners at HMP Lancaster Farms</t>
  </si>
  <si>
    <t>Award of a call off contract under the Prison Education Dynamic Purchasing System for CSCS and Industrial Cleaning courses for Prisoners at HMP Lancaster Farms._x000D_
Supplier shall deliver Level 2 Award in Construction Health &amp; Safety, including the Construction Skills Certification Scheme (CSCS) card and cleaning qualifications</t>
  </si>
  <si>
    <t>[Complete Skills Solutions|Suite B2 First Floor, Switch House, North Perimeter Road, Bootle, Merseyside, L30 7PT|COMPANIES_HOUSE|8884206|Yes|No]</t>
  </si>
  <si>
    <t>IT-100-4614-L00408-01 Lot 3 - AWARD</t>
  </si>
  <si>
    <t>2025-11-13T14:58:09Z</t>
  </si>
  <si>
    <t>L00408-01 Lot 3 - Technical Professional Services for the Red Light Enforcement Camera Pilot project  - NHS SBS Lot 3 - AWARD</t>
  </si>
  <si>
    <t>Birmingham City Council (the Council) awarded a further competition exercise using the NHS SBS Customer Framework Agreement - Healthcare Planning, Construction Consultancy and Ancillary Services (SBS10190) - Lot 7 (multidisciplinary) for the provision of technical professional services to support production of an Outline Business Case (OBC), a Full Business Cases (FBC) and Construction Support for the Red Light Enforcement Camera Pilot project.</t>
  </si>
  <si>
    <t xml:space="preserve">71311200 71311210 </t>
  </si>
  <si>
    <t>[AECOM Ltd|Colmore Plaza , Colmore Circus, Birmingham, West Midlands, United Kingdom, B4 6AT|NONE||No|No]</t>
  </si>
  <si>
    <t>tender_509096/1531435</t>
  </si>
  <si>
    <t>2025-11-13T08:30:56Z</t>
  </si>
  <si>
    <t>S30046 M49 Junction 1 Investigatory Report</t>
  </si>
  <si>
    <t>In 2018 National Highways commenced construction of a new junction on the M49, 'Junction 1'. _x000D_
The new junction was constructed to promote development and economic growth in the area. The new junction comprises the following: _x000D_
-	One new overbridge required with piled foundations _x000D_
-	Existing accommodation overbridge (Farm Lane Bridge) used for one side of the new junction _x000D_
-	New reinforced earth on and off slip embankments standing at 70Â° to reduce imported fill requirement _x000D_
-	Ground improvement to soft ground below new embankments to reduce construction time</t>
  </si>
  <si>
    <t>STDC-PROC-0553</t>
  </si>
  <si>
    <t>2025-11-12T12:26:35Z</t>
  </si>
  <si>
    <t>STDC-PROC-0553 - Additional Ground Remediation Consultancy Services</t>
  </si>
  <si>
    <t>Provision of ground remediation technical consultancy services during the remediation works implementation and verification phases - Call-off under a framework: CCS Construction Professional Services Framework (RM6165) - Lot 1: Built Environment (Construction advisory services to support a wide range of projects and programmes in the built environment).</t>
  </si>
  <si>
    <t>ENP001-DN796709-80166691</t>
  </si>
  <si>
    <t>2025-11-07T10:38:31Z</t>
  </si>
  <si>
    <t>EA and QS services for new build scheme at Blackmoorfoot, Huddersfield.</t>
  </si>
  <si>
    <t>Vico Homes ltd (The Client) has selected the EN: Procure Construction Consultancy Framework (Gen4) to procure Employers Agent and Quantity surveyor consultancy services for  new build scheme at Blackmoorfoot, Huddersfield._x000D_
_x000D_
The contract is awarded as direct award via EN:PROCURE - Framework for Construction Consultancy services (GEN4) dated 23rd May 2025 with OJEU award reference 2025/S 000-021989 of Lot-1 Employers Agent and / or Project Manager services as per Client MEAT assessment._x000D_
_x000D_
The Contract will commence on 1st October 2025 with completion date on 30th November 2031.</t>
  </si>
  <si>
    <t>Collaboration Works, 2 Carbrook Street, Carbrook</t>
  </si>
  <si>
    <t>[BWA (Europe) Ltd|4th Floor 100 Fenchurch Street, London, EC3M 5JD|NONE||Yes|No]</t>
  </si>
  <si>
    <t>ENP001-DN796706-38042612</t>
  </si>
  <si>
    <t>2025-11-07T10:36:48Z</t>
  </si>
  <si>
    <t>EA and QS services at Waverley, Rotherham</t>
  </si>
  <si>
    <t>Vico Homes ltd (The Client) has selected the EN: Procure Construction Consultancy Framework (Gen4) to procure Employers Agent and Quantity surveyor consultancy services for a "Section 106" houses and "Additionality" Grant funded of total 74 dwellings at Waverley, Rotherham._x000D_
_x000D_
The contract is awarded as direct award via EN:PROCURE - Framework for Construction Consultancy services (GEN4) dated 23rd May 2025 with OJEU award reference 2025/S 000-021989 of Lot-1 Employers Agent and / or Project Manager services as per Client MEAT assessment._x000D_
_x000D_
The Contract will commence on 1st October 2025 with completion date on 31st July 2027.</t>
  </si>
  <si>
    <t>[BWA (Europe) LTD|4th Floor 100 Fenchurch Street, London, EC3M 5JD|NONE||Yes|No]</t>
  </si>
  <si>
    <t>ENP001-DN796672-24626129</t>
  </si>
  <si>
    <t>CITY of LINCOLN COUNCIL</t>
  </si>
  <si>
    <t>2025-11-06T13:10:56Z</t>
  </si>
  <si>
    <t>City of Lincoln Council-Fire Risk Assessment Services</t>
  </si>
  <si>
    <t>City of Lincoln Council (The Client) has selected the EN: Procure Construction Consultancy Framework (Gen4) to procure Fire Risk Assessments for properties owned/managed by the client up to 3 years period with an option to extend further 3 years on sole discretion of the Client._x000D_
_x000D_
The contract is awarded as direct award via EN:PROCURE - Framework for Construction Consultancy services (GEN4) dated 23rd May 2025 with OJEU award reference 2025/S 000-021989 of Lot-13 Fire Risk Assessor services (FRA)  as per Client MEAT assessment._x000D_
_x000D_
The Contract will commence on 1st October 2025 with completion date on 30th September 2031.</t>
  </si>
  <si>
    <t>[Pennington Choices ltd|Brookfield House Tarporley Road, Norcott Brook, Warrington, WA4 4EA|NONE||Yes|No]</t>
  </si>
  <si>
    <t>ENP001-DN790959-13978840</t>
  </si>
  <si>
    <t>Harmony Works Trust CIC</t>
  </si>
  <si>
    <t>2025-11-06T12:48:44Z</t>
  </si>
  <si>
    <t>Harmony works-QS Consultancy services</t>
  </si>
  <si>
    <t>Harmony Works CIC (The Client) has selected the EN: Procure Construction Consultancy Framework (Gen4) to procure Quantity Surveying consultancy services for a refurbishment of Listed building in Central Sheffield_x000D_
_x000D_
The contract is awarded as direct award via EN:PROCURE - Framework for Construction Consultancy services (GEN4) dated 23rd May 2025 with OJEU award reference 2025/S 000-021989 of Lot-2: Quantity Surveyor and/or Cost Management Services as per Client MEAT assessment._x000D_
_x000D_
The Contract will commence on 1st October 2025 with completion date on 31st March 2028.</t>
  </si>
  <si>
    <t>2 Carbrook Street, Carbrook</t>
  </si>
  <si>
    <t>ENP001-DN796651-67966735</t>
  </si>
  <si>
    <t>BARNET HOMES LIMITED</t>
  </si>
  <si>
    <t>2025-11-06T11:48:36Z</t>
  </si>
  <si>
    <t>Lift Engineering Condition Surveys</t>
  </si>
  <si>
    <t>Barnet Homes ltd (The Client) has selected the EN: Procure Construction Consultancy Framework (Gen4) to procure lift engineering condition survey for 50 properties owned/managed by the client._x000D_
_x000D_
The contract is awarded as direct award via EN:PROCURE - Framework for Construction Consultancy services (GEN4) dated 23rd May 2025 with OJEU award reference 2025/S 000-021989 of Lot-18 Lifts and Stairlifts consultancy services as per Client MEAT assessment. _x000D_
_x000D_
The Contract will commence on 3rd November 2025 with completion date on 31st March 2026.</t>
  </si>
  <si>
    <t>[TETRA TECH CONSULTING LIMITED|101 Park Drive, Milton Park, Abingdon, Oxfordshire, OX14 4RY.|NONE||Yes|No]</t>
  </si>
  <si>
    <t>RM6165</t>
  </si>
  <si>
    <t>Blackpool Councils Inhouse Homecare Service</t>
  </si>
  <si>
    <t>2025-10-31T15:48:00Z</t>
  </si>
  <si>
    <t>Provision of Blackpool Bispham Design Work RM6165- Lot 6</t>
  </si>
  <si>
    <t>The brief is to develop the detailed design, drawings and specification to construction, to prepare and submit the planning application and MMO license application, to produce the Environmental Impact Assessment and the Environmental Statement, and also to provide a quotation for ongoing design support during the construction process._x000D_
Mini-competition through CCS RM6165 Lot 6</t>
  </si>
  <si>
    <t>Sarah Manderson</t>
  </si>
  <si>
    <t>sarah.manderson@blackpool.gov.uk</t>
  </si>
  <si>
    <t>Blackpool Council</t>
  </si>
  <si>
    <t>FY13AH</t>
  </si>
  <si>
    <t>[Jacobs (UK) Limited|London|COMPANIES_HOUSE|02594504|No|No]</t>
  </si>
  <si>
    <t>25-510</t>
  </si>
  <si>
    <t>2025-10-29T10:55:37Z</t>
  </si>
  <si>
    <t>Mercantile House Phase 3 (PM, QS, CA)</t>
  </si>
  <si>
    <t>This SLA is made between Ridge and Partners LLP and University of Portsmouth Higher Education Corporation for the provision of Lot 2 (Project Management) and Lot 4 (Quantity Surveyor) Construction Consultancy Services under the NHS SBS Construction Consultancy and Ancillary Services Framework Agreement._x000D_
_x000D_
The Supplier has been appointed under Lot 2 Project Management Services and Lot 4 Quantity Surveying to manage the Mercantile Phase 3 project. Services shall include:_x000D_
_x000D_
â€¢ Project Management_x000D_
â€¢ Contract Administration_x000D_
â€¢ Quantity Surveying</t>
  </si>
  <si>
    <t>[Ridge and Partners LLP|3 Valentine Place, London SE1 8QH|COMPANIES_HOUSE|OC309402|No|No]</t>
  </si>
  <si>
    <t>DN701652</t>
  </si>
  <si>
    <t>2025-10-20T09:23:37+01:00</t>
  </si>
  <si>
    <t>Wrigley Head Solar Farm EPC and O&amp;M Contractor</t>
  </si>
  <si>
    <t>The contractor will review the outline design for a 888kW ground-mounted solar PV array at the Wrigley Head site, improve upon it taking into account developments in new technology and any other factors, agree the new design with the Council, Planning Authority and any other key stakeholders such as Transport for Greater Manchester, and then construct, operate and maintain the installation. The Council has awarded a combined EPC Contract (Engineer Procure Construct) with Operations and Maintenance to a single contractor. The contract is based on the JCT Design &amp; Build 2016 form. The Council's requirement to procure a contractor to fulfil the role and responsibility of Principal Contractor and Principal Designer under the Construction (Design and Management) Regulations 2015, and meet all aspects of the Specification in order to control the construction phase and support relevant warranties and ongoing performance commitments did not lend itself to lotting without presenting the Council with unmanageable levels of risk and compromising the attainment of value for money. _x000D_
The net budget for the procurement is Â£1.6m._x000D_
This project is being funded by the Council itself (no third party funding)._x000D_
The project reference is DN701652.</t>
  </si>
  <si>
    <t xml:space="preserve">09300000 45000000 </t>
  </si>
  <si>
    <t>This procurement was published and managed through the Council's e-tendering system: The Chest._x000D_
https://www.the-chest.org.uk/</t>
  </si>
  <si>
    <t>[Vital Energi Utilities Limited|Century House, Roman Road, Blackburn BB1 2LD|COMPANIES_HOUSE|04050190|No|No]</t>
  </si>
  <si>
    <t>IT-379-1729-Head Office 00001729 - AWARD</t>
  </si>
  <si>
    <t>L&amp;Q Housing Trust</t>
  </si>
  <si>
    <t>2025-10-13T18:08:30+01:00</t>
  </si>
  <si>
    <t>London and Quadrant Housing Trust - Mechanical, Electrical and Plumbing (MEP) Consultancy Services Framework - AWARD</t>
  </si>
  <si>
    <t>London and Quadrant Housing Trust and its subsidiary Quadrant Construction Services are one of the largest providers of affordable housing in the UK, housing over 250,000 people in more than 95,000 homes. London and Quadrant Housing Trust are tendering for the provision of MEP Consultancy Services for London and Quadrant's Self Delivered New Build Projects to comply with the Public Contracts regulations 2015. The objective of this tender process is to establish a Framework Agreement with the tenderers and London and Quadrant Housing Trust. The dates and contract value are estimates and could be subject to change. This tender is for Consultants/Service providers only._x000D_
      _x000D_
      This is a two stage tender and both stages adhere to the time-scales as prescribed within the Public Contracts Regulations 2015 for Restricted Tenders._x000D_
      _x000D_
      Stage 1: Selection Stage_x000D_
      _x000D_
      Click on the 'Express Interest' Button at the bottom_x000D_
      _x000D_
      Click on the 'Selection Stage' Tab at the top_x000D_
      - Scroll to the bottom of the screen and you will be able to view the Tender Documents and access the Standard Selection Questionnaire_x000D_
      - For the Selection Stage you will only need to submit the Standard Selection Questionnaire_x000D_
      - We will score your questionnaire and will advise you as to whether you have been successful or not_x000D_
      _x000D_
      ONLY IF YOU HAVE PASSED THE SELECTION STAGE _x000D_
      _x000D_
      Stage 2: ITT Stage_x000D_
      _x000D_
      - Click on the 'ITT' Tab _x000D_
      - Scroll to the bottom and you will be able to access the Tender Documents_x000D_
      - Tenderers will be briefed as to what they will need to submit for this tender_x000D_
      _x000D_
      Please allow sufficient time to submit your return by the specified dates as late returns will not be permitted. _x000D_
      _x000D_
      Under the Framework Agreement L&amp;Q and all companies within the L&amp;Q Group (including, without limitation, Quadrant Construction Services) will have the option to call-off contracts with individual framework contractors as and when required. In addition, other Social Housing Providers in the UK (both those that are in existence now and those that may be in existence in the future) will also be entitled to call-off contracts under the Framework Agreement. "Social Housing Provider" for this purpose means any provider of social housing and includes, without limitation, Registered Providers, Local Authorities and ALMOs. Such Social Housing Providers will only be entitled to call off under the Framework Agreement if L&amp;Q consents._x000D_
      _x000D_
      For information regarding this tender please contact the L&amp;Q Group Procurement department via the tender portal. This tender is managed by Group Procurement. Please do not contact any other department within the London and Quadrant Group.</t>
  </si>
  <si>
    <t>Zahid Ahmed</t>
  </si>
  <si>
    <t>zahmed2@lqgroup.org.uk</t>
  </si>
  <si>
    <t>[Bailey Partnership (Consultants) LLP|Lyster Court, 2 Craigie Drive, The Millfields , Plymouth , Devon, United Kingdom, PL1 3JB|NONE||No|No][Butler &amp; Young Associates|1st Floor, 54-62 Station Road East, Oxted, Surrey, United Kingdom, RH8 0PG|NONE||No|No][calfordseaden|St Johns House, 1a Knoll Rise, United Kingdom, Br6 0jx|NONE||No|No][CBG Consultants Ltd|38 Warren Street , United Kingdom, W1T 6AE|NONE||No|No][Couch Perry &amp; Wilkes LLP|Interface 100, Arleston Way, Solihull, West Midlands, United Kingdom, B90 4LH|NONE||No|No][David Miles &amp; Partners Limited|8 Holgate Court, Western Road, Romford, Essex, United Kingdom, RM1 3JS|NONE||No|No][Desco (design &amp; consultancy) Ltd|Azure House, 2 Azure Court, Doxford International Business Park, Sunderland, United Kingdom, SR3 3BE|NONE||No|No][Elevate Everywhere Ltd|Dawson House, 5 Jewry Street, London, Greater London , United Kingdom, EC3N 2EX|NONE||No|No][Frankham Consultancy Group Limited|Irene House, Five Arches Business Estate, Maidstone Road, Sidcup, Kent, United Kingdom, DA14 5AE|NONE||No|No][Hulley &amp; Kirkwood Consulting Engineers Ltd|Castle House, Horizon Centre, 28-38 Upper High St, Epsom, Surrey, United Kingdom, KT17 4RS|NONE||No|No][Introba Ltd|150 Holborn, United Kingdom, EC1N 2NS|NONE||No|No][Method Consulting LLP|Berkeley House, Hunts Rise, Swindon, Wiltshire, United Kingdom, SN3 4TG|NONE||No|No][Ove Arup &amp; Partners Ltd|13 Fitzroy Street, London, United Kingdom, W1T 4BQ|NONE||No|No][Ridge and Partners LLP|The Cowyards, Blenheim Park , Woodstock, United Kingdom, OX20 1QR|NONE||No|No][Stantec UK Ltd.|Stantec House, Kelburn Court, , Birchwood, Warrington, Cheshire, United Kingdom, WA3 6UT|NONE||No|No][Wallace Whittle Limited|22 Chapter Street, United Kingdom, SW1P 4NP|NONE||No|No][WSP UK Limited|70 Chancery Lane, London, United Kingdom, WC2A 1AF|NONE||No|No][XCO2 Energy Ltd|56 Kingsway Place, Sans Walk, London, United Kingdom, EC1R 0LU|NONE||No|No]</t>
  </si>
  <si>
    <t>PLYM001-DN793720-03869590</t>
  </si>
  <si>
    <t>2025-10-10T09:59:26+01:00</t>
  </si>
  <si>
    <t>Adult Social Care Facility - Meadow View</t>
  </si>
  <si>
    <t>Design and construction of new single storey adult day and residential care facility including external works and associated infrastructure located off Outland Road, Plymouth in accordance with JCT D&amp;B Contract dated 19th September 2025. Procured under Westworks Development and Construction DPS.</t>
  </si>
  <si>
    <t>[Devon Contractors Ltd|Clyst Court, Hill Barton Business Park, Blackmore Rd, Exeter EX5 1SA|NONE||Yes|No]</t>
  </si>
  <si>
    <t>tender_505920/1522498</t>
  </si>
  <si>
    <t>2025-10-07T13:59:18+01:00</t>
  </si>
  <si>
    <t>Benchmarking counterfactual set of ports - East Coast of England (and East Scotland)</t>
  </si>
  <si>
    <t>DESNZ is seeking the following information to inform its modelling: _x000D_
_x000D_
Port-by-port devex, capex and opex information _x000D_
Expected construction timeframes  _x000D_
Expected construction start dates _x000D_
Estimated revenues for key port marshalling and manufacturing activities _x000D_
_x000D_
This contract is awarded using the DESNZ Energy and Net Zero Professional Services Framework, Lot 2.</t>
  </si>
  <si>
    <t>SW1A 2EG</t>
  </si>
  <si>
    <t>matthew.bird@energysecurity.gov.uk</t>
  </si>
  <si>
    <t>Department for Energy Security &amp; Net Zero</t>
  </si>
  <si>
    <t>[WSP UK Limited|70 Chancery Lane, London, WC2A 1AF|COMPANIES_HOUSE|1383511|No|No]</t>
  </si>
  <si>
    <t>TRAF001-DN792746-94646670</t>
  </si>
  <si>
    <t>2025-10-02T09:35:08+01:00</t>
  </si>
  <si>
    <t>Wharfside Utilities Assessment</t>
  </si>
  <si>
    <t>Direct award via the NHS SBS -Healthcare Planning, Construction Consultancy and Ancillary Services_x000D_
Framework Agreement Reference: SBS10190 - LOT 3. https://www.sbs.nhs.uk/services/framework-agreements/healthcare-planning-construction-consultancy-and-ancillary-services/</t>
  </si>
  <si>
    <t>Grace Simpson</t>
  </si>
  <si>
    <t>Grace.Simpson@star-procurement.gov.uk</t>
  </si>
  <si>
    <t>[Civic Engineers|Carvers Warehouse_x000D_
77 Dale Street_x000D_
Manchester_x000D_
M1 2HG|NONE||Yes|No]</t>
  </si>
  <si>
    <t>20250930173021-18</t>
  </si>
  <si>
    <t>London Borough of Lambeth</t>
  </si>
  <si>
    <t>2025-09-30T17:30:25+01:00</t>
  </si>
  <si>
    <t>Ferndale Leisure Centre Mini Golf Course</t>
  </si>
  <si>
    <t>The London Borough of Lambeth seek to appoint a suitably experienced contractor specifically specialised in Mini Golf and Landscaping construction works. The appointment is for a construction contract for the creation of a 15-hole out door Mini Golf Course with two playing routes (Easy and Hard) for each hole at the Ferndale Leisure Centre.</t>
  </si>
  <si>
    <t>SW9 8BP</t>
  </si>
  <si>
    <t xml:space="preserve">92000000 45000000 45212100 45112721 45236111 98000000 </t>
  </si>
  <si>
    <t>Vincent Ibe</t>
  </si>
  <si>
    <t>vibe@lambeth.gov.uk</t>
  </si>
  <si>
    <t>Town Hall, Brixton Hill</t>
  </si>
  <si>
    <t>SW2 1RW</t>
  </si>
  <si>
    <t>'+44 7890572194</t>
  </si>
  <si>
    <t>www.lambeth.gov.uk</t>
  </si>
  <si>
    <t xml:space="preserve">https://uk.eu-supply.com/app/rfq/rwlentrance_s.asp?PID=88069&amp;B=LBLAMBETH https://uk.eu-supply.com/ctm/Company/CompanyInformation/Index/18 </t>
  </si>
  <si>
    <t>[UrbanCrazy (Mobile) Ltd|4 Cardrew Court_x000D_
London_x000D_
N12 9LB|NONE||No|No]</t>
  </si>
  <si>
    <t>CF-0538200D8d000003VQwdEAG</t>
  </si>
  <si>
    <t>2025-09-18T11:37:54+01:00</t>
  </si>
  <si>
    <t>YNE CDF Elvington Sluice BAM SOC-OBC ESE</t>
  </si>
  <si>
    <t>BAM on board during the Appraisal and Outline Design stages to gain their input into buildability and construction challenges, trying to alleviate the chance of design issues during the construction phase. BAM will also be required to carry out Ground Investigation works</t>
  </si>
  <si>
    <t>Grant Jackson</t>
  </si>
  <si>
    <t>grant.jackson@defra.gov.uk</t>
  </si>
  <si>
    <t>Lateral, 8 City Walk</t>
  </si>
  <si>
    <t xml:space="preserve">V3 Elvington Sluice CDF SOC-OBC ESE BAM Contract BAM EA Signed_Redacted.pdf </t>
  </si>
  <si>
    <t>tender_506316/1516498</t>
  </si>
  <si>
    <t>2025-09-17T14:39:49+01:00</t>
  </si>
  <si>
    <t>Task Order from PDF framework for - 616862 Area 4 SCRIM Schemes</t>
  </si>
  <si>
    <t>National Highways recognises the value that early contractor involvement brings to schemes in their early stages of development. When required, we will bring in contractors to help identify a suitable solution, or to better understand the buildability and materials / construction methods available._x000D_
_x000D_
The expectation is for the Contractor to provide an indicative cost for 2 site visits and 3 workshops. Any additional work will be instructed under a PMI/ CE._x000D_
_x000D_
Please note that ECI is to help inform a scheme and does not guarantee that the construction work will be awarded to a particular contractor.</t>
  </si>
  <si>
    <t>[F M CONWAY LIMITED|Conway House, Vestry Road, Sevenoaks, Kent, England, TN14 5EL|COMPANIES_HOUSE|00706445|No|No]</t>
  </si>
  <si>
    <t>ENP001-DN790834-61727972</t>
  </si>
  <si>
    <t>TAWD Valley Developments Limited</t>
  </si>
  <si>
    <t>2025-09-16T14:20:30+01:00</t>
  </si>
  <si>
    <t>WBLC-TAWD Valley Developments limited-Multi-Disciplinary Services</t>
  </si>
  <si>
    <t>Tawd Valley developments ltd (The Client) has selected the EN: Procure Construction Consultancy Framework (Gen4) to procure Employers Agent, Quantity surveying, Principal designer (CDM) and Clerk of works Consultancy Services for WBLC Accommodation Strategy Scheme 2025 across Projects in_x000D_
_x000D_
Robert Hodge centre-Skelmersdale._x000D_
Station Approach Carpark- Ormskirk._x000D_
Delf House-Skelmersdale._x000D_
Waste Transfer Centre-Skelmersdale. _x000D_
_x000D_
The contract is awarded as direct award via EN:PROCURE - Framework for Construction Consultancy services (GEN4) dated 23rd May 2025 with OJEU award reference 2025/S 000-021989 of Lot-1 Employers Agent and / or Project Manager services as per Client MEAT assessment. Contract Duration including all four sites will be from 1st July 2025 and Completion of services is 30th November 2027.</t>
  </si>
  <si>
    <t>[Whiteley Eaves Limited|Whiteley Eaves Ltd, Hollinwood Business Centre, Albert Street, Oldham, OL8 3QL|NONE||No|No]</t>
  </si>
  <si>
    <t>CF-0535400D8d000003VQwdEAG</t>
  </si>
  <si>
    <t>2025-09-10T18:07:42+01:00</t>
  </si>
  <si>
    <t>Contract Award Notice -  Bell Weir Refurbishment - ECC PM</t>
  </si>
  <si>
    <t>The ECC PM will be required to carry out the duties of Project Manager_x000D_
by the Client's NEC4 Engineering and Construction Contract as follows:   _x000D_
Actively managing the contract for the construction stage of each project, responding to communications timely, programmes, early warnings, compensation events among other duties._x000D_
Establish a collaborative commercial relationship with all the parties involved._x000D_
Manage the early warning process, accordingly, helping the team to collectively anticipate issues.</t>
  </si>
  <si>
    <t xml:space="preserve">Bell Weir Refurbishment NEC4 PSC_ECC PM_020725_v5_Signed_Redacted.pdf </t>
  </si>
  <si>
    <t>[Mott MadDonald|35 Newhall Street_x000D_
Birmingham B3 3PU|NONE||No|No]</t>
  </si>
  <si>
    <t>PRT-RAIL-WPG-2025-0004</t>
  </si>
  <si>
    <t>2025-09-01T12:22:53+01:00</t>
  </si>
  <si>
    <t>S278 Works on Camp Hill Line new stations at Moseley and Pineapple road</t>
  </si>
  <si>
    <t>Construction work at new stations in Moseley and Pineapple road to include: Site Preparation and Enabling Works_x000D_
Highway construction_x000D_
Pedestrian Facilities_x000D_
Drainage and Utilities_x000D_
Street Lighting and Electrical Works_x000D_
Landscaping and Ancillary works_x000D_
Traffic Management and Safety_x000D_
Compliance</t>
  </si>
  <si>
    <t>[Taylor Woodrow Infrastructure Limited|Astral House, Imperial Way, Watford, _x000D_
Hertfordshire, United Kingdom, WD24 4WW|COMPANIES_HOUSE|14081596|No|No]</t>
  </si>
  <si>
    <t>BHCC - 015849</t>
  </si>
  <si>
    <t>Brighton &amp; Hove City Council</t>
  </si>
  <si>
    <t>2025-08-26T15:01:47+01:00</t>
  </si>
  <si>
    <t>BHCC DH Skills Bootcamps (Round 2) - Lot 3</t>
  </si>
  <si>
    <t>Brighton &amp; Hove City Council (BHCC) are seeking qualified and experienced training providers to develop and deliver the Brighton &amp; Hove Skills Bootcamps across four priority subject areas that include digital, project management, construction and sport. The priority subject areas are aligned to the Local Skills Improvement Plan (LSIP) prepared by the Sussex Chamber of Commerce (CoC) as the designated Employer Representative Body for the Sussex region by the DfE in August 2022. This tendering opportunity represents the second procurement for Skills Bootcamps, aimed at awarding the remaining Lots that were not contracted during the initial procurement, in addition to newly identified Construction and Personal Training Lots.</t>
  </si>
  <si>
    <t>procurement@brighton-hove.gov.uk</t>
  </si>
  <si>
    <t>Hove Town Hall</t>
  </si>
  <si>
    <t>HOVE</t>
  </si>
  <si>
    <t>BN3 3BQ</t>
  </si>
  <si>
    <t>01273 291949</t>
  </si>
  <si>
    <t>[TechNative Digital Ltd|Cca, Sussex Innovation Centre, Science Park Square, Brighton, East Sussex, England, BN1 9SB|COMPANIES_HOUSE|14306044|No|No]</t>
  </si>
  <si>
    <t>NOTTSCC001-DN759463-65525203</t>
  </si>
  <si>
    <t>2025-08-22T15:13:13+01:00</t>
  </si>
  <si>
    <t>KIMBERLEY COMMUNITY AND BUSINESS HUB</t>
  </si>
  <si>
    <t>Nottinghamshire County Council (the Council) is seeking tenders, on behalf of Broxtowe Borough Council (BXBC),_x000D_
_x000D_
BXBC are seeking tenders for the Demolition of existing Parish Town Hall and Construction of the New Community and Business Hub for Kimberley Town Hall Council, to the specification outlined within this Invitation to Tender and the Tender Documents._x000D_
_x000D_
The project is known as Kimberley Community and Business Hub - This will be constructed for Kimberley Hall Council and is situated within Newdigate St, Kimberley, Nottingham NG16 2NJ. The Project comprises the demolition of the existing Parish Hall and construction of a three-story steel framed Community Hub consisting of office units, a multifunction room and an event space which can be used for various local community events or rented as a wedding venue</t>
  </si>
  <si>
    <t xml:space="preserve">https://procontract.due-north.com/Advert?advertId=40b4889c-d8d4-ef11-8133-005056b64545 </t>
  </si>
  <si>
    <t>[T&amp;C Williams (Builders) Ltd|5 Norton Lees Lane, Sheffield, S8 9BA|NONE||No|No]</t>
  </si>
  <si>
    <t>St. Osyth Priory and Parish procurement 2</t>
  </si>
  <si>
    <t>ST OSYTH PRIORY &amp; PARISH TRUST</t>
  </si>
  <si>
    <t>2025-08-22T11:16:26+01:00</t>
  </si>
  <si>
    <t>Multi Disciplinary Design Team</t>
  </si>
  <si>
    <t>St Osyth Priory &amp; Parish Trust is currently in the development phase of a National Lottery Heritage Fund  grant which will focus on the redevelopment of the Tithe Barn and Old Dairy and into hireable event and  community spaces.  _x000D_
_x000D_
St Osyth Priory and Parish Trust wishes to appoint a suitably qualified and highly experienced Multi Disciplinary Design Team to work on the Development and Delivery Phases - RIBA 2 to RIBA 7 of this aspect _x000D_
of the project.  _x000D_
_x000D_
This ITT sets out the background to the project, the tender process, timescales, and management arrangements. _x000D_
_x000D_
There is, however, no guarantee that Delivery Phase services will be required, and bidders should take account of this.  _x000D_
_x000D_
Below is an approximate timeline of the programme: _x000D_
 _x000D_
RIBA Stage 2 - July 2025 - December 2025 _x000D_
1. Pre-planning Application Submitted - September 2025 to November 2025 _x000D_
2. Ongoing SOPPT Meetings _x000D_
 _x000D_
RIBA Stage 3 - December 2025 - August 2026 _x000D_
1. Coordinated Designs &amp; costs Approved - May 2026 _x000D_
2. Match Funding for Delivery Phased secured and in place, agreements in place - May 2026 to August 2026 _x000D_
3. Planning/LBC Applications - April 2026 - May 2026 _x000D_
4. Delivery Phase Application Prepared - June 2026 - July 2026 _x000D_
5. Delivery Phase Application Submitted - August 2026  _x000D_
6. Planning/LBC Decision - TBC _x000D_
7. Ongoing SOPPT Meetings _x000D_
 _x000D_
End of Development Phase _x000D_
 _x000D_
RIBA Stage 4 - January 2027 to June 2027 _x000D_
1. Decision on Delivery Phase Application - December 2026 (TBC) _x000D_
2. Estimated Permission to Start Received (Delivery Phase) - January 2027 _x000D_
3. Discharge Pre-Commencement Planning/LBC conditions - February 2027 to May 2027 _x000D_
4. Ongoing SOPPT Meetings _x000D_
 _x000D_
RIBA Stage 5 - November 2027 to January 2029  _x000D_
1. Construction - December 2027 to October 2028 _x000D_
2. Fit out and interpretation installation period - November 2028 to January 2029 _x000D_
3. Ongoing SOPPT Meetings _x000D_
 _x000D_
RIBA Stage 6 Handover of sites &amp; testing for close out - January 2029 - March 2029  _x000D_
1. Ongoing SOPPT Meetings _x000D_
 _x000D_
RIBA Stage 7 In use and open for Autumn - March 2029 - May 2029 _x000D_
1. Ongoing SOPPT Meetings _x000D_
2. Project Evaluation Submitted - March 2029 to May 2029 _x000D_
3. Activity period and programme ends - May 2029 _x000D_
_x000D_
SOPPT will also be procuring or have procured the following Consultants to comprise the Project Team: _x000D_
â€¢ Project Manager _x000D_
â€¢ Quantity Surveyor _x000D_
â€¢ Multi-Disciplinary Design Team _x000D_
â€¢ Activity Plan, Community Consultation and Co-Production Consultant _x000D_
â€¢ Business Planner _x000D_
â€¢ Evaluation, Economic and Social impact Consultant _x000D_
â€¢ Fundraising Consultant _x000D_
â€¢ Others as required  _x000D_
_x000D_
The current anticipated construction value is Â£2.908 million excluding VAT, inflation, contingency and fees. _x000D_
_x000D_
All applications, enquiries and requests for site visits need to be sent to tenders@stosythprioryandparishtrust.org  _x000D_
_x000D_
What to include: _x000D_
- Case Studies_x000D_
- Details of who will be involved, including Bios and CVs_x000D_
- Community and Stakeholder Engagement_x000D_
- Methodology and Timeline_x000D_
- References_x000D_
- Insurance_x000D_
- Social value_x000D_
- Cost breakdown</t>
  </si>
  <si>
    <t>CO16 8HA</t>
  </si>
  <si>
    <t>Chyanne Payne</t>
  </si>
  <si>
    <t>chyanne.payne@stosythprioryandparishtrust.org</t>
  </si>
  <si>
    <t>St Osyth Education Centre &amp; Museum, 'Behind the Wall'</t>
  </si>
  <si>
    <t>Colchester Road</t>
  </si>
  <si>
    <t>St. Osyth</t>
  </si>
  <si>
    <t>https://www.prioryeducationcentre.co.uk/</t>
  </si>
  <si>
    <t xml:space="preserve">R4390 Multi-Disciplinary Design Team - MDDT - St Osyth PPT Brief for Commission 250609.pdf Form Of Tender V2.docx R4390 MDDT Tender Clarification Schedule 160625.docx R4390 MDDT Tender Clarification Schedule 250623 V2.pdf 6. St Osyth Priory &amp; Parish Trust Architectural Designs Entire Building HZ-23-00022(1) (1).pdf 6A. St Osyth Priory &amp; Parish Trust Architectural Designs Entire Building Ground Floor HZ-23-00022.pdf 6B. St Osyth Priory &amp; Parish Trust Architectural Designs HZ-23-00022.pdf 7B. St Osyth Priory &amp; Parish Trust Repairs and Alterations Schedule HZ-23-00022.pdf 7C. St Osyth Priory &amp; Parish Trust Enabling Works Schedule HZ-23-00022.pdf </t>
  </si>
  <si>
    <t>[Burrell Foley Fischer|ScreenWorks, Studio 207, 22 Highbury Grove, London N5 2ER|COMPANIES_HOUSE|OC300424|No|No]</t>
  </si>
  <si>
    <t xml:space="preserve">CompetitiveDialogueOJEU </t>
  </si>
  <si>
    <t>BHCC - 015837</t>
  </si>
  <si>
    <t>2025-08-21T15:24:31+01:00</t>
  </si>
  <si>
    <t>BHCC DH Skills Bootcamps (Round 2) - Lot 8</t>
  </si>
  <si>
    <t>[Intertrain UK Limited|Balby Court, Carr Hill, Doncaster, South Yorkshire, DN4 8DE|COMPANIES_HOUSE|04696164|No|No]</t>
  </si>
  <si>
    <t>BHCC - 015836</t>
  </si>
  <si>
    <t>2025-08-20T09:17:04+01:00</t>
  </si>
  <si>
    <t>BHCC DH Skills Bootcamps (Round 2) - Lot 7</t>
  </si>
  <si>
    <t>Brighton &amp; Hove City Council (BHCC) are seeking qualified and experienced training providers to develop and deliver the Brighton &amp; Hove Skills Bootcamps across four priority subject areas that include digital, project management, construction and sport. The priority subject areas are aligned to the Local Skills Improvement Plan (LSIP) prepared by the Sussex Chamber of Commerce (CoC) as the designated Employer Representative Body for the Sussex region by the DfE in August 2022. This tendering opportunity represents the second procurement for Skills Bootcamps, aimed at awarding the remaining Lots that were not contracted during the initial procurement, in addition to newly identified Construction and_x000D_
Personal Training Lots.</t>
  </si>
  <si>
    <t>[BRIGHTON AND HOVE EDUCATION ACADEMY LIMITED|Sussex Innovation Centre, Science Park Square, Brighton, East Sussex, England, BN1 9SB|COMPANIES_HOUSE|13115692|No|No]</t>
  </si>
  <si>
    <t>OXFS001-DN767930-23624881</t>
  </si>
  <si>
    <t>Oxfordshire County Council</t>
  </si>
  <si>
    <t>2025-08-13T16:03:09+01:00</t>
  </si>
  <si>
    <t>Deddington Salt Barn- Phase 2 Offices</t>
  </si>
  <si>
    <t>Oxfordshire County Council seeked a suitably qualified Construction contractor in the construction of new permanent modular building (including foundations) to replace the existing temporary container type offices to be off-hired.  _x000D_
_x000D_
The new offices will be open plan, located in the Deddington Highways Depot, incorporating well designed meeting space, hot desk facilities and disability act compliance, meet planning, building and environmental regulations appertaining to the facility, with particular attention to Part L.  Including external lighting_x000D_
_x000D_
Improvements to the current toilet system, which is inadequate, experiencing problems with water pipes freezing during cold weather._x000D_
_x000D_
The competition was run via the CCS Framework RM6088,</t>
  </si>
  <si>
    <t>OX1 1ND</t>
  </si>
  <si>
    <t>Steven Dhuna</t>
  </si>
  <si>
    <t>Steven.Dhuna@Oxfordshire.gov.uk</t>
  </si>
  <si>
    <t>3rd Floor</t>
  </si>
  <si>
    <t>http://www.oxfordshire.gov.uk</t>
  </si>
  <si>
    <t>[Ryebridge Limited|Voyager House, 142 Prospect Way, Luton, Bedfordshire, England, LU2 9QH|NONE||No|No]</t>
  </si>
  <si>
    <t>LEICSCITY02-DN780998-74744945</t>
  </si>
  <si>
    <t>2025-08-13T09:45:10+01:00</t>
  </si>
  <si>
    <t>PAN3394 - Connecting St Margarets (detailed design)</t>
  </si>
  <si>
    <t>Leicester City Council requires a design consultant to produce a detailed design and construction drawing package ready to handover to a construction contractor. The design consultant will be required to produce the following:_x000D_
â€¢ Prelim design_x000D_
â€¢ Utility information_x000D_
â€¢ Detailed design_x000D_
_x000D_
Please note, the authority is no longer seeking tenders for this contract.</t>
  </si>
  <si>
    <t>https://www.leicester.gov.uk</t>
  </si>
  <si>
    <t>[Amey OW Ltd|Chancery Exchange, 10 Furnival Street, London, United Kingdom, EC4A 1AB|NONE||No|No]</t>
  </si>
  <si>
    <t>BHCC - 015826</t>
  </si>
  <si>
    <t>2025-08-12T09:48:40+01:00</t>
  </si>
  <si>
    <t>BHCC DH Skills Bootcamps (Round 2) - Lot 2</t>
  </si>
  <si>
    <t>[STARTUP STREET LIMITED|Sussex Innovation Centre, Science Park Square, Brighton, East Sussex, England, BN1 9SB|COMPANIES_HOUSE|15096468|No|No]</t>
  </si>
  <si>
    <t>BHCC - 015825</t>
  </si>
  <si>
    <t>2025-08-12T09:42:30+01:00</t>
  </si>
  <si>
    <t>BHCC DH Skills Bootcamps (Round 2) - Lot 12</t>
  </si>
  <si>
    <t>[SCL EDUCATION &amp; TRAINING LIMITED|Unit 7 Lakeside Business Park_x000D_
Sandhurst_x000D_
GU47 9DN|COMPANIES_HOUSE|08643730|No|No]</t>
  </si>
  <si>
    <t>BHCC - 015824</t>
  </si>
  <si>
    <t>2025-08-12T09:30:04+01:00</t>
  </si>
  <si>
    <t>BHCC DH Skills Bootcamps (Round 2) - Lot 4</t>
  </si>
  <si>
    <t>Brighton &amp; Hove City Council (BHCC) are seeking qualified and experienced training providers to develop and deliver the Brighton &amp; Hove Skills Bootcamps across four priority subject areas that include digital, project management, construction and sport. The priority subject areas are aligned to the Local Skills Improvement Plan (LSIP) prepared by the Sussex Chamber of Commerce (CoC) as the designated Employer Representative Body forthe Sussex region by the DfE in August 2022. This tendering opportunity represents the second procurement for Skills Bootcamps, aimed at awarding the remaining Lots that were not contracted during the initial procurement, in addition to newly identified Construction and_x000D_
Personal Training Lots.</t>
  </si>
  <si>
    <t>[Mastered Studios Ltd|124 City Road, London, England, EC1V 2NX|COMPANIES_HOUSE|11585221|No|No]</t>
  </si>
  <si>
    <t>BHCC - 015823</t>
  </si>
  <si>
    <t>2025-08-12T09:22:40+01:00</t>
  </si>
  <si>
    <t>BHCC DH Skills Bootcamps (Round 2) - Lot 1</t>
  </si>
  <si>
    <t>[Future Connect Training and Recruitment Ltd|4th Floor Office Suite, Lawford House, 4 Albert Place, London, England, N3 1QA|COMPANIES_HOUSE|08851253|No|No]</t>
  </si>
  <si>
    <t>BHCC - 015822</t>
  </si>
  <si>
    <t>2025-08-12T09:13:31+01:00</t>
  </si>
  <si>
    <t>Brighton &amp; Hove City Council (BHCC) are seeking qualified and experienced training providers to develop and deliver the Brighton &amp; Hove Skills Bootcamps across four priority subject areas that include digital, project management, construction and sport. The priority subject areas are aligned to the Local Skills Improvement Plan (LSIP) prepared by the Sussex Chamber of Commerce (CoC) as the designated Employer Representative Body forthe Sussex region by the DfE in August 2022. This tendering opportunity represents the second procurement for Skills Bootcamps, aimed at awarding the remaining Lots that were not contracted during the initial procurement, in addition to newly identified Construction and Personal Training Lots.</t>
  </si>
  <si>
    <t>[Functional Skills UK Limited|168 Church Road_x000D_
Hove_x000D_
England_x000D_
BN3 2DL|COMPANIES_HOUSE|08945446|No|No]</t>
  </si>
  <si>
    <t>CF-3147400D0O000000rwimUAA</t>
  </si>
  <si>
    <t>Nottingham University Hospitals NHS Trust</t>
  </si>
  <si>
    <t>2025-08-07T16:22:16+01:00</t>
  </si>
  <si>
    <t>Authorising Engineer - High/Low Voltage Services</t>
  </si>
  <si>
    <t>To ensure Nottingham University Hospitals NHS Trust (The Trust) complies with requirements set out in applicable Health Technical Memoranda (HTM) and other relevant standards, the Trust has awarded a contract to provide Authorising Engineer services relating to both high and low electrical voltage  infrastructure (The Services) across its sites._x000D_
_x000D_
The Trust requires a suitably qualified and experienced provider to deliver comprehensive electrical_x000D_
safety and compliance services across its sites. The requirement comprises both High Voltage (HV) and Low Voltage_x000D_
(LV) Authorising Engineer (AE) services._x000D_
_x000D_
The scope encompasses a range of activities, including annual system reviews, support, comprehensive audits, advising on the Trust's appointment of Authorised Persons, management, incident investigation, HTM updates and notifications (The Services)._x000D_
_x000D_
A Supplier is therefore required to fulfil this crucial role in ensuring the ongoing safety and compliance of the Trust's electrical systems, contributing to a safe and effective healthcare environment._x000D_
_x000D_
The Contract has been procured via Lot 5 (Mechanical, Electrical, and Public Health) of the NHS Shared Business Services SBS10190 (Healthcare Planning, Construction Consultancy and Ancillary Services) Framework: https://www.sbs.nhs.uk/services/framework-agreements/healthcare-planning-construction-consultancy-and-ancillary-services/</t>
  </si>
  <si>
    <t>NG5 1PB</t>
  </si>
  <si>
    <t>Darren J. Statham</t>
  </si>
  <si>
    <t>darren.statham@nuh.nhs.uk</t>
  </si>
  <si>
    <t>Nottingham City Hospital, Hucknall Road</t>
  </si>
  <si>
    <t>tender_497162/1506061</t>
  </si>
  <si>
    <t>2025-08-07T09:25:48+01:00</t>
  </si>
  <si>
    <t>S30003 Project Nectarine Enablement</t>
  </si>
  <si>
    <t>A new high-profile scheme is now entering PCF stage 1&amp;2 (Options) codenamed Nectarine, which are junction upgrades at A421 associated with the construction and operation of the Universal Studios theme park in Bedfordshire. _x000D_
This park will be part of a larger 476-acre entertainment resort complex, which is expected to open by 2031. It is reported that the new theme park is set to generate nearly Â£50bn for the economy as well as creating around 28,000 jobs - 20,000 in the construction period and 8,000 working on the site when it opens to visitors. _x000D_
Due to the high-profile nature of this scheme, there is a requirement is work efficiently, to streamline processes and find faster ways to deliver.</t>
  </si>
  <si>
    <t xml:space="preserve">S30003 SPaTS3 Award Letter - Arup - trans.docx </t>
  </si>
  <si>
    <t>[Ove Arup &amp; Partners Ltd - SPaTS|Newcastle|NONE_OTHER||No|No]</t>
  </si>
  <si>
    <t>CCC001-DN705594-20741503</t>
  </si>
  <si>
    <t>2025-08-06T13:02:41+01:00</t>
  </si>
  <si>
    <t>Design &amp; Build - Waterbeach Railway Station</t>
  </si>
  <si>
    <t xml:space="preserve">This scheme involves the relocation of Waterbeach Railway Station. \r_x000D_
Procurement activity includes the detailed design and construction of the scheme via appointment of a main Contractor under NEC Option A. \r_x000D_
The scheme comprises a new railway station consisting of 2 No. platforms, accessible footbridge, and secondary means of escape (SME), a 200-space car park, taxi and bus drop-off, cycle storage, public realm, and a new access road from Cody Road.  The new highway and car park will be operated and maintained by Cambridgeshire County Council. \r_x000D_
The scheme also includes the decommissioning and demolition of the existing Waterbeach Railway Station.\r_x000D_
It is proposed to transfer ownership, operation, and maintenance of the new station to Network Rail.  \r_x000D_
The current Station Facilities Operator (SFO) is Govia Thameslink Railway operating as Great Northern.\r_x000D_
The Contractor will carry out the rail works as 'Third Party Works,' as defined in Standard NR/L2/CIV/095 and non-rail works as Outside Party works as defined in NR/L2/CIV/095.\r_x000D_
The ES4 preliminary design has been completed by WSP as the Lead Designer and it is anticipated this will achieve the 'Approved in Principle' (AIP) milestone prior to the Invitation to Tender (ITT). \r_x000D_
Sable Leigh Consultancy (SLC) are appointed as 'Project Manager' and Client Representative on behalf of the Greater Cambridge Partnership (GCP). \r_x000D_
Volker Fitzpatrick has been undertaking Early Contractor Involvement (ECI) activities.  The key outputs of the ECI work will be shared transparently as part of the tender pack.  \r_x000D_
Network Certification Body (NCB) has also been appointed in ES4 as the independent assessment body for CSM and interoperability.\r_x000D_
\r_x000D_
\r_x000D_
The Authority have invested in an e-tendering tool in order to facilitate its tendering processes in a compliant and transparent manner.\r_x000D_
\r_x000D_
Potential Providers will need to register an account via the "Procontract Portal" at https://procontract.due-north.com/Register before being able to view the full tender details.\r_x000D_
\r_x000D_
In order to access the tender documentation, click "Find Opportunities", then on the drop-down menu, filter by "Cambridgeshire Public Services" by clicking on "Update" to find the relevant opportunity or alternatively within the organisations drop down select Cambridgeshire County Council to also find the relevant opportunity.\r_x000D_
\r_x000D_
\r_x000D_
UPDATE: The closing date for the SQ has now been moved back to Friday 23 August at 12 noon. \r_x000D_
\r_x000D_
We have also taken the opportunity to review the requirements associated with company turnover, this has been reduced, and in line with a revised estimated Contract value for the Design and Construction now put at between Â£20m and Â£30m, we can confirm that we are reducing the requirement for bidders to demonstrate a turnover of Â£30m per annum. \r_x000D_
\r_x000D_
\r_x000D_
</t>
  </si>
  <si>
    <t>Jon Collyns</t>
  </si>
  <si>
    <t>Jon.Collyns@cambridgeshire.gov.uk</t>
  </si>
  <si>
    <t>'+44 7775703930</t>
  </si>
  <si>
    <t>[C Spencer Ltd|One Humber Quays_x000D_
Wellington Street West_x000D_
Hull_x000D_
HU1 2BN|NONE||No|No]</t>
  </si>
  <si>
    <t>BHCC - 015818</t>
  </si>
  <si>
    <t>2025-08-01T09:37:24+01:00</t>
  </si>
  <si>
    <t>BHCC DH Skills Bootcamps (Round 2) - Lot 9, 10, 11</t>
  </si>
  <si>
    <t>Brighton &amp; Hove City Council (BHCC) are seeking qualified and experienced training providers to develop and deliver the Brighton &amp; Hove Skills Bootcamps across four priority subject areas that include digital, project management, construction and sport. The priority subject areas are aligned to the Local Skills Improvement Plan (LSIP) prepared by the Sussex Chamber of Commerce (CoC) as the designated Employer Representative Body for the Sussex region by the DfE in August 2022.  This tendering opportunity represents the second procurement for Skills Bootcamps, aimed at awarding the remaining Lots that were not contracted during the initial procurement, in addition to newly identified Construction and Personal Training Lots.</t>
  </si>
  <si>
    <t>[Chichester College Group|Chichester College_x000D_
Westgate Fields_x000D_
Chichester_x000D_
West Sussex_x000D_
PO19 1SB|NONE_OTHER||No|No]</t>
  </si>
  <si>
    <t>CC001-DN741642-74011908</t>
  </si>
  <si>
    <t>2025-07-23T08:32:58+01:00</t>
  </si>
  <si>
    <t>PSF4 Lot 2A Buckbarrow Bridge Replacement NEC ECC PM</t>
  </si>
  <si>
    <t>Cumberland Council requires a consultant to provide an NEC ECC accredited Project Manager who has significant experience in bridge engineering and construction to support the Council in managing the construction of Buckbarrow Bridge.</t>
  </si>
  <si>
    <t>[Pell Frischmann Consultants Ltd|4th Floor, One St James Square, M2 6DN|NONE||Yes|No]</t>
  </si>
  <si>
    <t>tender_474087/1499017</t>
  </si>
  <si>
    <t>2025-07-11T15:33:56+01:00</t>
  </si>
  <si>
    <t>Contingency Response Programme Package 4</t>
  </si>
  <si>
    <t>Petty France</t>
  </si>
  <si>
    <t xml:space="preserve">Anti-bribery  Corruption.pdf Appendix 5 - Security Aspects Letter (SAL) REDACTED 1_Redacted.pdf Appendix 8 - Compliant Invoice_Redacted.pdf Bowmer and Kirkland - FAC-1 Contract - REDACTED.docx Bowmer and Kirkland - PPC2000 - REDACTED.pdf BREEAM.PDF Constructor Collateral Warranty REDACTED.pdf Constructor Third Party Rights REDACTED.pdf Cyber security policies.pdf Equality and Diversity.pdf ICT security policy framework.pdf Modern Slavery.pdf Package 4 - B&amp;K Appendix 10 - Design Brief REDACTED.pdf Package 4 - B&amp;K Schedule 6 - FAC-1 Brief REDACTED.pdf Package 4- Schedule 2- Timetable -REDACTED.pdf Parent Company Guarantee REDACTED.pdf Performance Bond REDACTED.pdf Sch16- Supply Chain Requirements- REDACTED.pdf Schedule 1- Objectives REDACTED.pdf Schedule 14 - Data Protection Schedule (1) - REDACTED.pdf Schedule 4 - Works Package Procedure (2) REDACTED.pdf Schedule 9 - Pricing Rules REDACTED.pdf Specialist Collateral Warranty REDACTED.pdf Sub-Consultant Collateral Warranty REDACTED.pdf Sub-Specialist Collateral Warranty REDACTED.pdf Sub-Specialist Third Party Rights REDACTED.pdf Vesting Agreement REDACTED.pdf </t>
  </si>
  <si>
    <t>[Bowmer &amp; Kirkland Limited|High Edge Court Church Street, Heage, Belper, Derbyshire, DE56 2BW|COMPANIES_HOUSE|00701982|No|No]</t>
  </si>
  <si>
    <t>IT-285-9282-HC292 - AWARD</t>
  </si>
  <si>
    <t>HBC - Engineering</t>
  </si>
  <si>
    <t>2025-07-01T15:04:24+01:00</t>
  </si>
  <si>
    <t>HBC- The Provision of Project Management Services 197 Darkes Lane - AWARD</t>
  </si>
  <si>
    <t>Hertsmere Borough Council are looking to engage an experienced Project Management consultancy to assist with the delivery of a proposed residential redevelopment of 197 Darkes Lane, Potters Bar, EN6 1BW. The scheme is currently at planning: 24/1384/FUL | Demolition of existing buildings and erection of new affordable housing apartment block to include 13 units with associated parking and landscaping. | 197 Darkes Lane Potters Bar Hertfordshire EN6 1BW _x000D_
      _x000D_
      The application is due to be determined at the May 2025 Planning Committee. _x000D_
      _x000D_
      It is the intention of the Hertsmere Borough Council to tender the construction contract using the Pretium Herts, Beds and Bucks Development Services - Pretium Frameworks _x000D_
      _x000D_
      The proposed construction contract to be used is the JCT 2024 Design &amp; Build.</t>
  </si>
  <si>
    <t>WD6 1WA</t>
  </si>
  <si>
    <t>Margaret Haynes (HBC)</t>
  </si>
  <si>
    <t>margaret.haynes@hertsmere.gov.uk</t>
  </si>
  <si>
    <t>Elstree Way</t>
  </si>
  <si>
    <t>Borehamwood</t>
  </si>
  <si>
    <t>Hertfordshire</t>
  </si>
  <si>
    <t>0208 207 2277</t>
  </si>
  <si>
    <t>[Michael Dyson Associates Limited|West House, Meltham Road, Honley, United Kingdom, HD9 6LB|NONE||No|No]</t>
  </si>
  <si>
    <t>LFRS 154</t>
  </si>
  <si>
    <t>Lancashire Fire &amp; Rescue Service</t>
  </si>
  <si>
    <t>2025-06-30T22:29:29+01:00</t>
  </si>
  <si>
    <t>Building Condition Surveys</t>
  </si>
  <si>
    <t>The NHS Framework for Healthcare Planning, Construction Consultancy and Ancillary Services SBS10190 was selected as the route to Market for this tender exercise. This framework Provides the NHS and other public sector organisations a compliant and cost effective route for procuring construction related services including architecture, civil and structural engineering and surveying, amongst others. A Further Competition via NHS Framework reference number SBS10190 undertaken for the Building Condition Surveys.</t>
  </si>
  <si>
    <t>Krishna Radia</t>
  </si>
  <si>
    <t>krishnaradia@lancsfirerescue.org.uk</t>
  </si>
  <si>
    <t>Fire Station</t>
  </si>
  <si>
    <t>PR23LH</t>
  </si>
  <si>
    <t>07776 185662</t>
  </si>
  <si>
    <t>[Rider Levett Bucknall|Supplier Address- 1 King Street, Manchester, M2 6AW|NONE_OTHER||Yes|No]</t>
  </si>
  <si>
    <t>18140003981 &amp; 18140004411</t>
  </si>
  <si>
    <t>2025-06-30T16:10:17+01:00</t>
  </si>
  <si>
    <t>PCSA Former Avenue Campus in Northampton</t>
  </si>
  <si>
    <t>Provide pre-construction services at Avenue Campus including design input, buildability advice, cost analysis, and other preparations for the construction phase.</t>
  </si>
  <si>
    <t>NN2 6JD</t>
  </si>
  <si>
    <t>Daryl Read</t>
  </si>
  <si>
    <t>procurement@westnorthants.gov.uk</t>
  </si>
  <si>
    <t>ONE ANGEL SQUARE</t>
  </si>
  <si>
    <t>ANGEL STREET</t>
  </si>
  <si>
    <t>NORTHAMPTON</t>
  </si>
  <si>
    <t>Awarded via Pagabo National Framework for Civils and Infrastructure- AVP-QEF-1001</t>
  </si>
  <si>
    <t>[Montel Civil Engineering|Suite A&amp;B, Unit, Shire Business Park, 1 Wainwright Rd, Worcester WR4 9FA|COMPANIES_HOUSE|08949189|Yes|No]</t>
  </si>
  <si>
    <t>HCA001-DN705724-10758421</t>
  </si>
  <si>
    <t>2025-06-27T11:46:46+01:00</t>
  </si>
  <si>
    <t>Homes England - Brookleigh Eastern End Drainage and Landscaping</t>
  </si>
  <si>
    <t>Homes England is seeking a contractor to deliver the Brookleigh Eastern End Draining and Landscaping contract.\r_x000D_
\r_x000D_
The first part of the works involves the construction of a new Foul Water Pumping Station. The scope includes site clearance and the installation of the necessary foul water drainage system, including vitrified clay pipes and manholes. Following the completion of the station, Southern Water (as a separate contract) will be responsible for connecting the system to the Fairplace Hill Pumping Station under a Section 98 requisition.\r_x000D_
\r_x000D_
The second part of the works focuses on the construction of Attenuation Pond P22, which will provide the discharge of surface water from adjoining plots. The work includes full site clearance and excavation to form the pond as per the design specifications. The drainage system will also be installed to manage surface water runoff effectively.\r_x000D_
\r_x000D_
As part of this scope, landscaping will be undertaken around the pond area to ensure proper integration into the surrounding environment. Access paths will be constructed around the pond to allow for ongoing maintenance and operational use. The pond will be equipped with erosion control measures to stabilize the area and prevent long-term environmental degradation.</t>
  </si>
  <si>
    <t>paul.wilcock@aecom.com</t>
  </si>
  <si>
    <t xml:space="preserve">https://procontract.due-north.com/Advert?advertId=595a4a28-63bc-ef11-8133-005056b64545&amp;fromRfxSummary=True&amp;rfxId=934e6390-63bc-ef11-8133-005056b64545 </t>
  </si>
  <si>
    <t>The opportunity can be accessed via the Homes England eTendering system. Tenderers wishing to be considered for this contract must register their expression of interest and submit a tender through Homes Englands eTendering system. If not already registered, candidates must register at https://procontract.due-north.com/Advert?advertId=595a4a28-63bc-ef11-8133-005056b64545&amp;fromRfxSummary=True&amp;rfxId=934e6390-63bc-ef11-8133-005056b64545_x000D_
_x000D_
Homes England is committed to protecting the privacy and security of your personal data._x000D_
_x000D_
The privacy notice aims to give you information on how Homes England collects and processes personal data provided to us, including information that you provide directly, and tell you about your rights and how the law protects you. Please refer to our Privacy Notice at https://www.gov.uk/government/organisations/homes-england/about/personal-information-charter for further information._x000D_
_x000D_
If the Contract relates to asbestos removal Contractors must be licensed by the HSE and be members of the Asbestos Removal Contractors Association (ARCA). In addition to ARCA we also recognise ACAD (Asbestos Control &amp; Abatement Division).</t>
  </si>
  <si>
    <t>[Cognition Land and Water Limited|OX11 0QG|NONE||Yes|No]</t>
  </si>
  <si>
    <t>CCD01625</t>
  </si>
  <si>
    <t>2025-06-26T16:08:52+01:00</t>
  </si>
  <si>
    <t>Relocation of the Indoor Market via Pagabo Framework - Refit and Refurbishment framework, to Lot 3, covering values between Â£1m - Â£5m,</t>
  </si>
  <si>
    <t>Pre-Construction Services Agreement to provide a clear programme until the end of RIBA 4, undertake electric supply logging on the existing mains electric supply, Undertake point cloud survey of the ground floor areas, Undertake design of the, mechanical, electrical and public services design until RIBA 6, and architectural design from RIBA 4 to RIBA 6, Provide value engineering opportunities, Procure sub-contracting work via the provision of three quotations per sub-contractor, prepare detailed construction programme, Provide the full names of the Architect, Structural, Mechanical, Electrical and Public Services Engineer, PD for CDM and Fire Consultant, Obtain CCTV survey for the drainage system, Identify provisional sums,  Break Down all Preliminaries.</t>
  </si>
  <si>
    <t>[Conamar Building Services Ltd|One Garden City, Broadway, Letchworth Garden City, Hertfordshire, SG6 3BF|COMPANIES_HOUSE|2898417|Yes|No]</t>
  </si>
  <si>
    <t>WOLVCITY001-DN776022-21511510</t>
  </si>
  <si>
    <t>2025-06-25T10:34:22+01:00</t>
  </si>
  <si>
    <t>QQ25024 - Wolverhampton - Architectural Services (RIBA Stages 4 - 7)</t>
  </si>
  <si>
    <t>City of Wolverhampton Council ("CWC" / "Council") are seeking to appoint a Lead Designer, Principal Designer and Architect for RIBA stages 4-7 for the new Fleet Services Depot, offices and associated parking. The Consultant is required to have experience in producing Design and Build drawings and specifications._x000D_
_x000D_
The scheme involves relocating the 'Fleet Services' and other Council services from numerous Council sites to the Hickman Avenue site. Demolition of the existing trading facilities will be carried out by the Council with the construction of a new building and associated parking by the appointed Contractor._x000D_
_x000D_
An outline planning application based on RIBA Stage 3 was submitted in May 2025 and currently pending validation. This will be followed up requiring the Design Team to address the reserved matters and discharging conditions._x000D_
_x000D_
The consultant is required to provide a fixed lump sum fee for each RIBA stage and submit as part of the tender. The fee is not to be reliant upon any estimated construction cost, calculated by the bidder._x000D_
_x000D_
Please refer to Appendix A Project Brief for further information.</t>
  </si>
  <si>
    <t>[Bryant Priest Newman|3 Mary Street, Birmingham, West Midlands, B3 1UD, United Kingdom|NONE||Yes|No]</t>
  </si>
  <si>
    <t>WOLVCITY001-DN776607-09169124</t>
  </si>
  <si>
    <t>2025-06-12T09:33:49+01:00</t>
  </si>
  <si>
    <t>CWC25080 - Green Innovation Corridor Project Six Mile Green Management Phase 2</t>
  </si>
  <si>
    <t>The procurement of Project Management Services including Cost Management, Development Management and Advisory Business Case Development to co-ordinate and deliver pre-construction activities that will ultimately result in the formulation of services infrastructure and remediation plans for 4 plots of land at the University of Wolverhampton Science Park (measuring 2.13 hectares), collectively known as Six Mile Green and benefiting from Investment Zone priority site designation. These pre-construction / enabling works will help to address site abnormals and reduce viability gap resulting in oven ready serviced and remediated development platforms for future development by private sector for design and build projects that will create up to 12,000sqm business innovation space and 445 associated jobs, levering Â£22m investment. The costs are fully funded by the secured Investment Zone capital grant of Â£750k for the Green Innovation Corridor Six Mile Green project. _x000D_
This is a call off CCS RM6088.</t>
  </si>
  <si>
    <t>[Turner and Townsend Project Management Ltd|Low Hall Calverley Lane, Horsforth, Leeds, LS18 4GH|NONE||No|No]</t>
  </si>
  <si>
    <t>CHIC 2</t>
  </si>
  <si>
    <t>2025-06-11T15:58:17+01:00</t>
  </si>
  <si>
    <t>Professional consultancy services for Highfield Towers Phase 1 - RIBA 3-6</t>
  </si>
  <si>
    <t>The appointment of a specialist construction consultancy firm to provide services in connection with the construction project at Highfield Towers.</t>
  </si>
  <si>
    <t>[Calfordseaden LLP|St John's House, _x000D_
1a Knoll Rise, _x000D_
Orpington, _x000D_
Kent, _x000D_
England, _x000D_
BR6 0JX|COMPANIES_HOUSE|OC315838|Yes|Yes]</t>
  </si>
  <si>
    <t>ENP001-DN696217-73878724</t>
  </si>
  <si>
    <t>2025-06-06T13:32:27+01:00</t>
  </si>
  <si>
    <t>Design and Build of Improvement Works to Gypsey and Traveller Sites</t>
  </si>
  <si>
    <t xml:space="preserve">The underlying contract is awarded via a mini competition from E N Procure DPS for Installation, Responsive Repairs and Maintenance (Lot 29) (OJEU reference 2019/S 187-453493) to procure works for for a 2-stage tender process to select a Management Contractor, whereby:_x000D_
_x000D_
Stage 1 - Pricing is based on Preconstruction Services and Preliminaries. Copies of all the design information was provided to bidders so that they may assess the extent and nature of the required design review and modification, value management process and the pricing of the works to achieve the Employer's Budget. _x000D_
_x000D_
The intention is that one contractor will be appointed at the end of stage 1 and enter into a Preconstruction Services Agreement to undertake stage 2._x000D_
_x000D_
The selection of the Contractor was based on a 40%:60% price quality evaluation (quality including 10% Social Value). The successful outcome of Stage 1 will be the selection of the Contractor and award of the Preconstruction Services Agreement_x000D_
_x000D_
The works comprise construction of 39 new pods across 3 sites and associated works in accordance with the scope, Employer's and statutory requirements._x000D_
_x000D_
The works shall be completed to meet the requirements of City of Doncaster Council (CDC) and St Leger Homes of Doncaster (SLHD).  _x000D_
_x000D_
During the Pre-Construction Services, the Contractor will be required to review the current designs including all detailed drawings, specifications, calculations, and assessments along with the Employer's additional requirements to provide cost advice for achieving the Employer's Budget Cost of Â£5 million. SLHD have engaged with Waldeck Consulting to undertake Architectural, Structural/Civil, and Surveying services for the Planning and development of the pre-manufactured pod units at the three-sites G&amp;T sites, to RIBA Stage 4 (restricted to RIBA Stages 3 and 4). Waldeck have produced full planning application for the three sites and development of the internal designs including development and guidance on fire requirements._x000D_
_x000D_
The Contractor is required to provide a programme for identifying the tasks and actions necessary to review, modify and value engineer / manage the current design proposals to develop the Project Works Cost Plan and deliver the works in accordance with the Employer's Budget Cost._x000D_
_x000D_
The Contractor shall be required to work collaboratively with the Employer and Employer's project team to undertake the design review to achieve the Project Objectives and required viability including the development and tendering of sub-packages for agreed solutions, scopes and specifications defined in accordance with the design review process._x000D_
_x000D_
Subject to achieving an acceptable Project Works Cost and the Employer's Instruction to award the building contract for completing the works, the Contractor will Construct all parts of the works in accordance with the Employer's requirements and the Scope developed and agreed under the PCSA.  _x000D_
</t>
  </si>
  <si>
    <t>Jed Turner</t>
  </si>
  <si>
    <t>jed.turner@efficiencynorth.org</t>
  </si>
  <si>
    <t>'+44 7788411495</t>
  </si>
  <si>
    <t>[R Fullwood &amp; Co Ltd|19 Rowley Lane, South Elmsall, Pontefract, West Yorkshire, WF2JP|NONE||No|No]</t>
  </si>
  <si>
    <t>C364106</t>
  </si>
  <si>
    <t>2025-05-27T11:40:36+01:00</t>
  </si>
  <si>
    <t>Project Management at Edgware Main Building</t>
  </si>
  <si>
    <t>Project Management for construction works at Edgware Community Hospital_x000D_
Healthcare Planning, Construction Consultancy and Ancillary Services (HPCCAS) - SBS10190</t>
  </si>
  <si>
    <t>[DREES &amp; SOMMER UK LIMITED|Jackson House, Sibson Road, Sale, Manchester, M33 7RR|COMPANIES_HOUSE|03768390|Yes|No]</t>
  </si>
  <si>
    <t>MSNSR</t>
  </si>
  <si>
    <t>2025-05-23T14:33:34+01:00</t>
  </si>
  <si>
    <t>Monitoring Surveyor for Nicholas Street Restoration Project</t>
  </si>
  <si>
    <t>Burnley Council required the services of a monitoring surveyor to deliver a restoration project for a Grade II listed building 18 - 24 Nicholas Street to provide 18 high quality affordable homes._x000D_
_x000D_
The full scheme is currently at Planning stages and can be viewed at LBC/2024/0389.  Internal and external alterations to convert former offices to apartments (Linked with FUL/2024/0353), including alteration to internal layout, installation of replacement windows and demolition of modern rear extensions. | 18-20 Nicholas Street Burnley Lancashire BB11 2AP_x000D_
_x000D_
The scheme will be delivered by Barnfield Investment Properties Ltd.  Barnfield Investment Properties Ltd will employ the design team and a contract administrator.  Barnfield Construction will be the main contractor.  The contract will be in the form of a JCT DB 2016._x000D_
_x000D_
The Council requires the services of a chartered cost consultant to act as a monitoring surveyor.  Primarily to ensure that any of the design proposals are affordable and beyond that to ensure the Contractor 's costs are reasonable and not excessive. The JV enables early engagement of the Principal Contractor, without the need for a full tender process. The Contract will require a collaborative open booked methodology of working and an agreed Contract Sum Analysis. When considering the costs of your services for this project please ensure you have allowed from Pre-Construction right up to Final Completion. _x000D_
_x000D_
There is a desire to be on site as soon as possible, with a completion date of March 2026. _x000D_
_x000D_
Tender responses should be submitted electronically via The Chest</t>
  </si>
  <si>
    <t>Kelly Smith</t>
  </si>
  <si>
    <t>ksmith@burnley.gov.uk</t>
  </si>
  <si>
    <t>Bidders must complete, sign and return before the deadline the following Tender documents: Form of Tender (total tender sum);  Certificate of Non-Collusion and Non-Canvassing and Certificate of Bona Fide Tender._x000D_
_x000D_
This opportunity notice is also placed on The Chest Ref DN750905 along with all tender documentation.  Please respond on The Chest prior to 15:00 GMT on the 20th November 2024.</t>
  </si>
  <si>
    <t>[Cowburn Watson Box|Digital World Centre, 1 Lowry Plaza, The Quays, Salford, M50 3UB.|NONE_OTHER||Yes|No]</t>
  </si>
  <si>
    <t>tender_490420/1481790</t>
  </si>
  <si>
    <t>2025-05-16T11:13:53+01:00</t>
  </si>
  <si>
    <t>M0112 cont of M0022a - Project Controls Professional Services (North West)</t>
  </si>
  <si>
    <t>To provide Accredited NEC4 Engineering Construction Contracts (ECC) Project Management services for the M6 Lune Gorge scheme_x000D_
_x000D_
M6 Lune Gorge _x000D_
_x000D_
The project aims to deliver eight major structural renewal schemes in the most efficient manner. _x000D_
The objectives of the project are to: _x000D_
-	Repair each of the 8 structures to enable them to carry full design loading and remove any vulnerable details that could require significant future maintenance interventions_x000D_
-	Ensure that the most critical structures are addressed earliest or as soon as possible_x000D_
-	Minimise disruption to road users as far as reasonably practicable during construction_x000D_
The scheme has been broken down into 5 projects, creating an overall programme for the M6 Lune Gorge Bridge Renewal scheme:</t>
  </si>
  <si>
    <t>CPMSframework@nationalhighways.co.uk</t>
  </si>
  <si>
    <t>THE CUBE , 199 WHARFSIDE STREET</t>
  </si>
  <si>
    <t>[Mott Macdonald|10 Fleet Pl, London EC4M 7RB|NONE_OTHER||No|No]</t>
  </si>
  <si>
    <t>IT-5-22321-P13332 - AWARD</t>
  </si>
  <si>
    <t>2025-05-09T15:24:43+01:00</t>
  </si>
  <si>
    <t>SCF - 5 Boorley Gardens - 90 Place SEMH for Sept 2025 - AWARD</t>
  </si>
  <si>
    <t>Dear Sir/Madam,_x000D_
      _x000D_
      In accordance with the terms of the Southern Construction Framework, you are invited to a direct award for pre construction at  5 Boorley Gardens -( 90 Place SEMH for Sept 2025 ) and have been supplied with the attached documents._x000D_
      _x000D_
      Please download all of the attached documents and read VERY carefully._x000D_
      _x000D_
      Opting In &amp; Out_x000D_
      Please note you are required to 'Opt In' before you can access the 'My tender Return' to start populating your response. The 'Opt Out' functionality will also be available throughout the duration of the tender process. Opting out will give you the option of declaring you no longer want to receive any further communication in relation to the this tender along with the opportunity of providing comments and feedback for this decision. You can choose to 'Opt In' at any time during the tender process if you initially decided to 'Opt Out'._x000D_
      _x000D_
      Your completed Tender Return Document(s) should be submitted via 'Intend' by 2pm on Friday 8th September 2023._x000D_
      _x000D_
      Yours faithfully_x000D_
      _x000D_
      Matthew Lay</t>
  </si>
  <si>
    <t>Property Category Management Team</t>
  </si>
  <si>
    <t>Category.management.team@hants.gov.uk</t>
  </si>
  <si>
    <t>03707 791404</t>
  </si>
  <si>
    <t>[Tilbury Douglas Limited|T3, Trinity Park, Birmingham, West Midlands, United Kingdom, B37 7ES|NONE||No|No]</t>
  </si>
  <si>
    <t>WIGN001-DN754126-76342358</t>
  </si>
  <si>
    <t>2025-05-08T15:04:02+01:00</t>
  </si>
  <si>
    <t>Golborne Primary School - New Classroom Block</t>
  </si>
  <si>
    <t>The project involves construction of a new single storey school teaching block incorporating classrooms, ICT room, group room, general offices, WC's, cleaners store, plant-room and circulation areas, together with associated services and external works installations. Please refer to the specification and drawings within the tender package for the full scope of the works to be undertaken._x000D_
_x000D_
The procurement is being carried out through the Rise Frame Work, Group 2, General Construction, Band 3, Â£1m-Â£5m.</t>
  </si>
  <si>
    <t>[Greenmount Projects Ltd|Hamer House, 4 The Parks, Ashton-in-Makefield, Merseyside, WA12 0JQ, United Kingdom|NONE||Yes|No]</t>
  </si>
  <si>
    <t>CF-3019000D0O000000rwimUAA</t>
  </si>
  <si>
    <t>The Queen Elizabeth Hospital King's Lynn NHS Foundation Trust</t>
  </si>
  <si>
    <t>2025-05-08T09:58:38+01:00</t>
  </si>
  <si>
    <t>Multi Storey Car Park</t>
  </si>
  <si>
    <t>Construction of Multi Storey Car Park (MSCP)_x000D_
to include:_x000D_
- Initial works for MSCP_x000D_
- PCSA_x000D_
- Construction of MSCP subject to negotiated JCT Terms</t>
  </si>
  <si>
    <t>PE30 4ET</t>
  </si>
  <si>
    <t>Michael Lotarius</t>
  </si>
  <si>
    <t>michael.lotarius@qehkl.nhs.uk</t>
  </si>
  <si>
    <t>Gayton Road</t>
  </si>
  <si>
    <t>[R.G. Carter Projects Limited|Drayton_x000D_
Norwich_x000D_
Norfolk NR8 6AH|NONE||Yes|No]</t>
  </si>
  <si>
    <t>NOTTSCC001-DN755539-13327350</t>
  </si>
  <si>
    <t>2025-05-08T08:13:15+01:00</t>
  </si>
  <si>
    <t>Sir Julien Cahn Pavilion Upgrade Works</t>
  </si>
  <si>
    <t>Nottinghamshire County Council (the Council) is seeking tenders, on behalf of Rushcliffe Borough Council (RBC) using the Open Tender Procedure._x000D_
_x000D_
Sir Julien Cahn Pavilion is owned and operated by Rushcliffe Borough Council. It is a community facility building which is available for hire by the public. The building is a detached single storey_x000D_
structure circa 100 years old and is of traditional timber frame construction. The main hall is double story height and of iron portal frame construction._x000D_
_x000D_
Sir Julien Cahn Pavilion is located within West Park which is a public open space which also includes a sports changing pavilion, tennis courts, cricket field and car parking. A private detached residential house is adjacent to the Sir Julien Cahn Pavilion_x000D_
_x000D_
The nature of the works are upgrade and refurbishment works including building fabric thermal improvements and de-carbonisation works.</t>
  </si>
  <si>
    <t xml:space="preserve">45000000 50000000 42500000 </t>
  </si>
  <si>
    <t xml:space="preserve">https://procontract.due-north.com/Advert?advertId=0d9548f4-a3bb-ef11-8132-005056b64545 </t>
  </si>
  <si>
    <t>NOTTSCC001-DN755539-50247419</t>
  </si>
  <si>
    <t>[CEL Group (1989) Ltd|300 Eastrea Road, Whittlesey, Peterborough, Cambridgeshire, PE7 2AR|NONE||Yes|No]</t>
  </si>
  <si>
    <t>839588c9-b9b0-475b-b434-8fdb52eb6fbf</t>
  </si>
  <si>
    <t>2025-05-06T13:17:30+01:00</t>
  </si>
  <si>
    <t>Cladding Fire Upgrade Works to 17a Lydia Ann, Liverpool</t>
  </si>
  <si>
    <t>M&amp;Y is inviting pre-qualified suppliers to submit their bid in relation to cladding fire upgrade works at the above mentioned address._x000D_
      _x000D_
      This is a price only exercise under M&amp;Y Maintenance &amp; Construction Subcontractor Dynamic Purchasing System v2, lot 9, Cladding systems for housing maintenance and construction works</t>
  </si>
  <si>
    <t>[Everclad|Joanne Mcwaters, Suit 46 - 47, 3a Hubsquared, Bridgewater Street, Liverpool, Merseyside, L1 0AR, UNITED KINGDOM|NONE||No|No]</t>
  </si>
  <si>
    <t>C4A72901984</t>
  </si>
  <si>
    <t>2025-05-01T08:30:04+01:00</t>
  </si>
  <si>
    <t>Fit Out - WP12.5 Architectural Metalwork - Old Oak Common (S4) Station</t>
  </si>
  <si>
    <t>WP12.5 Architectural Metalwork_x000D_
      _x000D_
      Scope of work:_x000D_
      OOC HS2 Station Architectural Metalwork Package (WP12.5) consists of the design for construction and manufacture, supply, installation and assurance of architectural metalwork to the front of house HS2 Station areas, the Great Western Main Line/ Conventional Station (GWML) and Shared Accommodation Building (SAB). The scope of this package includes the following key elements:_x000D_
      â€¢	Steel and glazed balustrades, with integrated lighting._x000D_
      â€¢	Timber handrails, with integrated lighting. _x000D_
      â€¢	Platform barriers._x000D_
      â€¢	Lighting columns and armatures._x000D_
      _x000D_
      Key deliverables will be:_x000D_
      â€¢	Design Development: Prepare the design for construction and manufacture of architectural metalwork, including detailed plans, elevations, general arrangements, and fabrication drawings. These drawings should encompass all necessary interface and connection details, structural elements and ancillary elements to meet the prescribed performance requirements._x000D_
      â€¢	Samples and Prototypes: Provide samples, prototypes, visual mock-ups, and benchmarks as deemed necessary to ensure compliance with design and quality standards._x000D_
      â€¢	Material Supply and Installation: Supply all required materials, labour, supervision, plant, and equipment for the installation of architectural metalwork in accordance with the approved design._x000D_
      â€¢	Assurance and Certification: Generate and supply comprehensive assurance documentation for architectural metalwork installations, including testing as required. _x000D_
      â€¢	Coordination: Ensure coordination of architectural metalwork installations with various substrates, and other finishes to achieve integration within the overall project._x000D_
      _x000D_
      By executing the works diligently and adhering to the prescribed specifications, our aim is to deliver a high-quality architectural metalwork package that meets the requirements and contributes to the success of the Old Oak Common HS2 Station project._x000D_
      _x000D_
      About the buyer's selection process:_x000D_
      Respondents to this opportunity should be advised that shortlisted applicants will be invited to tender through an external ERP system._x000D_
      _x000D_
      The exact scoring criteria are currently being developed by BBVS, and shortlisted suppliers will be invited to register for the ERP system in due course._x000D_
      _x000D_
      What is clear at this stage is that tenders will be scored competitively across a range of criteria, such as, but not limited to:  HSEQ, Commercial, Programme, Methodology (particularly with working in a track environment)._x000D_
      _x000D_
      About the buyer:_x000D_
      In 2018, Balfour Beatty, VINCI and SYSTRA (BBVS) created a strategic alliance to deliver major infrastructure projects for HS2, in particular the Terminus at Old Oak Common. _x000D_
      _x000D_
      BBVS are committed to delivering this project to align with the key principles of Integrity, Leadership, Respect &amp; Safety.</t>
  </si>
  <si>
    <t xml:space="preserve">45262420 45223210 45262400 45262670 45441000 45262410 45223100 45223110 </t>
  </si>
  <si>
    <t xml:space="preserve">https://www.competefor.com/business/viewOpportunityDetailsSupplier.html?id=72902030 </t>
  </si>
  <si>
    <t>C4N72901984</t>
  </si>
  <si>
    <t>WILTS001-DN637737-75213518</t>
  </si>
  <si>
    <t>Wiltshire Council</t>
  </si>
  <si>
    <t>2025-04-30T15:49:13+01:00</t>
  </si>
  <si>
    <t>HE0914 A350 Chippenham Duelling Scheme April 2023</t>
  </si>
  <si>
    <t>The A350 is one of the most important routes in Wiltshire. It is a primary north-south route with regional significance connecting the south coast with the M4 and onwards to Bristol and the Midlands. In Wiltshire it passes around the principal settlements of Chippenham and Trowbridge via the town of Melksham and on to Westbury and Warminster.\r_x000D_
It has been a longstanding priority to improve north-south connectivity along the A350, and Wiltshire Council has been progressively bringing forward the dualling of the A350 Chippenham bypass.\r_x000D_
Over recent years three major capital schemes (Phases 1, 2 and 3) have been brought forward to improve capacity and safety on the route, largely funded through successful Department for Transport (DfT) and/or Local Enterprise Partnerships (LEP) funding bids.\r_x000D_
Most recently, an Outline Business Case (OBC) bid was made to DfT for funding to bring forward a scheme to complete the dualling of the A350 bypass at Chippenham.\r_x000D_
In the spending review in October 2021 the government announced that it would allocate funds for a scheme to dual the remaining single carriageway sections of the A350 route round Chippenham. The project was also included within the list of forthcoming infrastructure projects as part of The Growth Plan 2022 published in September 2022.\r_x000D_
Wiltshire Council and its consultants Atkins are now pressing forward to complete the design of the remaining Phases 4 and 5 of the scheme, and preparing the Full Business Case (FBC). Subject to the FBC being approved by the DfT, it is anticipated that construction works will be undertaken during 2024 and 2025.\r_x000D_
The scheme is likely to include for the following key elements\r_x000D_
 Phase 4 dualling, widening the A350 over a total distance of some 1.5km to dual 2-lane between Chequers roundabout and Lackham roundabout. The dualling would take place within the existing wide highway verge to the west of the current carriageway.\r_x000D_
Phase 5 dualling: widening the A350 over a total distance of some 1.75km to dual 2-lane between Cepen Park South roundabout and Bumpers Farm roundabout. Again, the dualling would take place within the existing wide highway verge to the west of the current carriageway. When implemented with Phase 4, this would extend the dualling to cover the full stretch of the A350 Chippenham Bypass.\r_x000D_
Bumpers Farm Roundabout capacity enhancements: increasing the circulatory from 2 lanes to 3; signalising 4 approach arms; increasing approach arms from A350 (S), A420 (W), A350 (N) and A420 (E) to 3 lanes; and dualling the exits onto the A420 (E) and A420 (W) and\r_x000D_
Lackham roundabout capacity enhancements: dualling the exit to the A350 north as part of the phase 4 works.\r_x000D_
The works will be designed and built-in accordance with current standards and guidelines and will include for all key aspects of highway construction.</t>
  </si>
  <si>
    <t xml:space="preserve">45233100 45233120 45233121 45233122 45233128 45233221 45233224 45233124 45233210 45233280 45233290 45233130 45233293 45233300 45233310 </t>
  </si>
  <si>
    <t>David Gillett</t>
  </si>
  <si>
    <t>david.gillett@wiltshire.gov.uk</t>
  </si>
  <si>
    <t>Bythesea Road</t>
  </si>
  <si>
    <t>County Hall, Bythesea Road</t>
  </si>
  <si>
    <t>Trowbridge</t>
  </si>
  <si>
    <t>BA14 8JN</t>
  </si>
  <si>
    <t>http://www.wiltshire.gov.uk/</t>
  </si>
  <si>
    <t>[MJ Church (Plant) Ltd|Saltersford Lane_x000D_
Chippenham_x000D_
Wiltshire_x000D_
United Kingdom_x000D_
SN14 0RN|NONE||Yes|No]</t>
  </si>
  <si>
    <t>DLSITT1049</t>
  </si>
  <si>
    <t>Diamond Light Source Ltd</t>
  </si>
  <si>
    <t>2025-04-29T10:58:21+01:00</t>
  </si>
  <si>
    <t>DLSITT1049 - Supply of Dipole Magnet Support Cradles for Diamond-II</t>
  </si>
  <si>
    <t>Located on the Harwell Science and Innovation Campus in Oxfordshire, Diamond Light Source (DLS) is a leading-edge facility for science, engineering and innovation. Diamond allows researchers from academia and industry to investigate the structure and behaviour of the world around us at the atomic and molecular level._x000D_
To continue delivering the world changing science that Diamond enables, the facility is being upgraded to Diamond-II, a coordinated programme of development that combines a major machine upgrade with new instruments and complementary improvements to_x000D_
optics,detectors, sample environment and delivery capabilities, and computing, as well as integrated and correlative methods. This will be transformative in speed and spatial resolution and will offer users streamlined access to enhanced instruments for life and_x000D_
physical sciences._x000D_
_x000D_
The scope of the contract is to manufacture 159 dipole magnet support cradles to DLS designs, the cradles comprise of a common welded and machined steel structure with paint to protect most surfaces from corrosion. The 159 common cradle fabrications are split into two assembly types DL and DQ which have different brackets or position of brackets assembled to the common fabrication._x000D_
_x000D_
The supplier shall deliver 2 pre-series cradles to DLS for inspection and approval prior the main series manufacture of the remaining 157 cradles._x000D_
_x000D_
There is 1 special DQ cradle in addition to the standard types mentioned above which aside from different geometry has the same basic construction and requirementse-series cradles to DLS for inspection and approval prior to the main series manufacture of the remaining 157 cradles._x000D_
_x000D_
There is 1 special DQ cradle in addition to the standard types mentioned above which aside from different geometry has the same basic construction and requirements._x000D_
_x000D_
To apply visit our website which requires suppliers to complete a one-off simple registration form, which will generate a unique password for your account.  You are then able to login to register your interest against the Tender and download the tender documents._x000D_
_x000D_
Link to the site:  https://tenders.diamond.ac.uk/Home.aspx.</t>
  </si>
  <si>
    <t>OX11 0DE</t>
  </si>
  <si>
    <t>Debbie Pryor</t>
  </si>
  <si>
    <t>procurement@diamond.ac.uk</t>
  </si>
  <si>
    <t>Harwell Science and Innovation Campus</t>
  </si>
  <si>
    <t>OX11 0ED</t>
  </si>
  <si>
    <t>01235 567575</t>
  </si>
  <si>
    <t>[Revol TT Consulting s.r.o. (RTC)|Vlarska 28,_x000D_
917 01 Trnava,_x000D_
Slovakia|NONE_OTHER||Yes|No]</t>
  </si>
  <si>
    <t>tender_482532/1471978</t>
  </si>
  <si>
    <t>2025-04-23T15:45:28+01:00</t>
  </si>
  <si>
    <t>T0652 Technical support for keeping the DMRB and MCHW up to date</t>
  </si>
  <si>
    <t>Technical advice to Technical Standards Group of National Highways._x000D_
National Highways (the Client) is looking to set up a contract for the provision of a range of technical engineering consultancy services to support the Technical Standards Group (TSG) with the implementation of new technical standards and revising existing technical standards which are used for the assessment, design and construction of all works on the strategic road network._x000D_
The support enables TSG to manage peaks and troughs of document quality reviews, technical standards committee consultations, advice to technical authors and assurance that the documents work together to support the overseeing organisations in managing technical risk and we have a complimentary and non-contradictory set of documents with clear links between Design &gt; Design Outputs &gt; Construction/Installation. _x000D_
The overall objective of the service is that all documents are published on time with a minimum viable acceptable level of quality to meet the Client's requirements (as contained within the Manual for Development of Documents (MDD))._x000D_
The service includes:_x000D_
-	Advise and provide progressive assurance and support on the Manual for Development of Documents (MDD) matters (editorial aspects, governance aspects and aspects related to EC notification) during the drafting process. _x000D_
-	Support TSGs vision for more automation of MDD compliance checks based on the outcome of the document reviews._x000D_
-	Improving National Highways capability by collecting and sharing knowledge._x000D_
This work package will be managed and governed by TSG.</t>
  </si>
  <si>
    <t xml:space="preserve">T0652 SPaTS 2 Award Letter trans.docx </t>
  </si>
  <si>
    <t>[WSP UK Ltd -  SPaTS 1|Birmingham|NONE_OTHER||No|No]</t>
  </si>
  <si>
    <t>HACK001-DN729588-79711332</t>
  </si>
  <si>
    <t>2025-04-22T16:11:06+01:00</t>
  </si>
  <si>
    <t>Fairbank Estate Main Contractor</t>
  </si>
  <si>
    <t xml:space="preserve">The Fairbank Estate project is a mixed tenure housing development that forms part of the Housing Supply Programme. It is located in the Hoxton West Ward in the London Borough of Hackney._x000D_
_x000D_
This procurement is to appoint a contractor to undertake pre-construction activities in relation to the delivery of new housing, along with associated landscaping and public realm work at the Fairbank Estate, under a two-stage design and build contract with a Pre-Construction Services Agreement (PCSA) using the Notting Hill Genesis Framework Development Contractors Lot.  Pursuant to a  successful completion of the PCSA stage in the contracting process we will enter into a JCT contract for the delivery of the works._x000D_
</t>
  </si>
  <si>
    <t>[Countryside Properties (UK) Limited|Countryside House, The Drive, Brentwood, Essex, CM13 3AT|NONE||No|No]</t>
  </si>
  <si>
    <t>2025-04-22T10:47:51+01:00</t>
  </si>
  <si>
    <t>Professional services in relation to the design of A22 Major Road Network Junction Improvements - Award of Contract</t>
  </si>
  <si>
    <t>In 2024, East Sussex County Council (ESCC) were successful in receiving Large Local Major (LLM) Main Road Network (MRN) funding from the Department of Transport (DfT) to progress the A22 Corridor Package scheme (as submitted in the OBC) to a Full Business Case (FBC) and subsequent construction, subject to DfT approval of the FBC. The A22 Corridor Package scheme comprises a package of improvements to five junctions on the A22 in the South Wealden and Eastbourne area of East Sussex, as well as a series of_x000D_
sustainable improvement schemes. In September 2024, a contract was awarded to Jacobs UK Ltd, via Direct Award, to address the_x000D_
first (early/transitional) activities from OBC to FBC and to produce and then submit the Full Business Case when it is ready. As part of the FBC, the Council are required to include an accurate price for carrying out these improvement works. For a contractor to be able to price the works, a detailed design is now required. As the OBC was produced by Jacobs Ltd and they are also producing the FBC, the Council believe that they are in the best position to progress this detailed design work. Following the Direct Award process of the Framework below, Jacobs UK Ltd were provided a scope of requirements and asked to submit a proposal_x000D_
through the Crown Commercial Services (CCS), Construction Professional Services Framework (RM 6165). The proposal fulfilled the Councils requirements and was within the framework_x000D_
pricing guidelines and the Council's budget. The contract value is a target price under the NEC4 Professional Services contract.</t>
  </si>
  <si>
    <t>[Jacobs UK Ltd|Cottons Centre_x000D_
Cottons Lane_x000D_
London_x000D_
SE1 2QG|COMPANIES_HOUSE|02594504|No|No]</t>
  </si>
  <si>
    <t>CPCA001-DN766794-66917009</t>
  </si>
  <si>
    <t>2025-04-07T12:53:19+01:00</t>
  </si>
  <si>
    <t>Skills Bootcamps Wave 5</t>
  </si>
  <si>
    <t>To address skills shortages in the Construction sector across the region, excluding Fenland. The provision will include practical skills including bricklaying, cutting, joints, cavity wall insulation and more built upon classroom based knowledge teaching including health and safety, construction standards, plans and drawings and terminology, including the necessary license and permits to proceed into Employment.</t>
  </si>
  <si>
    <t>CPCA Procurement</t>
  </si>
  <si>
    <t>procurement@cambridgeshirepeterborough-ca.gov.uk</t>
  </si>
  <si>
    <t>[Aviabuild Training Partners Limited|PE10 9EH|NONE||Yes|No]</t>
  </si>
  <si>
    <t>WOLVCITY001-DN770628-13623101</t>
  </si>
  <si>
    <t>2025-04-07T11:02:14+01:00</t>
  </si>
  <si>
    <t>Lincoln Green Phase 1 &amp; Longford Road</t>
  </si>
  <si>
    <t>Demolition of 16nr bungalows and the construction of 36nr bungalows (2nr three-bedroom and 34nr two-bedroom) at Lincoln Green, Wolverhampton, WV10 8HW and construction of 7nr two-bedroom bungalows at Longford Road Wolverhampton, WV10 0UB, with all associated external works and services to all</t>
  </si>
  <si>
    <t>WV1 1SH</t>
  </si>
  <si>
    <t>Bolaji Oluwadamisi</t>
  </si>
  <si>
    <t>bolaji.oluwadamisi@wolverhampton.gov.uk</t>
  </si>
  <si>
    <t>'+44 1902552025</t>
  </si>
  <si>
    <t>[Keon Homes Limited|St Jude's House, High Street, Chasetown, Burntwood, England, WS7 3XQ|NONE||No|No]</t>
  </si>
  <si>
    <t>tender_473943/1460142</t>
  </si>
  <si>
    <t>2025-04-04T12:24:10+01:00</t>
  </si>
  <si>
    <t>Awarded Contract for the Provision of Works to the Astana HMA Residence, Kazakhstan</t>
  </si>
  <si>
    <t>The Foreign, Commonwealth and Development Office (FCDO) issued an Invitation to Tender (ITT) to suppliers under the terms of the International Construction Services Dynamic Purchasing System (Ref OJEU contract notice 202/S 114-277923 published on 11/06/2020) for the Provision of works to the Astana HMA Residence, Kazakhstan to implement refurbishment works._x000D_
_x000D_
Tenders were sought from suppliers on Category 1 of the International Construction DPS who are capable of acting as Principal Contractor._x000D_
_x000D_
Following further competition and evaluation based on the Most Economically Advantageous Tender, ADBLU International LTD were appointed as the Successful Contractor.</t>
  </si>
  <si>
    <t>[ADBLU International LTD|Office 3, 13th Floor Fujairah Creative City Tower, Fujairah, United Arab Emirates|NONE_OTHER||No|No]</t>
  </si>
  <si>
    <t>CHPH001-DN694692-44142425</t>
  </si>
  <si>
    <t>CHP</t>
  </si>
  <si>
    <t>2025-04-01T15:03:50+01:00</t>
  </si>
  <si>
    <t>New Homes Development - Pyms Road, Chelmsford</t>
  </si>
  <si>
    <t>Myriad Housing, a subsidiary of Chelmer Housing Partnership, is seeking a contractor for the design and construction of 24 residential units and associated external works._x000D_
_x000D_
We have acquired land at Pyms Road, Chelmsford with the benefit of an Outline Planning Consent (reserved matter landscaping) for the design and construction of 24Nr. dwellings and associated external works, (including planting, landscaping and fencing), services, private drainage, roads and sewers._x000D_
_x000D_
The intended housing types include; 1 and 2-bed flats, and 3 and 4-bed houses. The intended tenure type is for 100% affordable, including a mix of First Homes, Affordable Rent and Shared Ownership.</t>
  </si>
  <si>
    <t>Alison Shaw</t>
  </si>
  <si>
    <t>Alison.Shaw@chp.org.uk</t>
  </si>
  <si>
    <t>Myriad House</t>
  </si>
  <si>
    <t>33 Springfield Lyons Approach</t>
  </si>
  <si>
    <t>CM2 5LB</t>
  </si>
  <si>
    <t>'+44 7801582570</t>
  </si>
  <si>
    <t>https://www.chp.org.uk/</t>
  </si>
  <si>
    <t xml:space="preserve">https://procontract.due-north.com/Advert?advertId=0d32ff8e-e669-ee11-8124-005056b64545 </t>
  </si>
  <si>
    <t>CHPH001-DN694692-61392260</t>
  </si>
  <si>
    <t>[Marfleet and Blyth Ltd|1-2 Tollgate Business Park, Tollgate, Stanway, Colchester, CO3 8AB|NONE||Yes|No]</t>
  </si>
  <si>
    <t>20250320102436-103251</t>
  </si>
  <si>
    <t>The Borough Council of Calderdale</t>
  </si>
  <si>
    <t>2025-03-20T10:24:42Z</t>
  </si>
  <si>
    <t>Cross Lane Primary School</t>
  </si>
  <si>
    <t>The Borough Council of Calderdale invites you to submit a Quote for a Professional Multi-disciplinary construction consultancy team for the proposed Alternative Resource Provision (ARP) works at their school. Cross Lane Primary School, Cross Lane, Elland. HX5 0LP. The multi-disciplinary professional construction consultant will initially undertake a feasibility study RIBA Stages 0-2. On satisfactory completion of RIBA Stages 0-2, and the option being approved, the commission will progress to RIBA stages 3-7. A break clause will be inserted at the completion of stage 2.</t>
  </si>
  <si>
    <t>HX1 1UJ</t>
  </si>
  <si>
    <t>Rachel Jefford</t>
  </si>
  <si>
    <t>rachel.jefford2@calderdale.gov.uk</t>
  </si>
  <si>
    <t>Town Hall, Crossley Street</t>
  </si>
  <si>
    <t>Halifax</t>
  </si>
  <si>
    <t>https://www.calderdale.gov.uk/v2</t>
  </si>
  <si>
    <t xml:space="preserve">https://uk.eu-supply.com/app/rfq/rwlentrance_s.asp?PID=88213&amp;B=UK https://uk.eu-supply.com/ctm/Company/CompanyInformation/Index/103251 </t>
  </si>
  <si>
    <t>[AHR Building Consultancy Ltd|Norwich Union House_x000D_
High Street _x000D_
Huddersfield_x000D_
HD1 2LR|NONE||No|No]</t>
  </si>
  <si>
    <t>CF-2934200D0O000000rwimUAA</t>
  </si>
  <si>
    <t>Department of Health and Social Care</t>
  </si>
  <si>
    <t>2025-03-20T09:31:43Z</t>
  </si>
  <si>
    <t>DHSC:FGO: Financial / Project support for new private finance programme</t>
  </si>
  <si>
    <t>Strategic Outline Case/ Options Appraisal that assesses the potential private finance models that could be used, tests VfM and incorporates the advisor's knowledge of the private sector market (construction/equity/debt) to ensure there would be appetite for a programme and outlines possible delivery timescales._x000D_
_x000D_
This work requires the specialist knowledge of the private sector and their appetite and requirements of the private finance market including that of investors ( equity and debt ) and the construction industry . The external financial advisory sector understand this vital element of the requirement as well as the different models of delivery across different sectors and jurisdictions that is not available internally.</t>
  </si>
  <si>
    <t>SW1H 0EU</t>
  </si>
  <si>
    <t>Joe Smith</t>
  </si>
  <si>
    <t>joe.smith1@dhsc.gov.uk</t>
  </si>
  <si>
    <t>39 Victoria Street</t>
  </si>
  <si>
    <t xml:space="preserve">DHSC Deloitte Project Wings - FULLY SIGNED_Redacted.pdf </t>
  </si>
  <si>
    <t>[DELOITTE LLP|1 NEW STREET SQUARE EC4A 3HQ|NONE||No|No]</t>
  </si>
  <si>
    <t>LPOOL001-DN762895-97175897</t>
  </si>
  <si>
    <t>2025-03-19T15:24:17Z</t>
  </si>
  <si>
    <t>Green Park Hotel Interim Remediation Works</t>
  </si>
  <si>
    <t>Liverpool City Council has awarded a contract to Skyline Property Solutions for remediation work at the Green Park Hotel site via a Direct Award via the Rise Construction Framework's Group 2 General Construction Ban 1 Â£0 - Â£50K.</t>
  </si>
  <si>
    <t>[Skyline Property Solutions Ltd.|Unit 44 Dunes Way, Liverpool L5 9RJ|NONE||Yes|No]</t>
  </si>
  <si>
    <t>162_25</t>
  </si>
  <si>
    <t>Espo</t>
  </si>
  <si>
    <t>2025-03-18T12:55:50Z</t>
  </si>
  <si>
    <t>162_25 Clays, Glazes and Modelling Materials</t>
  </si>
  <si>
    <t>Framework for the supply of Air Drying and Kiln Drying Modelling Clays and Glazes, Soft Modelling Dough, Silver and Modelling Sand and Construction Materials including Foam, Wood for educational use for delivery to the ESPO Distribution Centre and Direct Delivery to the ESPO Customer._x000D_
_x000D_
Lot 1 - Doughs, Clays and Moulding_x000D_
Lot 2 - Glazes, Additives and Tiles_x000D_
Lot 3 - Construction Materials_x000D_
Lot 4 - Tools_x000D_
Lot 5 - Play Sand_x000D_
_x000D_
The framework agreement has the option to extend for up to a further 23 months. The total estimated value stated (which is captured in this notice as a Value excluding VAT) includes the option period._x000D_
_x000D_
This contract will contain a contract monitoring clause which will require suppliers to ensure that there is no material detrimental change in their financial standing and/or their credit rating (as determined by use of a Credit Reference Agency). Bi-annual review meetings will be held.</t>
  </si>
  <si>
    <t xml:space="preserve">03114100 14200000 37800000 44111700 44310000 44812100 </t>
  </si>
  <si>
    <t>Catalogue Procurement Team</t>
  </si>
  <si>
    <t>ternders@espo.org</t>
  </si>
  <si>
    <t>Barnsdale Way, Grove Park, Enderby</t>
  </si>
  <si>
    <t>LEICESTER</t>
  </si>
  <si>
    <t>LE19 1ES</t>
  </si>
  <si>
    <t>https://www.espo.org/</t>
  </si>
  <si>
    <t xml:space="preserve">https://www.find-tender.service.gov.uk/Notice/009893-2025 </t>
  </si>
  <si>
    <t>[A.B. GEE OF RIPLEY LIMITED|Asher Lane Business Park, Ripley, Derbyshire, DE5 3SW|COMPANIES_HOUSE|01936299|Yes|No][ARTSTRAWS MFG LTD|23 Regent Road, Surbiton, South West London, KT5 8NN|COMPANIES_HOUSE|15094855|Yes|No][DALER-ROWNEY LIMITED|Daler Rowney House, Southern Industrial Area, Peacock Lane, Bracknell, Berkshire, RG12 8SS|COMPANIES_HOUSE|00194555|Yes|No][DRYAD CREATIVE LIMITED (Previously DRYAD EDUCATION LIMITED)|Hamilton House, 21 Mountain Road, Leicester, Leicestershire, LE4 9HQ|COMPANIES_HOUSE|12333251|Yes|No][MAJOR BRUSHES LIMITED|C2-C3 Capital Point, Capital Business Park, Parkway, Wentloog Avenue, Cardiff, CF3 2PY|COMPANIES_HOUSE|03842481|Yes|No][PENNINE AGGREGATES LIMITED|Waterswallows Lane, Green Fairfield, Buxton, Derbyshire, SK17 7JD|COMPANIES_HOUSE|06019887|Yes|No][WIGSTON PAPER LIMITED|Jubilee House Whitwick Business Park, Stenson Road, Coalville, North West Leicestershire, LE67 4NA|COMPANIES_HOUSE|11120462|Yes|No]</t>
  </si>
  <si>
    <t>NUN - 19905 (Lot 2)</t>
  </si>
  <si>
    <t>2025-03-17T10:25:39Z</t>
  </si>
  <si>
    <t>NUNCON - Lot 2 - Cheveral Road - Main Contractor</t>
  </si>
  <si>
    <t>Lot 2 - Construction of 8 dwellings on the former playground situated between 4 and 14 Cheverel Road, Bedworth, CV12 8HH. _x000D_
The contractor will be responsible for the design, planning, organisation, control and construction of the works to the Employer's Requirements.</t>
  </si>
  <si>
    <t>Procurement@nuneatonandbedworth.gov.uk</t>
  </si>
  <si>
    <t>[J. Harper &amp;Sons (Leominster) Limited|Units 1 &amp; 2 Bevan Industrial Estate, Brierley Hill, West Midlands, DY5 3TF|COMPANIES_HOUSE|00782078|Yes|No]</t>
  </si>
  <si>
    <t>NUN - 19905</t>
  </si>
  <si>
    <t>2025-03-17T10:18:27Z</t>
  </si>
  <si>
    <t>NUNCON - Lot 1 - Armson Road - Main Contractor</t>
  </si>
  <si>
    <t>Lot 1 - Construction of 15 dwellings on the former garage site situated at Armson Road, Bedworth, CV79BT. _x000D_
The contractor will be responsible for the design, planning, organisation, control and construction of the works to the Employer's Requirements.</t>
  </si>
  <si>
    <t>Whaley Bridge Mechanics Institute Disabled Access</t>
  </si>
  <si>
    <t>Whaley Bridge Town Council</t>
  </si>
  <si>
    <t>2025-03-12T13:09:21Z</t>
  </si>
  <si>
    <t>ALTERATIONS TO WHALEY BRIDGE MECHANICS INSTITUTE  27 MARKET STREET WHALEY BRIDGE HIGH PEAK DERBYSHIRE SK23 7AA TO  FORM DISABLED ACCESS AND FACILITIES</t>
  </si>
  <si>
    <t>The contract involves the construction of a new platform lift together with any necessary structural alterations, and alterations to form Accessible Disabled toilet facilities, Kitchen and stores, on basement, ground and first floors together with the formation of a new glazed screened entrance area._x000D_
A Schedule of Works to assist in tendering this project is included in this set of Tender Documents and a fully priced copy will be required within 3 days of receipt of the successful Tender which will be used for the purposes of Valuations and settlement of Final Account, to assist the Tenderer the document is fully formulated to enable costs to be accurately transposed. The drawings for the works are included as well as the Tender Form and Pre-Construction Information Pack. _x000D_
_x000D_
Please apply to The Clerk to the Council, Whaley Bridge Town Council, 27 Market Street, Whaley Bridge, High Peak, Derbyshire, SK23 7AA using the attached Tender Form. _x000D_
_x000D_
If you need further information or would like a site visit please contact Andrew Fox in the provided contact information.</t>
  </si>
  <si>
    <t>SK23 7AA</t>
  </si>
  <si>
    <t>Andrew Fox</t>
  </si>
  <si>
    <t>townclerk@whaleybridgetowncouncil.gov.uk</t>
  </si>
  <si>
    <t>Whaley Bridge Mechanics Institute, 27 Market Street</t>
  </si>
  <si>
    <t>Whaley Bridge</t>
  </si>
  <si>
    <t>SK237AA</t>
  </si>
  <si>
    <t>https://www.whaleybridgetowncouncil.gov.uk/</t>
  </si>
  <si>
    <t xml:space="preserve">Tender Form.doc Prelims -.pdf CDM Document.pdf Work Schedule.xlsx 1866 Mechanics Institute Description of Works rev C.pdf 1866.BR01 D Proposed Plans and Notes.pdf 1866.BR02 C First floor and sections.pdf 1866.BR03 C Sections.pdf 1866.BR04 A Existing.pdf 1866.BR05 C Community Room.pdf 1866.BR06 B Meeting Room.pdf 1866.BR07 B Mezzanine floor wcs.pdf 1866.BR08 B First floor landing and kitchen.pdf 1866.BR09 A Door schedule.pdf 1866.BR10 Glazed Entrance Screen.pdf D26536-101_A.pdf D26536-102_P1.pdf D26536-103_P1.pdf D26536-104_A.pdf D26536-105_A.pdf J289521.pdf </t>
  </si>
  <si>
    <t>[Eagle Build (2020) Ltd|5 Old Bank Close, Bredbury, Stockport, United Kingdom, SK6 1AF|COMPANIES_HOUSE|13188523|Yes|No]</t>
  </si>
  <si>
    <t>IT-418-317-PFH/00000317</t>
  </si>
  <si>
    <t>Procurement For Housing</t>
  </si>
  <si>
    <t>2022-04-04T18:06:55+01:00</t>
  </si>
  <si>
    <t>MMC Category 2: Panelised Housing Solutions</t>
  </si>
  <si>
    <t>Working collaboratively, PfH and Building Better are seeking to implement a Dynamic Purchasing System (DPS) for MMC Category 2 construction systems. The intent is that the DPS will further support the shift in positioning Modern Methods of Construction as a mainstream solution for the development of new homes. In doing so we hope to push the boundaries of design standards with innovative, future-proofed solutions that achieve the highest environmental and sustainability standards. Further details are contained within the associated project documents, which will be available to download once an expression of interest has been lodged.</t>
  </si>
  <si>
    <t xml:space="preserve">45000000 45211360 45211000 45200000 45211100 45210000 45223800 45211300 45211341 </t>
  </si>
  <si>
    <t>TWoods@pfh.co.uk</t>
  </si>
  <si>
    <t>Woolston Grange Avenue</t>
  </si>
  <si>
    <t xml:space="preserve">https://in-tendhost.co.uk/procurementforhousing/aspx/ </t>
  </si>
  <si>
    <t>All documents related to this opportunity are available to download upon login to the "In Tend" system which can be accessed via the following link - _x000D_
https://in-tendhost.co.uk/procurementforhousing._x000D_
_x000D_
_x000D_
Is a Recurrent Procurement Type? : No</t>
  </si>
  <si>
    <t>HCA001-DN715979-21416533</t>
  </si>
  <si>
    <t>2025-03-03T10:30:08Z</t>
  </si>
  <si>
    <t>Homes England - South West Rugby Homestead Link Road - Advanced Vegetation Clearance Services, 2024</t>
  </si>
  <si>
    <t>The Services include but are not exclusively limited to the following:\r_x000D_
\r_x000D_
1.	Responsibility for coordination, supervision and administration of the Service with all parties; \r_x000D_
\r_x000D_
2.	Establishment, maintenance, and removal on completion of the Supplier's compound(s), welfare facilities and storage areas. Any compound used for storage of plant, equipment, materials, and substances will be lockable and fenced off behind security fencing with sufficient clearance space and gated access points. The location(s) of the Supplier's compound is subject to approval of the Contract Administrator;\r_x000D_
\r_x000D_
3.	Undertaking of all operations in accordance with the Scope of Services;\r_x000D_
\r_x000D_
4.	Undertaking of all operations in accordance with the Pre-Construction Information, general health and safety policy of Homes England and all relevant health and safety legislation;\r_x000D_
\r_x000D_
5.	Removal of all trees and non-woody vegetation as detailed within the Arboricultural Impact Assessment and Arboricultural Method Statement;\r_x000D_
\r_x000D_
6.	Satisfying of requirements for ecological mitigation measures in line with the consented planning application (R22/0928) for the advanced vegetation clearance services in accordance with SW Rugby: Homestead Link Road Ecology Mitigation - Indicative Specifications for Enabling Works and working in accordance with Natural England licences to be obtained by Homes England;\r_x000D_
\r_x000D_
7.	Supply and install fencing to 'stop up' any gaps created because of vegetation removal works;\r_x000D_
\r_x000D_
8.	Responsibility for all temporary design where required and gaining all necessary approvals;\r_x000D_
\r_x000D_
9.	Removal of all materials from site; and\r_x000D_
\r_x000D_
10.	Demobilisation.\r_x000D_
\r_x000D_
Other activities required for the completion of the Services include but are not exclusively limited to the following:\r_x000D_
\r_x000D_
1.	Preparation of a contract programme and provision of updates as required;\r_x000D_
\r_x000D_
2.	Provide within sufficient time to allow Commencement of the Works by the specified date the Construction Phase Health and Safety Plan, to include details on traffic management, Quality Management, Emergency Preparedness etc. considering time required for necessary approvals by Principal Designer;\r_x000D_
\r_x000D_
3.	Preparation of a Communications Strategy subject to approval of Contract Administrator to incorporate interactions within Homes England, their appointed Consultants and third parties including but not limited to public, Local Planning Authority, Statutory Undertakers, Tenants, Third Party landowners and affected residents, Natural England etc.\r_x000D_
\r_x000D_
4.	Risk Assessments and Method Statements for all elements of the Services;\r_x000D_
\r_x000D_
5.	All necessary reporting as outlined within the Scope of Services; and\r_x000D_
\r_x000D_
6.	Provision of Health and Safety File on completion of the contract.\r_x000D_
\r_x000D_
Detailed specification and supporting documentation can be found on ProContract.</t>
  </si>
  <si>
    <t xml:space="preserve">77211300 77211400 </t>
  </si>
  <si>
    <t>1 Friargate</t>
  </si>
  <si>
    <t>CV1 2GN</t>
  </si>
  <si>
    <t xml:space="preserve">https://procontract.due-north.com/Advert?advertId=8f74ef8d-3240-ef11-812d-005056b64545&amp;fromRfxSummary=True&amp;rfxId=3813e216-3340-ef11-812d-005056b64545 </t>
  </si>
  <si>
    <t>The opportunity can be accessed via the Homes England eTendering system. Suppliers wishing to be considered for this contract must register their expression of interest and submit a tender through Homes England's eTendering system. If not already registered, candidates must register at https://procontract.due-north.com/Advert?advertId=8f74ef8d-3240-ef11-812d-005056b64545&amp;fromRfxSummary=True&amp;rfxId=3813e216-3340-ef11-812d-005056b64545_x000D_
_x000D_
Homes England is committed to protecting the privacy and security of your personal data._x000D_
_x000D_
The privacy notice aims to give you information on how Homes England collects and processes personal data provided to us, including information that you provide directly, and tell you about your rights and how the law protects you. Please refer to our Privacy Notice at https://www.gov.uk/government/organisations/homes-england/about/personal-information-charter for further information.</t>
  </si>
  <si>
    <t>[ATM Ltd|YO51 9HY|NONE||Yes|No]</t>
  </si>
  <si>
    <t>WOLVCITY001-DN760639-64360537</t>
  </si>
  <si>
    <t>2025-02-13T16:11:31Z</t>
  </si>
  <si>
    <t>CWC24155b - Bilston Market Refurbishment PCSA</t>
  </si>
  <si>
    <t>Bilston Market Refurbishment will transform the market, raising its profile locally and securing its future through a range of measures, including:_x000D_
â€¢ Replacement of time expired infrastructure_x000D_
â€¢ Provision of a new canopy to the outdoor market_x000D_
â€¢ Demolition and re-provision of the public toilets_x000D_
â€¢ Creation of a flexible trading and outdoor events space_x000D_
â€¢ New signage and branding providing a contemporary outward facing facility_x000D_
_x000D_
These works are funded through grant allocations provided by the Towns Fund and the Levelling Up Fund. The project forms part of a broader strategic initiative to support economic regeneration, enhance local infrastructure, and improve public spaces within Bilston. The funding timelines and requirements necessitate adherence to strict reporting and delivery schedules to ensure compliance with the terms of the grants. Additionally, this initiative aligns with the City of Wolverhampton Council's wider objectives for community development and investment in key urban areas._x000D_
_x000D_
The Pre Construction Services Agreement (PCSA) will enable the Council to work with the contractor to value engineer the scheme within the budget, ensuring the scheme meets the needs of the Council. Entering into the PCSA does not commit the Council to continue on to the main works contract._x000D_
_x000D_
This contract is a call off of the CCS Construction Works and Associated Services RM6088 Lot 2.1.</t>
  </si>
  <si>
    <t>[Speller Metcalfe (Malvern) Limited|Maple Road, Enigma Business Park, Malvern, WR14 1GQ|NONE||No|No]</t>
  </si>
  <si>
    <t>PS24306</t>
  </si>
  <si>
    <t>2025-02-10T10:53:09Z</t>
  </si>
  <si>
    <t>PS24306 - Identifying approaches to increasing capacity and improving the diversity of the energy efficiency retrofit supply chain using behavioural science</t>
  </si>
  <si>
    <t>***** THIS IS AN AWARD NOTICE, NOT A CALL FOR COMPETITION *****_x000D_
This procurement is being concluded following a competitive procurement exercise._x000D_
_x000D_
Brief description of requirement_x000D_
This project aims to better understand how to engage the target labour market groups listed above and improve diversity of the supply chain. DESNZ's previous research into the EE retrofit supply chain highlighted that many behavioural factors, such as a preference for construction workers to work within an industry they are familiar with or negative perceptions amongst people of the construction industry as a whole, are key factors limiting the growth of the supply chain. This research will focus on more deeply understanding these existing behavioural barriers that might stop the groups above from entering the EE retrofit supply chain and identify targeted solutions to the barriers. Whilst we know that demand for EE retrofit work is perhaps the biggest barrier to boosting the capacity of the supply chain, this barrier is well known, and work is ongoing to address this. Rather than focusing in-depth on demand, this research should work on the assumption that eventually demand for EE measures and roles in the EE retrofit supply chain will increase, so it should focus on other behavioural barriers that need to be overcome.</t>
  </si>
  <si>
    <t xml:space="preserve">PS24306 - Contract_redacted.pdf </t>
  </si>
  <si>
    <t>[Behavioural Insights Limited|58 Victoria Embankment_x000D_
London_x000D_
EC4Y 0DS|COMPANIES_HOUSE|08567792|Yes|No]</t>
  </si>
  <si>
    <t>-</t>
  </si>
  <si>
    <t>Published Date2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</si>
  <si>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</si>
  <si>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</si>
  <si>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</si>
  <si>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</si>
  <si>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</si>
  <si>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</si>
  <si>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</si>
  <si>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</si>
  <si>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</si>
  <si>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</si>
  <si>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</si>
  <si>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</si>
  <si>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</si>
  <si>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</si>
  <si>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</si>
  <si>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</si>
  <si>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</si>
  <si>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</si>
  <si>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</si>
  <si>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</si>
  <si>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</si>
  <si>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</si>
  <si>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</si>
  <si>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</si>
  <si>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</si>
  <si>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</si>
  <si>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</si>
  <si>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</si>
  <si>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</si>
  <si>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</si>
  <si>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</si>
  <si>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</si>
  <si>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</si>
  <si>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</si>
  <si>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</si>
  <si>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</si>
  <si>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</si>
  <si>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</si>
  <si>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</si>
  <si>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</si>
  <si>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</si>
  <si>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</si>
  <si>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</si>
  <si>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</si>
  <si>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</si>
  <si>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</si>
  <si>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</si>
  <si>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</si>
  <si>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</si>
  <si>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</si>
  <si>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</si>
  <si>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</si>
  <si>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</si>
  <si>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</si>
  <si>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</si>
  <si>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</si>
  <si>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</si>
  <si>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</si>
  <si>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</si>
  <si>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</si>
  <si>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</si>
  <si>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</si>
  <si>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</si>
  <si>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</si>
  <si>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</si>
  <si>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</si>
  <si>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</si>
  <si>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</si>
  <si>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</si>
  <si>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</si>
  <si>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</si>
  <si>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</si>
  <si>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</si>
  <si>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</si>
  <si>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</si>
  <si>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</si>
  <si>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</si>
  <si>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</si>
  <si>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</si>
  <si>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</si>
  <si>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</si>
  <si>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</si>
  <si>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</si>
  <si>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</si>
  <si>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</si>
  <si>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</si>
  <si>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</si>
  <si>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</si>
  <si>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</si>
  <si>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</si>
  <si>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</si>
  <si>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</si>
  <si>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</si>
  <si>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</si>
  <si>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</si>
  <si>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</si>
  <si>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</si>
  <si>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</si>
  <si>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</si>
  <si>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</si>
  <si>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</si>
  <si>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</si>
  <si>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</si>
  <si>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</si>
  <si>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</si>
  <si>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</si>
  <si>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</si>
  <si>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</si>
  <si>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</si>
  <si>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</si>
  <si>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</si>
  <si>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</si>
  <si>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</si>
  <si>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</si>
  <si>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</si>
  <si>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</si>
  <si>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</si>
  <si>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</si>
  <si>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</si>
  <si>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</si>
  <si>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</si>
  <si>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</si>
  <si>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</si>
  <si>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</si>
  <si>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</si>
  <si>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</si>
  <si>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</si>
  <si>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</si>
  <si>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</si>
  <si>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</si>
  <si>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</si>
  <si>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</si>
  <si>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</si>
  <si>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</si>
  <si>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</si>
  <si>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</si>
  <si>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</si>
  <si>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</si>
  <si>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</si>
  <si>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</si>
  <si>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</si>
  <si>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</si>
  <si>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</si>
  <si>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</si>
  <si>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</si>
  <si>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</si>
  <si>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</si>
  <si>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</si>
  <si>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</si>
  <si>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</si>
  <si>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</si>
  <si>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</si>
  <si>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</si>
  <si>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</si>
  <si>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</si>
  <si>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</si>
  <si>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</si>
  <si>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</si>
  <si>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</si>
  <si>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</si>
  <si>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</si>
  <si>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</si>
  <si>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</si>
  <si>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</si>
  <si>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</si>
  <si>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</si>
  <si>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</si>
  <si>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</si>
  <si>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</si>
  <si>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</si>
  <si>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</si>
  <si>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</si>
  <si>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</si>
  <si>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</si>
  <si>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</si>
  <si>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</si>
  <si>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</si>
  <si>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</si>
  <si>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</si>
  <si>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</si>
  <si>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</si>
  <si>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</si>
  <si>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</si>
  <si>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</si>
  <si>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</si>
  <si>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</si>
  <si>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</si>
  <si>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</si>
  <si>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</si>
  <si>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</si>
  <si>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</si>
  <si>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</si>
  <si>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</si>
  <si>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</si>
  <si>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</si>
  <si>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</si>
  <si>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</si>
  <si>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</si>
  <si>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</si>
  <si>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</si>
  <si>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</si>
  <si>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</si>
  <si>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</si>
  <si>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</si>
  <si>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</si>
  <si>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</si>
  <si>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</si>
  <si>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</si>
  <si>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</si>
  <si>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</si>
  <si>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</si>
  <si>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</si>
  <si>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</si>
  <si>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</si>
  <si>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</si>
  <si>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</si>
  <si>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</si>
  <si>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</si>
  <si>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</si>
  <si>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</si>
  <si>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</si>
  <si>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</si>
  <si>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</si>
  <si>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</si>
  <si>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</si>
  <si>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</si>
  <si>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</si>
  <si>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</si>
  <si>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</si>
  <si>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</si>
  <si>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</si>
  <si>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</si>
  <si>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</si>
  <si>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</si>
  <si>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</si>
  <si>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</si>
  <si>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</si>
  <si>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</si>
  <si>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</si>
  <si>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</si>
  <si>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</si>
  <si>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</si>
  <si>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</si>
  <si>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</si>
  <si>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</si>
  <si>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</si>
  <si>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</si>
  <si>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</si>
  <si>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</si>
  <si>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</si>
  <si>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</si>
  <si>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</si>
  <si>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</si>
  <si>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</si>
  <si>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</si>
  <si>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</si>
  <si>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</si>
  <si>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</si>
  <si>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</si>
  <si>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</si>
  <si>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</si>
  <si>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</si>
  <si>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</si>
  <si>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</si>
  <si>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</si>
  <si>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</si>
  <si>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</si>
  <si>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</si>
  <si>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</si>
  <si>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</si>
  <si>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</si>
  <si>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</si>
  <si>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</si>
  <si>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</si>
  <si>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</si>
  <si>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</si>
  <si>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</si>
  <si>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</si>
  <si>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</si>
  <si>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</si>
  <si>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</si>
  <si>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</si>
  <si>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</si>
  <si>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</si>
  <si>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</si>
  <si>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</si>
  <si>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</si>
  <si>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</si>
  <si>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</si>
  <si>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</si>
  <si>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</si>
  <si>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</si>
  <si>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</si>
  <si>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</si>
  <si>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</si>
  <si>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</si>
  <si>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</si>
  <si>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</si>
  <si>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</si>
  <si>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</si>
  <si>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</si>
  <si>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</si>
  <si>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</si>
  <si>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</si>
  <si>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</si>
  <si>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</si>
  <si>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</si>
  <si>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</si>
  <si>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</si>
  <si>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</si>
  <si>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</si>
  <si>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</si>
  <si>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</si>
  <si>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</si>
  <si>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</si>
  <si>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</si>
  <si>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</si>
  <si>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</si>
  <si>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</si>
  <si>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</si>
  <si>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</si>
  <si>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</si>
  <si>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</si>
  <si>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</si>
  <si>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</si>
  <si>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</si>
  <si>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</si>
  <si>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</si>
  <si>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</si>
  <si>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</si>
  <si>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</si>
  <si>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</si>
  <si>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</si>
  <si>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</si>
  <si>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</si>
  <si>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</si>
  <si>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</si>
  <si>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</si>
  <si>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</si>
  <si>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</si>
  <si>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</si>
  <si>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</si>
  <si>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</si>
  <si>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</si>
  <si>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</si>
  <si>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</si>
  <si>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</si>
  <si>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</si>
  <si>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</si>
  <si>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</si>
  <si>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</si>
  <si>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</si>
  <si>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</si>
  <si>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</si>
  <si>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</si>
  <si>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</si>
  <si>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</si>
  <si>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</si>
  <si>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</si>
  <si>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</si>
  <si>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</si>
  <si>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</si>
  <si>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</si>
  <si>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</si>
  <si>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</si>
  <si>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</si>
  <si>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</si>
  <si>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</si>
  <si>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</si>
  <si>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</si>
  <si>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</si>
  <si>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</si>
  <si>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</si>
  <si>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</si>
  <si>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</si>
  <si>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</si>
  <si>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</si>
  <si>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</si>
  <si>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</si>
  <si>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</si>
  <si>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</si>
  <si>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</si>
  <si>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</si>
  <si>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</si>
  <si>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</si>
  <si>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</si>
  <si>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</si>
  <si>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</si>
  <si>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</si>
  <si>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</si>
  <si>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</si>
  <si>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</si>
  <si>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</si>
  <si>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</si>
  <si>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</si>
  <si>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</si>
  <si>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</si>
  <si>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</si>
  <si>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</si>
  <si>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</si>
  <si>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</si>
  <si>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</si>
  <si>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</si>
  <si>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</si>
  <si>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</si>
  <si>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</si>
  <si>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</si>
  <si>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</si>
  <si>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</si>
  <si>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</si>
  <si>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</si>
  <si>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</si>
  <si>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</si>
  <si>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</si>
  <si>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</si>
  <si>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</si>
  <si>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</si>
  <si>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</si>
  <si>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</si>
  <si>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</si>
  <si>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</si>
  <si>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</si>
  <si>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</si>
  <si>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</si>
  <si>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</si>
  <si>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</si>
  <si>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</si>
  <si>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</si>
  <si>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</si>
  <si>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</si>
  <si>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</si>
  <si>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</si>
  <si>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</si>
  <si>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</si>
  <si>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</si>
  <si>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</si>
  <si>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</si>
  <si>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</si>
  <si>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</si>
  <si>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</si>
  <si>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</si>
  <si>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</si>
  <si>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</si>
  <si>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</si>
  <si>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</si>
  <si>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</si>
  <si>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</si>
  <si>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</si>
  <si>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</si>
  <si>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</si>
  <si>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</si>
  <si>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</si>
  <si>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</si>
  <si>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</si>
  <si>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</si>
  <si>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</si>
  <si>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</si>
  <si>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</si>
  <si>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</si>
  <si>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</si>
  <si>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</si>
  <si>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</si>
  <si>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</si>
  <si>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</si>
  <si>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</si>
  <si>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</si>
  <si>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</si>
  <si>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</si>
  <si>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</si>
  <si>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</si>
  <si>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</si>
  <si>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</si>
  <si>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</si>
  <si>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</si>
  <si>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</si>
  <si>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</si>
  <si>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</si>
  <si>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</si>
  <si>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</si>
  <si>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</si>
  <si>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</si>
  <si>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</si>
  <si>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</si>
  <si>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</si>
  <si>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</si>
  <si>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</si>
  <si>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</si>
  <si>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</si>
  <si>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</si>
  <si>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</si>
  <si>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</si>
  <si>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</si>
  <si>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</si>
  <si>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</si>
  <si>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</si>
  <si>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</si>
  <si>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</si>
  <si>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</si>
  <si>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</si>
  <si>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</si>
  <si>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</si>
  <si>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</si>
  <si>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</si>
  <si>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</si>
  <si>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</si>
  <si>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</si>
  <si>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</si>
  <si>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</si>
  <si>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</si>
  <si>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</si>
  <si>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</si>
  <si>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</si>
  <si>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</si>
  <si>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</si>
  <si>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</si>
  <si>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</si>
  <si>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</si>
  <si>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</si>
  <si>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</si>
  <si>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</si>
  <si>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</si>
  <si>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</si>
  <si>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</si>
  <si>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</si>
  <si>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</si>
  <si>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</si>
  <si>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</si>
  <si>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</si>
  <si>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</si>
  <si>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</si>
  <si>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</si>
  <si>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</si>
  <si>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</si>
  <si>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</si>
  <si>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</si>
  <si>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</si>
  <si>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</si>
  <si>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</si>
  <si>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</si>
  <si>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</si>
  <si>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</si>
  <si>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</si>
  <si>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</si>
  <si>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</si>
  <si>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</si>
  <si>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</si>
  <si>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</si>
  <si>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</si>
  <si>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</si>
  <si>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</si>
  <si>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</si>
  <si>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</si>
  <si>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</si>
  <si>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</si>
  <si>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</si>
  <si>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</si>
  <si>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</si>
  <si>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</si>
  <si>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</si>
  <si>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</si>
  <si>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</si>
  <si>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</si>
  <si>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</si>
  <si>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</si>
  <si>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</si>
  <si>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</si>
  <si>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</si>
  <si>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</si>
  <si>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</si>
  <si>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</si>
  <si>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</si>
  <si>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</si>
  <si>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</si>
  <si>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</si>
  <si>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</si>
  <si>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</si>
  <si>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</si>
  <si>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</si>
  <si>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</si>
  <si>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</si>
  <si>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</si>
  <si>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</si>
  <si>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</si>
  <si>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</si>
  <si>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</si>
  <si>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</si>
  <si>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</si>
  <si>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</si>
  <si>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</si>
  <si>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</si>
  <si>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</si>
  <si>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</si>
  <si>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</si>
  <si>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</si>
  <si>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</si>
  <si>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</si>
  <si>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</si>
  <si>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</si>
  <si>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</si>
  <si>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</si>
  <si>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</si>
  <si>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</si>
  <si>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</si>
  <si>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</si>
  <si>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</si>
  <si>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</si>
  <si>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</si>
  <si>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</si>
  <si>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</si>
  <si>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</si>
  <si>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</si>
  <si>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</si>
  <si>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</si>
  <si>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</si>
  <si>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</si>
  <si>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</si>
  <si>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</si>
  <si>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</si>
  <si>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</si>
  <si>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</si>
  <si>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</si>
  <si>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</si>
  <si>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</si>
  <si>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</si>
  <si>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</si>
  <si>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</si>
  <si>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</si>
  <si>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</si>
  <si>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</si>
  <si>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</si>
  <si>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</si>
  <si>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</si>
  <si>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</si>
  <si>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</si>
  <si>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</si>
  <si>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</si>
  <si>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</si>
  <si>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</si>
  <si>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</si>
  <si>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</si>
  <si>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</si>
  <si>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</si>
  <si>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</si>
  <si>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</si>
  <si>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</si>
  <si>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</si>
  <si>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</si>
  <si>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</si>
  <si>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</si>
  <si>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</si>
  <si>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</si>
  <si>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</si>
  <si>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</si>
  <si>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</si>
  <si>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</si>
  <si>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</si>
  <si>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</si>
  <si>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</si>
  <si>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</si>
  <si>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</si>
  <si>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</si>
  <si>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</si>
  <si>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</si>
  <si>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</si>
  <si>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</si>
  <si>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</si>
  <si>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</si>
  <si>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</si>
  <si>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</si>
  <si>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</si>
  <si>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</si>
  <si>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</si>
  <si>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</si>
  <si>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</si>
  <si>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</si>
  <si>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</si>
  <si>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</si>
  <si>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</si>
  <si>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</si>
  <si>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</si>
  <si>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</si>
  <si>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</si>
  <si>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</si>
  <si>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</si>
  <si>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</si>
  <si>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</si>
  <si>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</si>
  <si>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</si>
  <si>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</si>
  <si>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</si>
  <si>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</si>
  <si>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</si>
  <si>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</si>
  <si>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</si>
  <si>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</si>
  <si>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</si>
  <si>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</si>
  <si>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</si>
  <si>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</si>
  <si>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</si>
  <si>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</si>
  <si>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</si>
  <si>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</si>
  <si>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</si>
  <si>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</si>
  <si>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</si>
  <si>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</si>
  <si>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</si>
  <si>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</si>
  <si>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</si>
  <si>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</si>
  <si>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</si>
  <si>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</si>
  <si>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</si>
  <si>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</si>
  <si>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</si>
  <si>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</si>
  <si>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</si>
  <si>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</si>
  <si>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</si>
  <si>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</si>
  <si>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</si>
  <si>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</si>
  <si>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</si>
  <si>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</si>
  <si>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</si>
  <si>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</si>
  <si>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</si>
  <si>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</si>
  <si>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</si>
  <si>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</si>
  <si>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</si>
  <si>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</si>
  <si>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</si>
  <si>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</si>
  <si>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</si>
  <si>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</si>
  <si>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</si>
  <si>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</si>
  <si>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</si>
  <si>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</si>
  <si>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</si>
  <si>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</si>
  <si>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</si>
  <si>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</si>
  <si>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</si>
  <si>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</si>
  <si>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</si>
  <si>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</si>
  <si>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</si>
  <si>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</si>
  <si>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</si>
  <si>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</si>
  <si>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</si>
  <si>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</si>
  <si>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</si>
  <si>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</si>
  <si>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</si>
  <si>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</si>
  <si>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</si>
  <si>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</si>
  <si>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</si>
  <si>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</si>
  <si>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</si>
  <si>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</si>
  <si>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</si>
  <si>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</si>
  <si>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</si>
  <si>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</si>
  <si>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</si>
  <si>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</si>
  <si>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</si>
  <si>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</si>
  <si>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</si>
  <si>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</si>
  <si>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</si>
  <si>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</si>
  <si>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</si>
  <si>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</si>
  <si>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</si>
  <si>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</si>
  <si>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</si>
  <si>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</si>
  <si>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</si>
  <si>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</si>
  <si>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</si>
  <si>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</si>
  <si>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</si>
  <si>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</si>
  <si>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</si>
  <si>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</si>
  <si>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</si>
  <si>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</si>
  <si>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</si>
  <si>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</si>
  <si>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</si>
  <si>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</si>
  <si>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</si>
  <si>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</si>
  <si>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</si>
  <si>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</si>
  <si>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</si>
  <si>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</si>
  <si>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</si>
  <si>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</si>
  <si>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</si>
  <si>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</si>
  <si>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</si>
  <si>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</si>
  <si>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</si>
  <si>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</si>
  <si>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</si>
  <si>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</si>
  <si>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</si>
  <si>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</si>
  <si>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</si>
  <si>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</si>
  <si>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</si>
  <si>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</si>
  <si>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</si>
  <si>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</si>
  <si>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</si>
  <si>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</si>
  <si>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</si>
  <si>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</si>
  <si>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</si>
  <si>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</si>
  <si>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</si>
  <si>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</si>
  <si>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</si>
  <si>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</si>
  <si>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</si>
  <si>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</si>
  <si>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</si>
  <si>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</si>
  <si>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</si>
  <si>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</si>
  <si>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</si>
  <si>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</si>
  <si>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</si>
  <si>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</si>
  <si>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</si>
  <si>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</si>
  <si>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</si>
  <si>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</si>
  <si>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</si>
  <si>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</si>
  <si>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</si>
  <si>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</si>
  <si>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</si>
  <si>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</si>
  <si>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</si>
  <si>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</si>
  <si>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</si>
  <si>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</si>
  <si>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</si>
  <si>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</si>
  <si>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</si>
  <si>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</si>
  <si>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</si>
  <si>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</si>
  <si>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</si>
  <si>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</si>
  <si>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</si>
  <si>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</si>
  <si>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</si>
  <si>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</si>
  <si>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</si>
  <si>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</si>
  <si>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</si>
  <si>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</si>
  <si>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</si>
  <si>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</si>
  <si>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</si>
  <si>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</si>
  <si>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</si>
  <si>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</si>
  <si>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</si>
  <si>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</si>
  <si>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</si>
  <si>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</si>
  <si>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</si>
  <si>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</si>
  <si>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</si>
  <si>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</si>
  <si>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</si>
  <si>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</si>
  <si>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</si>
  <si>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</si>
  <si>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</si>
  <si>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</si>
  <si>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</si>
  <si>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</si>
  <si>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</si>
  <si>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</si>
  <si>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</si>
  <si>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</si>
  <si>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</si>
  <si>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</si>
  <si>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</si>
  <si>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</si>
  <si>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</si>
  <si>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</si>
  <si>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</si>
  <si>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</si>
  <si>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</si>
  <si>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</si>
  <si>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</si>
  <si>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</si>
  <si>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</si>
  <si>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</si>
  <si>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</si>
  <si>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</si>
  <si>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</si>
  <si>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</si>
  <si>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</si>
  <si>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</si>
  <si>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</si>
  <si>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</si>
  <si>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</si>
  <si>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</si>
  <si>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</si>
  <si>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</si>
  <si>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</si>
  <si>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</si>
  <si>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</si>
  <si>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</si>
  <si>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</si>
  <si>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</si>
  <si>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</si>
  <si>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</si>
  <si>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</si>
  <si>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</si>
  <si>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</si>
  <si>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</si>
  <si>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</si>
  <si>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</si>
  <si>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</si>
  <si>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</si>
  <si>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</si>
  <si>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</si>
  <si>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</si>
  <si>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</si>
  <si>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</si>
  <si>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</si>
  <si>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</si>
  <si>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</si>
  <si>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</si>
  <si>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</si>
  <si>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</si>
  <si>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</si>
  <si>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</si>
  <si>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</si>
  <si>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</si>
  <si>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</si>
  <si>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</si>
  <si>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</si>
  <si>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</si>
  <si>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</si>
  <si>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</si>
  <si>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</si>
  <si>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</si>
  <si>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</si>
  <si>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</si>
  <si>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</si>
  <si>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</si>
  <si>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</si>
  <si>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</si>
  <si>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</si>
  <si>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</si>
  <si>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</si>
  <si>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</si>
  <si>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</si>
  <si>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</si>
  <si>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</si>
  <si>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</si>
  <si>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</si>
  <si>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</si>
  <si>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</si>
  <si>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</si>
  <si>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</si>
  <si>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</si>
  <si>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</si>
  <si>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</si>
  <si>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</si>
  <si>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</si>
  <si>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</si>
  <si>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</si>
  <si>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</si>
  <si>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</si>
  <si>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</si>
  <si>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</si>
  <si>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</si>
  <si>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</si>
  <si>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</si>
  <si>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</si>
  <si>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</si>
  <si>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</si>
  <si>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</si>
  <si>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</si>
  <si>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</si>
  <si>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</si>
  <si>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</si>
  <si>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</si>
  <si>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</si>
  <si>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</si>
  <si>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</si>
  <si>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</si>
  <si>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</si>
  <si>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</si>
  <si>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</si>
  <si>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</si>
  <si>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</si>
  <si>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</si>
  <si>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</si>
  <si>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</si>
  <si>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</si>
  <si>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</si>
  <si>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</si>
  <si>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</si>
  <si>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</si>
  <si>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</si>
  <si>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</si>
  <si>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</si>
  <si>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</si>
  <si>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</si>
  <si>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</si>
  <si>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</si>
  <si>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</si>
  <si>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</si>
  <si>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</si>
  <si>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</si>
  <si>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</si>
  <si>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</si>
  <si>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</si>
  <si>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</si>
  <si>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</si>
  <si>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</si>
  <si>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</si>
  <si>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</si>
  <si>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</si>
  <si>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</si>
  <si>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</si>
  <si>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</si>
  <si>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</si>
  <si>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</si>
  <si>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</si>
  <si>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</si>
  <si>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</si>
  <si>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</si>
  <si>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</si>
  <si>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</si>
  <si>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</si>
  <si>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</si>
  <si>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</si>
  <si>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</si>
  <si>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</si>
  <si>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</si>
  <si>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</si>
  <si>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</si>
  <si>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</si>
  <si>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</si>
  <si>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</si>
  <si>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</si>
  <si>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</si>
  <si>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</si>
  <si>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</si>
  <si>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</si>
  <si>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</si>
  <si>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</si>
  <si>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</si>
  <si>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</si>
  <si>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</si>
  <si>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</si>
  <si>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</si>
  <si>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</si>
  <si>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</si>
  <si>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</si>
  <si>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</si>
  <si>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</si>
  <si>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</si>
  <si>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</si>
  <si>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</si>
  <si>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</si>
  <si>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</si>
  <si>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</si>
  <si>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</si>
  <si>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</si>
  <si>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</si>
  <si>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</si>
  <si>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</si>
  <si>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</si>
  <si>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</si>
  <si>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</si>
  <si>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</si>
  <si>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</si>
  <si>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</si>
  <si>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</si>
  <si>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</si>
  <si>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</si>
  <si>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</si>
  <si>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</si>
  <si>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</si>
  <si>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</si>
  <si>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</si>
  <si>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</si>
  <si>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</si>
  <si>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</si>
  <si>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</si>
  <si>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</si>
  <si>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</si>
  <si>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</si>
  <si>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</si>
  <si>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</si>
  <si>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</si>
  <si>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</si>
  <si>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</si>
  <si>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</si>
  <si>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</si>
  <si>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</si>
  <si>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</si>
  <si>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</si>
  <si>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</si>
  <si>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</si>
  <si>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</si>
  <si>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</si>
  <si>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</si>
  <si>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</si>
  <si>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</si>
  <si>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</si>
  <si>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</si>
  <si>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</si>
  <si>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</si>
  <si>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</si>
  <si>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</si>
  <si>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</si>
  <si>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</si>
  <si>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</si>
  <si>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</si>
  <si>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</si>
  <si>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</si>
  <si>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</si>
  <si>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</si>
  <si>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</si>
  <si>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</si>
  <si>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</si>
  <si>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</si>
  <si>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</si>
  <si>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</si>
  <si>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</si>
  <si>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</si>
  <si>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</si>
  <si>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</si>
  <si>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</si>
  <si>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</si>
  <si>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</si>
  <si>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</si>
  <si>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</si>
  <si>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</si>
  <si>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</si>
  <si>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</si>
  <si>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</si>
  <si>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</si>
  <si>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</si>
  <si>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</si>
  <si>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</si>
  <si>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</si>
  <si>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</si>
  <si>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</si>
  <si>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</si>
  <si>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</si>
  <si>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</si>
  <si>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</si>
  <si>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</si>
  <si>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</si>
  <si>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</si>
  <si>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</si>
  <si>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</si>
  <si>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</si>
  <si>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</si>
  <si>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</si>
  <si>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</si>
  <si>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</si>
  <si>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</si>
  <si>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</si>
  <si>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</si>
  <si>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</si>
  <si>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</si>
  <si>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</si>
  <si>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</si>
  <si>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</si>
  <si>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</si>
  <si>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</si>
  <si>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</si>
  <si>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</si>
  <si>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</si>
  <si>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</si>
  <si>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</si>
  <si>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</si>
  <si>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</si>
  <si>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</si>
  <si>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</si>
  <si>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</si>
  <si>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</si>
  <si>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</si>
  <si>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</si>
  <si>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</si>
  <si>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</si>
  <si>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</si>
  <si>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</si>
  <si>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</si>
  <si>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</si>
  <si>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</si>
  <si>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</si>
  <si>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</si>
  <si>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</si>
  <si>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</si>
  <si>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</si>
  <si>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</si>
  <si>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</si>
  <si>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</si>
  <si>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</si>
  <si>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</si>
  <si>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</si>
  <si>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</si>
  <si>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</si>
  <si>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</si>
  <si>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</si>
  <si>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</si>
  <si>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</si>
  <si>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</si>
  <si>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</si>
  <si>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</si>
  <si>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</si>
  <si>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</si>
  <si>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</si>
  <si>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</si>
  <si>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</si>
  <si>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</si>
  <si>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</si>
  <si>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</si>
  <si>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</si>
  <si>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</si>
  <si>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</si>
  <si>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</si>
  <si>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</si>
  <si>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</si>
  <si>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</si>
  <si>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</si>
  <si>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</si>
  <si>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</si>
  <si>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</si>
  <si>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</si>
  <si>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</si>
  <si>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</si>
  <si>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</si>
  <si>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</si>
  <si>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</si>
  <si>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</si>
  <si>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</si>
  <si>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</si>
  <si>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</si>
  <si>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</si>
  <si>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</si>
  <si>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</si>
  <si>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</si>
  <si>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</si>
  <si>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</si>
  <si>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</si>
  <si>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</si>
  <si>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</si>
  <si>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</si>
  <si>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</si>
  <si>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</si>
  <si>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</si>
  <si>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</si>
  <si>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</si>
  <si>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</si>
  <si>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</si>
  <si>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</si>
  <si>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</si>
  <si>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</si>
  <si>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</si>
  <si>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</si>
  <si>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</si>
  <si>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</si>
  <si>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</si>
  <si>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</si>
  <si>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</si>
  <si>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</si>
  <si>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</si>
  <si>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</si>
  <si>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</si>
  <si>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</si>
  <si>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</si>
  <si>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</si>
  <si>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</si>
  <si>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</si>
  <si>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</si>
  <si>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</si>
  <si>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</si>
  <si>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</si>
  <si>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</si>
  <si>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</si>
  <si>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</si>
  <si>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</si>
  <si>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</si>
  <si>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</si>
  <si>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</si>
  <si>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</si>
  <si>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</si>
  <si>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</si>
  <si>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</si>
  <si>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</si>
  <si>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</si>
  <si>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</si>
  <si>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</si>
  <si>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</si>
  <si>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</si>
  <si>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</si>
  <si>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</si>
  <si>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</si>
  <si>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</si>
  <si>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</si>
  <si>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</si>
  <si>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</si>
  <si>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</si>
  <si>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</si>
  <si>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</si>
  <si>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</si>
  <si>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</si>
  <si>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</si>
  <si>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</si>
  <si>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</si>
  <si>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</si>
  <si>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</si>
  <si>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</si>
  <si>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</si>
  <si>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</si>
  <si>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</si>
  <si>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</si>
  <si>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</si>
  <si>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</si>
  <si>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</si>
  <si>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</si>
  <si>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</si>
  <si>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</si>
  <si>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</si>
  <si>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</si>
  <si>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</si>
  <si>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</si>
  <si>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</si>
  <si>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</si>
  <si>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</si>
  <si>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</si>
  <si>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</si>
  <si>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</si>
  <si>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</si>
  <si>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</si>
  <si>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</si>
  <si>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</si>
  <si>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</si>
  <si>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</si>
  <si>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</si>
  <si>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</si>
  <si>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</si>
  <si>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</si>
  <si>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</si>
  <si>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</si>
  <si>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</si>
  <si>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</si>
  <si>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</si>
  <si>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</si>
  <si>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</si>
  <si>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</si>
  <si>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</si>
  <si>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</si>
  <si>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</si>
  <si>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</si>
  <si>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</si>
  <si>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</si>
  <si>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</si>
  <si>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</si>
  <si>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</si>
  <si>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</si>
  <si>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</si>
  <si>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</si>
  <si>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</si>
  <si>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</si>
  <si>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</si>
  <si>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</si>
  <si>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</si>
  <si>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</si>
  <si>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</si>
  <si>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</si>
  <si>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</si>
  <si>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</si>
  <si>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</si>
  <si>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</si>
  <si>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</si>
  <si>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</si>
  <si>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</si>
  <si>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</si>
  <si>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</si>
  <si>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</si>
  <si>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</si>
  <si>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</si>
  <si>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</si>
  <si>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</si>
  <si>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</si>
  <si>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</si>
  <si>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</si>
  <si>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</si>
  <si>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</si>
  <si>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</si>
  <si>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</si>
  <si>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</si>
  <si>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</si>
  <si>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</si>
  <si>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</si>
  <si>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</si>
  <si>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</si>
  <si>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</si>
  <si>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</si>
  <si>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</si>
  <si>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</si>
  <si>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</si>
  <si>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</si>
  <si>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</si>
  <si>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</si>
  <si>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</si>
  <si>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</si>
  <si>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</si>
  <si>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</si>
  <si>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</si>
  <si>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</si>
  <si>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</si>
  <si>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</si>
  <si>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</si>
  <si>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</si>
  <si>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</si>
  <si>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</si>
  <si>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</si>
  <si>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</si>
  <si>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</si>
  <si>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</si>
  <si>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</si>
  <si>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</si>
  <si>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</si>
  <si>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</si>
  <si>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</si>
  <si>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</si>
  <si>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</si>
  <si>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</si>
  <si>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</si>
  <si>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</si>
  <si>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</si>
  <si>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</si>
  <si>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</si>
  <si>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</si>
  <si>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</si>
  <si>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</si>
  <si>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</si>
  <si>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</si>
  <si>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</si>
  <si>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</si>
  <si>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</si>
  <si>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</si>
  <si>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</si>
  <si>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</si>
  <si>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</si>
  <si>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</si>
  <si>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</si>
  <si>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</si>
  <si>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</si>
  <si>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</si>
  <si>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</si>
  <si>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</si>
  <si>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</si>
  <si>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</si>
  <si>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</si>
  <si>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</si>
  <si>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</si>
  <si>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</si>
  <si>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</si>
  <si>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</si>
  <si>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</si>
  <si>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</si>
  <si>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</si>
  <si>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</si>
  <si>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</si>
  <si>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</si>
  <si>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</si>
  <si>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</si>
  <si>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</si>
  <si>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</si>
  <si>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</si>
  <si>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</si>
  <si>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</si>
  <si>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</si>
  <si>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</si>
  <si>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</si>
  <si>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</si>
  <si>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</si>
  <si>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</si>
  <si>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</si>
  <si>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</si>
  <si>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</si>
  <si>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</si>
  <si>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</si>
  <si>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</si>
  <si>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</si>
  <si>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</si>
  <si>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</si>
  <si>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</si>
  <si>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</si>
  <si>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</si>
  <si>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</si>
  <si>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</si>
  <si>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</si>
  <si>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</si>
  <si>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</si>
  <si>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</si>
  <si>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</si>
  <si>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</si>
  <si>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</si>
  <si>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</si>
  <si>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</si>
  <si>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</si>
  <si>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</si>
  <si>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</si>
  <si>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</si>
  <si>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</si>
  <si>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</si>
  <si>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</si>
  <si>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</si>
  <si>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</si>
  <si>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</si>
  <si>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</si>
  <si>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</si>
  <si>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</si>
  <si>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</si>
  <si>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</si>
  <si>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</si>
  <si>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</si>
  <si>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</si>
  <si>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</si>
  <si>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</si>
  <si>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</si>
  <si>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</si>
  <si>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</si>
  <si>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</si>
  <si>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</si>
  <si>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</si>
  <si>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</si>
  <si>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</si>
  <si>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</si>
  <si>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</si>
  <si>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</si>
  <si>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</si>
  <si>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</si>
  <si>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</si>
  <si>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</si>
  <si>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</si>
  <si>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</si>
  <si>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</si>
  <si>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</si>
  <si>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</si>
  <si>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</si>
  <si>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</si>
  <si>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</si>
  <si>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</si>
  <si>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</si>
  <si>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</si>
  <si>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</si>
  <si>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</si>
  <si>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</si>
  <si>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</si>
  <si>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</si>
  <si>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</si>
  <si>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</si>
  <si>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</si>
  <si>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</si>
  <si>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</si>
  <si>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</si>
  <si>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</si>
  <si>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</si>
  <si>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</si>
  <si>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</si>
  <si>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</si>
  <si>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</si>
  <si>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</si>
  <si>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</si>
  <si>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</si>
  <si>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</si>
  <si>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</si>
  <si>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</si>
  <si>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</si>
  <si>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</si>
  <si>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</si>
  <si>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</si>
  <si>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</si>
  <si>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</si>
  <si>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</si>
  <si>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</si>
  <si>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</si>
  <si>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</si>
  <si>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</si>
  <si>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</si>
  <si>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</si>
  <si>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</si>
  <si>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</si>
  <si>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</si>
  <si>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</si>
  <si>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</si>
  <si>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</si>
  <si>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</si>
  <si>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</si>
  <si>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</si>
  <si>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</si>
  <si>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</si>
  <si>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</si>
  <si>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</si>
  <si>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</si>
  <si>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</si>
  <si>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</si>
  <si>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</si>
  <si>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</si>
  <si>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</si>
  <si>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</si>
  <si>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</si>
  <si>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</si>
  <si>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</si>
  <si>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</si>
  <si>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</si>
  <si>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</si>
  <si>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</si>
  <si>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</si>
  <si>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</si>
  <si>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</si>
  <si>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</si>
  <si>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</si>
  <si>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</si>
  <si>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</si>
  <si>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</si>
  <si>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</si>
  <si>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</si>
  <si>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</si>
  <si>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</si>
  <si>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</si>
  <si>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</si>
  <si>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</si>
  <si>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</si>
  <si>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</si>
  <si>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</si>
  <si>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</si>
  <si>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</si>
  <si>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</si>
  <si>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</si>
  <si>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</si>
  <si>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</si>
  <si>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</si>
  <si>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</si>
  <si>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</si>
  <si>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</si>
  <si>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</si>
  <si>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</si>
  <si>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</si>
  <si>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</si>
  <si>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</si>
  <si>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</si>
  <si>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</si>
  <si>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</si>
  <si>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</si>
  <si>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</si>
  <si>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</si>
  <si>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</si>
  <si>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</si>
  <si>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</si>
  <si>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</si>
  <si>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</si>
  <si>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</si>
  <si>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</si>
  <si>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</si>
  <si>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</si>
  <si>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</si>
  <si>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</si>
  <si>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</si>
  <si>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</si>
  <si>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</si>
  <si>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</si>
  <si>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</si>
  <si>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</si>
  <si>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</si>
  <si>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</si>
  <si>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</si>
  <si>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</si>
  <si>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</si>
  <si>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</si>
  <si>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</si>
  <si>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</si>
  <si>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</si>
  <si>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</si>
  <si>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</si>
  <si>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</si>
  <si>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</si>
  <si>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</si>
  <si>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</si>
  <si>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</si>
  <si>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</si>
  <si>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</si>
  <si>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</si>
  <si>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</si>
  <si>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</si>
  <si>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</si>
  <si>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</si>
  <si>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</si>
  <si>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</si>
  <si>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</si>
  <si>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</si>
  <si>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</si>
  <si>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</si>
  <si>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</si>
  <si>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</si>
  <si>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</si>
  <si>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</si>
  <si>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</si>
  <si>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</si>
  <si>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</si>
  <si>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</si>
  <si>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</si>
  <si>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</si>
  <si>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</si>
  <si>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</si>
  <si>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</si>
  <si>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</si>
  <si>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</si>
  <si>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</si>
  <si>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</si>
  <si>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</si>
  <si>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</si>
  <si>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</si>
  <si>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</si>
  <si>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</si>
  <si>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</si>
  <si>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</si>
  <si>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</si>
  <si>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</si>
  <si>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</si>
  <si>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</si>
  <si>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</si>
  <si>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</si>
  <si>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</si>
  <si>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</si>
  <si>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</si>
  <si>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</si>
  <si>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</si>
  <si>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</si>
  <si>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</si>
  <si>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</si>
  <si>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</si>
  <si>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</si>
  <si>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</si>
  <si>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</si>
  <si>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</si>
  <si>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</si>
  <si>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</si>
  <si>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</si>
  <si>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</si>
  <si>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</si>
  <si>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</si>
  <si>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</si>
  <si>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</si>
  <si>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</si>
  <si>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</si>
  <si>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</si>
  <si>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</si>
  <si>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</si>
  <si>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</si>
  <si>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</si>
  <si>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</si>
  <si>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</si>
  <si>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</si>
  <si>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</si>
  <si>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</si>
  <si>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</si>
  <si>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</si>
  <si>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</si>
  <si>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</si>
  <si>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</si>
  <si>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</si>
  <si>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</si>
  <si>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</si>
  <si>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</si>
  <si>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</si>
  <si>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</si>
  <si>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</si>
  <si>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</si>
  <si>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</si>
  <si>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</si>
  <si>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</si>
  <si>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</si>
  <si>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</si>
  <si>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</si>
  <si>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</si>
  <si>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</si>
  <si>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</si>
  <si>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</si>
  <si>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</si>
  <si>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</si>
  <si>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</si>
  <si>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</si>
  <si>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</si>
  <si>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</si>
  <si>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</si>
  <si>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</si>
  <si>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</si>
  <si>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</si>
  <si>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</si>
  <si>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</si>
  <si>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</si>
  <si>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</si>
  <si>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</si>
  <si>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</si>
  <si>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</si>
  <si>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</si>
  <si>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</si>
  <si>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</si>
  <si>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</si>
  <si>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</si>
  <si>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</si>
  <si>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</si>
  <si>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</si>
  <si>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</si>
  <si>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</si>
  <si>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</si>
  <si>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</si>
  <si>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</si>
  <si>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</si>
  <si>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</si>
  <si>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</si>
  <si>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</si>
  <si>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</si>
  <si>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</si>
  <si>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</si>
  <si>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</si>
  <si>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</si>
  <si>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</si>
  <si>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</si>
  <si>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</si>
  <si>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</si>
  <si>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</si>
  <si>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</si>
  <si>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</si>
  <si>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</si>
  <si>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</si>
  <si>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</si>
  <si>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</si>
  <si>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</si>
  <si>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</si>
  <si>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</si>
  <si>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</si>
  <si>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</si>
  <si>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</si>
  <si>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</si>
  <si>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</si>
  <si>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</si>
  <si>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</si>
  <si>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</si>
  <si>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</si>
  <si>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</si>
  <si>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</si>
  <si>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</si>
  <si>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</si>
  <si>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</si>
  <si>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</si>
  <si>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</si>
  <si>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</si>
  <si>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</si>
  <si>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</si>
  <si>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</si>
  <si>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</si>
  <si>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</si>
  <si>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</si>
  <si>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</si>
  <si>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</si>
  <si>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</si>
  <si>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</si>
  <si>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</si>
  <si>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</si>
  <si>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</si>
  <si>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</si>
  <si>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</si>
  <si>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</si>
  <si>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</si>
  <si>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</si>
  <si>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</si>
  <si>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</si>
  <si>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</si>
  <si>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</si>
  <si>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</si>
  <si>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</si>
  <si>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</si>
  <si>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</si>
  <si>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</si>
  <si>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</si>
  <si>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</si>
  <si>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</si>
  <si>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</si>
  <si>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</si>
  <si>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</si>
  <si>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</si>
  <si>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</si>
  <si>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</si>
  <si>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</si>
  <si>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</si>
  <si>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</si>
  <si>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</si>
  <si>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</si>
  <si>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</si>
  <si>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</si>
  <si>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</si>
  <si>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</si>
  <si>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</si>
  <si>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</si>
  <si>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</si>
  <si>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</si>
  <si>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</si>
  <si>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</si>
  <si>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</si>
  <si>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</si>
  <si>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</si>
  <si>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</si>
  <si>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</si>
  <si>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</si>
  <si>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</si>
  <si>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</si>
  <si>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</si>
  <si>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</si>
  <si>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</si>
  <si>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</si>
  <si>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</si>
  <si>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</si>
  <si>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</si>
  <si>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</si>
  <si>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</si>
  <si>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</si>
  <si>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</si>
  <si>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</si>
  <si>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</si>
  <si>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</si>
  <si>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</si>
  <si>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</si>
  <si>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</si>
  <si>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</si>
  <si>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</si>
  <si>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</si>
  <si>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</si>
  <si>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</si>
  <si>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</si>
  <si>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</si>
  <si>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</si>
  <si>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</si>
  <si>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</si>
  <si>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</si>
  <si>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</si>
  <si>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</si>
  <si>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</si>
  <si>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</si>
  <si>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</si>
  <si>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</si>
  <si>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</si>
  <si>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</si>
  <si>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</si>
  <si>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</si>
  <si>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</si>
  <si>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</si>
  <si>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</si>
  <si>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</si>
  <si>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</si>
  <si>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</si>
  <si>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</si>
  <si>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</si>
  <si>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</si>
  <si>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</si>
  <si>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</si>
  <si>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</si>
  <si>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</si>
  <si>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</si>
  <si>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</si>
  <si>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</si>
  <si>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</si>
  <si>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</si>
  <si>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</si>
  <si>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</si>
  <si>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</si>
  <si>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</si>
  <si>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</si>
  <si>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</si>
  <si>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</si>
  <si>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</si>
  <si>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</si>
  <si>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</si>
  <si>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</si>
  <si>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</si>
  <si>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</si>
  <si>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</si>
  <si>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</si>
  <si>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</si>
  <si>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</si>
  <si>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</si>
  <si>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</si>
  <si>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</si>
  <si>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</si>
  <si>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</si>
  <si>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</si>
  <si>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</si>
  <si>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</si>
  <si>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</si>
  <si>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</si>
  <si>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</si>
  <si>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</si>
  <si>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</si>
  <si>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</si>
  <si>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</si>
  <si>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</si>
  <si>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</si>
  <si>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</si>
  <si>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</si>
  <si>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</si>
  <si>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</si>
  <si>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</si>
  <si>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</si>
  <si>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</si>
  <si>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</si>
  <si>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</si>
  <si>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</si>
  <si>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</si>
  <si>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</si>
  <si>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</si>
  <si>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</si>
  <si>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</si>
  <si>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</si>
  <si>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</si>
  <si>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</si>
  <si>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</si>
  <si>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</si>
  <si>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</si>
  <si>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</si>
  <si>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</si>
  <si>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</si>
  <si>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</si>
  <si>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</si>
  <si>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</si>
  <si>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</si>
  <si>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</si>
  <si>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</si>
  <si>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</si>
  <si>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</si>
  <si>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</si>
  <si>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</si>
  <si>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</si>
  <si>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</si>
  <si>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</si>
  <si>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</si>
  <si>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</si>
  <si>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</si>
  <si>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</si>
  <si>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</si>
  <si>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</si>
  <si>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</si>
  <si>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</si>
  <si>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</si>
  <si>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</si>
  <si>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</si>
  <si>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</si>
  <si>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</si>
  <si>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</si>
  <si>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</si>
  <si>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</si>
  <si>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</si>
  <si>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</si>
  <si>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</si>
  <si>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</si>
  <si>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</si>
  <si>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</si>
  <si>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</si>
  <si>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</si>
  <si>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</si>
  <si>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</si>
  <si>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</si>
  <si>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</si>
  <si>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</si>
  <si>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</si>
  <si>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</si>
  <si>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</si>
  <si>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</si>
  <si>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</si>
  <si>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</si>
  <si>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</si>
  <si>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</si>
  <si>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</si>
  <si>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</si>
  <si>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</si>
  <si>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</si>
  <si>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</si>
  <si>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</si>
  <si>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</si>
  <si>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</si>
  <si>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</si>
  <si>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</si>
  <si>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</si>
  <si>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</si>
  <si>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</si>
  <si>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</si>
  <si>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</si>
  <si>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</si>
  <si>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</si>
  <si>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</si>
  <si>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</si>
  <si>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</si>
  <si>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</si>
  <si>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</si>
  <si>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</si>
  <si>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</si>
  <si>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</si>
  <si>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</si>
  <si>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</si>
  <si>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</si>
  <si>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</si>
  <si>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</si>
  <si>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</si>
  <si>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</si>
  <si>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</si>
  <si>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</si>
  <si>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</si>
  <si>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</si>
  <si>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</si>
  <si>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</si>
  <si>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</si>
  <si>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</si>
  <si>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</si>
  <si>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</si>
  <si>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</si>
  <si>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</si>
  <si>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</si>
  <si>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</si>
  <si>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</si>
  <si>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</si>
  <si>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</si>
  <si>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</si>
  <si>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</si>
  <si>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</si>
  <si>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</si>
  <si>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</si>
  <si>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</si>
  <si>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</si>
  <si>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</si>
  <si>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</si>
  <si>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</si>
  <si>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</si>
  <si>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</si>
  <si>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</si>
  <si>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</si>
  <si>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</si>
  <si>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</si>
  <si>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</si>
  <si>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</si>
  <si>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</si>
  <si>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</si>
  <si>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</si>
  <si>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</si>
  <si>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</si>
  <si>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</si>
  <si>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</si>
  <si>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</si>
  <si>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</si>
  <si>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</si>
  <si>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</si>
  <si>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</si>
  <si>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</si>
  <si>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</si>
  <si>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</si>
  <si>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</si>
  <si>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</si>
  <si>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</si>
  <si>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</si>
  <si>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</si>
  <si>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</si>
  <si>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</si>
  <si>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</si>
  <si>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</si>
  <si>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</si>
  <si>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</si>
  <si>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</si>
  <si>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</si>
  <si>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</si>
  <si>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</si>
  <si>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</si>
  <si>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</si>
  <si>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</si>
  <si>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</si>
  <si>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</si>
  <si>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</si>
  <si>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</si>
  <si>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</si>
  <si>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</si>
  <si>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</si>
  <si>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</si>
  <si>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</si>
  <si>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</si>
  <si>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</si>
  <si>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</si>
  <si>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</si>
  <si>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</si>
  <si>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</si>
  <si>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</si>
  <si>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</si>
  <si>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</si>
  <si>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</si>
  <si>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</si>
  <si>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</si>
  <si>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</si>
  <si>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</si>
  <si>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</si>
  <si>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</si>
  <si>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</si>
  <si>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</si>
  <si>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</si>
  <si>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</si>
  <si>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</si>
  <si>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</si>
  <si>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</si>
  <si>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</si>
  <si>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</si>
  <si>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</si>
  <si>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</si>
  <si>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</si>
  <si>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</si>
  <si>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</si>
  <si>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</si>
  <si>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</si>
  <si>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</si>
  <si>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</si>
  <si>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</si>
  <si>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</si>
  <si>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</si>
  <si>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</si>
  <si>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</si>
  <si>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</si>
  <si>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</si>
  <si>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</si>
  <si>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</si>
  <si>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</si>
  <si>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</si>
  <si>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</si>
  <si>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</si>
  <si>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</si>
  <si>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</si>
  <si>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</si>
  <si>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</si>
  <si>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</si>
  <si>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</si>
  <si>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</si>
  <si>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</si>
  <si>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</si>
  <si>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</si>
  <si>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</si>
  <si>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</si>
  <si>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</si>
  <si>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</si>
  <si>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</si>
  <si>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</si>
  <si>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</si>
  <si>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</si>
  <si>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</si>
  <si>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</si>
  <si>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</si>
  <si>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</si>
  <si>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</si>
  <si>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</si>
  <si>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</si>
  <si>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</si>
  <si>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</si>
  <si>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</si>
  <si>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</si>
  <si>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</si>
  <si>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</si>
  <si>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</si>
  <si>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</si>
  <si>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</si>
  <si>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</si>
  <si>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</si>
  <si>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</si>
  <si>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</si>
  <si>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</si>
  <si>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</si>
  <si>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</si>
  <si>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</si>
  <si>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</si>
  <si>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</si>
  <si>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</si>
  <si>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</si>
  <si>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</si>
  <si>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</si>
  <si>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</si>
  <si>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</si>
  <si>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</si>
  <si>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</si>
  <si>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</si>
  <si>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</si>
  <si>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</si>
  <si>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</si>
  <si>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</si>
  <si>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</si>
  <si>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</si>
  <si>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</si>
  <si>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</si>
  <si>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</si>
  <si>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</si>
  <si>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</si>
  <si>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</si>
  <si>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</si>
  <si>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</si>
  <si>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</si>
  <si>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</si>
  <si>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</si>
  <si>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</si>
  <si>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</si>
  <si>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</si>
  <si>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</si>
  <si>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</si>
  <si>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</si>
  <si>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</si>
  <si>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</si>
  <si>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</si>
  <si>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</si>
  <si>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</si>
  <si>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</si>
  <si>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</si>
  <si>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</si>
  <si>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</si>
  <si>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</si>
  <si>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</si>
  <si>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</si>
  <si>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</si>
  <si>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</si>
  <si>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</si>
  <si>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</si>
  <si>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</si>
  <si>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</si>
  <si>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</si>
  <si>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</si>
  <si>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</si>
  <si>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</si>
  <si>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</si>
  <si>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</si>
  <si>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</si>
  <si>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</si>
  <si>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</si>
  <si>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</si>
  <si>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</si>
  <si>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</si>
  <si>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</si>
  <si>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</si>
  <si>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</si>
  <si>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</si>
  <si>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</si>
  <si>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</si>
  <si>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</si>
  <si>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</si>
  <si>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</si>
  <si>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</si>
  <si>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</si>
  <si>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</si>
  <si>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</si>
  <si>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</si>
  <si>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</si>
  <si>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</si>
  <si>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</si>
  <si>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</si>
  <si>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</si>
  <si>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</si>
  <si>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</si>
  <si>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</si>
  <si>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</si>
  <si>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</si>
  <si>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</si>
  <si>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</si>
  <si>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</si>
  <si>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</si>
  <si>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</si>
  <si>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</si>
  <si>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</si>
  <si>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</si>
  <si>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</si>
  <si>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</si>
  <si>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</si>
  <si>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</si>
  <si>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</si>
  <si>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</si>
  <si>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</si>
  <si>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</si>
  <si>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</si>
  <si>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</si>
  <si>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</si>
  <si>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</si>
  <si>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</si>
  <si>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</si>
  <si>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</si>
  <si>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</si>
  <si>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</si>
  <si>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</si>
  <si>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</si>
  <si>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</si>
  <si>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</si>
  <si>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</si>
  <si>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</si>
  <si>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</si>
  <si>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</si>
  <si>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</si>
  <si>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</si>
  <si>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</si>
  <si>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</si>
  <si>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</si>
  <si>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</si>
  <si>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</si>
  <si>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</si>
  <si>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</si>
  <si>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</si>
  <si>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</si>
  <si>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</si>
  <si>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</si>
  <si>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</si>
  <si>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</si>
  <si>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</si>
  <si>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</si>
  <si>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</si>
  <si>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</si>
  <si>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</si>
  <si>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</si>
  <si>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</si>
  <si>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</si>
  <si>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</si>
  <si>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</si>
  <si>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</si>
  <si>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</si>
  <si>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</si>
  <si>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</si>
  <si>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</si>
  <si>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</si>
  <si>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</si>
  <si>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</si>
  <si>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</si>
  <si>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</si>
  <si>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</si>
  <si>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</si>
  <si>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</si>
  <si>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</si>
  <si>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</si>
  <si>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</si>
  <si>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</si>
  <si>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</si>
  <si>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</si>
  <si>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</si>
  <si>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</si>
  <si>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</si>
  <si>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</si>
  <si>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</si>
  <si>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</si>
  <si>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</si>
  <si>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</si>
  <si>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</si>
  <si>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</si>
  <si>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</si>
  <si>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</si>
  <si>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</si>
  <si>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</si>
  <si>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</si>
  <si>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</si>
  <si>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</si>
  <si>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</si>
  <si>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</si>
  <si>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</si>
  <si>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</si>
  <si>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</si>
  <si>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</si>
  <si>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</si>
  <si>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</si>
  <si>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</si>
  <si>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</si>
  <si>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</si>
  <si>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</si>
  <si>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</si>
  <si>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</si>
  <si>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</si>
  <si>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</si>
  <si>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</si>
  <si>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</si>
  <si>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</si>
  <si>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</si>
  <si>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</si>
  <si>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</si>
  <si>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</si>
  <si>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</si>
  <si>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</si>
  <si>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</si>
  <si>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</si>
  <si>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</si>
  <si>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</si>
  <si>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</si>
  <si>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</si>
  <si>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</si>
  <si>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</si>
  <si>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</si>
  <si>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</si>
  <si>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</si>
  <si>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</si>
  <si>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</si>
  <si>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</si>
  <si>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</si>
  <si>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</si>
  <si>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</si>
  <si>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</si>
  <si>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</si>
  <si>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</si>
  <si>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</si>
  <si>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</si>
  <si>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</si>
  <si>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</si>
  <si>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</si>
  <si>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</si>
  <si>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</si>
  <si>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</si>
  <si>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</si>
  <si>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</si>
  <si>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</si>
  <si>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</si>
  <si>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</si>
  <si>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</si>
  <si>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</si>
  <si>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</si>
  <si>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</si>
  <si>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</si>
  <si>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</si>
  <si>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</si>
  <si>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</si>
  <si>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</si>
  <si>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</si>
  <si>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</si>
  <si>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</si>
  <si>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</si>
  <si>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</si>
  <si>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</si>
  <si>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</si>
  <si>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</si>
  <si>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</si>
  <si>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</si>
  <si>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</si>
  <si>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</si>
  <si>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</si>
  <si>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</si>
  <si>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</si>
  <si>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</si>
  <si>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</si>
  <si>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</si>
  <si>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</si>
  <si>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</si>
  <si>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</si>
  <si>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</si>
  <si>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</si>
  <si>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</si>
  <si>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</si>
  <si>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</si>
  <si>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</si>
  <si>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</si>
  <si>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</si>
  <si>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</si>
  <si>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</si>
  <si>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</si>
  <si>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</si>
  <si>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</si>
  <si>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</si>
  <si>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</si>
  <si>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</si>
  <si>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</si>
  <si>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</si>
  <si>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</si>
  <si>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</si>
  <si>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</si>
  <si>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</si>
  <si>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</si>
  <si>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</si>
  <si>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</si>
  <si>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</si>
  <si>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</si>
  <si>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</si>
  <si>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</si>
  <si>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</si>
  <si>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</si>
  <si>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</si>
  <si>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</si>
  <si>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</si>
  <si>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</si>
  <si>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</si>
  <si>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</si>
  <si>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</si>
  <si>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</si>
  <si>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</si>
  <si>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</si>
  <si>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</si>
  <si>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</si>
  <si>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</si>
  <si>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</si>
  <si>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</si>
  <si>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</si>
  <si>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</si>
  <si>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</si>
  <si>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</si>
  <si>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</si>
  <si>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</si>
  <si>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</si>
  <si>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</si>
  <si>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</si>
  <si>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</si>
  <si>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</si>
  <si>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</si>
  <si>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</si>
  <si>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</si>
  <si>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</si>
  <si>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</si>
  <si>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</si>
  <si>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</si>
  <si>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</si>
  <si>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</si>
  <si>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</si>
  <si>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</si>
  <si>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</si>
  <si>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</si>
  <si>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</si>
  <si>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</si>
  <si>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</si>
  <si>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</si>
  <si>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</si>
  <si>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</si>
  <si>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</si>
  <si>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</si>
  <si>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</si>
  <si>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</si>
  <si>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</si>
  <si>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</si>
  <si>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</si>
  <si>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</si>
  <si>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</si>
  <si>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</si>
  <si>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</si>
  <si>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</si>
  <si>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</si>
  <si>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</si>
  <si>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</si>
  <si>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</si>
  <si>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</si>
  <si>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</si>
  <si>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</si>
  <si>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</si>
  <si>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</si>
  <si>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</si>
  <si>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</si>
  <si>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</si>
  <si>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</si>
  <si>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</si>
  <si>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</si>
  <si>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</si>
  <si>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</si>
  <si>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</si>
  <si>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</si>
  <si>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</si>
  <si>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</si>
  <si>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</si>
  <si>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</si>
  <si>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</si>
  <si>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</si>
  <si>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</si>
  <si>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</si>
  <si>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</si>
  <si>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</si>
  <si>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</si>
  <si>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</si>
  <si>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</si>
  <si>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</si>
  <si>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</si>
  <si>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</si>
  <si>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</si>
  <si>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</si>
  <si>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</si>
  <si>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</si>
  <si>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</si>
  <si>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</si>
  <si>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</si>
  <si>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</si>
  <si>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</si>
  <si>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</si>
  <si>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</si>
  <si>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</si>
  <si>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</si>
  <si>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</si>
  <si>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</si>
  <si>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</si>
  <si>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</si>
  <si>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</si>
  <si>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</si>
  <si>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</si>
  <si>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</si>
  <si>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</si>
  <si>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</si>
  <si>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</si>
  <si>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</si>
  <si>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</si>
  <si>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</si>
  <si>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</si>
  <si>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</si>
  <si>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</si>
  <si>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</si>
  <si>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</si>
  <si>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</si>
  <si>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</si>
  <si>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</si>
  <si>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</si>
  <si>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</si>
  <si>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</si>
  <si>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</si>
  <si>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</si>
  <si>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</si>
  <si>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</si>
  <si>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</si>
  <si>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</si>
  <si>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</si>
  <si>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</si>
  <si>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</si>
  <si>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</si>
  <si>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</si>
  <si>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</si>
  <si>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</si>
  <si>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</si>
  <si>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</si>
  <si>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</si>
  <si>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</si>
  <si>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</si>
  <si>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</si>
  <si>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</si>
  <si>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</si>
  <si>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</si>
  <si>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</si>
  <si>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</si>
  <si>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</si>
  <si>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</si>
  <si>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</si>
  <si>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</si>
  <si>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</si>
  <si>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</si>
  <si>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</si>
  <si>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</si>
  <si>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</si>
  <si>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</si>
  <si>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</si>
  <si>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</si>
  <si>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</si>
  <si>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</si>
  <si>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</si>
  <si>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</si>
  <si>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</si>
  <si>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</si>
  <si>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</si>
  <si>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</si>
  <si>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</si>
  <si>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</si>
  <si>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</si>
  <si>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</si>
  <si>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</si>
  <si>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</si>
  <si>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</si>
  <si>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</si>
  <si>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</si>
  <si>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</si>
  <si>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</si>
  <si>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</si>
  <si>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</si>
  <si>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</si>
  <si>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</si>
  <si>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</si>
  <si>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</si>
  <si>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</si>
  <si>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</si>
  <si>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</si>
  <si>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</si>
  <si>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</si>
  <si>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</si>
  <si>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</si>
  <si>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</si>
  <si>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</si>
  <si>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</si>
  <si>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</si>
  <si>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</si>
  <si>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</si>
  <si>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</si>
  <si>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</si>
  <si>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</si>
  <si>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</si>
  <si>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</si>
  <si>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</si>
  <si>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</si>
  <si>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</si>
  <si>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</si>
  <si>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</si>
  <si>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</si>
  <si>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</si>
  <si>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</si>
  <si>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</si>
  <si>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</si>
  <si>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</si>
  <si>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</si>
  <si>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</si>
  <si>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</si>
  <si>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</si>
  <si>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</si>
  <si>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</si>
  <si>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</si>
  <si>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</si>
  <si>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</si>
  <si>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</si>
  <si>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</si>
  <si>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</si>
  <si>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</si>
  <si>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</si>
  <si>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</si>
  <si>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</si>
  <si>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</si>
  <si>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</si>
  <si>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</si>
  <si>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</si>
  <si>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</si>
  <si>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</si>
  <si>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</si>
  <si>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</si>
  <si>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</si>
  <si>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</si>
  <si>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</si>
  <si>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</si>
  <si>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</si>
  <si>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</si>
  <si>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</si>
  <si>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</si>
  <si>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</si>
  <si>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</si>
  <si>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</si>
  <si>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</si>
  <si>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</si>
  <si>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</si>
  <si>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</si>
  <si>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</si>
  <si>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</si>
  <si>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</si>
  <si>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</si>
  <si>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</si>
  <si>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</si>
  <si>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</si>
  <si>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</si>
  <si>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</si>
  <si>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</si>
  <si>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</si>
  <si>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</si>
  <si>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</si>
  <si>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</si>
  <si>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</si>
  <si>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</si>
  <si>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</si>
  <si>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</si>
  <si>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</si>
  <si>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</si>
  <si>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</si>
  <si>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</si>
  <si>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</si>
  <si>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</si>
  <si>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</si>
  <si>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</si>
  <si>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</si>
  <si>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</si>
  <si>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</si>
  <si>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</si>
  <si>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</si>
  <si>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</si>
  <si>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</si>
  <si>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</si>
  <si>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</si>
  <si>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</si>
  <si>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</si>
  <si>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</si>
  <si>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</si>
  <si>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</si>
  <si>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</si>
  <si>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</si>
  <si>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</si>
  <si>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</si>
  <si>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</si>
  <si>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</si>
  <si>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</si>
  <si>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</si>
  <si>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</si>
  <si>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</si>
  <si>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</si>
  <si>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</si>
  <si>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</si>
  <si>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</si>
  <si>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</si>
  <si>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</si>
  <si>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</si>
  <si>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</si>
  <si>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</si>
  <si>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</si>
  <si>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</si>
  <si>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</si>
  <si>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</si>
  <si>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</si>
  <si>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</si>
  <si>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</si>
  <si>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</si>
  <si>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</si>
  <si>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</si>
  <si>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</si>
  <si>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</si>
  <si>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</si>
  <si>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</si>
  <si>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</si>
  <si>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</si>
  <si>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</si>
  <si>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</si>
  <si>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</si>
  <si>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</si>
  <si>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</si>
  <si>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</si>
  <si>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</si>
  <si>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</si>
  <si>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</si>
  <si>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</si>
  <si>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</si>
  <si>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</si>
  <si>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</si>
  <si>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</si>
  <si>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</si>
  <si>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</si>
  <si>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</si>
  <si>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</si>
  <si>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</si>
  <si>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</si>
  <si>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</si>
  <si>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</si>
  <si>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</si>
  <si>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</si>
  <si>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</si>
  <si>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</si>
  <si>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</si>
  <si>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</si>
  <si>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</si>
  <si>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</si>
  <si>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</si>
  <si>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</si>
  <si>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</si>
  <si>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</si>
  <si>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</si>
  <si>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</si>
  <si>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</si>
  <si>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</si>
  <si>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</si>
  <si>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</si>
  <si>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</si>
  <si>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</si>
  <si>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</si>
  <si>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</si>
  <si>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</si>
  <si>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</si>
  <si>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</si>
  <si>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</si>
  <si>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</si>
  <si>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</si>
  <si>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</si>
  <si>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</si>
  <si>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</si>
  <si>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</si>
  <si>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</si>
  <si>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</si>
  <si>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</si>
  <si>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</si>
  <si>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</si>
  <si>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</si>
  <si>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</si>
  <si>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</si>
  <si>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</si>
  <si>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</si>
  <si>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</si>
  <si>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</si>
  <si>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</si>
  <si>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</si>
  <si>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</si>
  <si>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</si>
  <si>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</si>
  <si>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</si>
  <si>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</si>
  <si>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</si>
  <si>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</si>
  <si>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</si>
  <si>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</si>
  <si>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</si>
  <si>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</si>
  <si>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</si>
  <si>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</si>
  <si>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</si>
  <si>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</si>
  <si>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</si>
  <si>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</si>
  <si>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</si>
  <si>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</si>
  <si>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</si>
  <si>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</si>
  <si>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</si>
  <si>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</si>
  <si>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</si>
  <si>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</si>
  <si>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</si>
  <si>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</si>
  <si>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</si>
  <si>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</si>
  <si>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</si>
  <si>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</si>
  <si>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</si>
  <si>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</si>
  <si>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</si>
  <si>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</si>
  <si>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</si>
  <si>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</si>
  <si>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</si>
  <si>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</si>
  <si>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</si>
  <si>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</si>
  <si>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</si>
  <si>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</si>
  <si>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</si>
  <si>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</si>
  <si>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</si>
  <si>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</si>
  <si>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</si>
  <si>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</si>
  <si>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</si>
  <si>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</si>
  <si>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</si>
  <si>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</si>
  <si>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</si>
  <si>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</si>
  <si>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</si>
  <si>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</si>
  <si>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</si>
  <si>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</si>
  <si>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</si>
  <si>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</si>
  <si>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</si>
  <si>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</si>
  <si>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</si>
  <si>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</si>
  <si>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</si>
  <si>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</si>
  <si>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</si>
  <si>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</si>
  <si>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</si>
  <si>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</si>
  <si>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</si>
  <si>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</si>
  <si>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</si>
  <si>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</si>
  <si>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</si>
  <si>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</si>
  <si>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</si>
  <si>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</si>
  <si>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</si>
  <si>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</si>
  <si>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</si>
  <si>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</si>
  <si>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</si>
  <si>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</si>
  <si>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</si>
  <si>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</si>
  <si>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</si>
  <si>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</si>
  <si>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</si>
  <si>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</si>
  <si>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</si>
  <si>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</si>
  <si>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</si>
  <si>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</si>
  <si>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</si>
  <si>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</si>
  <si>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</si>
  <si>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</si>
  <si>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</si>
  <si>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</si>
  <si>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</si>
  <si>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</si>
  <si>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</si>
  <si>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</si>
  <si>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</si>
  <si>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</si>
  <si>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</si>
  <si>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</si>
  <si>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</si>
  <si>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</si>
  <si>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</si>
  <si>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</si>
  <si>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</si>
  <si>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</si>
  <si>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</si>
  <si>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</si>
  <si>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</si>
  <si>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</si>
  <si>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</si>
  <si>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</si>
  <si>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</si>
  <si>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</si>
  <si>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</si>
  <si>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</si>
  <si>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</si>
  <si>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</si>
  <si>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</si>
  <si>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</si>
  <si>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</si>
  <si>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</si>
  <si>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</si>
  <si>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</si>
  <si>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</si>
  <si>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</si>
  <si>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</si>
  <si>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</si>
  <si>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</si>
  <si>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</si>
  <si>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</si>
  <si>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</si>
  <si>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</si>
  <si>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</si>
  <si>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</si>
  <si>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</si>
  <si>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</si>
  <si>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</si>
  <si>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</si>
  <si>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</si>
  <si>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</si>
  <si>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</si>
  <si>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</si>
  <si>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</si>
  <si>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</si>
  <si>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</si>
  <si>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</si>
  <si>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</si>
  <si>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</si>
  <si>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</si>
  <si>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</si>
  <si>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</si>
  <si>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</si>
  <si>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</si>
  <si>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</si>
  <si>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</si>
  <si>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</si>
  <si>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</si>
  <si>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</si>
  <si>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</si>
  <si>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</si>
  <si>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</si>
  <si>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</si>
  <si>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</si>
  <si>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</si>
  <si>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</si>
  <si>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</si>
  <si>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</si>
  <si>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</si>
  <si>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</si>
  <si>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</si>
  <si>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</si>
  <si>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</si>
  <si>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</si>
  <si>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</si>
  <si>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</si>
  <si>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</si>
  <si>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</si>
  <si>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</si>
  <si>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</si>
  <si>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</si>
  <si>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</si>
  <si>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</si>
  <si>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</si>
  <si>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</si>
  <si>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</si>
  <si>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</si>
  <si>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</si>
  <si>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</si>
  <si>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</si>
  <si>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</si>
  <si>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</si>
  <si>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</si>
  <si>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</si>
  <si>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</si>
  <si>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</si>
  <si>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</si>
  <si>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</si>
  <si>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</si>
  <si>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</si>
  <si>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</si>
  <si>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</si>
  <si>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</si>
  <si>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</si>
  <si>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</si>
  <si>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</si>
  <si>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</si>
  <si>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</si>
  <si>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</si>
  <si>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</si>
  <si>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</si>
  <si>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</si>
  <si>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</si>
  <si>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</si>
  <si>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</si>
  <si>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</si>
  <si>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</si>
  <si>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</si>
  <si>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</si>
  <si>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</si>
  <si>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</si>
  <si>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</si>
  <si>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</si>
  <si>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</si>
  <si>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</si>
  <si>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</si>
  <si>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</si>
  <si>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</si>
  <si>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</si>
  <si>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</si>
  <si>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</si>
  <si>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</si>
  <si>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</si>
  <si>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</si>
  <si>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</si>
  <si>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</si>
  <si>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</si>
  <si>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</si>
  <si>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</si>
  <si>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</si>
  <si>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</si>
  <si>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</si>
  <si>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</si>
  <si>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</si>
  <si>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</si>
  <si>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</si>
  <si>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</si>
  <si>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</si>
  <si>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</si>
  <si>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</si>
  <si>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</si>
  <si>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</si>
  <si>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</si>
  <si>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</si>
  <si>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</si>
  <si>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</si>
  <si>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</si>
  <si>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</si>
  <si>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</si>
  <si>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</si>
  <si>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</si>
  <si>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</si>
  <si>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</si>
  <si>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</si>
  <si>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</si>
  <si>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</si>
  <si>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</si>
  <si>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</si>
  <si>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</si>
  <si>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</si>
  <si>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</si>
  <si>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</si>
  <si>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</si>
  <si>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</si>
  <si>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</si>
  <si>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</si>
  <si>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</si>
  <si>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</si>
  <si>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</si>
  <si>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</si>
  <si>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</si>
  <si>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</si>
  <si>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</si>
  <si>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</si>
  <si>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</si>
  <si>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</si>
  <si>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</si>
  <si>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</si>
  <si>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</si>
  <si>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</si>
  <si>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</si>
  <si>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</si>
  <si>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</si>
  <si>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</si>
  <si>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</si>
  <si>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</si>
  <si>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</si>
  <si>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</si>
  <si>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</si>
  <si>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</si>
  <si>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</si>
  <si>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</si>
  <si>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</si>
  <si>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</si>
  <si>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</si>
  <si>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</si>
  <si>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</si>
  <si>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</si>
  <si>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</si>
  <si>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</si>
  <si>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</si>
  <si>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</si>
  <si>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</si>
  <si>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</si>
  <si>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</si>
  <si>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</si>
  <si>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</si>
  <si>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</si>
  <si>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</si>
  <si>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</si>
  <si>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</si>
  <si>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</si>
  <si>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</si>
  <si>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</si>
  <si>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</si>
  <si>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</si>
  <si>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</si>
  <si>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</si>
  <si>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</si>
  <si>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</si>
  <si>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</si>
  <si>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</si>
  <si>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</si>
  <si>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</si>
  <si>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</si>
  <si>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</si>
  <si>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</si>
  <si>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</si>
  <si>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</si>
  <si>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</si>
  <si>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</si>
  <si>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</si>
  <si>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</si>
  <si>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</si>
  <si>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</si>
  <si>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</si>
  <si>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</si>
  <si>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</si>
  <si>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</si>
  <si>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</si>
  <si>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</si>
  <si>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</si>
  <si>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</si>
  <si>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</si>
  <si>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</si>
  <si>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</si>
  <si>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</si>
  <si>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</si>
  <si>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</si>
  <si>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</si>
  <si>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</si>
  <si>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</si>
  <si>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</si>
  <si>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</si>
  <si>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</si>
  <si>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</si>
  <si>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</si>
  <si>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</si>
  <si>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</si>
  <si>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</si>
  <si>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</si>
  <si>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</si>
  <si>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</si>
  <si>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</si>
  <si>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</si>
  <si>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</si>
  <si>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</si>
  <si>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</si>
  <si>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</si>
  <si>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</si>
  <si>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</si>
  <si>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</si>
  <si>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</si>
  <si>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</si>
  <si>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</si>
  <si>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</si>
  <si>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</si>
  <si>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</si>
  <si>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</si>
  <si>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</si>
  <si>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</si>
  <si>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</si>
  <si>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</si>
  <si>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</si>
  <si>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</si>
  <si>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</si>
  <si>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</si>
  <si>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</si>
  <si>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</si>
  <si>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</si>
  <si>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</si>
  <si>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</si>
  <si>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</si>
  <si>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</si>
  <si>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</si>
  <si>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</si>
  <si>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</si>
  <si>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</si>
  <si>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</si>
  <si>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</si>
  <si>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</si>
  <si>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</si>
  <si>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</si>
  <si>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</si>
  <si>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</si>
  <si>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</si>
  <si>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</si>
  <si>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</si>
  <si>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</si>
  <si>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</si>
  <si>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</si>
  <si>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</si>
  <si>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</si>
  <si>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</si>
  <si>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</si>
  <si>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</si>
  <si>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</si>
  <si>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</si>
  <si>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</si>
  <si>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</si>
  <si>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</si>
  <si>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</si>
  <si>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</si>
  <si>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</si>
  <si>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</si>
  <si>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</si>
  <si>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</si>
  <si>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</si>
  <si>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</si>
  <si>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</si>
  <si>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</si>
  <si>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</si>
  <si>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</si>
  <si>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</si>
  <si>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</si>
  <si>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</si>
  <si>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</si>
  <si>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</si>
  <si>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</si>
  <si>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</si>
  <si>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</si>
  <si>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</si>
  <si>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</si>
  <si>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</si>
  <si>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</si>
  <si>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</si>
  <si>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</si>
  <si>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</si>
  <si>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</si>
  <si>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</si>
  <si>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</si>
  <si>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</si>
  <si>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</si>
  <si>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</si>
  <si>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</si>
  <si>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</si>
  <si>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</si>
  <si>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</si>
  <si>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</si>
  <si>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</si>
  <si>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</si>
  <si>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</si>
  <si>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</si>
  <si>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</si>
  <si>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</si>
  <si>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</si>
  <si>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</si>
  <si>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</si>
  <si>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</si>
  <si>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</si>
  <si>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</si>
  <si>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</si>
  <si>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</si>
  <si>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</si>
  <si>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</si>
  <si>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</si>
  <si>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</si>
  <si>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</si>
  <si>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</si>
  <si>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</si>
  <si>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</si>
  <si>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</si>
  <si>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</si>
  <si>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</si>
  <si>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</si>
  <si>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</si>
  <si>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</si>
  <si>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</si>
  <si>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</si>
  <si>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</si>
  <si>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</si>
  <si>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</si>
  <si>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</si>
  <si>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</si>
  <si>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</si>
  <si>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</si>
  <si>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</si>
  <si>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</si>
  <si>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</si>
  <si>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</si>
  <si>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</si>
  <si>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</si>
  <si>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</si>
  <si>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</si>
  <si>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</si>
  <si>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</si>
  <si>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</si>
  <si>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</si>
  <si>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</si>
  <si>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</si>
  <si>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</si>
  <si>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</si>
  <si>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</si>
  <si>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</si>
  <si>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</si>
  <si>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</si>
  <si>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</si>
  <si>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</si>
  <si>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</si>
  <si>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</si>
  <si>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</si>
  <si>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</si>
  <si>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</si>
  <si>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</si>
  <si>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</si>
  <si>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</si>
  <si>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</si>
  <si>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</si>
  <si>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</si>
  <si>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</si>
  <si>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</si>
  <si>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</si>
  <si>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</si>
  <si>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</si>
  <si>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</si>
  <si>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</si>
  <si>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</si>
  <si>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</si>
  <si>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</si>
  <si>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</si>
  <si>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</si>
  <si>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</si>
  <si>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</si>
  <si>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</si>
  <si>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</si>
  <si>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</si>
  <si>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</si>
  <si>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</si>
  <si>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</si>
  <si>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</si>
  <si>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</si>
  <si>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</si>
  <si>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</si>
  <si>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</si>
  <si>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</si>
  <si>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</si>
  <si>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</si>
  <si>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</si>
  <si>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</si>
  <si>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</si>
  <si>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</si>
  <si>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</si>
  <si>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</si>
  <si>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</si>
  <si>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</si>
  <si>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</si>
  <si>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</si>
  <si>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</si>
  <si>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</si>
  <si>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</si>
  <si>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</si>
  <si>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</si>
  <si>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</si>
  <si>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</si>
  <si>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</si>
  <si>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</si>
  <si>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</si>
  <si>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</si>
  <si>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</si>
  <si>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</si>
  <si>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</si>
  <si>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</si>
  <si>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</si>
  <si>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</si>
  <si>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</si>
  <si>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</si>
  <si>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</si>
  <si>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</si>
  <si>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</si>
  <si>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</si>
  <si>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</si>
  <si>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</si>
  <si>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</si>
  <si>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</si>
  <si>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</si>
  <si>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</si>
  <si>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</si>
  <si>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</si>
  <si>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</si>
  <si>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</si>
  <si>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</si>
  <si>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</si>
  <si>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</si>
  <si>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</si>
  <si>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</si>
  <si>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</si>
  <si>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</si>
  <si>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</si>
  <si>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</si>
  <si>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</si>
  <si>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</si>
  <si>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</si>
  <si>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</si>
  <si>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</si>
  <si>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</si>
  <si>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</si>
  <si>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</si>
  <si>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</si>
  <si>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</si>
  <si>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</si>
  <si>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</si>
  <si>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</si>
  <si>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</si>
  <si>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</si>
  <si>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</si>
  <si>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</si>
  <si>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</si>
  <si>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</si>
  <si>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</si>
  <si>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</si>
  <si>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</si>
  <si>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</si>
  <si>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</si>
  <si>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</si>
  <si>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</si>
  <si>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</si>
  <si>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</si>
  <si>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</si>
  <si>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</si>
  <si>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</si>
  <si>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</si>
  <si>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</si>
  <si>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</si>
  <si>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</si>
  <si>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</si>
  <si>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</si>
  <si>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</si>
  <si>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</si>
  <si>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</si>
  <si>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</si>
  <si>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</si>
  <si>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</si>
  <si>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</si>
  <si>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</si>
  <si>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</si>
  <si>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</si>
  <si>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</si>
  <si>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</si>
  <si>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</si>
  <si>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</si>
  <si>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</si>
  <si>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</si>
  <si>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</si>
  <si>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</si>
  <si>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</si>
  <si>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</si>
  <si>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</si>
  <si>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</si>
  <si>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</si>
  <si>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</si>
  <si>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</si>
  <si>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</si>
  <si>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</si>
  <si>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</si>
  <si>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</si>
  <si>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</si>
  <si>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</si>
  <si>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</si>
  <si>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</si>
  <si>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</si>
  <si>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</si>
  <si>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</si>
  <si>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</si>
  <si>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</si>
  <si>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</si>
  <si>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</si>
  <si>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</si>
  <si>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</si>
  <si>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</si>
  <si>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</si>
  <si>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</si>
  <si>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</si>
  <si>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</si>
  <si>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</si>
  <si>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</si>
  <si>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</si>
  <si>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</si>
  <si>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</si>
  <si>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</si>
  <si>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</si>
  <si>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</si>
  <si>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</si>
  <si>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</si>
  <si>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</si>
  <si>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</si>
  <si>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</si>
  <si>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</si>
  <si>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</si>
  <si>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</si>
  <si>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</si>
  <si>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</si>
  <si>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</si>
  <si>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</si>
  <si>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</si>
  <si>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</si>
  <si>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</si>
  <si>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</si>
  <si>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</si>
  <si>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</si>
  <si>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</si>
  <si>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</si>
  <si>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</si>
  <si>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</si>
  <si>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</si>
  <si>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</si>
  <si>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</si>
  <si>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</si>
  <si>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</si>
  <si>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</si>
  <si>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</si>
  <si>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</si>
  <si>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</si>
  <si>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</si>
  <si>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</si>
  <si>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</si>
  <si>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</si>
  <si>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</si>
  <si>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</si>
  <si>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</si>
  <si>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</si>
  <si>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</si>
  <si>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</si>
  <si>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</si>
  <si>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</si>
  <si>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</si>
  <si>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</si>
  <si>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</si>
  <si>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</si>
  <si>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</si>
  <si>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</si>
  <si>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</si>
  <si>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</si>
  <si>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</si>
  <si>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</si>
  <si>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</si>
  <si>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</si>
  <si>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</si>
  <si>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</si>
  <si>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</si>
  <si>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</si>
  <si>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</si>
  <si>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</si>
  <si>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</si>
  <si>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</si>
  <si>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</si>
  <si>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</si>
  <si>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</si>
  <si>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</si>
  <si>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</si>
  <si>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</si>
  <si>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</si>
  <si>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</si>
  <si>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</si>
  <si>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</si>
  <si>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</si>
  <si>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</si>
  <si>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</si>
  <si>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</si>
  <si>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</si>
  <si>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</si>
  <si>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</si>
  <si>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</si>
  <si>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</si>
  <si>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</si>
  <si>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</si>
  <si>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</si>
  <si>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</si>
  <si>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</si>
  <si>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</si>
  <si>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</si>
  <si>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</si>
  <si>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</si>
  <si>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</si>
  <si>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</si>
  <si>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</si>
  <si>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</si>
  <si>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</si>
  <si>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</si>
  <si>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</si>
  <si>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</si>
  <si>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</si>
  <si>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</si>
  <si>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</si>
  <si>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</si>
  <si>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</si>
  <si>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</si>
  <si>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</si>
  <si>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</si>
  <si>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</si>
  <si>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</si>
  <si>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</si>
  <si>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</si>
  <si>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</si>
  <si>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</si>
  <si>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</si>
  <si>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</si>
  <si>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</si>
  <si>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</si>
  <si>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</si>
  <si>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</si>
  <si>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</si>
  <si>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</si>
  <si>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</si>
  <si>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</si>
  <si>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</si>
  <si>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</si>
  <si>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</si>
  <si>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</si>
  <si>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</si>
  <si>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</si>
  <si>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</si>
  <si>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</si>
  <si>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</si>
  <si>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</si>
  <si>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</si>
  <si>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</si>
  <si>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</si>
  <si>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</si>
  <si>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</si>
  <si>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</si>
  <si>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</si>
  <si>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</si>
  <si>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</si>
  <si>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</si>
  <si>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</si>
  <si>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</si>
  <si>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</si>
  <si>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</si>
  <si>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</si>
  <si>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</si>
  <si>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</si>
  <si>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</si>
  <si>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</si>
  <si>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</si>
  <si>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</si>
  <si>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</si>
  <si>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</si>
  <si>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</si>
  <si>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</si>
  <si>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</si>
  <si>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</si>
  <si>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</si>
  <si>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</si>
  <si>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</si>
  <si>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</si>
  <si>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</si>
  <si>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</si>
  <si>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</si>
  <si>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</si>
  <si>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</si>
  <si>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</si>
  <si>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</si>
  <si>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</si>
  <si>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</si>
  <si>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</si>
  <si>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</si>
  <si>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</si>
  <si>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</si>
  <si>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</si>
  <si>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</si>
  <si>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</si>
  <si>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</si>
  <si>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</si>
  <si>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</si>
  <si>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</si>
  <si>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</si>
  <si>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</si>
  <si>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</si>
  <si>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</si>
  <si>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</si>
  <si>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</si>
  <si>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</si>
  <si>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</si>
  <si>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</si>
  <si>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</si>
  <si>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</si>
  <si>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</si>
  <si>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</si>
  <si>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</si>
  <si>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</si>
  <si>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</si>
  <si>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</si>
  <si>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</si>
  <si>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</si>
  <si>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</si>
  <si>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</si>
  <si>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</si>
  <si>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</si>
  <si>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</si>
  <si>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</si>
  <si>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</si>
  <si>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</si>
  <si>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</si>
  <si>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</si>
  <si>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</si>
  <si>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</si>
  <si>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</si>
  <si>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</si>
  <si>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</si>
  <si>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</si>
  <si>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</si>
  <si>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</si>
  <si>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</si>
  <si>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</si>
  <si>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</si>
  <si>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</si>
  <si>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</si>
  <si>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</si>
  <si>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</si>
  <si>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</si>
  <si>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</si>
  <si>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</si>
  <si>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</si>
  <si>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</si>
  <si>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</si>
  <si>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</si>
  <si>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</si>
  <si>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</si>
  <si>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</si>
  <si>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</si>
  <si>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</si>
  <si>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</si>
  <si>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</si>
  <si>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</si>
  <si>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</si>
  <si>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</si>
  <si>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</si>
  <si>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</si>
  <si>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</si>
  <si>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</si>
  <si>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</si>
  <si>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</si>
  <si>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</si>
  <si>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</si>
  <si>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</si>
  <si>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</si>
  <si>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</si>
  <si>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</si>
  <si>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</si>
  <si>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</si>
  <si>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</si>
  <si>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</si>
  <si>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</si>
  <si>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</si>
  <si>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</si>
  <si>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</si>
  <si>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</si>
  <si>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</si>
  <si>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</si>
  <si>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</si>
  <si>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</si>
  <si>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</si>
  <si>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</si>
  <si>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</si>
  <si>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</si>
  <si>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</si>
  <si>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</si>
  <si>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</si>
  <si>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</si>
  <si>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</si>
  <si>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</si>
  <si>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</si>
  <si>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</si>
  <si>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</si>
  <si>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</si>
  <si>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</si>
  <si>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</si>
  <si>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</si>
  <si>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</si>
  <si>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</si>
  <si>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</si>
  <si>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</si>
  <si>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</si>
  <si>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</si>
  <si>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</si>
  <si>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</si>
  <si>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</si>
  <si>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</si>
  <si>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</si>
  <si>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</si>
  <si>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</si>
  <si>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</si>
  <si>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</si>
  <si>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</si>
  <si>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</si>
  <si>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</si>
  <si>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</si>
  <si>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</si>
  <si>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</si>
  <si>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</si>
  <si>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</si>
  <si>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</si>
  <si>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</si>
  <si>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</si>
  <si>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</si>
  <si>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</si>
  <si>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</si>
  <si>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</si>
  <si>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</si>
  <si>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</si>
  <si>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</si>
  <si>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</si>
  <si>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</si>
  <si>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</si>
  <si>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</si>
  <si>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</si>
  <si>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</si>
  <si>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</si>
  <si>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</si>
  <si>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</si>
  <si>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</si>
  <si>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</si>
  <si>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</si>
  <si>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</si>
  <si>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</si>
  <si>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</si>
  <si>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</si>
  <si>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</si>
  <si>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</si>
  <si>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</si>
  <si>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</si>
  <si>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</si>
  <si>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</si>
  <si>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</si>
  <si>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</si>
  <si>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</si>
  <si>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</si>
  <si>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</si>
  <si>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</si>
  <si>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</si>
  <si>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</si>
  <si>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</si>
  <si>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</si>
  <si>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</si>
  <si>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</si>
  <si>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</si>
  <si>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</si>
  <si>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</si>
  <si>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</si>
  <si>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</si>
  <si>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</si>
  <si>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</si>
  <si>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</si>
  <si>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</si>
  <si>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</si>
  <si>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</si>
  <si>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</si>
  <si>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</si>
  <si>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</si>
  <si>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</si>
  <si>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</si>
  <si>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</si>
  <si>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</si>
  <si>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</si>
  <si>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</si>
  <si>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</si>
  <si>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</si>
  <si>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</si>
  <si>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</si>
  <si>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</si>
  <si>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</si>
  <si>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</si>
  <si>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</si>
  <si>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</si>
  <si>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</si>
  <si>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</si>
  <si>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</si>
  <si>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</si>
  <si>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</si>
  <si>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</si>
  <si>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</si>
  <si>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</si>
  <si>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</si>
  <si>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</si>
  <si>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</si>
  <si>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</si>
  <si>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</si>
  <si>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</si>
  <si>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</si>
  <si>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</si>
  <si>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</si>
  <si>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</si>
  <si>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</si>
  <si>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</si>
  <si>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</si>
  <si>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</si>
  <si>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</si>
  <si>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</si>
  <si>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</si>
  <si>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</si>
  <si>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</si>
  <si>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</si>
  <si>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</si>
  <si>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</si>
  <si>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</si>
  <si>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</si>
  <si>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</si>
  <si>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</si>
  <si>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</si>
  <si>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</si>
  <si>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</si>
  <si>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</si>
  <si>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</si>
  <si>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</si>
  <si>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</si>
  <si>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</si>
  <si>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</si>
  <si>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</si>
  <si>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</si>
  <si>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</si>
  <si>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</si>
  <si>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</si>
  <si>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</si>
  <si>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</si>
  <si>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</si>
  <si>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</si>
  <si>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</si>
  <si>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</si>
  <si>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</si>
  <si>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</si>
  <si>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</si>
  <si>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</si>
  <si>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</si>
  <si>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</si>
  <si>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</si>
  <si>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</si>
  <si>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</si>
  <si>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</si>
  <si>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</si>
  <si>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</si>
  <si>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</si>
  <si>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</si>
  <si>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</si>
  <si>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</si>
  <si>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</si>
  <si>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</si>
  <si>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</si>
  <si>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</si>
  <si>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</si>
  <si>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</si>
  <si>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</si>
  <si>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</si>
  <si>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</si>
  <si>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</si>
  <si>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</si>
  <si>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</si>
  <si>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</si>
  <si>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</si>
  <si>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</si>
  <si>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</si>
  <si>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</si>
  <si>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</si>
  <si>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</si>
  <si>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</si>
  <si>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</si>
  <si>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</si>
  <si>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</si>
  <si>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</si>
  <si>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</si>
  <si>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</si>
  <si>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</si>
  <si>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</si>
  <si>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</si>
  <si>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</si>
  <si>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</si>
  <si>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</si>
  <si>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</si>
  <si>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</si>
  <si>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</si>
  <si>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</si>
  <si>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</si>
  <si>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</si>
  <si>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</si>
  <si>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</si>
  <si>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</si>
  <si>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</si>
  <si>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</si>
  <si>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</si>
  <si>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</si>
  <si>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</si>
  <si>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</si>
  <si>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</si>
  <si>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</si>
  <si>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</si>
  <si>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</si>
  <si>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</si>
  <si>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</si>
  <si>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</si>
  <si>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</si>
  <si>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</si>
  <si>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</si>
  <si>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</si>
  <si>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</si>
  <si>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</si>
  <si>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</si>
  <si>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</si>
  <si>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</si>
  <si>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</si>
  <si>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</si>
  <si>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</si>
  <si>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</si>
  <si>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</si>
  <si>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</si>
  <si>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</si>
  <si>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</si>
  <si>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</si>
  <si>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</si>
  <si>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</si>
  <si>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</si>
  <si>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</si>
  <si>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</si>
  <si>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</si>
  <si>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</si>
  <si>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</si>
  <si>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</si>
  <si>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</si>
  <si>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</si>
  <si>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</si>
  <si>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</si>
  <si>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</si>
  <si>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</si>
  <si>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</si>
  <si>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</si>
  <si>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</si>
  <si>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</si>
  <si>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</si>
  <si>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</si>
  <si>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</si>
  <si>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</si>
  <si>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</si>
  <si>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</si>
  <si>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</si>
  <si>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</si>
  <si>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</si>
  <si>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</si>
  <si>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</si>
  <si>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</si>
  <si>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</si>
  <si>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</si>
  <si>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</si>
  <si>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</si>
  <si>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</si>
  <si>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</si>
  <si>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</si>
  <si>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</si>
  <si>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</si>
  <si>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</si>
  <si>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</si>
  <si>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</si>
  <si>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</si>
  <si>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</si>
  <si>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</si>
  <si>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</si>
  <si>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</si>
  <si>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</si>
  <si>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</si>
  <si>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</si>
  <si>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</si>
  <si>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</si>
  <si>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</si>
  <si>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</si>
  <si>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</si>
  <si>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</si>
  <si>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</si>
  <si>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</si>
  <si>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</si>
  <si>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</si>
  <si>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</si>
  <si>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</si>
  <si>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</si>
  <si>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</si>
  <si>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</si>
  <si>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</si>
  <si>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</si>
  <si>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</si>
  <si>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</si>
  <si>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</si>
  <si>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</si>
  <si>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</si>
  <si>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</si>
  <si>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</si>
  <si>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</si>
  <si>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</si>
  <si>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</si>
  <si>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</si>
  <si>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</si>
  <si>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</si>
  <si>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</si>
  <si>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</si>
  <si>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</si>
  <si>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</si>
  <si>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</si>
  <si>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</si>
  <si>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</si>
  <si>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</si>
  <si>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</si>
  <si>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</si>
  <si>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</si>
  <si>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</si>
  <si>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</si>
  <si>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</si>
  <si>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</si>
  <si>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</si>
  <si>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</si>
  <si>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</si>
  <si>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</si>
  <si>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</si>
  <si>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</si>
  <si>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</si>
  <si>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</si>
  <si>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</si>
  <si>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</si>
  <si>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</si>
  <si>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</si>
  <si>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</si>
  <si>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</si>
  <si>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</si>
  <si>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</si>
  <si>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</si>
  <si>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</si>
  <si>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</si>
  <si>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</si>
  <si>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</si>
  <si>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</si>
  <si>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</si>
  <si>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</si>
  <si>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</si>
  <si>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</si>
  <si>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</si>
  <si>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</si>
  <si>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</si>
  <si>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</si>
  <si>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</si>
  <si>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</si>
  <si>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</si>
  <si>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</si>
  <si>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</si>
  <si>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</si>
  <si>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</si>
  <si>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</si>
  <si>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</si>
  <si>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</si>
  <si>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</si>
  <si>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</si>
  <si>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</si>
  <si>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</si>
  <si>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</si>
  <si>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</si>
  <si>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</si>
  <si>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</si>
  <si>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</si>
  <si>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</si>
  <si>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</si>
  <si>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</si>
  <si>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</si>
  <si>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</si>
  <si>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</si>
  <si>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</si>
  <si>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</si>
  <si>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</si>
  <si>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</si>
  <si>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</si>
  <si>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</si>
  <si>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</si>
  <si>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</si>
  <si>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</si>
  <si>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</si>
  <si>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</si>
  <si>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</si>
  <si>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</si>
  <si>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</si>
  <si>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</si>
  <si>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</si>
  <si>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</si>
  <si>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</si>
  <si>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</si>
  <si>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</si>
  <si>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</si>
  <si>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</si>
  <si>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</si>
  <si>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</si>
  <si>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</si>
  <si>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</si>
  <si>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</si>
  <si>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</si>
  <si>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</si>
  <si>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</si>
  <si>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</si>
  <si>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</si>
  <si>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</si>
  <si>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</si>
  <si>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</si>
  <si>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</si>
  <si>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</si>
  <si>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</si>
  <si>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</si>
  <si>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</si>
  <si>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</si>
  <si>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</si>
  <si>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</si>
  <si>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</si>
  <si>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</si>
  <si>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</si>
  <si>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</si>
  <si>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</si>
  <si>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</si>
  <si>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</si>
  <si>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</si>
  <si>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</si>
  <si>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</si>
  <si>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</si>
  <si>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</si>
  <si>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</si>
  <si>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</si>
  <si>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</si>
  <si>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</si>
  <si>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</si>
  <si>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</si>
  <si>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</si>
  <si>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</si>
  <si>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</si>
  <si>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</si>
  <si>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</si>
  <si>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</si>
  <si>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</si>
  <si>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</si>
  <si>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</si>
  <si>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</si>
  <si>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</si>
  <si>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</si>
  <si>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</si>
  <si>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</si>
  <si>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</si>
  <si>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</si>
  <si>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</si>
  <si>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</si>
  <si>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</si>
  <si>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</si>
  <si>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</si>
  <si>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</si>
  <si>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</si>
  <si>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</si>
  <si>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</si>
  <si>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</si>
  <si>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</si>
  <si>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</si>
  <si>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</si>
  <si>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</si>
  <si>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</si>
  <si>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</si>
  <si>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</si>
  <si>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</si>
  <si>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</si>
  <si>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</si>
  <si>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</si>
  <si>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</si>
  <si>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</si>
  <si>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</si>
  <si>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</si>
  <si>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</si>
  <si>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</si>
  <si>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</si>
  <si>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</si>
  <si>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</si>
  <si>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</si>
  <si>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</si>
  <si>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</si>
  <si>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</si>
  <si>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</si>
  <si>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</si>
  <si>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</si>
  <si>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</si>
  <si>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</si>
  <si>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</si>
  <si>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</si>
  <si>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</si>
  <si>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</si>
  <si>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</si>
  <si>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</si>
  <si>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</si>
  <si>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</si>
  <si>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</si>
  <si>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</si>
  <si>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</si>
  <si>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</si>
  <si>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</si>
  <si>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</si>
  <si>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</si>
  <si>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</si>
  <si>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</si>
  <si>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</si>
  <si>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</si>
  <si>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</si>
  <si>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</si>
  <si>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</si>
  <si>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</si>
  <si>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</si>
  <si>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</si>
  <si>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</si>
  <si>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</si>
  <si>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</si>
  <si>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</si>
  <si>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</si>
  <si>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</si>
  <si>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</si>
  <si>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</si>
  <si>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</si>
  <si>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</si>
  <si>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</si>
  <si>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</si>
  <si>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</si>
  <si>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</si>
  <si>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</si>
  <si>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</si>
  <si>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</si>
  <si>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</si>
  <si>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</si>
  <si>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</si>
  <si>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</si>
  <si>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</si>
  <si>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</si>
  <si>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</si>
  <si>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</si>
  <si>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</si>
  <si>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</si>
  <si>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</si>
  <si>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</si>
  <si>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</si>
  <si>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</si>
  <si>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</si>
  <si>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</si>
  <si>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</si>
  <si>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</si>
  <si>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</si>
  <si>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</si>
  <si>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</si>
  <si>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</si>
  <si>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</si>
  <si>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</si>
  <si>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</si>
  <si>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</si>
  <si>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</si>
  <si>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</si>
  <si>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</si>
  <si>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</si>
  <si>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</si>
  <si>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</si>
  <si>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</si>
  <si>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</si>
  <si>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</si>
  <si>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</si>
  <si>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</si>
  <si>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</si>
  <si>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</si>
  <si>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</si>
  <si>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</si>
  <si>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</si>
  <si>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</si>
  <si>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</si>
  <si>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</si>
  <si>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</si>
  <si>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</si>
  <si>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</si>
  <si>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</si>
  <si>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</si>
  <si>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</si>
  <si>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</si>
  <si>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</si>
  <si>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</si>
  <si>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</si>
  <si>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</si>
  <si>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</si>
  <si>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</si>
  <si>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</si>
  <si>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</si>
  <si>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</si>
  <si>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</si>
  <si>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</si>
  <si>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</si>
  <si>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</si>
  <si>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</si>
  <si>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</si>
  <si>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</si>
  <si>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</si>
  <si>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</si>
  <si>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</si>
  <si>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</si>
  <si>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</si>
  <si>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</si>
  <si>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</si>
  <si>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</si>
  <si>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</si>
  <si>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</si>
  <si>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</si>
  <si>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</si>
  <si>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</si>
  <si>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</si>
  <si>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</si>
  <si>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</si>
  <si>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</si>
  <si>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</si>
  <si>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</si>
  <si>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</si>
  <si>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</si>
  <si>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</si>
  <si>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</si>
  <si>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</si>
  <si>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</si>
  <si>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</si>
  <si>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</si>
  <si>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</si>
  <si>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</si>
  <si>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</si>
  <si>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</si>
  <si>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</si>
  <si>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</si>
  <si>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</si>
  <si>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</si>
  <si>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</si>
  <si>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</si>
  <si>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</si>
  <si>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</si>
  <si>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</si>
  <si>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</si>
  <si>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</si>
  <si>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</si>
  <si>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</si>
  <si>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</si>
  <si>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</si>
  <si>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</si>
  <si>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</si>
  <si>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</si>
  <si>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</si>
  <si>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</si>
  <si>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</si>
  <si>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</si>
  <si>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</si>
  <si>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</si>
  <si>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</si>
  <si>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</si>
  <si>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</si>
  <si>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</si>
  <si>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</si>
  <si>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</si>
  <si>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</si>
  <si>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</si>
  <si>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</si>
  <si>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</si>
  <si>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</si>
  <si>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</si>
  <si>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</si>
  <si>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</si>
  <si>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</si>
  <si>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</si>
  <si>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</si>
  <si>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</si>
  <si>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</si>
  <si>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</si>
  <si>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</si>
  <si>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</si>
  <si>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</si>
  <si>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</si>
  <si>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</si>
  <si>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</si>
  <si>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</si>
  <si>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</si>
  <si>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</si>
  <si>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</si>
  <si>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</si>
  <si>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</si>
  <si>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</si>
  <si>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</si>
  <si>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</si>
  <si>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</si>
  <si>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</si>
  <si>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</si>
  <si>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</si>
  <si>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</si>
  <si>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</si>
  <si>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</si>
  <si>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</si>
  <si>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</si>
  <si>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</si>
  <si>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</si>
  <si>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</si>
  <si>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</si>
  <si>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</si>
  <si>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</si>
  <si>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</si>
  <si>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</si>
  <si>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</si>
  <si>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</si>
  <si>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</si>
  <si>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</si>
  <si>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</si>
  <si>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</si>
  <si>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</si>
  <si>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</si>
  <si>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</si>
  <si>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</si>
  <si>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</si>
  <si>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</si>
  <si>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</si>
  <si>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</si>
  <si>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</si>
  <si>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</si>
  <si>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</si>
  <si>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</si>
  <si>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</si>
  <si>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</si>
  <si>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</si>
  <si>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</si>
  <si>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</si>
  <si>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</si>
  <si>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</si>
  <si>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</si>
  <si>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</si>
  <si>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</si>
  <si>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</si>
  <si>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</si>
  <si>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</si>
  <si>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</si>
  <si>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</si>
  <si>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</si>
  <si>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</si>
  <si>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</si>
  <si>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</si>
  <si>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</si>
  <si>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</si>
  <si>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</si>
  <si>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</si>
  <si>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</si>
  <si>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</si>
  <si>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</si>
  <si>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</si>
  <si>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</si>
  <si>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</si>
  <si>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</si>
  <si>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</si>
  <si>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</si>
  <si>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</si>
  <si>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</si>
  <si>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</si>
  <si>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</si>
  <si>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</si>
  <si>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</si>
  <si>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</si>
  <si>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</si>
  <si>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</si>
  <si>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</si>
  <si>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</si>
  <si>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</si>
  <si>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</si>
  <si>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</si>
  <si>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</si>
  <si>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</si>
  <si>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</si>
  <si>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</si>
  <si>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</si>
  <si>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</si>
  <si>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</si>
  <si>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</si>
  <si>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</si>
  <si>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</si>
  <si>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</si>
  <si>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</si>
  <si>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</si>
  <si>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</si>
  <si>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</si>
  <si>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</si>
  <si>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</si>
  <si>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</si>
  <si>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</si>
  <si>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</si>
  <si>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</si>
  <si>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</si>
  <si>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</si>
  <si>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</si>
  <si>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</si>
  <si>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</si>
  <si>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</si>
  <si>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</si>
  <si>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</si>
  <si>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</si>
  <si>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</si>
  <si>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</si>
  <si>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</si>
  <si>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</si>
  <si>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</si>
  <si>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</si>
  <si>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</si>
  <si>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</si>
  <si>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</si>
  <si>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</si>
  <si>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</si>
  <si>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</si>
  <si>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</si>
  <si>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</si>
  <si>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</si>
  <si>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</si>
  <si>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</si>
  <si>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</si>
  <si>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</si>
  <si>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</si>
  <si>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</si>
  <si>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</si>
  <si>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</si>
  <si>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</si>
  <si>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</si>
  <si>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</si>
  <si>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</si>
  <si>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</si>
  <si>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</si>
  <si>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</si>
  <si>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</si>
  <si>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</si>
  <si>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</si>
  <si>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</si>
  <si>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</si>
  <si>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</si>
  <si>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</si>
  <si>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</si>
  <si>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</si>
  <si>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</si>
  <si>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</si>
  <si>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</si>
  <si>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</si>
  <si>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</si>
  <si>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</si>
  <si>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</si>
  <si>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</si>
  <si>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</si>
  <si>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</si>
  <si>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</si>
  <si>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</si>
  <si>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</si>
  <si>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</si>
  <si>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</si>
  <si>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</si>
  <si>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</si>
  <si>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</si>
  <si>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</si>
  <si>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</si>
  <si>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</si>
  <si>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</si>
  <si>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</si>
  <si>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</si>
  <si>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</si>
  <si>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</si>
  <si>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</si>
  <si>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</si>
  <si>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</si>
  <si>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</si>
  <si>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</si>
  <si>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</si>
  <si>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</si>
  <si>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</si>
  <si>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</si>
  <si>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</si>
  <si>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</si>
  <si>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</si>
  <si>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</si>
  <si>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</si>
  <si>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</si>
  <si>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</si>
  <si>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</si>
  <si>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</si>
  <si>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</si>
  <si>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</si>
  <si>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</si>
  <si>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</si>
  <si>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</si>
  <si>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</si>
  <si>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</si>
  <si>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</si>
  <si>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</si>
  <si>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</si>
  <si>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</si>
  <si>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</si>
  <si>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</si>
  <si>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</si>
  <si>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</si>
  <si>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</si>
  <si>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</si>
  <si>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</si>
  <si>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</si>
  <si>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</si>
  <si>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</si>
  <si>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</si>
  <si>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</si>
  <si>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</si>
  <si>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</si>
  <si>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</si>
  <si>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</si>
  <si>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</si>
  <si>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</si>
  <si>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</si>
  <si>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</si>
  <si>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</si>
  <si>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</si>
  <si>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</si>
  <si>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</si>
  <si>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</si>
  <si>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</si>
  <si>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</si>
  <si>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</si>
  <si>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</si>
  <si>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</si>
  <si>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</si>
  <si>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</si>
  <si>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</si>
  <si>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</si>
  <si>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</si>
  <si>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</si>
  <si>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</si>
  <si>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</si>
  <si>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</si>
  <si>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</si>
  <si>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</si>
  <si>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</si>
  <si>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</si>
  <si>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</si>
  <si>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</si>
  <si>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</si>
  <si>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</si>
  <si>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</si>
  <si>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</si>
  <si>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</si>
  <si>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</si>
  <si>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</si>
  <si>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</si>
  <si>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</si>
  <si>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</si>
  <si>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</si>
  <si>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</si>
  <si>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</si>
  <si>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</si>
  <si>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</si>
  <si>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</si>
  <si>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</si>
  <si>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</si>
  <si>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</si>
  <si>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</si>
  <si>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</si>
  <si>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</si>
  <si>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</si>
  <si>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</si>
  <si>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</si>
  <si>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</si>
  <si>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</si>
  <si>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</si>
  <si>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</si>
  <si>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</si>
  <si>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</si>
  <si>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</si>
  <si>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</si>
  <si>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</si>
  <si>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</si>
  <si>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</si>
  <si>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</si>
  <si>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</si>
  <si>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</si>
  <si>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</si>
  <si>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</si>
  <si>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</si>
  <si>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</si>
  <si>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</si>
  <si>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</si>
  <si>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</si>
  <si>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</si>
  <si>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</si>
  <si>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</si>
  <si>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</si>
  <si>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</si>
  <si>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</si>
  <si>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</si>
  <si>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</si>
  <si>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</si>
  <si>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</si>
  <si>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</si>
  <si>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</si>
  <si>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</si>
  <si>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</si>
  <si>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</si>
  <si>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</si>
  <si>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</si>
  <si>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</si>
  <si>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</si>
  <si>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</si>
  <si>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</si>
  <si>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</si>
  <si>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</si>
  <si>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</si>
  <si>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</si>
  <si>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</si>
  <si>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</si>
  <si>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</si>
  <si>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</si>
  <si>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</si>
  <si>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</si>
  <si>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</si>
  <si>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</si>
  <si>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</si>
  <si>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</si>
  <si>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</si>
  <si>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</si>
  <si>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</si>
  <si>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</si>
  <si>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</si>
  <si>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</si>
  <si>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</si>
  <si>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</si>
  <si>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</si>
  <si>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</si>
  <si>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</si>
  <si>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</si>
  <si>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</si>
  <si>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</si>
  <si>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</si>
  <si>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</si>
  <si>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</si>
  <si>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</si>
  <si>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</si>
  <si>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</si>
  <si>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</si>
  <si>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</si>
  <si>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</si>
  <si>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</si>
  <si>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</si>
  <si>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</si>
  <si>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</si>
  <si>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</si>
  <si>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</si>
  <si>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</si>
  <si>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</si>
  <si>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</si>
  <si>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</si>
  <si>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</si>
  <si>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</si>
  <si>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</si>
  <si>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</si>
  <si>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</si>
  <si>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</si>
  <si>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</si>
  <si>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</si>
  <si>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</si>
  <si>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</si>
  <si>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</si>
  <si>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</si>
  <si>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</si>
  <si>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</si>
  <si>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</si>
  <si>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</si>
  <si>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</si>
  <si>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</si>
  <si>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</si>
  <si>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</si>
  <si>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</si>
  <si>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</si>
  <si>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</si>
  <si>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</si>
  <si>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</si>
  <si>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</si>
  <si>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</si>
  <si>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</si>
  <si>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</si>
  <si>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</si>
  <si>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</si>
  <si>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</si>
  <si>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</si>
  <si>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</si>
  <si>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</si>
  <si>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</si>
  <si>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</si>
  <si>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</si>
  <si>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</si>
  <si>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</si>
  <si>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</si>
  <si>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</si>
  <si>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</si>
  <si>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</si>
  <si>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</si>
  <si>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</si>
  <si>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</si>
  <si>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</si>
  <si>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</si>
  <si>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</si>
  <si>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</si>
  <si>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</si>
  <si>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</si>
  <si>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</si>
  <si>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</si>
  <si>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</si>
  <si>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</si>
  <si>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</si>
  <si>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</si>
  <si>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</si>
  <si>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</si>
  <si>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</si>
  <si>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</si>
  <si>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</si>
  <si>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</si>
  <si>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</si>
  <si>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</si>
  <si>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</si>
  <si>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</si>
  <si>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</si>
  <si>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</si>
  <si>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</si>
  <si>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</si>
  <si>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</si>
  <si>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</si>
  <si>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</si>
  <si>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</si>
  <si>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</si>
  <si>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</si>
  <si>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</si>
  <si>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</si>
  <si>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</si>
  <si>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</si>
  <si>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</si>
  <si>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</si>
  <si>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</si>
  <si>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</si>
  <si>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</si>
  <si>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</si>
  <si>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</si>
  <si>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</si>
  <si>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</si>
  <si>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</si>
  <si>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</si>
  <si>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</si>
  <si>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</si>
  <si>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</si>
  <si>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</si>
  <si>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</si>
  <si>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</si>
  <si>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</si>
  <si>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</si>
  <si>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</si>
  <si>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</si>
  <si>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</si>
  <si>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</si>
  <si>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</si>
  <si>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</si>
  <si>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</si>
  <si>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</si>
  <si>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</si>
  <si>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</si>
  <si>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</si>
  <si>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</si>
  <si>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</si>
  <si>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</si>
  <si>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</si>
  <si>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</si>
  <si>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</si>
  <si>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</si>
  <si>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</si>
  <si>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</si>
  <si>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</si>
  <si>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</si>
  <si>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</si>
  <si>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</si>
  <si>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</si>
  <si>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</si>
  <si>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</si>
  <si>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</si>
  <si>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</si>
  <si>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</si>
  <si>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</si>
  <si>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</si>
  <si>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</si>
  <si>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</si>
  <si>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</si>
  <si>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</si>
  <si>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</si>
  <si>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</si>
  <si>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</si>
  <si>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</si>
  <si>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</si>
  <si>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</si>
  <si>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</si>
  <si>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</si>
  <si>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</si>
  <si>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</si>
  <si>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</si>
  <si>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</si>
  <si>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</si>
  <si>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</si>
  <si>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</si>
  <si>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</si>
  <si>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</si>
  <si>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</si>
  <si>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</si>
  <si>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</si>
  <si>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</si>
  <si>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</si>
  <si>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</si>
  <si>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</si>
  <si>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</si>
  <si>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</si>
  <si>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</si>
  <si>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</si>
  <si>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</si>
  <si>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</si>
  <si>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</si>
  <si>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</si>
  <si>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</si>
  <si>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</si>
  <si>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</si>
  <si>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</si>
  <si>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</si>
  <si>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</si>
  <si>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</si>
  <si>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</si>
  <si>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</si>
  <si>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</si>
  <si>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</si>
  <si>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</si>
  <si>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</si>
  <si>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</si>
  <si>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</si>
  <si>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</si>
  <si>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</si>
  <si>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</si>
  <si>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</si>
  <si>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</si>
  <si>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</si>
  <si>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</si>
  <si>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</si>
  <si>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</si>
  <si>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</si>
  <si>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</si>
  <si>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</si>
  <si>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</si>
  <si>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</si>
  <si>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</si>
  <si>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</si>
  <si>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</si>
  <si>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</si>
  <si>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</si>
  <si>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</si>
  <si>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</si>
  <si>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</si>
  <si>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</si>
  <si>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</si>
  <si>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</si>
  <si>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</si>
  <si>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</si>
  <si>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</si>
  <si>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</si>
  <si>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</si>
  <si>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</si>
  <si>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</si>
  <si>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</si>
  <si>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</si>
  <si>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</si>
  <si>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</si>
  <si>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</si>
  <si>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</si>
  <si>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</si>
  <si>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</si>
  <si>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</si>
  <si>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</si>
  <si>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</si>
  <si>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</si>
  <si>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</si>
  <si>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</si>
  <si>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</si>
  <si>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</si>
  <si>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</si>
  <si>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</si>
  <si>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</si>
  <si>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</si>
  <si>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</si>
  <si>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</si>
  <si>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</si>
  <si>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</si>
  <si>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</si>
  <si>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</si>
  <si>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</si>
  <si>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</si>
  <si>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</si>
  <si>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</si>
  <si>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</si>
  <si>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</si>
  <si>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</si>
  <si>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</si>
  <si>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</si>
  <si>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</si>
  <si>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</si>
  <si>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</si>
  <si>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</si>
  <si>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</si>
  <si>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</si>
  <si>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</si>
  <si>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</si>
  <si>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</si>
  <si>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</si>
  <si>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</si>
  <si>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</si>
  <si>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</si>
  <si>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</si>
  <si>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</si>
  <si>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</si>
  <si>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</si>
  <si>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</si>
  <si>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</si>
  <si>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</si>
  <si>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</si>
  <si>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</si>
  <si>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</si>
  <si>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</si>
  <si>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</si>
  <si>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</si>
  <si>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</si>
  <si>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</si>
  <si>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</si>
  <si>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</si>
  <si>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</si>
  <si>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</si>
  <si>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</si>
  <si>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</si>
  <si>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</si>
  <si>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</si>
  <si>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</si>
  <si>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</si>
  <si>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</si>
  <si>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</si>
  <si>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</si>
  <si>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</si>
  <si>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</si>
  <si>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</si>
  <si>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</si>
  <si>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</si>
  <si>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</si>
  <si>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</si>
  <si>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</si>
  <si>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</si>
  <si>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</si>
  <si>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</si>
  <si>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</si>
  <si>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</si>
  <si>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</si>
  <si>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</si>
  <si>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</si>
  <si>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</si>
  <si>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</si>
  <si>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</si>
  <si>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</si>
  <si>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</si>
  <si>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</si>
  <si>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</si>
  <si>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</si>
  <si>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</si>
  <si>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</si>
  <si>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</si>
  <si>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</si>
  <si>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</si>
  <si>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</si>
  <si>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</si>
  <si>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</si>
  <si>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</si>
  <si>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</si>
  <si>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</si>
  <si>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</si>
  <si>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</si>
  <si>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</si>
  <si>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</si>
  <si>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</si>
  <si>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</si>
  <si>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</si>
  <si>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</si>
  <si>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</si>
  <si>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</si>
  <si>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</si>
  <si>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</si>
  <si>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</si>
  <si>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</si>
  <si>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</si>
  <si>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</si>
  <si>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</si>
  <si>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</si>
  <si>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</si>
  <si>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</si>
  <si>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</si>
  <si>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</si>
  <si>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</si>
  <si>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</si>
  <si>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</si>
  <si>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</si>
  <si>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</si>
  <si>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</si>
  <si>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</si>
  <si>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</si>
  <si>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</si>
  <si>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</si>
  <si>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</si>
  <si>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</si>
  <si>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</si>
  <si>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</si>
  <si>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</si>
  <si>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</si>
  <si>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</si>
  <si>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</si>
  <si>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</si>
  <si>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</si>
  <si>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</si>
  <si>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</si>
  <si>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</si>
  <si>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</si>
  <si>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</si>
  <si>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</si>
  <si>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</si>
  <si>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</si>
  <si>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</si>
  <si>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</si>
  <si>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</si>
  <si>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</si>
  <si>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</si>
  <si>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</si>
  <si>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</si>
  <si>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</si>
  <si>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</si>
  <si>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</si>
  <si>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</si>
  <si>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</si>
  <si>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</si>
  <si>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</si>
  <si>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</si>
  <si>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</si>
  <si>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</si>
  <si>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</si>
  <si>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</si>
  <si>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</si>
  <si>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</si>
  <si>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</si>
  <si>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</si>
  <si>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</si>
  <si>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</si>
  <si>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</si>
  <si>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</si>
  <si>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</si>
  <si>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</si>
  <si>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</si>
  <si>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</si>
  <si>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</si>
  <si>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</si>
  <si>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</si>
  <si>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</si>
  <si>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</si>
  <si>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</si>
  <si>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</si>
  <si>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</si>
  <si>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</si>
  <si>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</si>
  <si>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</si>
  <si>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</si>
  <si>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</si>
  <si>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</si>
  <si>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</si>
  <si>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</si>
  <si>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</si>
  <si>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</si>
  <si>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</si>
  <si>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</si>
  <si>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</si>
  <si>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</si>
  <si>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</si>
  <si>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</si>
  <si>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</si>
  <si>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</si>
  <si>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</si>
  <si>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</si>
  <si>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</si>
  <si>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</si>
  <si>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</si>
  <si>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</si>
  <si>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</si>
  <si>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</si>
  <si>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</si>
  <si>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</si>
  <si>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</si>
  <si>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</si>
  <si>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</si>
  <si>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</si>
  <si>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</si>
  <si>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</si>
  <si>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</si>
  <si>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</si>
  <si>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</si>
  <si>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</si>
  <si>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</si>
  <si>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</si>
  <si>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</si>
  <si>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</si>
  <si>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</si>
  <si>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</si>
  <si>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</si>
  <si>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</si>
  <si>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</si>
  <si>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</si>
  <si>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</si>
  <si>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</si>
  <si>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</si>
  <si>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</si>
  <si>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</si>
  <si>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</si>
  <si>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</si>
  <si>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</si>
  <si>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</si>
  <si>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</si>
  <si>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</si>
  <si>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</si>
  <si>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</si>
  <si>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</si>
  <si>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</si>
  <si>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</si>
  <si>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</si>
  <si>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</si>
  <si>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</si>
  <si>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</si>
  <si>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</si>
  <si>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</si>
  <si>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</si>
  <si>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</si>
  <si>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</si>
  <si>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</si>
  <si>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</si>
  <si>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</si>
  <si>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</si>
  <si>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</si>
  <si>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</si>
  <si>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</si>
  <si>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</si>
  <si>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</si>
  <si>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</si>
  <si>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</si>
  <si>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</si>
  <si>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</si>
  <si>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</si>
  <si>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</si>
  <si>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</si>
  <si>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</si>
  <si>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</si>
  <si>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</si>
  <si>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</si>
  <si>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</si>
  <si>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</si>
  <si>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</si>
  <si>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</si>
  <si>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</si>
  <si>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</si>
  <si>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</si>
  <si>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</si>
  <si>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</si>
  <si>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</si>
  <si>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</si>
  <si>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</si>
  <si>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</si>
  <si>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</si>
  <si>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</si>
  <si>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</si>
  <si>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</si>
  <si>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</si>
  <si>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</si>
  <si>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</si>
  <si>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</si>
  <si>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</si>
  <si>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</si>
  <si>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</si>
  <si>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</si>
  <si>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</si>
  <si>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</si>
  <si>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</si>
  <si>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</si>
  <si>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</si>
  <si>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</si>
  <si>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</si>
  <si>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</si>
  <si>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</si>
  <si>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</si>
  <si>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</si>
  <si>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</si>
  <si>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</si>
  <si>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</si>
  <si>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</si>
  <si>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</si>
  <si>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</si>
  <si>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</si>
  <si>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</si>
  <si>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</si>
  <si>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</si>
  <si>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</si>
  <si>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</si>
  <si>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</si>
  <si>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</si>
  <si>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</si>
  <si>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</si>
  <si>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</si>
  <si>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</si>
  <si>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</si>
  <si>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</si>
  <si>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</si>
  <si>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</si>
  <si>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</si>
  <si>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</si>
  <si>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</si>
  <si>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</si>
  <si>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</si>
  <si>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</si>
  <si>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</si>
  <si>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</si>
  <si>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</si>
  <si>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</si>
  <si>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</si>
  <si>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</si>
  <si>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</si>
  <si>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</si>
  <si>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</si>
  <si>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</si>
  <si>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</si>
  <si>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</si>
  <si>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</si>
  <si>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</si>
  <si>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</si>
  <si>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</si>
  <si>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</si>
  <si>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</si>
  <si>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</si>
  <si>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</si>
  <si>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</si>
  <si>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</si>
  <si>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</si>
  <si>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</si>
  <si>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</si>
  <si>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</si>
  <si>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</si>
  <si>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</si>
  <si>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</si>
  <si>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</si>
  <si>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</si>
  <si>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</si>
  <si>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</si>
  <si>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</si>
  <si>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</si>
  <si>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</si>
  <si>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</si>
  <si>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</si>
  <si>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</si>
  <si>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</si>
  <si>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</si>
  <si>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</si>
  <si>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</si>
  <si>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</si>
  <si>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</si>
  <si>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</si>
  <si>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</si>
  <si>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</si>
  <si>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</si>
  <si>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</si>
  <si>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</si>
  <si>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</si>
  <si>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</si>
  <si>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</si>
  <si>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</si>
  <si>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</si>
  <si>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</si>
  <si>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</si>
  <si>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</si>
  <si>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</si>
  <si>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</si>
  <si>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</si>
  <si>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</si>
  <si>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</si>
  <si>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</si>
  <si>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</si>
  <si>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</si>
  <si>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</si>
  <si>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</si>
  <si>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</si>
  <si>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</si>
  <si>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</si>
  <si>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</si>
  <si>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</si>
  <si>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</si>
  <si>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</si>
  <si>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</si>
  <si>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</si>
  <si>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</si>
  <si>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</si>
  <si>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</si>
  <si>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</si>
  <si>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</si>
  <si>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</si>
  <si>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</si>
  <si>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</si>
  <si>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</si>
  <si>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</si>
  <si>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</si>
  <si>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</si>
  <si>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</si>
  <si>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</si>
  <si>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</si>
  <si>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</si>
  <si>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</si>
  <si>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</si>
  <si>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</si>
  <si>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</si>
  <si>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</si>
  <si>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</si>
  <si>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</si>
  <si>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</si>
  <si>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</si>
  <si>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</si>
  <si>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</si>
  <si>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</si>
  <si>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</si>
  <si>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</si>
  <si>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</si>
  <si>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</si>
  <si>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</si>
  <si>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</si>
  <si>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</si>
  <si>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</si>
  <si>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</si>
  <si>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</si>
  <si>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</si>
  <si>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</si>
  <si>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</si>
  <si>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</si>
  <si>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</si>
  <si>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</si>
  <si>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</si>
  <si>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</si>
  <si>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</si>
  <si>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</si>
  <si>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</si>
  <si>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</si>
  <si>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</si>
  <si>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</si>
  <si>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</si>
  <si>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</si>
  <si>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</si>
  <si>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</si>
  <si>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</si>
  <si>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</si>
  <si>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</si>
  <si>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</si>
  <si>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</si>
  <si>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</si>
  <si>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</si>
  <si>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</si>
  <si>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</si>
  <si>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</si>
  <si>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</si>
  <si>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</si>
  <si>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</si>
  <si>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</si>
  <si>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</si>
  <si>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</si>
  <si>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</si>
  <si>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</si>
  <si>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</si>
  <si>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</si>
  <si>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</si>
  <si>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</si>
  <si>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</si>
  <si>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</si>
  <si>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</si>
  <si>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</si>
  <si>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</si>
  <si>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</si>
  <si>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</si>
  <si>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</si>
  <si>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</si>
  <si>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</si>
  <si>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</si>
  <si>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</si>
  <si>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</si>
  <si>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</si>
  <si>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</si>
  <si>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</si>
  <si>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</si>
  <si>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</si>
  <si>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</si>
  <si>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</si>
  <si>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</si>
  <si>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</si>
  <si>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</si>
  <si>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</si>
  <si>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</si>
  <si>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</si>
  <si>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</si>
  <si>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</si>
  <si>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</si>
  <si>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</si>
  <si>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</si>
  <si>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</si>
  <si>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</si>
  <si>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</si>
  <si>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</si>
  <si>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</si>
  <si>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</si>
  <si>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</si>
  <si>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</si>
  <si>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</si>
  <si>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</si>
  <si>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</si>
  <si>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</si>
  <si>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</si>
  <si>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</si>
  <si>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</si>
  <si>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</si>
  <si>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</si>
  <si>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</si>
  <si>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</si>
  <si>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</si>
  <si>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</si>
  <si>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</si>
  <si>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</si>
  <si>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</si>
  <si>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</si>
  <si>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</si>
  <si>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</si>
  <si>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</si>
  <si>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</si>
  <si>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</si>
  <si>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</si>
  <si>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</si>
  <si>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</si>
  <si>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</si>
  <si>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</si>
  <si>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</si>
  <si>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</si>
  <si>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</si>
  <si>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</si>
  <si>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</si>
  <si>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</si>
  <si>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</si>
  <si>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</si>
  <si>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</si>
  <si>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</si>
  <si>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</si>
  <si>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</si>
  <si>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</si>
  <si>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</si>
  <si>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</si>
  <si>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</si>
  <si>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</si>
  <si>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</si>
  <si>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</si>
  <si>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</si>
  <si>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</si>
  <si>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</si>
  <si>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</si>
  <si>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</si>
  <si>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</si>
  <si>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</si>
  <si>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</si>
  <si>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</si>
  <si>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</si>
  <si>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</si>
  <si>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</si>
  <si>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</si>
  <si>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</si>
  <si>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</si>
  <si>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</si>
  <si>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</si>
  <si>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</si>
  <si>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</si>
  <si>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</si>
  <si>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</si>
  <si>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</si>
  <si>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</si>
  <si>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</si>
  <si>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</si>
  <si>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</si>
  <si>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</si>
  <si>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</si>
  <si>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</si>
  <si>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</si>
  <si>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</si>
  <si>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</si>
  <si>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</si>
  <si>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</si>
  <si>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</si>
  <si>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</si>
  <si>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</si>
  <si>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</si>
  <si>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</si>
  <si>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</si>
  <si>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</si>
  <si>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</si>
  <si>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</si>
  <si>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</si>
  <si>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</si>
  <si>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</si>
  <si>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</si>
  <si>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</si>
  <si>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</si>
  <si>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</si>
  <si>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</si>
  <si>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</si>
  <si>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</si>
  <si>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</si>
  <si>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</si>
  <si>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</si>
  <si>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</si>
  <si>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</si>
  <si>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</si>
  <si>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</si>
  <si>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</si>
  <si>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</si>
  <si>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</si>
  <si>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</si>
  <si>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</si>
  <si>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</si>
  <si>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</si>
  <si>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</si>
  <si>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</si>
  <si>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</si>
  <si>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</si>
  <si>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</si>
  <si>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</si>
  <si>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</si>
  <si>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</si>
  <si>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</si>
  <si>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</si>
  <si>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</si>
  <si>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</si>
  <si>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</si>
  <si>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</si>
  <si>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</si>
  <si>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</si>
  <si>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</si>
  <si>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</si>
  <si>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</si>
  <si>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</si>
  <si>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</si>
  <si>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</si>
  <si>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</si>
  <si>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</si>
  <si>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</si>
  <si>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</si>
  <si>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</si>
  <si>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</si>
  <si>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</si>
  <si>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</si>
  <si>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</si>
  <si>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</si>
  <si>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</si>
  <si>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</si>
  <si>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</si>
  <si>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</si>
  <si>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</si>
  <si>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</si>
  <si>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</si>
  <si>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</si>
  <si>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</si>
  <si>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</si>
  <si>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</si>
  <si>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</si>
  <si>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</si>
  <si>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</si>
  <si>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</si>
  <si>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</si>
  <si>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</si>
  <si>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</si>
  <si>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</si>
  <si>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</si>
  <si>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</si>
  <si>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</si>
  <si>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</si>
  <si>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</si>
  <si>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</si>
  <si>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</si>
  <si>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</si>
  <si>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</si>
  <si>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</si>
  <si>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</si>
  <si>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</si>
  <si>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</si>
  <si>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</si>
  <si>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</si>
  <si>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</si>
  <si>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</si>
  <si>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</si>
  <si>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</si>
  <si>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</si>
  <si>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</si>
  <si>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</si>
  <si>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</si>
  <si>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</si>
  <si>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</si>
  <si>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</si>
  <si>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</si>
  <si>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</si>
  <si>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</si>
  <si>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</si>
  <si>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</si>
  <si>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</si>
  <si>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</si>
  <si>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</si>
  <si>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</si>
  <si>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</si>
  <si>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</si>
  <si>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</si>
  <si>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</si>
  <si>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</si>
  <si>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</si>
  <si>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</si>
  <si>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</si>
  <si>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</si>
  <si>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</si>
  <si>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</si>
  <si>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</si>
  <si>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</si>
  <si>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</si>
  <si>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</si>
  <si>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</si>
  <si>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</si>
  <si>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</si>
  <si>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</si>
  <si>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</si>
  <si>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</si>
  <si>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</si>
  <si>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</si>
  <si>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</si>
  <si>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</si>
  <si>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</si>
  <si>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</si>
  <si>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</si>
  <si>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</si>
  <si>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</si>
  <si>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</si>
  <si>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</si>
  <si>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</si>
  <si>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</si>
  <si>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</si>
  <si>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</si>
  <si>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</si>
  <si>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</si>
  <si>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</si>
  <si>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</si>
  <si>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</si>
  <si>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</si>
  <si>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</si>
  <si>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</si>
  <si>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</si>
  <si>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</si>
  <si>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</si>
  <si>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</si>
  <si>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</si>
  <si>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</si>
  <si>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</si>
  <si>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</si>
  <si>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</si>
  <si>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</si>
  <si>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</si>
  <si>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</si>
  <si>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</si>
  <si>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</si>
  <si>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</si>
  <si>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</si>
  <si>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</si>
  <si>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</si>
  <si>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</si>
  <si>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</si>
  <si>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</si>
  <si>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</si>
  <si>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</si>
  <si>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</si>
  <si>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</si>
  <si>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</si>
  <si>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</si>
  <si>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</si>
  <si>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</si>
  <si>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</si>
  <si>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</si>
  <si>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</si>
  <si>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</si>
  <si>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</si>
  <si>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</si>
  <si>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</si>
  <si>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</si>
  <si>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</si>
  <si>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</si>
  <si>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</si>
  <si>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</si>
  <si>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</si>
  <si>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</si>
  <si>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</si>
  <si>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</si>
  <si>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</si>
  <si>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</si>
  <si>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</si>
  <si>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</si>
  <si>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</si>
  <si>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</si>
  <si>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</si>
  <si>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</si>
  <si>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</si>
  <si>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</si>
  <si>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</si>
  <si>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</si>
  <si>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</si>
  <si>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</si>
  <si>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</si>
  <si>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</si>
  <si>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</si>
  <si>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</si>
  <si>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</si>
  <si>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</si>
  <si>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</si>
  <si>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</si>
  <si>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</si>
  <si>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</si>
  <si>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</si>
  <si>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</si>
  <si>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</si>
  <si>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</si>
  <si>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</si>
  <si>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</si>
  <si>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</si>
  <si>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</si>
  <si>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</si>
  <si>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</si>
  <si>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</si>
  <si>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</si>
  <si>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</si>
  <si>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</si>
  <si>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</si>
  <si>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</si>
  <si>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</si>
  <si>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</si>
  <si>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</si>
  <si>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</si>
  <si>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</si>
  <si>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</si>
  <si>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</si>
  <si>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</si>
  <si>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</si>
  <si>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</si>
  <si>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</si>
  <si>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</si>
  <si>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</si>
  <si>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</si>
  <si>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</si>
  <si>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</si>
  <si>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</si>
  <si>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</si>
  <si>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</si>
  <si>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</si>
  <si>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</si>
  <si>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</si>
  <si>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</si>
  <si>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</si>
  <si>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</si>
  <si>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</si>
  <si>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</si>
  <si>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</si>
  <si>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</si>
  <si>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</si>
  <si>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</si>
  <si>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</si>
  <si>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</si>
  <si>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</si>
  <si>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</si>
  <si>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</si>
  <si>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</si>
  <si>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</si>
  <si>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</si>
  <si>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</si>
  <si>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</si>
  <si>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</si>
  <si>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</si>
  <si>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</si>
  <si>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</si>
  <si>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</si>
  <si>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</si>
  <si>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</si>
  <si>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</si>
  <si>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</si>
  <si>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</si>
  <si>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</si>
  <si>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</si>
  <si>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</si>
  <si>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</si>
  <si>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</si>
  <si>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</si>
  <si>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</si>
  <si>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</si>
  <si>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</si>
  <si>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</si>
  <si>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</si>
  <si>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</si>
  <si>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</si>
  <si>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</si>
  <si>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</si>
  <si>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</si>
  <si>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</si>
  <si>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</si>
  <si>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</si>
  <si>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</si>
  <si>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</si>
  <si>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</si>
  <si>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</si>
  <si>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</si>
  <si>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</si>
  <si>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</si>
  <si>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</si>
  <si>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</si>
  <si>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</si>
  <si>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</si>
  <si>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</si>
  <si>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</si>
  <si>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</si>
  <si>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</si>
  <si>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</si>
  <si>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</si>
  <si>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</si>
  <si>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</si>
  <si>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</si>
  <si>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</si>
  <si>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</si>
  <si>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</si>
  <si>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</si>
  <si>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</si>
  <si>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</si>
  <si>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</si>
  <si>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</si>
  <si>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</si>
  <si>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</si>
  <si>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</si>
  <si>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</si>
  <si>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</si>
  <si>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</si>
  <si>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</si>
  <si>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</si>
  <si>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</si>
  <si>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</si>
  <si>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</si>
  <si>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</si>
  <si>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</si>
  <si>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</si>
  <si>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</si>
  <si>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</si>
  <si>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</si>
  <si>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</si>
  <si>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</si>
  <si>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</si>
  <si>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</si>
  <si>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</si>
  <si>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</si>
  <si>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</si>
  <si>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</si>
  <si>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</si>
  <si>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</si>
  <si>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</si>
  <si>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</si>
  <si>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</si>
  <si>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</si>
  <si>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</si>
  <si>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</si>
  <si>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</si>
  <si>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</si>
  <si>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</si>
  <si>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</si>
  <si>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</si>
  <si>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</si>
  <si>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</si>
  <si>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</si>
  <si>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</si>
  <si>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</si>
  <si>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</si>
  <si>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</si>
  <si>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</si>
  <si>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</si>
  <si>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</si>
  <si>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</si>
  <si>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</si>
  <si>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</si>
  <si>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</si>
  <si>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</si>
  <si>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</si>
  <si>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</si>
  <si>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</si>
  <si>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</si>
  <si>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</si>
  <si>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</si>
  <si>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</si>
  <si>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</si>
  <si>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</si>
  <si>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</si>
  <si>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</si>
  <si>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</si>
  <si>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</si>
  <si>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</si>
  <si>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</si>
  <si>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</si>
  <si>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</si>
  <si>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</si>
  <si>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</si>
  <si>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</si>
  <si>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</si>
  <si>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</si>
  <si>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</si>
  <si>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</si>
  <si>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</si>
  <si>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</si>
  <si>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</si>
  <si>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</si>
  <si>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</si>
  <si>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</si>
  <si>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</si>
  <si>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</si>
  <si>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</si>
  <si>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</si>
  <si>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</si>
  <si>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</si>
  <si>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</si>
  <si>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</si>
  <si>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</si>
  <si>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</si>
  <si>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</si>
  <si>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</si>
  <si>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</si>
  <si>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</si>
  <si>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</si>
  <si>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</si>
  <si>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</si>
  <si>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</si>
  <si>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</si>
  <si>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</si>
  <si>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</si>
  <si>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</si>
  <si>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</si>
  <si>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</si>
  <si>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</si>
  <si>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</si>
  <si>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</si>
  <si>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</si>
  <si>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</si>
  <si>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</si>
  <si>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</si>
  <si>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</si>
  <si>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</si>
  <si>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</si>
  <si>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</si>
  <si>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</si>
  <si>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</si>
  <si>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</si>
  <si>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</si>
  <si>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</si>
  <si>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</si>
  <si>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</si>
  <si>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</si>
  <si>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</si>
  <si>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</si>
  <si>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</si>
  <si>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</si>
  <si>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</si>
  <si>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</si>
  <si>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</si>
  <si>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</si>
  <si>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</si>
  <si>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</si>
  <si>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</si>
  <si>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</si>
  <si>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</si>
  <si>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</si>
  <si>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</si>
  <si>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</si>
  <si>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</si>
  <si>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</si>
  <si>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</si>
  <si>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</si>
  <si>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</si>
  <si>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</si>
  <si>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</si>
  <si>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</si>
  <si>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</si>
  <si>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</si>
  <si>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</si>
  <si>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</si>
  <si>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</si>
  <si>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</si>
  <si>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</si>
  <si>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</si>
  <si>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</si>
  <si>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</si>
  <si>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</si>
  <si>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</si>
  <si>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</si>
  <si>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</si>
  <si>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</si>
  <si>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</si>
  <si>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</si>
  <si>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</si>
  <si>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</si>
  <si>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</si>
  <si>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</si>
  <si>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</si>
  <si>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</si>
  <si>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</si>
  <si>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</si>
  <si>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</si>
  <si>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</si>
  <si>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</si>
  <si>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</si>
  <si>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</si>
  <si>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</si>
  <si>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</si>
  <si>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</si>
  <si>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</si>
  <si>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</si>
  <si>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</si>
  <si>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</si>
  <si>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</si>
  <si>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</si>
  <si>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</si>
  <si>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</si>
  <si>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</si>
  <si>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</si>
  <si>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</si>
  <si>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</si>
  <si>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</si>
  <si>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</si>
  <si>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</si>
  <si>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</si>
  <si>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</si>
  <si>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</si>
  <si>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</si>
  <si>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</si>
  <si>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</si>
  <si>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</si>
  <si>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</si>
  <si>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</si>
  <si>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</si>
  <si>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</si>
  <si>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</si>
  <si>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</si>
  <si>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</si>
  <si>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</si>
  <si>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</si>
  <si>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</si>
  <si>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</si>
  <si>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</si>
  <si>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</si>
  <si>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</si>
  <si>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</si>
  <si>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</si>
  <si>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</si>
  <si>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</si>
  <si>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</si>
  <si>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</si>
  <si>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</si>
  <si>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</si>
  <si>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</si>
  <si>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</si>
  <si>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</si>
  <si>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</si>
  <si>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</si>
  <si>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</si>
  <si>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</si>
  <si>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</si>
  <si>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</si>
  <si>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</si>
  <si>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</si>
  <si>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</si>
  <si>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</si>
  <si>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</si>
  <si>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</si>
  <si>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</si>
  <si>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</si>
  <si>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</si>
  <si>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</si>
  <si>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</si>
  <si>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</si>
  <si>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</si>
  <si>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</si>
  <si>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</si>
  <si>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</si>
  <si>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</si>
  <si>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</si>
  <si>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</si>
  <si>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</si>
  <si>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</si>
  <si>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</si>
  <si>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</si>
  <si>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</si>
  <si>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</si>
  <si>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</si>
  <si>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</si>
  <si>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</si>
  <si>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</si>
  <si>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</si>
  <si>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</si>
  <si>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</si>
  <si>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</si>
  <si>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</si>
  <si>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</si>
  <si>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</si>
  <si>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</si>
  <si>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</si>
  <si>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</si>
  <si>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</si>
  <si>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</si>
  <si>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</si>
  <si>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</si>
  <si>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</si>
  <si>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</si>
  <si>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</si>
  <si>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</si>
  <si>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</si>
  <si>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</si>
  <si>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</si>
  <si>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</si>
  <si>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</si>
  <si>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</si>
  <si>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</si>
  <si>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</si>
  <si>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</si>
  <si>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</si>
  <si>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</si>
  <si>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</si>
  <si>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</si>
  <si>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</si>
  <si>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</si>
  <si>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</si>
  <si>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</si>
  <si>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</si>
  <si>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</si>
  <si>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</si>
  <si>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</si>
  <si>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</si>
  <si>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</si>
  <si>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</si>
  <si>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</si>
  <si>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</si>
  <si>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</si>
  <si>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</si>
  <si>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</si>
  <si>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</si>
  <si>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</si>
  <si>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</si>
  <si>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</si>
  <si>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</si>
  <si>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</si>
  <si>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</si>
  <si>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</si>
  <si>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</si>
  <si>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</si>
  <si>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</si>
  <si>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</si>
  <si>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</si>
  <si>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</si>
  <si>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</si>
  <si>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</si>
  <si>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</si>
  <si>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</si>
  <si>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</si>
  <si>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</si>
  <si>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</si>
  <si>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</si>
  <si>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</si>
  <si>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</si>
  <si>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</si>
  <si>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</si>
  <si>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</si>
  <si>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</si>
  <si>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</si>
  <si>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</si>
  <si>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</si>
  <si>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</si>
  <si>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</si>
  <si>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</si>
  <si>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</si>
  <si>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</si>
  <si>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</si>
  <si>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</si>
  <si>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</si>
  <si>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</si>
  <si>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</si>
  <si>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</si>
  <si>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</si>
  <si>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</si>
  <si>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</si>
  <si>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</si>
  <si>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</si>
  <si>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</si>
  <si>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</si>
  <si>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</si>
  <si>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</si>
  <si>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</si>
  <si>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</si>
  <si>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</si>
  <si>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</si>
  <si>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</si>
  <si>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</si>
  <si>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</si>
  <si>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</si>
  <si>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</si>
  <si>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</si>
  <si>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</si>
  <si>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</si>
  <si>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</si>
  <si>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</si>
  <si>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</si>
  <si>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</si>
  <si>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</si>
  <si>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</si>
  <si>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</si>
  <si>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</si>
  <si>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</si>
  <si>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</si>
  <si>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</si>
  <si>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</si>
  <si>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</si>
  <si>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</si>
  <si>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</si>
  <si>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</si>
  <si>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</si>
  <si>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</si>
  <si>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</si>
  <si>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</si>
  <si>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</si>
  <si>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</si>
  <si>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</si>
  <si>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</si>
  <si>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</si>
  <si>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</si>
  <si>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</si>
  <si>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</si>
  <si>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</si>
  <si>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</si>
  <si>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</si>
  <si>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</si>
  <si>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</si>
  <si>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</si>
  <si>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</si>
  <si>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</si>
  <si>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</si>
  <si>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</si>
  <si>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</si>
  <si>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</si>
  <si>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</si>
  <si>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</si>
  <si>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</si>
  <si>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</si>
  <si>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</si>
  <si>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</si>
  <si>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</si>
  <si>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</si>
  <si>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</si>
  <si>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</si>
  <si>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</si>
  <si>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</si>
  <si>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</si>
  <si>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</si>
  <si>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</si>
  <si>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</si>
  <si>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</si>
  <si>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</si>
  <si>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</si>
  <si>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</si>
  <si>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</si>
  <si>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</si>
  <si>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</si>
  <si>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</si>
  <si>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</si>
  <si>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</si>
  <si>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</si>
  <si>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</si>
  <si>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</si>
  <si>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</si>
  <si>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</si>
  <si>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</si>
  <si>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</si>
  <si>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</si>
  <si>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</si>
  <si>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</si>
  <si>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</si>
  <si>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</si>
  <si>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</si>
  <si>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</si>
  <si>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</si>
  <si>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</si>
  <si>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</si>
  <si>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</si>
  <si>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</si>
  <si>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</si>
  <si>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</si>
  <si>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</si>
  <si>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</si>
  <si>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</si>
  <si>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</si>
  <si>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</si>
  <si>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</si>
  <si>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</si>
  <si>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</si>
  <si>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</si>
  <si>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</si>
  <si>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</si>
  <si>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</si>
  <si>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</si>
  <si>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</si>
  <si>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</si>
  <si>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</si>
  <si>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</si>
  <si>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</si>
  <si>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</si>
  <si>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</si>
  <si>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</si>
  <si>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</si>
  <si>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</si>
  <si>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</si>
  <si>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</si>
  <si>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</si>
  <si>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</si>
  <si>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</si>
  <si>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</si>
  <si>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</si>
  <si>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</si>
  <si>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</si>
  <si>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</si>
  <si>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</si>
  <si>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</si>
  <si>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</si>
  <si>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</si>
  <si>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</si>
  <si>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</si>
  <si>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</si>
  <si>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</si>
  <si>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</si>
  <si>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</si>
  <si>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</si>
  <si>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</si>
  <si>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</si>
  <si>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</si>
  <si>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</si>
  <si>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</si>
  <si>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</si>
  <si>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</si>
  <si>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</si>
  <si>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</si>
  <si>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</si>
  <si>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</si>
  <si>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</si>
  <si>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</si>
  <si>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</si>
  <si>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</si>
  <si>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</si>
  <si>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</si>
  <si>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</si>
  <si>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</si>
  <si>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</si>
  <si>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</si>
  <si>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</si>
  <si>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</si>
  <si>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</si>
  <si>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</si>
  <si>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</si>
  <si>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</si>
  <si>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</si>
  <si>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</si>
  <si>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</si>
  <si>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</si>
  <si>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</si>
  <si>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</si>
  <si>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</si>
  <si>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</si>
  <si>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</si>
  <si>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</si>
  <si>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</si>
  <si>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</si>
  <si>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</si>
  <si>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</si>
  <si>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</si>
  <si>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</si>
  <si>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</si>
  <si>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</si>
  <si>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</si>
  <si>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</si>
  <si>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</si>
  <si>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</si>
  <si>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</si>
  <si>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</si>
  <si>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</si>
  <si>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</si>
  <si>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</si>
  <si>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</si>
  <si>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</si>
  <si>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</si>
  <si>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</si>
  <si>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</si>
  <si>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</si>
  <si>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</si>
  <si>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</si>
  <si>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</si>
  <si>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</si>
  <si>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</si>
  <si>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</si>
  <si>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</si>
  <si>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</si>
  <si>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</si>
  <si>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</si>
  <si>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</si>
  <si>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</si>
  <si>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</si>
  <si>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</si>
  <si>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</si>
  <si>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</si>
  <si>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</si>
  <si>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</si>
  <si>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</si>
  <si>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</si>
  <si>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</si>
  <si>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</si>
  <si>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</si>
  <si>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</si>
  <si>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</si>
  <si>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</si>
  <si>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</si>
  <si>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</si>
  <si>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</si>
  <si>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</si>
  <si>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</si>
  <si>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</si>
  <si>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</si>
  <si>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</si>
  <si>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</si>
  <si>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</si>
  <si>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</si>
  <si>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</si>
  <si>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</si>
  <si>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</si>
  <si>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</si>
  <si>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</si>
  <si>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</si>
  <si>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</si>
  <si>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</si>
  <si>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</si>
  <si>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</si>
  <si>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</si>
  <si>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</si>
  <si>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</si>
  <si>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</si>
  <si>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</si>
  <si>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</si>
  <si>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</si>
  <si>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</si>
  <si>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</si>
  <si>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</si>
  <si>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</si>
  <si>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</si>
  <si>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</si>
  <si>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</si>
  <si>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</si>
  <si>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</si>
  <si>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</si>
  <si>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</si>
  <si>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</si>
  <si>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</si>
  <si>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</si>
  <si>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</si>
  <si>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</si>
  <si>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</si>
  <si>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</si>
  <si>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</si>
  <si>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</si>
  <si>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</si>
  <si>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</si>
  <si>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</si>
  <si>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</si>
  <si>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</si>
  <si>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</si>
  <si>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</si>
  <si>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</si>
  <si>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</si>
  <si>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</si>
  <si>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</si>
  <si>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</si>
  <si>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</si>
  <si>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</si>
  <si>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</si>
  <si>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</si>
  <si>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</si>
  <si>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</si>
  <si>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</si>
  <si>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</si>
  <si>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</si>
  <si>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</si>
  <si>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</si>
  <si>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</si>
  <si>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</si>
  <si>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</si>
  <si>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</si>
  <si>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</si>
  <si>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</si>
  <si>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</si>
  <si>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</si>
  <si>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</si>
  <si>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</si>
  <si>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</si>
  <si>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</si>
  <si>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</si>
  <si>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</si>
  <si>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</si>
  <si>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</si>
  <si>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</si>
  <si>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</si>
  <si>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</si>
  <si>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</si>
  <si>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</si>
  <si>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</si>
  <si>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</si>
  <si>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</si>
  <si>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</si>
  <si>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</si>
  <si>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</si>
  <si>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</si>
  <si>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</si>
  <si>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</si>
  <si>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</si>
  <si>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</si>
  <si>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</si>
  <si>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</si>
  <si>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</si>
  <si>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</si>
  <si>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</si>
  <si>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</si>
  <si>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</si>
  <si>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</si>
  <si>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</si>
  <si>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</si>
  <si>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</si>
  <si>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</si>
  <si>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</si>
  <si>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</si>
  <si>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</si>
  <si>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</si>
  <si>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</si>
  <si>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</si>
  <si>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</si>
  <si>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</si>
  <si>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</si>
  <si>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</si>
  <si>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</si>
  <si>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</si>
  <si>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</si>
  <si>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</si>
  <si>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</si>
  <si>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</si>
  <si>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</si>
  <si>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</si>
  <si>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</si>
  <si>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</si>
  <si>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</si>
  <si>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</si>
  <si>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</si>
  <si>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</si>
  <si>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</si>
  <si>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</si>
  <si>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</si>
  <si>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</si>
  <si>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</si>
  <si>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</si>
  <si>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</si>
  <si>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</si>
  <si>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</si>
  <si>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</si>
  <si>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</si>
  <si>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</si>
  <si>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</si>
  <si>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</si>
  <si>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</si>
  <si>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</si>
  <si>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</si>
  <si>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</si>
  <si>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</si>
  <si>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</si>
  <si>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</si>
  <si>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</si>
  <si>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</si>
  <si>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</si>
  <si>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</si>
  <si>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</si>
  <si>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</si>
  <si>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</si>
  <si>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</si>
  <si>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</si>
  <si>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</si>
  <si>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</si>
  <si>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</si>
  <si>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</si>
  <si>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</si>
  <si>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</si>
  <si>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</si>
  <si>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</si>
  <si>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</si>
  <si>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</si>
  <si>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</si>
  <si>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</si>
  <si>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</si>
  <si>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</si>
  <si>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</si>
  <si>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</si>
  <si>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</si>
  <si>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</si>
  <si>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</si>
  <si>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</si>
  <si>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</si>
  <si>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</si>
  <si>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</si>
  <si>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</si>
  <si>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</si>
  <si>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</si>
  <si>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</si>
  <si>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</si>
  <si>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</si>
  <si>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</si>
  <si>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</si>
  <si>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</si>
  <si>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</si>
  <si>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</si>
  <si>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</si>
  <si>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</si>
  <si>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</si>
  <si>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</si>
  <si>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</si>
  <si>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</si>
  <si>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</si>
  <si>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</si>
  <si>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</si>
  <si>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</si>
  <si>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</si>
  <si>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</si>
  <si>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</si>
  <si>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</si>
  <si>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</si>
  <si>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</si>
  <si>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</si>
  <si>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</si>
  <si>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</si>
  <si>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</si>
  <si>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</si>
  <si>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</si>
  <si>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</si>
  <si>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</si>
  <si>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</si>
  <si>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</si>
  <si>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</si>
  <si>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</si>
  <si>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</si>
  <si>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</si>
  <si>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</si>
  <si>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</si>
  <si>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</si>
  <si>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</si>
  <si>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</si>
  <si>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</si>
  <si>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</si>
  <si>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</si>
  <si>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</si>
  <si>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</si>
  <si>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</si>
  <si>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</si>
  <si>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</si>
  <si>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</si>
  <si>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</si>
  <si>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</si>
  <si>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</si>
  <si>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</si>
  <si>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</si>
  <si>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</si>
  <si>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</si>
  <si>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</si>
  <si>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</si>
  <si>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</si>
  <si>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</si>
  <si>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</si>
  <si>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</si>
  <si>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</si>
  <si>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</si>
  <si>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</si>
  <si>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</si>
  <si>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</si>
  <si>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</si>
  <si>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</si>
  <si>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</si>
  <si>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</si>
  <si>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</si>
  <si>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</si>
  <si>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</si>
  <si>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</si>
  <si>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</si>
  <si>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</si>
  <si>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</si>
  <si>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</si>
  <si>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</si>
  <si>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</si>
  <si>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</si>
  <si>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</si>
  <si>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</si>
  <si>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</si>
  <si>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</si>
  <si>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</si>
  <si>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</si>
  <si>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</si>
  <si>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</si>
  <si>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</si>
  <si>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</si>
  <si>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</si>
  <si>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</si>
  <si>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</si>
  <si>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</si>
  <si>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</si>
  <si>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</si>
  <si>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</si>
  <si>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</si>
  <si>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</si>
  <si>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</si>
  <si>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</si>
  <si>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</si>
  <si>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</si>
  <si>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</si>
  <si>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</si>
  <si>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</si>
  <si>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</si>
  <si>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</si>
  <si>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</si>
  <si>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</si>
  <si>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</si>
  <si>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</si>
  <si>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</si>
  <si>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</si>
  <si>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</si>
  <si>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</si>
  <si>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</si>
  <si>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</si>
  <si>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</si>
  <si>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</si>
  <si>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</si>
  <si>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</si>
  <si>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</si>
  <si>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</si>
  <si>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</si>
  <si>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</si>
  <si>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</si>
  <si>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</si>
  <si>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</si>
  <si>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</si>
  <si>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</si>
  <si>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</si>
  <si>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</si>
  <si>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</si>
  <si>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</si>
  <si>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</si>
  <si>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</si>
  <si>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</si>
  <si>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</si>
  <si>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</si>
  <si>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</si>
  <si>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</si>
  <si>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</si>
  <si>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</si>
  <si>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</si>
  <si>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</si>
  <si>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</si>
  <si>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</si>
  <si>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</si>
  <si>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</si>
  <si>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</si>
  <si>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</si>
  <si>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</si>
  <si>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</si>
  <si>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</si>
  <si>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</si>
  <si>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</si>
  <si>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</si>
  <si>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</si>
  <si>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</si>
  <si>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</si>
  <si>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</si>
  <si>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</si>
  <si>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</si>
  <si>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</si>
  <si>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</si>
  <si>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</si>
  <si>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</si>
  <si>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</si>
  <si>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</si>
  <si>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</si>
  <si>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</si>
  <si>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</si>
  <si>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</si>
  <si>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</si>
  <si>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</si>
  <si>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</si>
  <si>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</si>
  <si>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</si>
  <si>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</si>
  <si>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</si>
  <si>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</si>
  <si>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</si>
  <si>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</si>
  <si>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</si>
  <si>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</si>
  <si>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</si>
  <si>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</si>
  <si>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</si>
  <si>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</si>
  <si>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</si>
  <si>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</si>
  <si>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</si>
  <si>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</si>
  <si>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</si>
  <si>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</si>
  <si>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</si>
  <si>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</si>
  <si>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</si>
  <si>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</si>
  <si>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</si>
  <si>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</si>
  <si>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</si>
  <si>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</si>
  <si>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</si>
  <si>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</si>
  <si>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</si>
  <si>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</si>
  <si>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</si>
  <si>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</si>
  <si>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</si>
  <si>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</si>
  <si>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</si>
  <si>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</si>
  <si>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</si>
  <si>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</si>
  <si>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</si>
  <si>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</si>
  <si>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</si>
  <si>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</si>
  <si>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</si>
  <si>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</si>
  <si>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</si>
  <si>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</si>
  <si>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</si>
  <si>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</si>
  <si>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</si>
  <si>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</si>
  <si>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</si>
  <si>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</si>
  <si>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</si>
  <si>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</si>
  <si>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</si>
  <si>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</si>
  <si>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</si>
  <si>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</si>
  <si>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</si>
  <si>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</si>
  <si>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</si>
  <si>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</si>
  <si>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</si>
  <si>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</si>
  <si>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</si>
  <si>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</si>
  <si>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</si>
  <si>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</si>
  <si>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</si>
  <si>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</si>
  <si>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</si>
  <si>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</si>
  <si>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</si>
  <si>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</si>
  <si>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</si>
  <si>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</si>
  <si>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</si>
  <si>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</si>
  <si>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</si>
  <si>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</si>
  <si>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</si>
  <si>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</si>
  <si>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</si>
  <si>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</si>
  <si>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</si>
  <si>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</si>
  <si>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</si>
  <si>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</si>
  <si>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</si>
  <si>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</si>
  <si>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</si>
  <si>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</si>
  <si>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</si>
  <si>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</si>
  <si>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</si>
  <si>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</si>
  <si>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</si>
  <si>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</si>
  <si>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</si>
  <si>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</si>
  <si>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</si>
  <si>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</si>
  <si>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</si>
  <si>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</si>
  <si>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</si>
  <si>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</si>
  <si>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</si>
  <si>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</si>
  <si>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</si>
  <si>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</si>
  <si>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</si>
  <si>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</si>
  <si>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</si>
  <si>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</si>
  <si>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</si>
  <si>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</si>
  <si>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</si>
  <si>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</si>
  <si>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</si>
  <si>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</si>
  <si>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</si>
  <si>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</si>
  <si>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</si>
  <si>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</si>
  <si>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</si>
  <si>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</si>
  <si>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</si>
  <si>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</si>
  <si>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</si>
  <si>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</si>
  <si>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</si>
  <si>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</si>
  <si>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</si>
  <si>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</si>
  <si>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</si>
  <si>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</si>
  <si>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</si>
  <si>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</si>
  <si>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</si>
  <si>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</si>
  <si>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</si>
  <si>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</si>
  <si>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</si>
  <si>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</si>
  <si>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</si>
  <si>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</si>
  <si>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</si>
  <si>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</si>
  <si>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</si>
  <si>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</si>
  <si>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</si>
  <si>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</si>
  <si>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</si>
  <si>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</si>
  <si>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</si>
  <si>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</si>
  <si>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</si>
  <si>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</si>
  <si>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</si>
  <si>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</si>
  <si>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</si>
  <si>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</si>
  <si>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</si>
  <si>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</si>
  <si>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</si>
  <si>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</si>
  <si>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</si>
  <si>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</si>
  <si>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</si>
  <si>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</si>
  <si>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</si>
  <si>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</si>
  <si>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</si>
  <si>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</si>
  <si>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</si>
  <si>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</si>
  <si>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</si>
  <si>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</si>
  <si>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</si>
  <si>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</si>
  <si>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</si>
  <si>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</si>
  <si>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</si>
  <si>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</si>
  <si>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</si>
  <si>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</si>
  <si>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</si>
  <si>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</si>
  <si>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</si>
  <si>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</si>
  <si>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</si>
  <si>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</si>
  <si>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</si>
  <si>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</si>
  <si>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</si>
  <si>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</si>
  <si>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</si>
  <si>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</si>
  <si>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</si>
  <si>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</si>
  <si>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</si>
  <si>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</si>
  <si>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</si>
  <si>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</si>
  <si>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</si>
  <si>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</si>
  <si>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</si>
  <si>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</si>
  <si>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</si>
  <si>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</si>
  <si>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</si>
  <si>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</si>
  <si>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</si>
  <si>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</si>
  <si>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</si>
  <si>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</si>
  <si>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</si>
  <si>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</si>
  <si>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</si>
  <si>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</si>
  <si>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</si>
  <si>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</si>
  <si>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</si>
  <si>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</si>
  <si>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</si>
  <si>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</si>
  <si>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</si>
  <si>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</si>
  <si>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</si>
  <si>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</si>
  <si>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</si>
  <si>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</si>
  <si>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</si>
  <si>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</si>
  <si>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</si>
  <si>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</si>
  <si>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</si>
  <si>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</si>
  <si>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</si>
  <si>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</si>
  <si>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</si>
  <si>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</si>
  <si>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</si>
  <si>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</si>
  <si>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</si>
  <si>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</si>
  <si>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</si>
  <si>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</si>
  <si>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</si>
  <si>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</si>
  <si>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</si>
  <si>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</si>
  <si>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</si>
  <si>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</si>
  <si>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</si>
  <si>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</si>
  <si>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</si>
  <si>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</si>
  <si>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</si>
  <si>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</si>
  <si>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</si>
  <si>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</si>
  <si>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</si>
  <si>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</si>
  <si>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</si>
  <si>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</si>
  <si>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</si>
  <si>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</si>
  <si>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</si>
  <si>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</si>
  <si>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</si>
  <si>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</si>
  <si>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</si>
  <si>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</si>
  <si>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</si>
  <si>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</si>
  <si>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</si>
  <si>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</si>
  <si>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</si>
  <si>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</si>
  <si>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</si>
  <si>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</si>
  <si>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</si>
  <si>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</si>
  <si>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</si>
  <si>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</si>
  <si>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</si>
  <si>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</si>
  <si>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</si>
  <si>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</si>
  <si>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</si>
  <si>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</si>
  <si>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</si>
  <si>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</si>
  <si>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</si>
  <si>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</si>
  <si>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</si>
  <si>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</si>
  <si>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</si>
  <si>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</si>
  <si>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</si>
  <si>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</si>
  <si>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</si>
  <si>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</si>
  <si>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</si>
  <si>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</si>
  <si>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</si>
  <si>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</si>
  <si>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</si>
  <si>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</si>
  <si>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</si>
  <si>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</si>
  <si>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</si>
  <si>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</si>
  <si>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</si>
  <si>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</si>
  <si>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</si>
  <si>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</si>
  <si>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</si>
  <si>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</si>
  <si>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</si>
  <si>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</si>
  <si>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</si>
  <si>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</si>
  <si>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</si>
  <si>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</si>
  <si>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</si>
  <si>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</si>
  <si>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</si>
  <si>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</si>
  <si>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</si>
  <si>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</si>
  <si>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</si>
  <si>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</si>
  <si>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</si>
  <si>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</si>
  <si>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</si>
  <si>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</si>
  <si>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</si>
  <si>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</si>
  <si>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</si>
  <si>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</si>
  <si>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</si>
  <si>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</si>
  <si>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</si>
  <si>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</si>
  <si>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</si>
  <si>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</si>
  <si>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</si>
  <si>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</si>
  <si>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</si>
  <si>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</si>
  <si>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</si>
  <si>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</si>
  <si>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</si>
  <si>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</si>
  <si>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</si>
  <si>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</si>
  <si>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</si>
  <si>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</si>
  <si>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</si>
  <si>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</si>
  <si>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</si>
  <si>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</si>
  <si>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</si>
  <si>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</si>
  <si>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</si>
  <si>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</si>
  <si>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</si>
  <si>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</si>
  <si>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</si>
  <si>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</si>
  <si>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</si>
  <si>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</si>
  <si>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</si>
  <si>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</si>
  <si>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</si>
  <si>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</si>
  <si>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</si>
  <si>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</si>
  <si>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</si>
  <si>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</si>
  <si>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</si>
  <si>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</si>
  <si>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</si>
  <si>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</si>
  <si>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</si>
  <si>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</si>
  <si>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</si>
  <si>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</si>
  <si>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</si>
  <si>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</si>
  <si>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</si>
  <si>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</si>
  <si>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</si>
  <si>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</si>
  <si>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</si>
  <si>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</si>
  <si>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</si>
  <si>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</si>
  <si>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</si>
  <si>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</si>
  <si>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</si>
  <si>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</si>
  <si>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</si>
  <si>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</si>
  <si>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</si>
  <si>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</si>
  <si>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</si>
  <si>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</si>
  <si>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</si>
  <si>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</si>
  <si>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</si>
  <si>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</si>
  <si>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</si>
  <si>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</si>
  <si>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</si>
  <si>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</si>
  <si>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</si>
  <si>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</si>
  <si>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</si>
  <si>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</si>
  <si>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</si>
  <si>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</si>
  <si>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</si>
  <si>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</si>
  <si>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</si>
  <si>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</si>
  <si>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</si>
  <si>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</si>
  <si>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</si>
  <si>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</si>
  <si>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</si>
  <si>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</si>
  <si>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</si>
  <si>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</si>
  <si>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</si>
  <si>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</si>
  <si>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</si>
  <si>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</si>
  <si>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</si>
  <si>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</si>
  <si>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</si>
  <si>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</si>
  <si>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</si>
  <si>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</si>
  <si>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</si>
  <si>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</si>
  <si>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</si>
  <si>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</si>
  <si>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</si>
  <si>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</si>
  <si>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</si>
  <si>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</si>
  <si>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</si>
  <si>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</si>
  <si>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</si>
  <si>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</si>
  <si>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</si>
  <si>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</si>
  <si>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</si>
  <si>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</si>
  <si>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</si>
  <si>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</si>
  <si>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</si>
  <si>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</si>
  <si>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</si>
  <si>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</si>
  <si>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</si>
  <si>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</si>
  <si>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</si>
  <si>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</si>
  <si>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</si>
  <si>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</si>
  <si>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</si>
  <si>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</si>
  <si>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</si>
  <si>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</si>
  <si>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</si>
  <si>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</si>
  <si>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</si>
  <si>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</si>
  <si>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</si>
  <si>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</si>
  <si>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</si>
  <si>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</si>
  <si>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</si>
  <si>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</si>
  <si>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</si>
  <si>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</si>
  <si>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</si>
  <si>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</si>
  <si>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</si>
  <si>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</si>
  <si>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</si>
  <si>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</si>
  <si>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</si>
  <si>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</si>
  <si>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</si>
  <si>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</si>
  <si>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</si>
  <si>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</si>
  <si>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</si>
  <si>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</si>
  <si>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</si>
  <si>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</si>
  <si>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</si>
  <si>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</si>
  <si>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</si>
  <si>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</si>
  <si>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</si>
  <si>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</si>
  <si>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</si>
  <si>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</si>
  <si>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</si>
  <si>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</si>
  <si>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</si>
  <si>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</si>
  <si>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</si>
  <si>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</si>
  <si>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</si>
  <si>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</si>
  <si>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</si>
  <si>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</si>
  <si>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</si>
  <si>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</si>
  <si>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</si>
  <si>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</si>
  <si>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</si>
  <si>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</si>
  <si>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</si>
  <si>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</si>
  <si>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</si>
  <si>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</si>
  <si>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</si>
  <si>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</si>
  <si>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</si>
  <si>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</si>
  <si>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</si>
  <si>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</si>
  <si>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</si>
  <si>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</si>
  <si>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</si>
  <si>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</si>
  <si>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</si>
  <si>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</si>
  <si>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</si>
  <si>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</si>
  <si>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</si>
  <si>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</si>
  <si>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</si>
  <si>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</si>
  <si>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</si>
  <si>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</si>
  <si>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</si>
  <si>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</si>
  <si>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</si>
  <si>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</si>
  <si>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</si>
  <si>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</si>
  <si>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</si>
  <si>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</si>
  <si>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</si>
  <si>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</si>
  <si>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</si>
  <si>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</si>
  <si>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</si>
  <si>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</si>
  <si>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</si>
  <si>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</si>
  <si>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</si>
  <si>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</si>
  <si>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</si>
  <si>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</si>
  <si>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</si>
  <si>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</si>
  <si>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</si>
  <si>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</si>
  <si>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</si>
  <si>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</si>
  <si>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</si>
  <si>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</si>
  <si>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</si>
  <si>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</si>
  <si>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</si>
  <si>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</si>
  <si>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</si>
  <si>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</si>
  <si>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</si>
  <si>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</si>
  <si>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</si>
  <si>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</si>
  <si>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</si>
  <si>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</si>
  <si>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</si>
  <si>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</si>
  <si>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</si>
  <si>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</si>
  <si>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</si>
  <si>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</si>
  <si>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</si>
  <si>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</si>
  <si>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</si>
  <si>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</si>
  <si>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</si>
  <si>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</si>
  <si>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</si>
  <si>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</si>
  <si>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</si>
  <si>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</si>
  <si>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</si>
  <si>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</si>
  <si>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</si>
  <si>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</si>
  <si>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</si>
  <si>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</si>
  <si>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</si>
  <si>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</si>
  <si>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</si>
  <si>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</si>
  <si>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</si>
  <si>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</si>
  <si>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</si>
  <si>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</si>
  <si>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</si>
  <si>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</si>
  <si>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</si>
  <si>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</si>
  <si>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</si>
  <si>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</si>
  <si>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</si>
  <si>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</si>
  <si>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</si>
  <si>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</si>
  <si>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</si>
  <si>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</si>
  <si>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</si>
  <si>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</si>
  <si>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</si>
  <si>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</si>
  <si>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</si>
  <si>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</si>
  <si>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</si>
  <si>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</si>
  <si>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</si>
  <si>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</si>
  <si>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</si>
  <si>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</si>
  <si>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</si>
  <si>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</si>
  <si>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</si>
  <si>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</si>
  <si>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</si>
  <si>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</si>
  <si>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</si>
  <si>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</si>
  <si>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</si>
  <si>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</si>
  <si>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</si>
  <si>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</si>
  <si>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</si>
  <si>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</si>
  <si>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</si>
  <si>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</si>
  <si>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</si>
  <si>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</si>
  <si>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</si>
  <si>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</si>
  <si>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</si>
  <si>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</si>
  <si>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</si>
  <si>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</si>
  <si>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</si>
  <si>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</si>
  <si>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</si>
  <si>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</si>
  <si>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</si>
  <si>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</si>
  <si>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</si>
  <si>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</si>
  <si>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</si>
  <si>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</si>
  <si>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</si>
  <si>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</si>
  <si>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</si>
  <si>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</si>
  <si>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</si>
  <si>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</si>
  <si>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</si>
  <si>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</si>
  <si>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</si>
  <si>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</si>
  <si>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</si>
  <si>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</si>
  <si>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</si>
  <si>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</si>
  <si>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</si>
  <si>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</si>
  <si>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</si>
  <si>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</si>
  <si>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</si>
  <si>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</si>
  <si>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</si>
  <si>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</si>
  <si>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</si>
  <si>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</si>
  <si>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</si>
  <si>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</si>
  <si>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</si>
  <si>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</si>
  <si>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</si>
  <si>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</si>
  <si>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</si>
  <si>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</si>
  <si>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</si>
  <si>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</si>
  <si>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</si>
  <si>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</si>
  <si>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</si>
  <si>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</si>
  <si>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</si>
  <si>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</si>
  <si>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</si>
  <si>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</si>
  <si>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</si>
  <si>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</si>
  <si>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</si>
  <si>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</si>
  <si>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</si>
  <si>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</si>
  <si>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</si>
  <si>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</si>
  <si>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</si>
  <si>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</si>
  <si>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</si>
  <si>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</si>
  <si>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</si>
  <si>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</si>
  <si>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</si>
  <si>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</si>
  <si>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</si>
  <si>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</si>
  <si>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</si>
  <si>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</si>
  <si>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</si>
  <si>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</si>
  <si>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</si>
  <si>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</si>
  <si>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</si>
  <si>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</si>
  <si>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</si>
  <si>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</si>
  <si>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</si>
  <si>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</si>
  <si>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</si>
  <si>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</si>
  <si>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</si>
  <si>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</si>
  <si>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</si>
  <si>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</si>
  <si>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</si>
  <si>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</si>
  <si>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</si>
  <si>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</si>
  <si>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</si>
  <si>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</si>
  <si>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</si>
  <si>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</si>
  <si>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</si>
  <si>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</si>
  <si>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</si>
  <si>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</si>
  <si>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</si>
  <si>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</si>
  <si>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</si>
  <si>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</si>
  <si>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</si>
  <si>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</si>
  <si>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</si>
  <si>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</si>
  <si>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</si>
  <si>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</si>
  <si>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</si>
  <si>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</si>
  <si>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</si>
  <si>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</si>
  <si>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</si>
  <si>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</si>
  <si>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</si>
  <si>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</si>
  <si>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</si>
  <si>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</si>
  <si>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</si>
  <si>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</si>
  <si>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</si>
  <si>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</si>
  <si>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</si>
  <si>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</si>
  <si>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</si>
  <si>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</si>
  <si>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</si>
  <si>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</si>
  <si>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</si>
  <si>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</si>
  <si>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</si>
  <si>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</si>
  <si>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</si>
  <si>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</si>
  <si>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</si>
  <si>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</si>
  <si>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</si>
  <si>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</si>
  <si>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</si>
  <si>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</si>
  <si>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</si>
  <si>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</si>
  <si>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</si>
  <si>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</si>
  <si>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</si>
  <si>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</si>
  <si>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</si>
  <si>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</si>
  <si>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</si>
  <si>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</si>
  <si>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</si>
  <si>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</si>
  <si>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</si>
  <si>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</si>
  <si>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</si>
  <si>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</si>
  <si>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</si>
  <si>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</si>
  <si>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</si>
  <si>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</si>
  <si>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</si>
  <si>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</si>
  <si>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</si>
  <si>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</si>
  <si>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</si>
  <si>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</si>
  <si>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</si>
  <si>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</si>
  <si>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</si>
  <si>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</si>
  <si>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</si>
  <si>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</si>
  <si>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</si>
  <si>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</si>
  <si>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</si>
  <si>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</si>
  <si>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</si>
  <si>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</si>
  <si>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</si>
  <si>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</si>
  <si>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</si>
  <si>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</si>
  <si>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</si>
  <si>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</si>
  <si>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</si>
  <si>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</si>
  <si>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</si>
  <si>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</si>
  <si>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</si>
  <si>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</si>
  <si>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</si>
  <si>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</si>
  <si>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</si>
  <si>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</si>
  <si>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</si>
  <si>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</si>
  <si>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</si>
  <si>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</si>
  <si>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</si>
  <si>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</si>
  <si>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</si>
  <si>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</si>
  <si>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</si>
  <si>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</si>
  <si>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</si>
  <si>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</si>
  <si>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</si>
  <si>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</si>
  <si>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</si>
  <si>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</si>
  <si>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</si>
  <si>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</si>
  <si>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</si>
  <si>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</si>
  <si>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</si>
  <si>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</si>
  <si>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</si>
  <si>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</si>
  <si>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</si>
  <si>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</si>
  <si>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</si>
  <si>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</si>
  <si>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</si>
  <si>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</si>
  <si>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</si>
  <si>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</si>
  <si>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</si>
  <si>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</si>
  <si>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</si>
  <si>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</si>
  <si>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</si>
  <si>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</si>
  <si>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</si>
  <si>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</si>
  <si>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</si>
  <si>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</si>
  <si>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</si>
  <si>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</si>
  <si>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</si>
  <si>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</si>
  <si>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</si>
  <si>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</si>
  <si>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</si>
  <si>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</si>
  <si>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</si>
  <si>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</si>
  <si>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</si>
  <si>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</si>
  <si>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</si>
  <si>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</si>
  <si>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</si>
  <si>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</si>
  <si>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</si>
  <si>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</si>
  <si>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</si>
  <si>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</si>
  <si>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</si>
  <si>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</si>
  <si>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</si>
  <si>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</si>
  <si>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</si>
  <si>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</si>
  <si>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</si>
  <si>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</si>
  <si>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</si>
  <si>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</si>
  <si>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</si>
  <si>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</si>
  <si>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</si>
  <si>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</si>
  <si>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</si>
  <si>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</si>
  <si>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</si>
  <si>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</si>
  <si>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</si>
  <si>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</si>
  <si>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</si>
  <si>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</si>
  <si>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</si>
  <si>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</si>
  <si>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</si>
  <si>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</si>
  <si>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</si>
  <si>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</si>
  <si>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</si>
  <si>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</si>
  <si>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</si>
  <si>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</si>
  <si>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</si>
  <si>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</si>
  <si>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</si>
  <si>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</si>
  <si>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</si>
  <si>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</si>
  <si>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</si>
  <si>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</si>
  <si>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</si>
  <si>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</si>
  <si>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</si>
  <si>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</si>
  <si>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</si>
  <si>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</si>
  <si>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</si>
  <si>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</si>
  <si>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</si>
  <si>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</si>
  <si>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</si>
  <si>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</si>
  <si>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</si>
  <si>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</si>
  <si>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</si>
  <si>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</si>
  <si>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</si>
  <si>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</si>
  <si>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</si>
  <si>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</si>
  <si>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</si>
  <si>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</si>
  <si>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</si>
  <si>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</si>
  <si>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</si>
  <si>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</si>
  <si>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</si>
  <si>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</si>
  <si>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</si>
  <si>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</si>
  <si>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</si>
  <si>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</si>
  <si>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</si>
  <si>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</si>
  <si>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</si>
  <si>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</si>
  <si>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</si>
  <si>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</si>
  <si>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</si>
  <si>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</si>
  <si>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</si>
  <si>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</si>
  <si>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</si>
  <si>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</si>
  <si>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</si>
  <si>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</si>
  <si>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</si>
  <si>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</si>
  <si>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</si>
  <si>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</si>
  <si>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</si>
  <si>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</si>
  <si>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</si>
  <si>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</si>
  <si>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</si>
  <si>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</si>
  <si>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</si>
  <si>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</si>
  <si>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</si>
  <si>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</si>
  <si>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</si>
  <si>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</si>
  <si>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</si>
  <si>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</si>
  <si>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</si>
  <si>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</si>
  <si>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</si>
  <si>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</si>
  <si>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</si>
  <si>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</si>
  <si>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</si>
  <si>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</si>
  <si>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</si>
  <si>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</si>
  <si>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</si>
  <si>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</si>
  <si>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</si>
  <si>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</si>
  <si>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</si>
  <si>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</si>
  <si>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</si>
  <si>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</si>
  <si>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</si>
  <si>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</si>
  <si>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</si>
  <si>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</si>
  <si>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</si>
  <si>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</si>
  <si>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</si>
  <si>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</si>
  <si>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</si>
  <si>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</si>
  <si>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</si>
  <si>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</si>
  <si>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</si>
  <si>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</si>
  <si>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</si>
  <si>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</si>
  <si>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</si>
  <si>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</si>
  <si>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</si>
  <si>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</si>
  <si>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</si>
  <si>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</si>
  <si>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</si>
  <si>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</si>
  <si>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</si>
  <si>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</si>
  <si>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</si>
  <si>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</si>
  <si>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</si>
  <si>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</si>
  <si>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</si>
  <si>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</si>
  <si>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</si>
  <si>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</si>
  <si>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</si>
  <si>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</si>
  <si>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</si>
  <si>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</si>
  <si>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</si>
  <si>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</si>
  <si>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</si>
  <si>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</si>
  <si>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</si>
  <si>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</si>
  <si>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</si>
  <si>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</si>
  <si>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</si>
  <si>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</si>
  <si>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</si>
  <si>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</si>
  <si>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</si>
  <si>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</si>
  <si>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</si>
  <si>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</si>
  <si>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</si>
  <si>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</si>
  <si>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</si>
  <si>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</si>
  <si>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</si>
  <si>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</si>
  <si>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</si>
  <si>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</si>
  <si>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</si>
  <si>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</si>
  <si>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</si>
  <si>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</si>
  <si>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</si>
  <si>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</si>
  <si>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</si>
  <si>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</si>
  <si>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</si>
  <si>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</si>
  <si>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</si>
  <si>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</si>
  <si>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</si>
  <si>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</si>
  <si>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</si>
  <si>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</si>
  <si>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</si>
  <si>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</si>
  <si>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</si>
  <si>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</si>
  <si>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</si>
  <si>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</si>
  <si>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</si>
  <si>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</si>
  <si>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</si>
  <si>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</si>
  <si>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</si>
  <si>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</si>
  <si>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</si>
  <si>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</si>
  <si>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</si>
  <si>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</si>
  <si>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</si>
  <si>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</si>
  <si>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</si>
  <si>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</si>
  <si>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</si>
  <si>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</si>
  <si>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</si>
  <si>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</si>
  <si>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</si>
  <si>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</si>
  <si>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</si>
  <si>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</si>
  <si>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</si>
  <si>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</si>
  <si>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</si>
  <si>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</si>
  <si>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</si>
  <si>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</si>
  <si>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</si>
  <si>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</si>
  <si>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</si>
  <si>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</si>
  <si>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</si>
  <si>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</si>
  <si>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</si>
  <si>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</si>
  <si>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</si>
  <si>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</si>
  <si>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</si>
  <si>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</si>
  <si>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</si>
  <si>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</si>
  <si>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</si>
  <si>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</si>
  <si>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</si>
  <si>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</si>
  <si>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</si>
  <si>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</si>
  <si>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</si>
  <si>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</si>
  <si>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</si>
  <si>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</si>
  <si>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</si>
  <si>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</si>
  <si>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</si>
  <si>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</si>
  <si>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</si>
  <si>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</si>
  <si>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</si>
  <si>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</si>
  <si>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</si>
  <si>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</si>
  <si>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</si>
  <si>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</si>
  <si>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</si>
  <si>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</si>
  <si>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</si>
  <si>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</si>
  <si>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</si>
  <si>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</si>
  <si>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</si>
  <si>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</si>
  <si>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</si>
  <si>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</si>
  <si>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</si>
  <si>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</si>
  <si>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</si>
  <si>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</si>
  <si>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</si>
  <si>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</si>
  <si>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</si>
  <si>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</si>
  <si>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</si>
  <si>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</si>
  <si>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</si>
  <si>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</si>
  <si>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</si>
  <si>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</si>
  <si>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</si>
  <si>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</si>
  <si>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</si>
  <si>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</si>
  <si>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</si>
  <si>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</si>
  <si>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</si>
  <si>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</si>
  <si>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</si>
  <si>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</si>
  <si>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</si>
  <si>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</si>
  <si>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</si>
  <si>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</si>
  <si>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</si>
  <si>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</si>
  <si>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</si>
  <si>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</si>
  <si>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</si>
  <si>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</si>
  <si>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</si>
  <si>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</si>
  <si>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</si>
  <si>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</si>
  <si>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</si>
  <si>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</si>
  <si>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</si>
  <si>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</si>
  <si>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</si>
  <si>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</si>
  <si>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</si>
  <si>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</si>
  <si>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</si>
  <si>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</si>
  <si>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</si>
  <si>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</si>
  <si>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</si>
  <si>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</si>
  <si>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</si>
  <si>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</si>
  <si>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</si>
  <si>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</si>
  <si>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</si>
  <si>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</si>
  <si>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</si>
  <si>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</si>
  <si>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</si>
  <si>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</si>
  <si>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</si>
  <si>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</si>
  <si>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</si>
  <si>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</si>
  <si>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</si>
  <si>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</si>
  <si>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</si>
  <si>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</si>
  <si>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</si>
  <si>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</si>
  <si>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</si>
  <si>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</si>
  <si>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</si>
  <si>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</si>
  <si>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</si>
  <si>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</si>
  <si>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</si>
  <si>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</si>
  <si>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</si>
  <si>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</si>
  <si>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</si>
  <si>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</si>
  <si>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</si>
  <si>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</si>
  <si>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</si>
  <si>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</si>
  <si>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</si>
  <si>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</si>
  <si>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</si>
  <si>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</si>
  <si>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</si>
  <si>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</si>
  <si>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</si>
  <si>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</si>
  <si>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</si>
  <si>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</si>
  <si>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</si>
  <si>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</si>
  <si>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</si>
  <si>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</si>
  <si>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</si>
  <si>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</si>
  <si>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</si>
  <si>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</si>
  <si>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</si>
  <si>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</si>
  <si>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</si>
  <si>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</si>
  <si>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</si>
  <si>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</si>
  <si>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</si>
  <si>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</si>
  <si>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</si>
  <si>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</si>
  <si>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</si>
  <si>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</si>
  <si>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</si>
  <si>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</si>
  <si>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</si>
  <si>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</si>
  <si>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</si>
  <si>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</si>
  <si>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</si>
  <si>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</si>
  <si>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</si>
  <si>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</si>
  <si>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</si>
  <si>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</si>
  <si>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</si>
  <si>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</si>
  <si>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</si>
  <si>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</si>
  <si>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</si>
  <si>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</si>
  <si>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</si>
  <si>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</si>
  <si>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</si>
  <si>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</si>
  <si>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</si>
  <si>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</si>
  <si>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</si>
  <si>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</si>
  <si>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</si>
  <si>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</si>
  <si>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</si>
  <si>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</si>
  <si>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</si>
  <si>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</si>
  <si>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</si>
  <si>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</si>
  <si>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</si>
  <si>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</si>
  <si>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</si>
  <si>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</si>
  <si>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</si>
  <si>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</si>
  <si>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</si>
  <si>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</si>
  <si>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</si>
  <si>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</si>
  <si>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</si>
  <si>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</si>
  <si>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</si>
  <si>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</si>
  <si>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</si>
  <si>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</si>
  <si>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</si>
  <si>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</si>
  <si>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</si>
  <si>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</si>
  <si>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</si>
  <si>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</si>
  <si>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</si>
  <si>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</si>
  <si>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</si>
  <si>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</si>
  <si>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</si>
  <si>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</si>
  <si>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</si>
  <si>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</si>
  <si>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</si>
  <si>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</si>
  <si>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</si>
  <si>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</si>
  <si>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</si>
  <si>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</si>
  <si>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</si>
  <si>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</si>
  <si>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</si>
  <si>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</si>
  <si>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</si>
  <si>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</si>
  <si>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</si>
  <si>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</si>
  <si>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</si>
  <si>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</si>
  <si>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</si>
  <si>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</si>
  <si>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</si>
  <si>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</si>
  <si>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</si>
  <si>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</si>
  <si>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</si>
  <si>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</si>
  <si>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</si>
  <si>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</si>
  <si>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</si>
  <si>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</si>
  <si>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</si>
  <si>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</si>
  <si>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</si>
  <si>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</si>
  <si>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</si>
  <si>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</si>
  <si>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</si>
  <si>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</si>
  <si>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</si>
  <si>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</si>
  <si>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</si>
  <si>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</si>
  <si>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</si>
  <si>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</si>
  <si>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</si>
  <si>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</si>
  <si>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</si>
  <si>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</si>
  <si>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</si>
  <si>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</si>
  <si>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</si>
  <si>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</si>
  <si>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</si>
  <si>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</si>
  <si>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</si>
  <si>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</si>
  <si>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</si>
  <si>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</si>
  <si>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</si>
  <si>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</si>
  <si>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</si>
  <si>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</si>
  <si>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</si>
  <si>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</si>
  <si>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</si>
  <si>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</si>
  <si>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</si>
  <si>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</si>
  <si>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</si>
  <si>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</si>
  <si>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</si>
  <si>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</si>
  <si>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</si>
  <si>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</si>
  <si>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</si>
  <si>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</si>
  <si>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</si>
  <si>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</si>
  <si>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</si>
  <si>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</si>
  <si>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</si>
  <si>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</si>
  <si>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</si>
  <si>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</si>
  <si>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</si>
  <si>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</si>
  <si>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</si>
  <si>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</si>
  <si>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</si>
  <si>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</si>
  <si>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</si>
  <si>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</si>
  <si>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</si>
  <si>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</si>
  <si>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</si>
  <si>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</si>
  <si>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</si>
  <si>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</si>
  <si>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</si>
  <si>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</si>
  <si>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</si>
  <si>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</si>
  <si>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</si>
  <si>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</si>
  <si>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</si>
  <si>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</si>
  <si>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</si>
  <si>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</si>
  <si>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</si>
  <si>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</si>
  <si>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</si>
  <si>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</si>
  <si>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</si>
  <si>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</si>
  <si>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</si>
  <si>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</si>
  <si>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</si>
  <si>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</si>
  <si>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</si>
  <si>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</si>
  <si>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</si>
  <si>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</si>
  <si>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</si>
  <si>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</si>
  <si>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</si>
  <si>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</si>
  <si>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</si>
  <si>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</si>
  <si>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</si>
  <si>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</si>
  <si>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</si>
  <si>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</si>
  <si>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</si>
  <si>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</si>
  <si>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</si>
  <si>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</si>
  <si>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</si>
  <si>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</si>
  <si>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</si>
  <si>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</si>
  <si>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</si>
  <si>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</si>
  <si>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</si>
  <si>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</si>
  <si>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</si>
  <si>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</si>
  <si>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</si>
  <si>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</si>
  <si>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</si>
  <si>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</si>
  <si>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</si>
  <si>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</si>
  <si>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</si>
  <si>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</si>
  <si>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</si>
  <si>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</si>
  <si>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</si>
  <si>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</si>
  <si>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</si>
  <si>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</si>
  <si>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</si>
  <si>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</si>
  <si>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</si>
  <si>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</si>
  <si>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</si>
  <si>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</si>
  <si>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</si>
  <si>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</si>
  <si>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</si>
  <si>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</si>
  <si>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</si>
  <si>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</si>
  <si>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</si>
  <si>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</si>
  <si>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</si>
  <si>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</si>
  <si>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</si>
  <si>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</si>
  <si>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</si>
  <si>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</si>
  <si>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</si>
  <si>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</si>
  <si>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</si>
  <si>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</si>
  <si>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</si>
  <si>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</si>
  <si>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</si>
  <si>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</si>
  <si>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</si>
  <si>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</si>
  <si>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</si>
  <si>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</si>
  <si>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</si>
  <si>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</si>
  <si>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</si>
  <si>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</si>
  <si>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</si>
  <si>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</si>
  <si>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</si>
  <si>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</si>
  <si>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</si>
  <si>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</si>
  <si>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</si>
  <si>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</si>
  <si>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</si>
  <si>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</si>
  <si>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</si>
  <si>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</si>
  <si>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</si>
  <si>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</si>
  <si>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</si>
  <si>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</si>
  <si>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</si>
  <si>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</si>
  <si>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</si>
  <si>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</si>
  <si>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</si>
  <si>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</si>
  <si>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</si>
  <si>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</si>
  <si>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</si>
  <si>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</si>
  <si>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</si>
  <si>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</si>
  <si>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</si>
  <si>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</si>
  <si>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</si>
  <si>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</si>
  <si>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</si>
  <si>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</si>
  <si>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</si>
  <si>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</si>
  <si>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</si>
  <si>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</si>
  <si>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</si>
  <si>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</si>
  <si>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</si>
  <si>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</si>
  <si>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</si>
  <si>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</si>
  <si>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</si>
  <si>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</si>
  <si>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</si>
  <si>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</si>
  <si>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</si>
  <si>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</si>
  <si>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</si>
  <si>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</si>
  <si>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</si>
  <si>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</si>
  <si>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</si>
  <si>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</si>
  <si>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</si>
  <si>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</si>
  <si>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</si>
  <si>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</si>
  <si>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</si>
  <si>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</si>
  <si>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</si>
  <si>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</si>
  <si>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</si>
  <si>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</si>
  <si>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</si>
  <si>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</si>
  <si>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</si>
  <si>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</si>
  <si>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</si>
  <si>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</si>
  <si>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</si>
  <si>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</si>
  <si>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</si>
  <si>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</si>
  <si>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</si>
  <si>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</si>
  <si>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</si>
  <si>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</si>
  <si>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</si>
  <si>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</si>
  <si>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</si>
  <si>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</si>
  <si>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</si>
  <si>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</si>
  <si>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</si>
  <si>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</si>
  <si>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</si>
  <si>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</si>
  <si>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</si>
  <si>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</si>
  <si>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</si>
  <si>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</si>
  <si>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</si>
  <si>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</si>
  <si>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</si>
  <si>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</si>
  <si>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</si>
  <si>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</si>
  <si>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</si>
  <si>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</si>
  <si>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</si>
  <si>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</si>
  <si>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</si>
  <si>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</si>
  <si>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</si>
  <si>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</si>
  <si>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</si>
  <si>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</si>
  <si>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</si>
  <si>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</si>
  <si>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</si>
  <si>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</si>
  <si>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</si>
  <si>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</si>
  <si>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</si>
  <si>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</si>
  <si>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</si>
  <si>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</si>
  <si>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</si>
  <si>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</si>
  <si>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</si>
  <si>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</si>
  <si>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</si>
  <si>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</si>
  <si>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</si>
  <si>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</si>
  <si>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</si>
  <si>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</si>
  <si>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</si>
  <si>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</si>
  <si>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</si>
  <si>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</si>
  <si>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</si>
  <si>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</si>
  <si>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</si>
  <si>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</si>
  <si>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</si>
  <si>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</si>
  <si>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</si>
  <si>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</si>
  <si>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</si>
  <si>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</si>
  <si>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</si>
  <si>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</si>
  <si>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</si>
  <si>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</si>
  <si>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</si>
  <si>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</si>
  <si>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</si>
  <si>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</si>
  <si>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</si>
  <si>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</si>
  <si>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</si>
  <si>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</si>
  <si>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</si>
  <si>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</si>
  <si>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</si>
  <si>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</si>
  <si>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</si>
  <si>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</si>
  <si>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</si>
  <si>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</si>
  <si>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</si>
  <si>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</si>
  <si>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</si>
  <si>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</si>
  <si>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</si>
  <si>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</si>
  <si>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</si>
  <si>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</si>
  <si>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</si>
  <si>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</si>
  <si>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</si>
  <si>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</si>
  <si>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</si>
  <si>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</si>
  <si>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</si>
  <si>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</si>
  <si>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</si>
  <si>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</si>
  <si>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</si>
  <si>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</si>
  <si>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</si>
  <si>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</si>
  <si>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</si>
  <si>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</si>
  <si>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</si>
  <si>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</si>
  <si>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</si>
  <si>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</si>
  <si>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</si>
  <si>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</si>
  <si>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</si>
  <si>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</si>
  <si>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</si>
  <si>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</si>
  <si>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</si>
  <si>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</si>
  <si>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</si>
  <si>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</si>
  <si>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</si>
  <si>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</si>
  <si>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</si>
  <si>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</si>
  <si>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</si>
  <si>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</si>
  <si>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</si>
  <si>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</si>
  <si>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</si>
  <si>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</si>
  <si>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</si>
  <si>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</si>
  <si>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</si>
  <si>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</si>
  <si>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</si>
  <si>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</si>
  <si>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</si>
  <si>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</si>
  <si>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</si>
  <si>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</si>
  <si>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</si>
  <si>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</si>
  <si>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</si>
  <si>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</si>
  <si>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</si>
  <si>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</si>
  <si>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</si>
  <si>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</si>
  <si>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</si>
  <si>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</si>
  <si>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</si>
  <si>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</si>
  <si>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</si>
  <si>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</si>
  <si>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</si>
  <si>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</si>
  <si>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</si>
  <si>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</si>
  <si>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</si>
  <si>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</si>
  <si>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</si>
  <si>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</si>
  <si>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</si>
  <si>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</si>
  <si>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</si>
  <si>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</si>
  <si>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</si>
  <si>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</si>
  <si>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</si>
  <si>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</si>
  <si>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</si>
  <si>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</si>
  <si>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</si>
  <si>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</si>
  <si>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</si>
  <si>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</si>
  <si>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</si>
  <si>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</si>
  <si>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</si>
  <si>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</si>
  <si>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</si>
  <si>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</si>
  <si>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</si>
  <si>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</si>
  <si>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</si>
  <si>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</si>
  <si>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</si>
  <si>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</si>
  <si>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</si>
  <si>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</si>
  <si>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</si>
  <si>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</si>
  <si>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</si>
  <si>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</si>
  <si>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</si>
  <si>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</si>
  <si>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</si>
  <si>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</si>
  <si>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</si>
  <si>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</si>
  <si>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</si>
  <si>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</si>
  <si>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</si>
  <si>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</si>
  <si>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</si>
  <si>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</si>
  <si>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</si>
  <si>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</si>
  <si>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</si>
  <si>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</si>
  <si>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</si>
  <si>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</si>
  <si>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</si>
  <si>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</si>
  <si>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</si>
  <si>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</si>
  <si>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</si>
  <si>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</si>
  <si>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</si>
  <si>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</si>
  <si>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</si>
  <si>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</si>
  <si>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</si>
  <si>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</si>
  <si>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</si>
  <si>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</si>
  <si>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</si>
  <si>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</si>
  <si>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</si>
  <si>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</si>
  <si>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</si>
  <si>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</si>
  <si>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</si>
  <si>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</si>
  <si>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</si>
  <si>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</si>
  <si>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</si>
  <si>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</si>
  <si>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</si>
  <si>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</si>
  <si>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</si>
  <si>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</si>
  <si>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</si>
  <si>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</si>
  <si>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</si>
  <si>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</si>
  <si>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</si>
  <si>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</si>
  <si>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</si>
  <si>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</si>
  <si>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</si>
  <si>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</si>
  <si>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</si>
  <si>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</si>
  <si>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</si>
  <si>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</si>
  <si>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</si>
  <si>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</si>
  <si>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</si>
  <si>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</si>
  <si>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</si>
  <si>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</si>
  <si>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</si>
  <si>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</si>
  <si>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</si>
  <si>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</si>
  <si>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</si>
  <si>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</si>
  <si>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</si>
  <si>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</si>
  <si>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</si>
  <si>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</si>
  <si>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</si>
  <si>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</si>
  <si>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</si>
  <si>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</si>
  <si>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</si>
  <si>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</si>
  <si>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</si>
  <si>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</si>
  <si>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</si>
  <si>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</si>
  <si>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</si>
  <si>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</si>
  <si>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</si>
  <si>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</si>
  <si>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</si>
  <si>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</si>
  <si>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</si>
  <si>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</si>
  <si>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</si>
  <si>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</si>
  <si>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</si>
  <si>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</si>
  <si>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</si>
  <si>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</si>
  <si>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</si>
  <si>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</si>
  <si>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</si>
  <si>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</si>
  <si>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</si>
  <si>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</si>
  <si>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</si>
  <si>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</si>
  <si>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</si>
  <si>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</si>
  <si>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</si>
  <si>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</si>
  <si>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</si>
  <si>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</si>
  <si>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</si>
  <si>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</si>
  <si>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</si>
  <si>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</si>
  <si>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</si>
  <si>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</si>
  <si>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</si>
  <si>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</si>
  <si>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</si>
  <si>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</si>
  <si>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</si>
  <si>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</si>
  <si>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</si>
  <si>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</si>
  <si>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</si>
  <si>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</si>
  <si>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</si>
  <si>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</si>
  <si>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</si>
  <si>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</si>
  <si>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</si>
  <si>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</si>
  <si>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</si>
  <si>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</si>
  <si>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</si>
  <si>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</si>
  <si>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</si>
  <si>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</si>
  <si>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</si>
  <si>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</si>
  <si>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</si>
  <si>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</si>
  <si>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</si>
  <si>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</si>
  <si>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</si>
  <si>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</si>
  <si>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</si>
  <si>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</si>
  <si>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</si>
  <si>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</si>
  <si>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</si>
  <si>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</si>
  <si>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</si>
  <si>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</si>
  <si>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</si>
  <si>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</si>
  <si>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</si>
  <si>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</si>
  <si>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</si>
  <si>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</si>
  <si>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</si>
  <si>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</si>
  <si>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</si>
  <si>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</si>
  <si>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</si>
  <si>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</si>
  <si>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</si>
  <si>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</si>
  <si>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</si>
  <si>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</si>
  <si>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</si>
  <si>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</si>
  <si>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</si>
  <si>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</si>
  <si>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</si>
  <si>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</si>
  <si>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</si>
  <si>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</si>
  <si>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</si>
  <si>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</si>
  <si>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</si>
  <si>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</si>
  <si>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</si>
  <si>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</si>
  <si>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</si>
  <si>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</si>
  <si>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</si>
  <si>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</si>
  <si>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</si>
  <si>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</si>
  <si>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</si>
  <si>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</si>
  <si>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</si>
  <si>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</si>
  <si>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</si>
  <si>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</si>
  <si>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</si>
  <si>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</si>
  <si>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</si>
  <si>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</si>
  <si>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</si>
  <si>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</si>
  <si>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</si>
  <si>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</si>
  <si>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</si>
  <si>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</si>
  <si>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</si>
  <si>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</si>
  <si>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</si>
  <si>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</si>
  <si>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</si>
  <si>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</si>
  <si>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</si>
  <si>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</si>
  <si>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</si>
  <si>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</si>
  <si>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</si>
  <si>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</si>
  <si>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</si>
  <si>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</si>
  <si>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</si>
  <si>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</si>
  <si>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</si>
  <si>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</si>
  <si>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</si>
  <si>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</si>
  <si>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</si>
  <si>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</si>
  <si>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</si>
  <si>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</si>
  <si>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</si>
  <si>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</si>
  <si>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</si>
  <si>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</si>
  <si>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</si>
  <si>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</si>
  <si>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</si>
  <si>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</si>
  <si>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</si>
  <si>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</si>
  <si>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</si>
  <si>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</si>
  <si>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</si>
  <si>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</si>
  <si>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</si>
  <si>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</si>
  <si>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</si>
  <si>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</si>
  <si>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</si>
  <si>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</si>
  <si>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</si>
  <si>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</si>
  <si>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</si>
  <si>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</si>
  <si>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</si>
  <si>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</si>
  <si>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</si>
  <si>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</si>
  <si>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</si>
  <si>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</si>
  <si>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</si>
  <si>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</si>
  <si>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</si>
  <si>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</si>
  <si>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</si>
  <si>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</si>
  <si>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</si>
  <si>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</si>
  <si>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</si>
  <si>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</si>
  <si>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</si>
  <si>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</si>
  <si>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</si>
  <si>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</si>
  <si>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</si>
  <si>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</si>
  <si>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</si>
  <si>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</si>
  <si>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</si>
  <si>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</si>
  <si>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</si>
  <si>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</si>
  <si>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</si>
  <si>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</si>
  <si>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</si>
  <si>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</si>
  <si>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</si>
  <si>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</si>
  <si>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</si>
  <si>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</si>
  <si>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</si>
  <si>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</si>
  <si>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</si>
  <si>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</si>
  <si>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</si>
  <si>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</si>
  <si>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</si>
  <si>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</si>
  <si>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</si>
  <si>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</si>
  <si>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</si>
  <si>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</si>
  <si>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</si>
  <si>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</si>
  <si>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</si>
  <si>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</si>
  <si>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</si>
  <si>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</si>
  <si>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</si>
  <si>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</si>
  <si>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</si>
  <si>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</si>
  <si>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</si>
  <si>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</si>
  <si>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</si>
  <si>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</si>
  <si>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</si>
  <si>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</si>
  <si>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</si>
  <si>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</si>
  <si>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</si>
  <si>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</si>
  <si>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</si>
  <si>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</si>
  <si>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</si>
  <si>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</si>
  <si>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</si>
  <si>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</si>
  <si>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</si>
  <si>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</si>
  <si>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</si>
  <si>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</si>
  <si>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</si>
  <si>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</si>
  <si>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</si>
  <si>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</si>
  <si>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</si>
  <si>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</si>
  <si>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</si>
  <si>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</si>
  <si>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</si>
  <si>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</si>
  <si>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</si>
  <si>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</si>
  <si>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</si>
  <si>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</si>
  <si>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</si>
  <si>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</si>
  <si>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</si>
  <si>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</si>
  <si>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</si>
  <si>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</si>
  <si>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</si>
  <si>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</si>
  <si>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</si>
  <si>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</si>
  <si>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</si>
  <si>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</si>
  <si>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</si>
  <si>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</si>
  <si>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</si>
  <si>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</si>
  <si>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</si>
  <si>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</si>
  <si>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</si>
  <si>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</si>
  <si>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</si>
  <si>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</si>
  <si>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</si>
  <si>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</si>
  <si>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</si>
  <si>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</si>
  <si>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</si>
  <si>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</si>
  <si>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</si>
  <si>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</si>
  <si>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</si>
  <si>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</si>
  <si>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</si>
  <si>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</si>
  <si>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</si>
  <si>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</si>
  <si>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</si>
  <si>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</si>
  <si>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</si>
  <si>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</si>
  <si>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</si>
  <si>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</si>
  <si>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</si>
  <si>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</si>
  <si>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</si>
  <si>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</si>
  <si>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</si>
  <si>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</si>
  <si>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</si>
  <si>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</si>
  <si>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</si>
  <si>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</si>
  <si>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</si>
  <si>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</si>
  <si>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</si>
  <si>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</si>
  <si>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</si>
  <si>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</si>
  <si>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</si>
  <si>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</si>
  <si>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</si>
  <si>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</si>
  <si>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</si>
  <si>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</si>
  <si>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</si>
  <si>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</si>
  <si>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</si>
  <si>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</si>
  <si>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</si>
  <si>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</si>
  <si>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</si>
  <si>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</si>
  <si>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</si>
  <si>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</si>
  <si>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</si>
  <si>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</si>
  <si>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</si>
  <si>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</si>
  <si>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</si>
  <si>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</si>
  <si>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</si>
  <si>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</si>
  <si>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</si>
  <si>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</si>
  <si>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</si>
  <si>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</si>
  <si>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</si>
  <si>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</si>
  <si>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</si>
  <si>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</si>
  <si>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</si>
  <si>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</si>
  <si>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</si>
  <si>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</si>
  <si>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</si>
  <si>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</si>
  <si>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</si>
  <si>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</si>
  <si>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</si>
  <si>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</si>
  <si>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</si>
  <si>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</si>
  <si>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</si>
  <si>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</si>
  <si>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</si>
  <si>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</si>
  <si>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</si>
  <si>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</si>
  <si>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</si>
  <si>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</si>
  <si>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</si>
  <si>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</si>
  <si>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</si>
  <si>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</si>
  <si>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</si>
  <si>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</si>
  <si>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</si>
  <si>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</si>
  <si>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</si>
  <si>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</si>
  <si>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</si>
  <si>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</si>
  <si>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</si>
  <si>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</si>
  <si>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</si>
  <si>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</si>
  <si>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</si>
  <si>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</si>
  <si>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</si>
  <si>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</si>
  <si>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</si>
  <si>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</si>
  <si>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</si>
  <si>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</si>
  <si>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</si>
  <si>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</si>
  <si>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</si>
  <si>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</si>
  <si>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</si>
  <si>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</si>
  <si>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</si>
  <si>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</si>
  <si>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</si>
  <si>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</si>
  <si>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</si>
  <si>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</si>
  <si>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</si>
  <si>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</si>
  <si>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</si>
  <si>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</si>
  <si>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</si>
  <si>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</si>
  <si>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</si>
  <si>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</si>
  <si>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</si>
  <si>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</si>
  <si>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</si>
  <si>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</si>
  <si>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</si>
  <si>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</si>
  <si>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</si>
  <si>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</si>
  <si>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</si>
  <si>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</si>
  <si>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</si>
  <si>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</si>
  <si>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</si>
  <si>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</si>
  <si>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</si>
  <si>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</si>
  <si>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</si>
  <si>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</si>
  <si>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</si>
  <si>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</si>
  <si>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</si>
  <si>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</si>
  <si>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</si>
  <si>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</si>
  <si>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</si>
  <si>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</si>
  <si>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</si>
  <si>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</si>
  <si>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</si>
  <si>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</si>
  <si>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</si>
  <si>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</si>
  <si>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</si>
  <si>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</si>
  <si>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</si>
  <si>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</si>
  <si>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</si>
  <si>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</si>
  <si>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</si>
  <si>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</si>
  <si>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</si>
  <si>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</si>
  <si>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</si>
  <si>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</si>
  <si>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</si>
  <si>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</si>
  <si>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</si>
  <si>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</si>
  <si>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</si>
  <si>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</si>
  <si>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</si>
  <si>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</si>
  <si>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</si>
  <si>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</si>
  <si>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</si>
  <si>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</si>
  <si>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</si>
  <si>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</si>
  <si>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</si>
  <si>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</si>
  <si>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</si>
  <si>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</si>
  <si>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</si>
  <si>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</si>
  <si>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</si>
  <si>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</si>
  <si>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</si>
  <si>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</si>
  <si>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</si>
  <si>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</si>
  <si>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</si>
  <si>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</si>
  <si>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</si>
  <si>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</si>
  <si>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</si>
  <si>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</si>
  <si>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</si>
  <si>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</si>
  <si>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</si>
  <si>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</si>
  <si>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</si>
  <si>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</si>
  <si>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</si>
  <si>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</si>
  <si>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</si>
  <si>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</si>
  <si>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</si>
  <si>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</si>
  <si>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</si>
  <si>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</si>
  <si>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</si>
  <si>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</si>
  <si>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</si>
  <si>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</si>
  <si>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</si>
  <si>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</si>
  <si>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</si>
  <si>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</si>
  <si>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</si>
  <si>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</si>
  <si>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</si>
  <si>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</si>
  <si>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</si>
  <si>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</si>
  <si>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</si>
  <si>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</si>
  <si>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</si>
  <si>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</si>
  <si>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</si>
  <si>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</si>
  <si>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</si>
  <si>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</si>
  <si>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</si>
  <si>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</si>
  <si>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</si>
  <si>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</si>
  <si>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</si>
  <si>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</si>
  <si>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</si>
  <si>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</si>
  <si>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</si>
  <si>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</si>
  <si>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</si>
  <si>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</si>
  <si>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</si>
  <si>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</si>
  <si>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</si>
  <si>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</si>
  <si>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</si>
  <si>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</si>
  <si>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</si>
  <si>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</si>
  <si>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</si>
  <si>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</si>
  <si>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</si>
  <si>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</si>
  <si>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</si>
  <si>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</si>
  <si>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</si>
  <si>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</si>
  <si>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</si>
  <si>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</si>
  <si>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</si>
  <si>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</si>
  <si>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</si>
  <si>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</si>
  <si>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</si>
  <si>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</si>
  <si>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</si>
  <si>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</si>
  <si>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</si>
  <si>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</si>
  <si>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</si>
  <si>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</si>
  <si>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</si>
  <si>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</si>
  <si>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</si>
  <si>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</si>
  <si>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</si>
  <si>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</si>
  <si>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</si>
  <si>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</si>
  <si>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</si>
  <si>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</si>
  <si>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</si>
  <si>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</si>
  <si>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</si>
  <si>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</si>
  <si>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</si>
  <si>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</si>
  <si>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</si>
  <si>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</si>
  <si>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</si>
  <si>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</si>
  <si>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</si>
  <si>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</si>
  <si>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</si>
  <si>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</si>
  <si>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</si>
  <si>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</si>
  <si>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</si>
  <si>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</si>
  <si>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</si>
  <si>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</si>
  <si>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</si>
  <si>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</si>
  <si>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</si>
  <si>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</si>
  <si>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</si>
  <si>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</si>
  <si>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</si>
  <si>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</si>
  <si>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</si>
  <si>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</si>
  <si>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</si>
  <si>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</si>
  <si>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</si>
  <si>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</si>
  <si>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</si>
  <si>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</si>
  <si>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</si>
  <si>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</si>
  <si>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</si>
  <si>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</si>
  <si>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</si>
  <si>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</si>
  <si>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</si>
  <si>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</si>
  <si>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</si>
  <si>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</si>
  <si>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</si>
  <si>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</si>
  <si>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</si>
  <si>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</si>
  <si>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</si>
  <si>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</si>
  <si>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</si>
  <si>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</si>
  <si>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</si>
  <si>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</si>
  <si>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</si>
  <si>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</si>
  <si>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</si>
  <si>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</si>
  <si>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</si>
  <si>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</si>
  <si>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</si>
  <si>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</si>
  <si>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</si>
  <si>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</si>
  <si>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</si>
  <si>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</si>
  <si>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</si>
  <si>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</si>
  <si>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</si>
  <si>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</si>
  <si>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</si>
  <si>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</si>
  <si>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</si>
  <si>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</si>
  <si>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</si>
  <si>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</si>
  <si>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</si>
  <si>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</si>
  <si>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</si>
  <si>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</si>
  <si>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</si>
  <si>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</si>
  <si>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</si>
  <si>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</si>
  <si>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</si>
  <si>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</si>
  <si>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</si>
  <si>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</si>
  <si>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</si>
  <si>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</si>
  <si>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</si>
  <si>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</si>
  <si>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</si>
  <si>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</si>
  <si>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</si>
  <si>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</si>
  <si>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</si>
  <si>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</si>
  <si>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</si>
  <si>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</si>
  <si>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</si>
  <si>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</si>
  <si>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</si>
  <si>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</si>
  <si>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</si>
  <si>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</si>
  <si>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</si>
  <si>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</si>
  <si>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</si>
  <si>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</si>
  <si>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</si>
  <si>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</si>
  <si>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</si>
  <si>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</si>
  <si>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</si>
  <si>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</si>
  <si>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</si>
  <si>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</si>
  <si>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</si>
  <si>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</si>
  <si>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</si>
  <si>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</si>
  <si>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</si>
  <si>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</si>
  <si>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</si>
  <si>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</si>
  <si>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</si>
  <si>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</si>
  <si>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</si>
  <si>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</si>
  <si>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</si>
  <si>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</si>
  <si>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</si>
  <si>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</si>
  <si>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</si>
  <si>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</si>
  <si>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</si>
  <si>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</si>
  <si>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</si>
  <si>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</si>
  <si>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</si>
  <si>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</si>
  <si>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</si>
  <si>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</si>
  <si>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</si>
  <si>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</si>
  <si>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</si>
  <si>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</si>
  <si>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</si>
  <si>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</si>
  <si>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</si>
  <si>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</si>
  <si>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</si>
  <si>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</si>
  <si>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</si>
  <si>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</si>
  <si>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</si>
  <si>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</si>
  <si>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</si>
  <si>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</si>
  <si>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</si>
  <si>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</si>
  <si>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</si>
  <si>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</si>
  <si>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</si>
  <si>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</si>
  <si>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</si>
  <si>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</si>
  <si>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</si>
  <si>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</si>
  <si>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</si>
  <si>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</si>
  <si>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</si>
  <si>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</si>
  <si>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</si>
  <si>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</si>
  <si>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</si>
  <si>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</si>
  <si>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</si>
  <si>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</si>
  <si>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</si>
  <si>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</si>
  <si>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</si>
  <si>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</si>
  <si>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</si>
  <si>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</si>
  <si>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</si>
  <si>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</si>
  <si>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</si>
  <si>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</si>
  <si>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</si>
  <si>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</si>
  <si>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</si>
  <si>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</si>
  <si>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</si>
  <si>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</si>
  <si>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</si>
  <si>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</si>
  <si>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</si>
  <si>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</si>
  <si>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</si>
  <si>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</si>
  <si>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</si>
  <si>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</si>
  <si>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</si>
  <si>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</si>
  <si>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</si>
  <si>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</si>
  <si>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</si>
  <si>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</si>
  <si>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</si>
  <si>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</si>
  <si>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</si>
  <si>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</si>
  <si>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</si>
  <si>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</si>
  <si>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</si>
  <si>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</si>
  <si>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</si>
  <si>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</si>
  <si>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</si>
  <si>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</si>
  <si>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</si>
  <si>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</si>
  <si>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</si>
  <si>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</si>
  <si>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</si>
  <si>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</si>
  <si>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</si>
  <si>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</si>
  <si>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</si>
  <si>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</si>
  <si>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</si>
  <si>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</si>
  <si>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</si>
  <si>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</si>
  <si>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</si>
  <si>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</si>
  <si>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</si>
  <si>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</si>
  <si>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</si>
  <si>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</si>
  <si>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</si>
  <si>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</si>
  <si>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</si>
  <si>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</si>
  <si>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</si>
  <si>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</si>
  <si>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</si>
  <si>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</si>
  <si>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</si>
  <si>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</si>
  <si>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</si>
  <si>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</si>
  <si>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</si>
  <si>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</si>
  <si>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</si>
  <si>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</si>
  <si>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</si>
  <si>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</si>
  <si>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</si>
  <si>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</si>
  <si>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</si>
  <si>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</si>
  <si>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</si>
  <si>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</si>
  <si>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</si>
  <si>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</si>
  <si>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</si>
  <si>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</si>
  <si>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</si>
  <si>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</si>
  <si>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</si>
  <si>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</si>
  <si>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</si>
  <si>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</si>
  <si>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</si>
  <si>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</si>
  <si>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</si>
  <si>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</si>
  <si>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</si>
  <si>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</si>
  <si>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</si>
  <si>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</si>
  <si>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</si>
  <si>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</si>
  <si>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</si>
  <si>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</si>
  <si>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</si>
  <si>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</si>
  <si>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</si>
  <si>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</si>
  <si>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</si>
  <si>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</si>
  <si>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</si>
  <si>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</si>
  <si>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</si>
  <si>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</si>
  <si>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</si>
  <si>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</si>
  <si>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</si>
  <si>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</si>
  <si>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</si>
  <si>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</si>
  <si>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</si>
  <si>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</si>
  <si>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</si>
  <si>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</si>
  <si>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</si>
  <si>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</si>
  <si>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</si>
  <si>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</si>
  <si>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</si>
  <si>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</si>
  <si>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</si>
  <si>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</si>
  <si>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</si>
  <si>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</si>
  <si>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</si>
  <si>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</si>
  <si>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</si>
  <si>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</si>
  <si>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</si>
  <si>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</si>
  <si>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</si>
  <si>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</si>
  <si>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</si>
  <si>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</si>
  <si>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</si>
  <si>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</si>
  <si>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</si>
  <si>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</si>
  <si>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</si>
  <si>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</si>
  <si>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</si>
  <si>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</si>
  <si>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</si>
  <si>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</si>
  <si>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</si>
  <si>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</si>
  <si>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</si>
  <si>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</si>
  <si>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</si>
  <si>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</si>
  <si>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</si>
  <si>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</si>
  <si>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</si>
  <si>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</si>
  <si>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</si>
  <si>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</si>
  <si>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</si>
  <si>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</si>
  <si>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</si>
  <si>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</si>
  <si>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</si>
  <si>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</si>
  <si>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</si>
  <si>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</si>
  <si>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</si>
  <si>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</si>
  <si>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</si>
  <si>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</si>
  <si>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</si>
  <si>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</si>
  <si>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</si>
  <si>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</si>
  <si>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</si>
  <si>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</si>
  <si>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</si>
  <si>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</si>
  <si>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</si>
  <si>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</si>
  <si>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</si>
  <si>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</si>
  <si>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</si>
  <si>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</si>
  <si>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</si>
  <si>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</si>
  <si>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</si>
  <si>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</si>
  <si>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</si>
  <si>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</si>
  <si>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</si>
  <si>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</si>
  <si>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</si>
  <si>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</si>
  <si>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</si>
  <si>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</si>
  <si>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</si>
  <si>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</si>
  <si>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</si>
  <si>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</si>
  <si>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</si>
  <si>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</si>
  <si>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</si>
  <si>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</si>
  <si>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</si>
  <si>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</si>
  <si>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</si>
  <si>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</si>
  <si>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</si>
  <si>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</si>
  <si>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</si>
  <si>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</si>
  <si>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</si>
  <si>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</si>
  <si>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</si>
  <si>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</si>
  <si>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</si>
  <si>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</si>
  <si>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</si>
  <si>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</si>
  <si>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</si>
  <si>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</si>
  <si>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</si>
  <si>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</si>
  <si>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</si>
  <si>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</si>
  <si>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</si>
  <si>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</si>
  <si>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</si>
  <si>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</si>
  <si>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</si>
  <si>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</si>
  <si>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</si>
  <si>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</si>
  <si>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</si>
  <si>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</si>
  <si>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</si>
  <si>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</si>
  <si>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</si>
  <si>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</si>
  <si>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</si>
  <si>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</si>
  <si>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</si>
  <si>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</si>
  <si>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</si>
  <si>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</si>
  <si>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</si>
  <si>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</si>
  <si>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</si>
  <si>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</si>
  <si>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</si>
  <si>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</si>
  <si>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</si>
  <si>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</si>
  <si>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</si>
  <si>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</si>
  <si>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</si>
  <si>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</si>
  <si>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</si>
  <si>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</si>
  <si>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</si>
  <si>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</si>
  <si>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</si>
  <si>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</si>
  <si>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</si>
  <si>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</si>
  <si>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</si>
  <si>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</si>
  <si>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</si>
  <si>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</si>
  <si>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</si>
  <si>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</si>
  <si>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</si>
  <si>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</si>
  <si>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</si>
  <si>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</si>
  <si>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</si>
  <si>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</si>
  <si>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</si>
  <si>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</si>
  <si>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</si>
  <si>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</si>
  <si>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</si>
  <si>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</si>
  <si>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</si>
  <si>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</si>
  <si>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</si>
  <si>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</si>
  <si>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</si>
  <si>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</si>
  <si>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</si>
  <si>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</si>
  <si>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</si>
  <si>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</si>
  <si>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</si>
  <si>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</si>
  <si>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</si>
  <si>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</si>
  <si>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</si>
  <si>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</si>
  <si>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</si>
  <si>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</si>
  <si>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</si>
  <si>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</si>
  <si>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</si>
  <si>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</si>
  <si>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</si>
  <si>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</si>
  <si>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</si>
  <si>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</si>
  <si>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</si>
  <si>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</si>
  <si>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</si>
  <si>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</si>
  <si>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</si>
  <si>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</si>
  <si>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</si>
  <si>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</si>
  <si>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</si>
  <si>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</si>
  <si>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</si>
  <si>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</si>
  <si>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</si>
  <si>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</si>
  <si>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</si>
  <si>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</si>
  <si>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</si>
  <si>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</si>
  <si>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</si>
  <si>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</si>
  <si>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</si>
  <si>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</si>
  <si>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</si>
  <si>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</si>
  <si>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</si>
  <si>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</si>
  <si>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</si>
  <si>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</si>
  <si>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</si>
  <si>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</si>
  <si>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</si>
  <si>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</si>
  <si>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</si>
  <si>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</si>
  <si>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</si>
  <si>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</si>
  <si>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</si>
  <si>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</si>
  <si>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</si>
  <si>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</si>
  <si>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</si>
  <si>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</si>
  <si>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</si>
  <si>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</si>
  <si>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</si>
  <si>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</si>
  <si>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</si>
  <si>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</si>
  <si>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</si>
  <si>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</si>
  <si>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</si>
  <si>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</si>
  <si>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</si>
  <si>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</si>
  <si>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</si>
  <si>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</si>
  <si>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</si>
  <si>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</si>
  <si>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</si>
  <si>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</si>
  <si>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</si>
  <si>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</si>
  <si>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</si>
  <si>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</si>
  <si>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</si>
  <si>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</si>
  <si>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</si>
  <si>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</si>
  <si>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</si>
  <si>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</si>
  <si>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</si>
  <si>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</si>
  <si>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</si>
  <si>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</si>
  <si>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</si>
  <si>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</si>
  <si>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</si>
  <si>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</si>
  <si>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</si>
  <si>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</si>
  <si>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</si>
  <si>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</si>
  <si>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</si>
  <si>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</si>
  <si>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</si>
  <si>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</si>
  <si>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</si>
  <si>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</si>
  <si>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</si>
  <si>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</si>
  <si>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</si>
  <si>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</si>
  <si>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</si>
  <si>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</si>
  <si>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</si>
  <si>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</si>
  <si>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</si>
  <si>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</si>
  <si>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</si>
  <si>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</si>
  <si>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</si>
  <si>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</si>
  <si>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</si>
  <si>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</si>
  <si>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</si>
  <si>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</si>
  <si>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</si>
  <si>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</si>
  <si>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</si>
  <si>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</si>
  <si>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</si>
  <si>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</si>
  <si>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</si>
  <si>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</si>
  <si>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</si>
  <si>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</si>
  <si>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</si>
  <si>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</si>
  <si>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</si>
  <si>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</si>
  <si>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</si>
  <si>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</si>
  <si>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</si>
  <si>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</si>
  <si>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</si>
  <si>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</si>
  <si>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</si>
  <si>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</si>
  <si>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</si>
  <si>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</si>
  <si>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</si>
  <si>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</si>
  <si>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</si>
  <si>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</si>
  <si>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</si>
  <si>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</si>
  <si>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</si>
  <si>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</si>
  <si>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</si>
  <si>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</si>
  <si>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</si>
  <si>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</si>
  <si>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</si>
  <si>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</si>
  <si>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</si>
  <si>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</si>
  <si>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</si>
  <si>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</si>
  <si>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</si>
  <si>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</si>
  <si>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</si>
  <si>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</si>
  <si>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</si>
  <si>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</si>
  <si>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</si>
  <si>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</si>
  <si>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</si>
  <si>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</si>
  <si>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</si>
  <si>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</si>
  <si>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</si>
  <si>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</si>
  <si>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</si>
  <si>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</si>
  <si>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</si>
  <si>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</si>
  <si>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</si>
  <si>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</si>
  <si>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</si>
  <si>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</si>
  <si>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</si>
  <si>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</si>
  <si>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</si>
  <si>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</si>
  <si>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</si>
  <si>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</si>
  <si>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</si>
  <si>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</si>
  <si>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</si>
  <si>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</si>
  <si>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</si>
  <si>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</si>
  <si>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</si>
  <si>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</si>
  <si>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</si>
  <si>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</si>
  <si>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</si>
  <si>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</si>
  <si>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</si>
  <si>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</si>
  <si>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</si>
  <si>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</si>
  <si>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</si>
  <si>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</si>
  <si>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</si>
  <si>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</si>
  <si>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</si>
  <si>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</si>
  <si>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</si>
  <si>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</si>
  <si>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</si>
  <si>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</si>
  <si>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</si>
  <si>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</si>
  <si>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</si>
  <si>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</si>
  <si>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</si>
  <si>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</si>
  <si>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</si>
  <si>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</si>
  <si>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</si>
  <si>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</si>
  <si>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</si>
  <si>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</si>
  <si>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</si>
  <si>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</si>
  <si>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</si>
  <si>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</si>
  <si>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</si>
  <si>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</si>
  <si>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</si>
  <si>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</si>
  <si>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</si>
  <si>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</si>
  <si>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</si>
  <si>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</si>
  <si>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</si>
  <si>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</si>
  <si>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</si>
  <si>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</si>
  <si>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</si>
  <si>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</si>
  <si>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</si>
  <si>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</si>
  <si>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</si>
  <si>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</si>
  <si>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</si>
  <si>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</si>
  <si>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</si>
  <si>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</si>
  <si>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</si>
  <si>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</si>
  <si>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</si>
  <si>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</si>
  <si>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</si>
  <si>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</si>
  <si>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</si>
  <si>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</si>
  <si>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</si>
  <si>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</si>
  <si>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</si>
  <si>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</si>
  <si>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</si>
  <si>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</si>
  <si>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</si>
  <si>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</si>
  <si>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</si>
  <si>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</si>
  <si>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</si>
  <si>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</si>
  <si>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</si>
  <si>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</si>
  <si>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</si>
  <si>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</si>
  <si>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</si>
  <si>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</si>
  <si>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</si>
  <si>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</si>
  <si>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</si>
  <si>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</si>
  <si>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</si>
  <si>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</si>
  <si>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</si>
  <si>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</si>
  <si>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</si>
  <si>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</si>
  <si>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</si>
  <si>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</si>
  <si>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</si>
  <si>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</si>
  <si>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</si>
  <si>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</si>
  <si>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</si>
  <si>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</si>
  <si>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</si>
  <si>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</si>
  <si>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</si>
  <si>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</si>
  <si>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</si>
  <si>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</si>
  <si>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</si>
  <si>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</si>
  <si>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</si>
  <si>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</si>
  <si>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</si>
  <si>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</si>
  <si>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</si>
  <si>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</si>
  <si>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</si>
  <si>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</si>
  <si>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</si>
  <si>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</si>
  <si>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</si>
  <si>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</si>
  <si>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</si>
  <si>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</si>
  <si>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</si>
  <si>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</si>
  <si>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</si>
  <si>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</si>
  <si>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</si>
  <si>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</si>
  <si>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</si>
  <si>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</si>
  <si>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</si>
  <si>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</si>
  <si>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</si>
  <si>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</si>
  <si>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</si>
  <si>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</si>
  <si>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</si>
  <si>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</si>
  <si>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</si>
  <si>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</si>
  <si>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</si>
  <si>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</si>
  <si>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</si>
  <si>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</si>
  <si>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</si>
  <si>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</si>
  <si>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</si>
  <si>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</si>
  <si>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</si>
  <si>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</si>
  <si>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</si>
  <si>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</si>
  <si>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</si>
  <si>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</si>
  <si>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</si>
  <si>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</si>
  <si>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</si>
  <si>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</si>
  <si>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</si>
  <si>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</si>
  <si>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</si>
  <si>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</si>
  <si>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</si>
  <si>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</si>
  <si>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</si>
  <si>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</si>
  <si>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</si>
  <si>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</si>
  <si>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</si>
  <si>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</si>
  <si>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</si>
  <si>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</si>
  <si>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</si>
  <si>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</si>
  <si>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</si>
  <si>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</si>
  <si>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</si>
  <si>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</si>
  <si>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</si>
  <si>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</si>
  <si>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</si>
  <si>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</si>
  <si>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</si>
  <si>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</si>
  <si>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</si>
  <si>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</si>
  <si>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</si>
  <si>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</si>
  <si>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</si>
  <si>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</si>
  <si>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</si>
  <si>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</si>
  <si>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</si>
  <si>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</si>
  <si>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</si>
  <si>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</si>
  <si>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</si>
  <si>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</si>
  <si>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</si>
  <si>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</si>
  <si>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</si>
  <si>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</si>
  <si>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</si>
  <si>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</si>
  <si>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</si>
  <si>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</si>
  <si>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</si>
  <si>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</si>
  <si>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</si>
  <si>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</si>
  <si>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</si>
  <si>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</si>
  <si>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</si>
  <si>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</si>
  <si>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</si>
  <si>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</si>
  <si>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</si>
  <si>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</si>
  <si>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</si>
  <si>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</si>
  <si>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</si>
  <si>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</si>
  <si>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</si>
  <si>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</si>
  <si>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</si>
  <si>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</si>
  <si>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</si>
  <si>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</si>
  <si>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</si>
  <si>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</si>
  <si>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</si>
  <si>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</si>
  <si>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</si>
  <si>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</si>
  <si>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</si>
  <si>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</si>
  <si>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</si>
  <si>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</si>
  <si>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</si>
  <si>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</si>
  <si>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</si>
  <si>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</si>
  <si>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</si>
  <si>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</si>
  <si>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</si>
  <si>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</si>
  <si>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</si>
  <si>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</si>
  <si>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</si>
  <si>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</si>
  <si>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</si>
  <si>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</si>
  <si>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</si>
  <si>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</si>
  <si>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</si>
  <si>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</si>
  <si>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</si>
  <si>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</si>
  <si>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</si>
  <si>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</si>
  <si>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</si>
  <si>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</si>
  <si>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</si>
  <si>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</si>
  <si>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</si>
  <si>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</si>
  <si>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</si>
  <si>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</si>
  <si>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</si>
  <si>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</si>
  <si>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</si>
  <si>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</si>
  <si>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</si>
  <si>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</si>
  <si>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</si>
  <si>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</si>
  <si>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</si>
  <si>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</si>
  <si>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</si>
  <si>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</si>
  <si>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</si>
  <si>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</si>
  <si>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</si>
  <si>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</si>
  <si>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</si>
  <si>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</si>
  <si>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</si>
  <si>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</si>
  <si>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</si>
  <si>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</si>
  <si>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</si>
  <si>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</si>
  <si>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</si>
  <si>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</si>
  <si>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</si>
  <si>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</si>
  <si>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</si>
  <si>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</si>
  <si>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</si>
  <si>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</si>
  <si>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</si>
  <si>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</si>
  <si>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</si>
  <si>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</si>
  <si>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</si>
  <si>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</si>
  <si>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</si>
  <si>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</si>
  <si>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</si>
  <si>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</si>
  <si>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</si>
  <si>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</si>
  <si>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</si>
  <si>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</si>
  <si>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</si>
  <si>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</si>
  <si>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</si>
  <si>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</si>
  <si>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</si>
  <si>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</si>
  <si>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</si>
  <si>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</si>
  <si>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</si>
  <si>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</si>
  <si>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</si>
  <si>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</si>
  <si>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</si>
  <si>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</si>
  <si>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</si>
  <si>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</si>
  <si>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</si>
  <si>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</si>
  <si>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</si>
  <si>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</si>
  <si>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</si>
  <si>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</si>
  <si>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</si>
  <si>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</si>
  <si>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</si>
  <si>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</si>
  <si>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</si>
  <si>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</si>
  <si>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</si>
  <si>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</si>
  <si>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</si>
  <si>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</si>
  <si>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</si>
  <si>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</si>
  <si>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</si>
  <si>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</si>
  <si>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</si>
  <si>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</si>
  <si>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</si>
  <si>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</si>
  <si>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</si>
  <si>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</si>
  <si>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</si>
  <si>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</si>
  <si>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</si>
  <si>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</si>
  <si>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</si>
  <si>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</si>
  <si>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</si>
  <si>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</si>
  <si>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</si>
  <si>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</si>
  <si>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</si>
  <si>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</si>
  <si>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</si>
  <si>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</si>
  <si>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</si>
  <si>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</si>
  <si>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</si>
  <si>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</si>
  <si>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</si>
  <si>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</si>
  <si>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</si>
  <si>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</si>
  <si>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</si>
  <si>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</si>
  <si>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</si>
  <si>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</si>
  <si>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</si>
  <si>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</si>
  <si>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</si>
  <si>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</si>
  <si>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</si>
  <si>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</si>
  <si>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</si>
  <si>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</si>
  <si>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</si>
  <si>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</si>
  <si>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</si>
  <si>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</si>
  <si>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</si>
  <si>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</si>
  <si>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</si>
  <si>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</si>
  <si>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</si>
  <si>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</si>
  <si>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</si>
  <si>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</si>
  <si>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</si>
  <si>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</si>
  <si>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</si>
  <si>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</si>
  <si>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</si>
  <si>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</si>
  <si>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</si>
  <si>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</si>
  <si>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</si>
  <si>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</si>
  <si>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</si>
  <si>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</si>
  <si>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</si>
  <si>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</si>
  <si>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</si>
  <si>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</si>
  <si>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</si>
  <si>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</si>
  <si>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</si>
  <si>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</si>
  <si>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</si>
  <si>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</si>
  <si>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</si>
  <si>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</si>
  <si>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</si>
  <si>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</si>
  <si>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</si>
  <si>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</si>
  <si>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</si>
  <si>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</si>
  <si>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</si>
  <si>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</si>
  <si>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</si>
  <si>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</si>
  <si>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</si>
  <si>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</si>
  <si>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</si>
  <si>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</si>
  <si>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</si>
  <si>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</si>
  <si>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</si>
  <si>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</si>
  <si>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</si>
  <si>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</si>
  <si>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</si>
  <si>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</si>
  <si>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</si>
  <si>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</si>
  <si>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</si>
  <si>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</si>
  <si>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</si>
  <si>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</si>
  <si>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</si>
  <si>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</si>
  <si>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</si>
  <si>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</si>
  <si>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</si>
  <si>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</si>
  <si>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</si>
  <si>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</si>
  <si>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</si>
  <si>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</si>
  <si>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</si>
  <si>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</si>
  <si>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</si>
  <si>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</si>
  <si>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</si>
  <si>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</si>
  <si>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</si>
  <si>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</si>
  <si>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</si>
  <si>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</si>
  <si>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</si>
  <si>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</si>
  <si>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</si>
  <si>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</si>
  <si>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</si>
  <si>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</si>
  <si>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</si>
  <si>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</si>
  <si>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</si>
  <si>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</si>
  <si>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</si>
  <si>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</si>
  <si>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</si>
  <si>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</si>
  <si>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</si>
  <si>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</si>
  <si>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</si>
  <si>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</si>
  <si>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</si>
  <si>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</si>
  <si>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</si>
  <si>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</si>
  <si>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</si>
  <si>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</si>
  <si>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</si>
  <si>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</si>
  <si>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</si>
  <si>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</si>
  <si>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</si>
  <si>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</si>
  <si>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</si>
  <si>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</si>
  <si>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</si>
  <si>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</si>
  <si>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</si>
  <si>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</si>
  <si>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</si>
  <si>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</si>
  <si>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</si>
  <si>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</si>
  <si>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</si>
  <si>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</si>
  <si>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</si>
  <si>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</si>
  <si>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</si>
  <si>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</si>
  <si>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</si>
  <si>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</si>
  <si>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</si>
  <si>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</si>
  <si>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</si>
  <si>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</si>
  <si>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</si>
  <si>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</si>
  <si>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</si>
  <si>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</si>
  <si>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</si>
  <si>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</si>
  <si>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</si>
  <si>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</si>
  <si>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</si>
  <si>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</si>
  <si>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</si>
  <si>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</si>
  <si>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</si>
  <si>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</si>
  <si>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</si>
  <si>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</si>
  <si>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</si>
  <si>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</si>
  <si>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</si>
  <si>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</si>
  <si>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</si>
  <si>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</si>
  <si>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</si>
  <si>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</si>
  <si>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</si>
  <si>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</si>
  <si>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</si>
  <si>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</si>
  <si>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</si>
  <si>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</si>
  <si>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</si>
  <si>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</si>
  <si>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</si>
  <si>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</si>
  <si>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</si>
  <si>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</si>
  <si>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</si>
  <si>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</si>
  <si>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</si>
  <si>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</si>
  <si>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</si>
  <si>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</si>
  <si>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</si>
  <si>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</si>
  <si>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</si>
  <si>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</si>
  <si>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</si>
  <si>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</si>
  <si>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</si>
  <si>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</si>
  <si>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</si>
  <si>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</si>
  <si>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</si>
  <si>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</si>
  <si>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</si>
  <si>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</si>
  <si>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</si>
  <si>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</si>
  <si>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</si>
  <si>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</si>
  <si>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</si>
  <si>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</si>
  <si>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</si>
  <si>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</si>
  <si>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</si>
  <si>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</si>
  <si>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</si>
  <si>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</si>
  <si>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</si>
  <si>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</si>
  <si>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</si>
  <si>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</si>
  <si>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</si>
  <si>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</si>
  <si>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</si>
  <si>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</si>
  <si>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</si>
  <si>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</si>
  <si>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</si>
  <si>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</si>
  <si>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</si>
  <si>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</si>
  <si>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</si>
  <si>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</si>
  <si>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</si>
  <si>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</si>
  <si>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</si>
  <si>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</si>
  <si>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</si>
  <si>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</si>
  <si>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</si>
  <si>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</si>
  <si>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</si>
  <si>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</si>
  <si>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</si>
  <si>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</si>
  <si>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</si>
  <si>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</si>
  <si>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</si>
  <si>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</si>
  <si>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</si>
  <si>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</si>
  <si>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</si>
  <si>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</si>
  <si>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</si>
  <si>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</si>
  <si>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</si>
  <si>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</si>
  <si>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</si>
  <si>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</si>
  <si>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</si>
  <si>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</si>
  <si>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</si>
  <si>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</si>
  <si>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</si>
  <si>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</si>
  <si>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</si>
  <si>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</si>
  <si>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</si>
  <si>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</si>
  <si>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</si>
  <si>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</si>
  <si>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</si>
  <si>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</si>
  <si>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</si>
  <si>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</si>
  <si>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</si>
  <si>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</si>
  <si>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</si>
  <si>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</si>
  <si>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</si>
  <si>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</si>
  <si>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</si>
  <si>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</si>
  <si>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</si>
  <si>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</si>
  <si>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</si>
  <si>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</si>
  <si>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</si>
  <si>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</si>
  <si>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</si>
  <si>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</si>
  <si>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</si>
  <si>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</si>
  <si>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</si>
  <si>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</si>
  <si>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</si>
  <si>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</si>
  <si>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</si>
  <si>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</si>
  <si>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</si>
  <si>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</si>
  <si>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</si>
  <si>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</si>
  <si>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</si>
  <si>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</si>
  <si>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</si>
  <si>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</si>
  <si>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</si>
  <si>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</si>
  <si>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</si>
  <si>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</si>
  <si>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</si>
  <si>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</si>
  <si>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</si>
  <si>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</si>
  <si>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</si>
  <si>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</si>
  <si>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</si>
  <si>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</si>
  <si>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</si>
  <si>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</si>
  <si>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</si>
  <si>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</si>
  <si>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</si>
  <si>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</si>
  <si>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</si>
  <si>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</si>
  <si>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</si>
  <si>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</si>
  <si>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</si>
  <si>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</si>
  <si>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</si>
  <si>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</si>
  <si>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</si>
  <si>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</si>
  <si>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</si>
  <si>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</si>
  <si>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</si>
  <si>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</si>
  <si>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</si>
  <si>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</si>
  <si>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</si>
  <si>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</si>
  <si>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</si>
  <si>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</si>
  <si>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</si>
  <si>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</si>
  <si>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</si>
  <si>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</si>
  <si>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</si>
  <si>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</si>
  <si>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</si>
  <si>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</si>
  <si>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</si>
  <si>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</si>
  <si>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</si>
  <si>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</si>
  <si>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</si>
  <si>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</si>
  <si>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</si>
  <si>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</si>
  <si>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</si>
  <si>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</si>
  <si>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</si>
  <si>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</si>
  <si>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</si>
  <si>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</si>
  <si>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</si>
  <si>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</si>
  <si>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</si>
  <si>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</si>
  <si>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</si>
  <si>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</si>
  <si>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</si>
  <si>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</si>
  <si>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</si>
  <si>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</si>
  <si>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</si>
  <si>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</si>
  <si>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</si>
  <si>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</si>
  <si>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</si>
  <si>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</si>
  <si>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</si>
  <si>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</si>
  <si>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</si>
  <si>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</si>
  <si>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</si>
  <si>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</si>
  <si>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</si>
  <si>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</si>
  <si>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</si>
  <si>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</si>
  <si>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</si>
  <si>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</si>
  <si>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</si>
  <si>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</si>
  <si>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</si>
  <si>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</si>
  <si>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</si>
  <si>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</si>
  <si>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</si>
  <si>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</si>
  <si>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</si>
  <si>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</si>
  <si>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</si>
  <si>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</si>
  <si>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</si>
  <si>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</si>
  <si>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</si>
  <si>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</si>
  <si>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</si>
  <si>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</si>
  <si>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</si>
  <si>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</si>
  <si>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</si>
  <si>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</si>
  <si>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</si>
  <si>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</si>
  <si>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</si>
  <si>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</si>
  <si>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</si>
  <si>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</si>
  <si>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</si>
  <si>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</si>
  <si>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</si>
  <si>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</si>
  <si>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</si>
  <si>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</si>
  <si>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</si>
  <si>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</si>
  <si>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</si>
  <si>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</si>
  <si>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</si>
  <si>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</si>
  <si>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</si>
  <si>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</si>
  <si>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</si>
  <si>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</si>
  <si>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</si>
  <si>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</si>
  <si>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</si>
  <si>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</si>
  <si>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</si>
  <si>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</si>
  <si>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</si>
  <si>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</si>
  <si>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</si>
  <si>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</si>
  <si>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</si>
  <si>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</si>
  <si>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</si>
  <si>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</si>
  <si>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</si>
  <si>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</si>
  <si>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</si>
  <si>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</si>
  <si>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</si>
  <si>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</si>
  <si>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</si>
  <si>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</si>
  <si>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</si>
  <si>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</si>
  <si>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</si>
  <si>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</si>
  <si>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</si>
  <si>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</si>
  <si>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</si>
  <si>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</si>
  <si>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</si>
  <si>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</si>
  <si>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</si>
  <si>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</si>
  <si>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</si>
  <si>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</si>
  <si>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</si>
  <si>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</si>
  <si>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</si>
  <si>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</si>
  <si>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</si>
  <si>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</si>
  <si>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</si>
  <si>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</si>
  <si>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</si>
  <si>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</si>
  <si>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</si>
  <si>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</si>
  <si>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</si>
  <si>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</si>
  <si>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</si>
  <si>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</si>
  <si>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</si>
  <si>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</si>
  <si>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</si>
  <si>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</si>
  <si>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</si>
  <si>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</si>
  <si>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</si>
  <si>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</si>
  <si>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</si>
  <si>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</si>
  <si>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</si>
  <si>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</si>
  <si>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</si>
  <si>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</si>
  <si>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</si>
  <si>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</si>
  <si>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</si>
  <si>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</si>
  <si>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</si>
  <si>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</si>
  <si>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</si>
  <si>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</si>
  <si>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</si>
  <si>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</si>
  <si>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</si>
  <si>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</si>
  <si>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</si>
  <si>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</si>
  <si>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</si>
  <si>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</si>
  <si>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</si>
  <si>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</si>
  <si>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</si>
  <si>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</si>
  <si>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</si>
  <si>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</si>
  <si>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</si>
  <si>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</si>
  <si>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</si>
  <si>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</si>
  <si>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</si>
  <si>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</si>
  <si>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</si>
  <si>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</si>
  <si>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</si>
  <si>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</si>
  <si>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</si>
  <si>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</si>
  <si>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</si>
  <si>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</si>
  <si>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</si>
  <si>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</si>
  <si>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</si>
  <si>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</si>
  <si>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</si>
  <si>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</si>
  <si>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</si>
  <si>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</si>
  <si>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</si>
  <si>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</si>
  <si>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</si>
  <si>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</si>
  <si>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</si>
  <si>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</si>
  <si>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</si>
  <si>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</si>
  <si>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</si>
  <si>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</si>
  <si>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</si>
  <si>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</si>
  <si>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</si>
  <si>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</si>
  <si>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</si>
  <si>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</si>
  <si>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</si>
  <si>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</si>
  <si>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</si>
  <si>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</si>
  <si>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</si>
  <si>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</si>
  <si>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</si>
  <si>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</si>
  <si>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</si>
  <si>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</si>
  <si>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</si>
  <si>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</si>
  <si>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</si>
  <si>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</si>
  <si>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</si>
  <si>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</si>
  <si>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</si>
  <si>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</si>
  <si>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</si>
  <si>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</si>
  <si>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</si>
  <si>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</si>
  <si>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</si>
  <si>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</si>
  <si>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</si>
  <si>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</si>
  <si>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</si>
  <si>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</si>
  <si>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</si>
  <si>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</si>
  <si>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</si>
  <si>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</si>
  <si>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</si>
  <si>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</si>
  <si>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</si>
  <si>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</si>
  <si>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</si>
  <si>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</si>
  <si>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</si>
  <si>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</si>
  <si>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</si>
  <si>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</si>
  <si>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</si>
  <si>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</si>
  <si>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</si>
  <si>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</si>
  <si>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</si>
  <si>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</si>
  <si>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</si>
  <si>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</si>
  <si>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</si>
  <si>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</si>
  <si>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</si>
  <si>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</si>
  <si>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</si>
  <si>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</si>
  <si>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</si>
  <si>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</si>
  <si>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</si>
  <si>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</si>
  <si>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</si>
  <si>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</si>
  <si>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</si>
  <si>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</si>
  <si>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</si>
  <si>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</si>
  <si>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</si>
  <si>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</si>
  <si>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</si>
  <si>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</si>
  <si>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</si>
  <si>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</si>
  <si>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</si>
  <si>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</si>
  <si>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</si>
  <si>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</si>
  <si>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</si>
  <si>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</si>
  <si>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</si>
  <si>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</si>
  <si>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</si>
  <si>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</si>
  <si>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</si>
  <si>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</si>
  <si>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</si>
  <si>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</si>
  <si>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</si>
  <si>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</si>
  <si>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</si>
  <si>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</si>
  <si>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</si>
  <si>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</si>
  <si>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</si>
  <si>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</si>
  <si>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</si>
  <si>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</si>
  <si>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</si>
  <si>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</si>
  <si>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</si>
  <si>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</si>
  <si>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</si>
  <si>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</si>
  <si>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</si>
  <si>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</si>
  <si>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</si>
  <si>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</si>
  <si>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</si>
  <si>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</si>
  <si>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</si>
  <si>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</si>
  <si>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</si>
  <si>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</si>
  <si>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</si>
  <si>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</si>
  <si>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</si>
  <si>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</si>
  <si>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</si>
  <si>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</si>
  <si>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</si>
  <si>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</si>
  <si>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</si>
  <si>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</si>
  <si>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</si>
  <si>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</si>
  <si>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</si>
  <si>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</si>
  <si>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</si>
  <si>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</si>
  <si>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</si>
  <si>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</si>
  <si>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</si>
  <si>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</si>
  <si>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</si>
  <si>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</si>
  <si>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</si>
  <si>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</si>
  <si>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</si>
  <si>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</si>
  <si>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</si>
  <si>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</si>
  <si>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</si>
  <si>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</si>
  <si>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</si>
  <si>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</si>
  <si>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</si>
  <si>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</si>
  <si>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</si>
  <si>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</si>
  <si>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</si>
  <si>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</si>
  <si>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</si>
  <si>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</si>
  <si>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</si>
  <si>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</si>
  <si>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</si>
  <si>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</si>
  <si>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</si>
  <si>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</si>
  <si>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</si>
  <si>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</si>
  <si>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</si>
  <si>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</si>
  <si>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</si>
  <si>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</si>
  <si>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</si>
  <si>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</si>
  <si>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</si>
  <si>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</si>
  <si>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</si>
  <si>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</si>
  <si>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</si>
  <si>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</si>
  <si>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</si>
  <si>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</si>
  <si>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</si>
  <si>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</si>
  <si>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</si>
  <si>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</si>
  <si>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</si>
  <si>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</si>
  <si>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</si>
  <si>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</si>
  <si>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</si>
  <si>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</si>
  <si>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</si>
  <si>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</si>
  <si>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</si>
  <si>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</si>
  <si>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</si>
  <si>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</si>
  <si>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</si>
  <si>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</si>
  <si>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</si>
  <si>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</si>
  <si>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</si>
  <si>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</si>
  <si>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</si>
  <si>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</si>
  <si>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</si>
  <si>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</si>
  <si>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</si>
  <si>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</si>
  <si>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</si>
  <si>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</si>
  <si>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</si>
  <si>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</si>
  <si>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</si>
  <si>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</si>
  <si>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</si>
  <si>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</si>
  <si>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</si>
  <si>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</si>
  <si>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</si>
  <si>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</si>
  <si>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</si>
  <si>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</si>
  <si>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</si>
  <si>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</si>
  <si>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</si>
  <si>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</si>
  <si>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</si>
  <si>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</si>
  <si>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</si>
  <si>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</si>
  <si>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</si>
  <si>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</si>
  <si>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</si>
  <si>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</si>
  <si>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</si>
  <si>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</si>
  <si>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</si>
  <si>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</si>
  <si>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</si>
  <si>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</si>
  <si>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</si>
  <si>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</si>
  <si>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</si>
  <si>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</si>
  <si>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</si>
  <si>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</si>
  <si>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</si>
  <si>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</si>
  <si>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</si>
  <si>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</si>
  <si>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</si>
  <si>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</si>
  <si>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</si>
  <si>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</si>
  <si>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</si>
  <si>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</si>
  <si>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</si>
  <si>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</si>
  <si>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</si>
  <si>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</si>
  <si>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</si>
  <si>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</si>
  <si>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</si>
  <si>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</si>
  <si>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</si>
  <si>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</si>
  <si>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</si>
  <si>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</si>
  <si>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</si>
  <si>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</si>
  <si>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</si>
  <si>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</si>
  <si>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</si>
  <si>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</si>
  <si>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</si>
  <si>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</si>
  <si>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</si>
  <si>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</si>
  <si>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</si>
  <si>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</si>
  <si>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</si>
  <si>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</si>
  <si>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</si>
  <si>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</si>
  <si>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</si>
  <si>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</si>
  <si>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</si>
  <si>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</si>
  <si>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</si>
  <si>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</si>
  <si>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</si>
  <si>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</si>
  <si>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</si>
  <si>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</si>
  <si>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</si>
  <si>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</si>
  <si>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</si>
  <si>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</si>
  <si>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</si>
  <si>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</si>
  <si>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</si>
  <si>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</si>
  <si>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</si>
  <si>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</si>
  <si>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</si>
  <si>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</si>
  <si>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</si>
  <si>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</si>
  <si>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</si>
  <si>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</si>
  <si>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</si>
  <si>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</si>
  <si>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</si>
  <si>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</si>
  <si>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</si>
  <si>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</si>
  <si>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</si>
  <si>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</si>
  <si>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</si>
  <si>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</si>
  <si>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</si>
  <si>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</si>
  <si>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</si>
  <si>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</si>
  <si>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</si>
  <si>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</si>
  <si>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</si>
  <si>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</si>
  <si>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</si>
  <si>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</si>
  <si>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</si>
  <si>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</si>
  <si>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</si>
  <si>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</si>
  <si>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</si>
  <si>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</si>
  <si>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</si>
  <si>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</si>
  <si>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</si>
  <si>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</si>
  <si>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</si>
  <si>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</si>
  <si>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</si>
  <si>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</si>
  <si>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</si>
  <si>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</si>
  <si>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</si>
  <si>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</si>
  <si>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</si>
  <si>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</si>
  <si>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</si>
  <si>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</si>
  <si>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</si>
  <si>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</si>
  <si>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</si>
  <si>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</si>
  <si>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</si>
  <si>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</si>
  <si>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</si>
  <si>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</si>
  <si>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</si>
  <si>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</si>
  <si>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</si>
  <si>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</si>
  <si>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</si>
  <si>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</si>
  <si>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</si>
  <si>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</si>
  <si>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</si>
  <si>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</si>
  <si>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</si>
  <si>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</si>
  <si>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</si>
  <si>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</si>
  <si>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</si>
  <si>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</si>
  <si>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</si>
  <si>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</si>
  <si>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</si>
  <si>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</si>
  <si>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</si>
  <si>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</si>
  <si>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</si>
  <si>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</si>
  <si>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</si>
  <si>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</si>
  <si>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</si>
  <si>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</si>
  <si>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</si>
  <si>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</si>
  <si>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</si>
  <si>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</si>
  <si>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</si>
  <si>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</si>
  <si>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</si>
  <si>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</si>
  <si>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</si>
  <si>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</si>
  <si>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</si>
  <si>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</si>
  <si>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</si>
  <si>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</si>
  <si>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</si>
  <si>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</si>
  <si>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</si>
  <si>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</si>
  <si>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</si>
  <si>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</si>
  <si>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</si>
  <si>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</si>
  <si>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</si>
  <si>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</si>
  <si>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</si>
  <si>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</si>
  <si>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</si>
  <si>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</si>
  <si>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</si>
  <si>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</si>
  <si>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</si>
  <si>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</si>
  <si>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</si>
  <si>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</si>
  <si>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</si>
  <si>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</si>
  <si>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</si>
  <si>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</si>
  <si>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</si>
  <si>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</si>
  <si>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</si>
  <si>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</si>
  <si>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</si>
  <si>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</si>
  <si>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</si>
  <si>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</si>
  <si>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</si>
  <si>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</si>
  <si>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</si>
  <si>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</si>
  <si>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</si>
  <si>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</si>
  <si>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</si>
  <si>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</si>
  <si>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</si>
  <si>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</si>
  <si>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</si>
  <si>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</si>
  <si>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</si>
  <si>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</si>
  <si>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</si>
  <si>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</si>
  <si>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</si>
  <si>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</si>
  <si>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</si>
  <si>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</si>
  <si>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</si>
  <si>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</si>
  <si>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</si>
  <si>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</si>
  <si>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</si>
  <si>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</si>
  <si>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</si>
  <si>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</si>
  <si>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</si>
  <si>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</si>
  <si>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</si>
  <si>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</si>
  <si>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</si>
  <si>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</si>
  <si>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</si>
  <si>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</si>
  <si>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</si>
  <si>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</si>
  <si>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</si>
  <si>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</si>
  <si>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</si>
  <si>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</si>
  <si>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</si>
  <si>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</si>
  <si>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</si>
  <si>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</si>
  <si>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</si>
  <si>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</si>
  <si>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</si>
  <si>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</si>
  <si>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</si>
  <si>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</si>
  <si>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</si>
  <si>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</si>
  <si>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</si>
  <si>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</si>
  <si>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</si>
  <si>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</si>
  <si>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</si>
  <si>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</si>
  <si>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</si>
  <si>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</si>
  <si>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</si>
  <si>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</si>
  <si>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</si>
  <si>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</si>
  <si>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</si>
  <si>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</si>
  <si>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</si>
  <si>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</si>
  <si>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</si>
  <si>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</si>
  <si>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</si>
  <si>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</si>
  <si>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</si>
  <si>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</si>
  <si>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</si>
  <si>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</si>
  <si>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</si>
  <si>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</si>
  <si>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</si>
  <si>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</si>
  <si>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</si>
  <si>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</si>
  <si>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</si>
  <si>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</si>
  <si>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</si>
  <si>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</si>
  <si>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</si>
  <si>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</si>
  <si>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</si>
  <si>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</si>
  <si>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</si>
  <si>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</si>
  <si>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</si>
  <si>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</si>
  <si>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</si>
  <si>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</si>
  <si>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</si>
  <si>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</si>
  <si>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</si>
  <si>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</si>
  <si>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</si>
  <si>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</si>
  <si>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</si>
  <si>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</si>
  <si>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</si>
  <si>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</si>
  <si>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</si>
  <si>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</si>
  <si>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</si>
  <si>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</si>
  <si>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</si>
  <si>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</si>
  <si>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</si>
  <si>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</si>
  <si>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</si>
  <si>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</si>
  <si>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</si>
  <si>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</si>
  <si>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</si>
  <si>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</si>
  <si>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</si>
  <si>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</si>
  <si>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</si>
  <si>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</si>
  <si>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</si>
  <si>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</si>
  <si>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</si>
  <si>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</si>
  <si>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</si>
  <si>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</si>
  <si>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</si>
  <si>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</si>
  <si>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</si>
  <si>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</si>
  <si>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</si>
  <si>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</si>
  <si>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</si>
  <si>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</si>
  <si>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</si>
  <si>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</si>
  <si>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</si>
  <si>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</si>
  <si>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</si>
  <si>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</si>
  <si>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</si>
  <si>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</si>
  <si>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</si>
  <si>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</si>
  <si>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</si>
  <si>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</si>
  <si>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</si>
  <si>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</si>
  <si>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</si>
  <si>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</si>
  <si>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</si>
  <si>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</si>
  <si>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</si>
  <si>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</si>
  <si>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</si>
  <si>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</si>
  <si>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</si>
  <si>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</si>
  <si>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</si>
  <si>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</si>
  <si>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</si>
  <si>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</si>
  <si>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</si>
  <si>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</si>
  <si>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</si>
  <si>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</si>
  <si>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</si>
  <si>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</si>
  <si>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</si>
  <si>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</si>
  <si>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</si>
  <si>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</si>
  <si>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</si>
  <si>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</si>
  <si>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</si>
  <si>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</si>
  <si>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</si>
  <si>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</si>
  <si>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</si>
  <si>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</si>
  <si>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</si>
  <si>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</si>
  <si>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</si>
  <si>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</si>
  <si>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</si>
  <si>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</si>
  <si>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</si>
  <si>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</si>
  <si>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</si>
  <si>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</si>
  <si>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</si>
  <si>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</si>
  <si>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</si>
  <si>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</si>
  <si>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</si>
  <si>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</si>
  <si>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</si>
  <si>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</si>
  <si>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</si>
  <si>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</si>
  <si>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</si>
  <si>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</si>
  <si>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</si>
  <si>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</si>
  <si>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</si>
  <si>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</si>
  <si>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</si>
  <si>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</si>
  <si>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</si>
  <si>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</si>
  <si>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</si>
  <si>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</si>
  <si>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</si>
  <si>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</si>
  <si>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</si>
  <si>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</si>
  <si>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</si>
  <si>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</si>
  <si>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</si>
  <si>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</si>
  <si>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</si>
  <si>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</si>
  <si>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</si>
  <si>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</si>
  <si>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</si>
  <si>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</si>
  <si>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</si>
  <si>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</si>
  <si>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</si>
  <si>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</si>
  <si>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</si>
  <si>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</si>
  <si>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</si>
  <si>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</si>
  <si>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</si>
  <si>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</si>
  <si>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</si>
  <si>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</si>
  <si>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</si>
  <si>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</si>
  <si>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</si>
  <si>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</si>
  <si>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</si>
  <si>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</si>
  <si>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</si>
  <si>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</si>
  <si>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</si>
  <si>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</si>
  <si>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</si>
  <si>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</si>
  <si>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</si>
  <si>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</si>
  <si>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</si>
  <si>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</si>
  <si>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</si>
  <si>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</si>
  <si>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</si>
  <si>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</si>
  <si>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</si>
  <si>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</si>
  <si>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</si>
  <si>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</si>
  <si>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</si>
  <si>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</si>
  <si>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</si>
  <si>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</si>
  <si>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</si>
  <si>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</si>
  <si>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</si>
  <si>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</si>
  <si>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</si>
  <si>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</si>
  <si>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</si>
  <si>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</si>
  <si>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</si>
  <si>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</si>
  <si>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</si>
  <si>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</si>
  <si>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</si>
  <si>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</si>
  <si>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</si>
  <si>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</si>
  <si>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</si>
  <si>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</si>
  <si>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</si>
  <si>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</si>
  <si>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</si>
  <si>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</si>
  <si>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</si>
  <si>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</si>
  <si>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</si>
  <si>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</si>
  <si>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</si>
  <si>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</si>
  <si>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</si>
  <si>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</si>
  <si>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</si>
  <si>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</si>
  <si>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</si>
  <si>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</si>
  <si>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</si>
  <si>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</si>
  <si>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</si>
  <si>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</si>
  <si>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</si>
  <si>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</si>
  <si>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</si>
  <si>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</si>
  <si>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</si>
  <si>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</si>
  <si>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</si>
  <si>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</si>
  <si>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</si>
  <si>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</si>
  <si>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</si>
  <si>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</si>
  <si>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</si>
  <si>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</si>
  <si>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</si>
  <si>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</si>
  <si>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</si>
  <si>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</si>
  <si>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</si>
  <si>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</si>
  <si>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</si>
  <si>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</si>
  <si>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</si>
  <si>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</si>
  <si>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</si>
  <si>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</si>
  <si>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</si>
  <si>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</si>
  <si>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</si>
  <si>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</si>
  <si>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</si>
  <si>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</si>
  <si>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</si>
  <si>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</si>
  <si>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</si>
  <si>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</si>
  <si>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</si>
  <si>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</si>
  <si>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</si>
  <si>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</si>
  <si>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</si>
  <si>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</si>
  <si>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</si>
  <si>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</si>
  <si>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</si>
  <si>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</si>
  <si>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</si>
  <si>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</si>
  <si>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</si>
  <si>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</si>
  <si>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</si>
  <si>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</si>
  <si>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</si>
  <si>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</si>
  <si>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</si>
  <si>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</si>
  <si>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</si>
  <si>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</si>
  <si>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</si>
  <si>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</si>
  <si>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</si>
  <si>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</si>
  <si>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</si>
  <si>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</si>
  <si>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</si>
  <si>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</si>
  <si>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</si>
  <si>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</si>
  <si>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</si>
  <si>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</si>
  <si>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</si>
  <si>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</si>
  <si>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</si>
  <si>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</si>
  <si>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</si>
  <si>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</si>
  <si>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</si>
  <si>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</si>
  <si>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</si>
  <si>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</si>
  <si>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</si>
  <si>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</si>
  <si>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</si>
  <si>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</si>
  <si>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</si>
  <si>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</si>
  <si>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</si>
  <si>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</si>
  <si>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</si>
  <si>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</si>
  <si>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</si>
  <si>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</si>
  <si>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</si>
  <si>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</si>
  <si>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</si>
  <si>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</si>
  <si>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</si>
  <si>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</si>
  <si>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</si>
  <si>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</si>
  <si>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</si>
  <si>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</si>
  <si>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</si>
  <si>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</si>
  <si>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</si>
  <si>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</si>
  <si>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</si>
  <si>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</si>
  <si>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</si>
  <si>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</si>
  <si>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</si>
  <si>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</si>
  <si>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</si>
  <si>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</si>
  <si>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</si>
  <si>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</si>
  <si>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</si>
  <si>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</si>
  <si>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</si>
  <si>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</si>
  <si>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</si>
  <si>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</si>
  <si>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</si>
  <si>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</si>
  <si>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</si>
  <si>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</si>
  <si>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</si>
  <si>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</si>
  <si>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</si>
  <si>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</si>
  <si>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</si>
  <si>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</si>
  <si>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</si>
  <si>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</si>
  <si>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</si>
  <si>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</si>
  <si>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</si>
  <si>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</si>
  <si>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</si>
  <si>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</si>
  <si>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</si>
  <si>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</si>
  <si>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</si>
  <si>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</si>
  <si>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</si>
  <si>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</si>
  <si>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</si>
  <si>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</si>
  <si>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</si>
  <si>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</si>
  <si>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</si>
  <si>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</si>
  <si>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</si>
  <si>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</si>
  <si>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</si>
  <si>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</si>
  <si>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</si>
  <si>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</si>
  <si>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</si>
  <si>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</si>
  <si>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</si>
  <si>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</si>
  <si>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</si>
  <si>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</si>
  <si>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</si>
  <si>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</si>
  <si>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</si>
  <si>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</si>
  <si>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</si>
  <si>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</si>
  <si>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</si>
  <si>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</si>
  <si>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</si>
  <si>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</si>
  <si>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</si>
  <si>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</si>
  <si>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</si>
  <si>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</si>
  <si>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</si>
  <si>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</si>
  <si>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</si>
  <si>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</si>
  <si>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</si>
  <si>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</si>
  <si>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</si>
  <si>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</si>
  <si>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</si>
  <si>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</si>
  <si>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</si>
  <si>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</si>
  <si>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</si>
  <si>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</si>
  <si>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</si>
  <si>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</si>
  <si>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</si>
  <si>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</si>
  <si>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</si>
  <si>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</si>
  <si>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</si>
  <si>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</si>
  <si>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</si>
  <si>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</si>
  <si>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</si>
  <si>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</si>
  <si>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</si>
  <si>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</si>
  <si>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</si>
  <si>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</si>
  <si>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</si>
  <si>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</si>
  <si>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</si>
  <si>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</si>
  <si>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</si>
  <si>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</si>
  <si>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</si>
  <si>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</si>
  <si>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</si>
  <si>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</si>
  <si>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</si>
  <si>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</si>
  <si>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</si>
  <si>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</si>
  <si>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</si>
  <si>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</si>
  <si>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</si>
  <si>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</si>
  <si>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</si>
  <si>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</si>
  <si>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</si>
  <si>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</si>
  <si>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</si>
  <si>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</si>
  <si>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</si>
  <si>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</si>
  <si>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</si>
  <si>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</si>
  <si>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</si>
  <si>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</si>
  <si>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</si>
  <si>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</si>
  <si>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</si>
  <si>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</si>
  <si>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</si>
  <si>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</si>
  <si>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</si>
  <si>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</si>
  <si>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</si>
  <si>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</si>
  <si>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</si>
  <si>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</si>
  <si>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</si>
  <si>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</si>
  <si>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</si>
  <si>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</si>
  <si>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</si>
  <si>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</si>
  <si>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</si>
  <si>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</si>
  <si>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</si>
  <si>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</si>
  <si>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</si>
  <si>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</si>
  <si>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</si>
  <si>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</si>
  <si>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</si>
  <si>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</si>
  <si>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</si>
  <si>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</si>
  <si>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</si>
  <si>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</si>
  <si>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</si>
  <si>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</si>
  <si>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</si>
  <si>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</si>
  <si>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</si>
  <si>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</si>
  <si>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</si>
  <si>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</si>
  <si>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</si>
  <si>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</si>
  <si>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</si>
  <si>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</si>
  <si>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</si>
  <si>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</si>
  <si>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</si>
  <si>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</si>
  <si>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</si>
  <si>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</si>
  <si>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</si>
  <si>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</si>
  <si>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</si>
  <si>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</si>
  <si>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</si>
  <si>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</si>
  <si>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</si>
  <si>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</si>
  <si>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</si>
  <si>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</si>
  <si>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</si>
  <si>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</si>
  <si>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</si>
  <si>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</si>
  <si>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</si>
  <si>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</si>
  <si>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</si>
  <si>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</si>
  <si>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</si>
  <si>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</si>
  <si>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</si>
  <si>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</si>
  <si>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</si>
  <si>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</si>
  <si>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</si>
  <si>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</si>
  <si>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</si>
  <si>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</si>
  <si>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</si>
  <si>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</si>
  <si>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</si>
  <si>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</si>
  <si>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</si>
  <si>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</si>
  <si>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</si>
  <si>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</si>
  <si>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</si>
  <si>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</si>
  <si>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</si>
  <si>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</si>
  <si>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</si>
  <si>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</si>
  <si>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</si>
  <si>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</si>
  <si>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</si>
  <si>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</si>
  <si>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</si>
  <si>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</si>
  <si>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</si>
  <si>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</si>
  <si>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</si>
  <si>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</si>
  <si>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</si>
  <si>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</si>
  <si>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</si>
  <si>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</si>
  <si>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</si>
  <si>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</si>
  <si>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</si>
  <si>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</si>
  <si>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</si>
  <si>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</si>
  <si>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</si>
  <si>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</si>
  <si>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</si>
  <si>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</si>
  <si>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</si>
  <si>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</si>
  <si>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</si>
  <si>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</si>
  <si>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</si>
  <si>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</si>
  <si>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</si>
  <si>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</si>
  <si>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</si>
  <si>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</si>
  <si>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</si>
  <si>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</si>
  <si>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</si>
  <si>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</si>
  <si>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</si>
  <si>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</si>
  <si>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</si>
  <si>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</si>
  <si>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</si>
  <si>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</si>
  <si>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</si>
  <si>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</si>
  <si>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</si>
  <si>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</si>
  <si>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</si>
  <si>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</si>
  <si>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</si>
  <si>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</si>
  <si>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</si>
  <si>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</si>
  <si>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</si>
  <si>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</si>
  <si>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</si>
  <si>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</si>
  <si>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</si>
  <si>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</si>
  <si>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</si>
  <si>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</si>
  <si>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</si>
  <si>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</si>
  <si>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</si>
  <si>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</si>
  <si>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</si>
  <si>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</si>
  <si>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</si>
  <si>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</si>
  <si>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</si>
  <si>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</si>
  <si>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</si>
  <si>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</si>
  <si>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</si>
  <si>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</si>
  <si>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</si>
  <si>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</si>
  <si>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</si>
  <si>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</si>
  <si>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</si>
  <si>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</si>
  <si>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</si>
  <si>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</si>
  <si>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</si>
  <si>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</si>
  <si>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</si>
  <si>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</si>
  <si>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</si>
  <si>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</si>
  <si>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</si>
  <si>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</si>
  <si>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</si>
  <si>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</si>
  <si>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</si>
  <si>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</si>
  <si>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</si>
  <si>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</si>
  <si>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</si>
  <si>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</si>
  <si>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</si>
  <si>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</si>
  <si>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</si>
  <si>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</si>
  <si>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</si>
  <si>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</si>
  <si>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</si>
  <si>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</si>
  <si>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</si>
  <si>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</si>
  <si>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</si>
  <si>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</si>
  <si>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</si>
  <si>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</si>
  <si>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</si>
  <si>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</si>
  <si>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</si>
  <si>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</si>
  <si>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</si>
  <si>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</si>
  <si>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</si>
  <si>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</si>
  <si>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</si>
  <si>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</si>
  <si>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</si>
  <si>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</si>
  <si>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</si>
  <si>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</si>
  <si>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</si>
  <si>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</si>
  <si>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</si>
  <si>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</si>
  <si>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</si>
  <si>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</si>
  <si>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</si>
  <si>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</si>
  <si>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</si>
  <si>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</si>
  <si>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</si>
  <si>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</si>
  <si>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</si>
  <si>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</si>
  <si>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</si>
  <si>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</si>
  <si>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</si>
  <si>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</si>
  <si>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</si>
  <si>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</si>
  <si>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</si>
  <si>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</si>
  <si>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</si>
  <si>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</si>
  <si>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</si>
  <si>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</si>
  <si>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</si>
  <si>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</si>
  <si>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</si>
  <si>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</si>
  <si>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</si>
  <si>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</si>
  <si>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</si>
  <si>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</si>
  <si>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</si>
  <si>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</si>
  <si>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</si>
  <si>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</si>
  <si>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</si>
  <si>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</si>
  <si>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</si>
  <si>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</si>
  <si>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</si>
  <si>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</si>
  <si>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</si>
  <si>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</si>
  <si>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</si>
  <si>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</si>
  <si>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</si>
  <si>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</si>
  <si>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</si>
  <si>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</si>
  <si>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</si>
  <si>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</si>
  <si>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</si>
  <si>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</si>
  <si>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</si>
  <si>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</si>
  <si>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</si>
  <si>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</si>
  <si>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</si>
  <si>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</si>
  <si>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</si>
  <si>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</si>
  <si>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</si>
  <si>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</si>
  <si>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</si>
  <si>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</si>
  <si>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</si>
  <si>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</si>
  <si>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</si>
  <si>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</si>
  <si>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</si>
  <si>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</si>
  <si>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</si>
  <si>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</si>
  <si>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</si>
  <si>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</si>
  <si>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</si>
  <si>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</si>
  <si>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</si>
  <si>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</si>
  <si>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</si>
  <si>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</si>
  <si>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</si>
  <si>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</si>
  <si>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</si>
  <si>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</si>
  <si>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</si>
  <si>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</si>
  <si>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</si>
  <si>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</si>
  <si>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</si>
  <si>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</si>
  <si>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</si>
  <si>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</si>
  <si>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</si>
  <si>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</si>
  <si>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</si>
  <si>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</si>
  <si>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</si>
  <si>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</si>
  <si>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</si>
  <si>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</si>
  <si>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</si>
  <si>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</si>
  <si>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</si>
  <si>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</si>
  <si>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</si>
  <si>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</si>
  <si>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</si>
  <si>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</si>
  <si>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</si>
  <si>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</si>
  <si>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</si>
  <si>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</si>
  <si>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</si>
  <si>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</si>
  <si>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</si>
  <si>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</si>
  <si>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</si>
  <si>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</si>
  <si>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</si>
  <si>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</si>
  <si>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</si>
  <si>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</si>
  <si>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</si>
  <si>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</si>
  <si>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</si>
  <si>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</si>
  <si>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</si>
  <si>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</si>
  <si>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</si>
  <si>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</si>
  <si>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</si>
  <si>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</si>
  <si>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</si>
  <si>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</si>
  <si>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</si>
  <si>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</si>
  <si>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</si>
  <si>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</si>
  <si>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</si>
  <si>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</si>
  <si>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</si>
  <si>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</si>
  <si>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</si>
  <si>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</si>
  <si>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</si>
  <si>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</si>
  <si>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</si>
  <si>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</si>
  <si>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</si>
  <si>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</si>
  <si>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</si>
  <si>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</si>
  <si>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</si>
  <si>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</si>
  <si>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</si>
  <si>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</si>
  <si>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</si>
  <si>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</si>
  <si>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</si>
  <si>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</si>
  <si>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</si>
  <si>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</si>
  <si>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</si>
  <si>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</si>
  <si>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</si>
  <si>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</si>
  <si>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</si>
  <si>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</si>
  <si>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</si>
  <si>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</si>
  <si>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</si>
  <si>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</si>
  <si>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</si>
  <si>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</si>
  <si>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</si>
  <si>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</si>
  <si>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</si>
  <si>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</si>
  <si>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</si>
  <si>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</si>
  <si>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</si>
  <si>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</si>
  <si>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</si>
  <si>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</si>
  <si>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</si>
  <si>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</si>
  <si>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</si>
  <si>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</si>
  <si>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</si>
  <si>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</si>
  <si>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</si>
  <si>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</si>
  <si>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</si>
  <si>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</si>
  <si>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</si>
  <si>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</si>
  <si>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</si>
  <si>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</si>
  <si>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</si>
  <si>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</si>
  <si>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</si>
  <si>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</si>
  <si>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</si>
  <si>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</si>
  <si>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</si>
  <si>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</si>
  <si>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</si>
  <si>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</si>
  <si>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</si>
  <si>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</si>
  <si>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</si>
  <si>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</si>
  <si>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</si>
  <si>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</si>
  <si>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</si>
  <si>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</si>
  <si>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</si>
  <si>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</si>
  <si>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</si>
  <si>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</si>
  <si>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</si>
  <si>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</si>
  <si>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</si>
  <si>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</si>
  <si>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</si>
  <si>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</si>
  <si>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</si>
  <si>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</si>
  <si>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</si>
  <si>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</si>
  <si>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</si>
  <si>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</si>
  <si>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</si>
  <si>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</si>
  <si>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</si>
  <si>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</si>
  <si>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</si>
  <si>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</si>
  <si>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</si>
  <si>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</si>
  <si>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</si>
  <si>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</si>
  <si>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</si>
  <si>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</si>
  <si>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</si>
  <si>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</si>
  <si>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</si>
  <si>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</si>
  <si>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</si>
  <si>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</si>
  <si>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</si>
  <si>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</si>
  <si>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</si>
  <si>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</si>
  <si>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</si>
  <si>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</si>
  <si>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</si>
  <si>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</si>
  <si>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</si>
  <si>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</si>
  <si>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</si>
  <si>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</si>
  <si>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</si>
  <si>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</si>
  <si>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</si>
  <si>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</si>
  <si>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</si>
  <si>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</si>
  <si>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</si>
  <si>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</si>
  <si>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</si>
  <si>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</si>
  <si>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</si>
  <si>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</si>
  <si>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</si>
  <si>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</si>
  <si>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</si>
  <si>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</si>
  <si>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</si>
  <si>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</si>
  <si>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</si>
  <si>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</si>
  <si>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</si>
  <si>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</si>
  <si>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</si>
  <si>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</si>
  <si>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</si>
  <si>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</si>
  <si>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</si>
  <si>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</si>
  <si>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</si>
  <si>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</si>
  <si>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</si>
  <si>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</si>
  <si>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</si>
  <si>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</si>
  <si>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</si>
  <si>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</si>
  <si>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</si>
  <si>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</si>
  <si>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</si>
  <si>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</si>
  <si>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</si>
  <si>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</si>
  <si>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</si>
  <si>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</si>
  <si>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</si>
  <si>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</si>
  <si>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</si>
  <si>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</si>
  <si>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</si>
  <si>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</si>
  <si>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</si>
  <si>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</si>
  <si>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</si>
  <si>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</si>
  <si>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</si>
  <si>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</si>
  <si>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</si>
  <si>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</si>
  <si>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</si>
  <si>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</si>
  <si>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</si>
  <si>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</si>
  <si>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</si>
  <si>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</si>
  <si>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</si>
  <si>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</si>
  <si>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</si>
  <si>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</si>
  <si>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</si>
  <si>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</si>
  <si>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</si>
  <si>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</si>
  <si>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</si>
  <si>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</si>
  <si>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</si>
  <si>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</si>
  <si>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</si>
  <si>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</si>
  <si>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</si>
  <si>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</si>
  <si>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</si>
  <si>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</si>
  <si>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</si>
  <si>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</si>
  <si>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</si>
  <si>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</si>
  <si>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</si>
  <si>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</si>
  <si>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</si>
  <si>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</si>
  <si>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</si>
  <si>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</si>
  <si>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</si>
  <si>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</si>
  <si>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</si>
  <si>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</si>
  <si>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</si>
  <si>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</si>
  <si>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</si>
  <si>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</si>
  <si>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</si>
  <si>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</si>
  <si>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</si>
  <si>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</si>
  <si>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</si>
  <si>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</si>
  <si>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</si>
  <si>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</si>
  <si>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</si>
  <si>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</si>
  <si>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</si>
  <si>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</si>
  <si>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</si>
  <si>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</si>
  <si>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</si>
  <si>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</si>
  <si>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</si>
  <si>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</si>
  <si>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</si>
  <si>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</si>
  <si>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</si>
  <si>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</si>
  <si>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</si>
  <si>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</si>
  <si>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</si>
  <si>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</si>
  <si>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</si>
  <si>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</si>
  <si>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</si>
  <si>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</si>
  <si>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</si>
  <si>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</si>
  <si>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</si>
  <si>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</si>
  <si>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</si>
  <si>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</si>
  <si>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</si>
  <si>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</si>
  <si>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</si>
  <si>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</si>
  <si>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</si>
  <si>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</si>
  <si>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</si>
  <si>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</si>
  <si>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</si>
  <si>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</si>
  <si>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</si>
  <si>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</si>
  <si>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</si>
  <si>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</si>
  <si>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</si>
  <si>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</si>
  <si>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</si>
  <si>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</si>
  <si>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</si>
  <si>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</si>
  <si>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</si>
  <si>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</si>
  <si>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</si>
  <si>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</si>
  <si>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</si>
  <si>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</si>
  <si>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</si>
  <si>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</si>
  <si>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</si>
  <si>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</si>
  <si>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</si>
  <si>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</si>
  <si>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</si>
  <si>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</si>
  <si>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</si>
  <si>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</si>
  <si>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</si>
  <si>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</si>
  <si>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</si>
  <si>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</si>
  <si>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</si>
  <si>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</si>
  <si>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</si>
  <si>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</si>
  <si>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</si>
  <si>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</si>
  <si>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</si>
  <si>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</si>
  <si>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</si>
  <si>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</si>
  <si>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</si>
  <si>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</si>
  <si>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</si>
  <si>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</si>
  <si>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</si>
  <si>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</si>
  <si>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</si>
  <si>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</si>
  <si>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</si>
  <si>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</si>
  <si>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</si>
  <si>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</si>
  <si>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</si>
  <si>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</si>
  <si>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</si>
  <si>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</si>
  <si>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</si>
  <si>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</si>
  <si>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</si>
  <si>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</si>
  <si>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</si>
  <si>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</si>
  <si>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</si>
  <si>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</si>
  <si>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</si>
  <si>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</si>
  <si>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</si>
  <si>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</si>
  <si>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</si>
  <si>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</si>
  <si>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</si>
  <si>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</si>
  <si>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</si>
  <si>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</si>
  <si>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</si>
  <si>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</si>
  <si>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</si>
  <si>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</si>
  <si>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</si>
  <si>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</si>
  <si>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</si>
  <si>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</si>
  <si>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</si>
  <si>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</si>
  <si>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</si>
  <si>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</si>
  <si>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</si>
  <si>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</si>
  <si>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</si>
  <si>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</si>
  <si>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</si>
  <si>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</si>
  <si>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</si>
  <si>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</si>
  <si>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</si>
  <si>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</si>
  <si>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</si>
  <si>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</si>
  <si>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</si>
  <si>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</si>
  <si>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</si>
  <si>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</si>
  <si>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</si>
  <si>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</si>
  <si>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</si>
  <si>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</si>
  <si>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</si>
  <si>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</si>
  <si>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</si>
  <si>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</si>
  <si>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</si>
  <si>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</si>
  <si>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</si>
  <si>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</si>
  <si>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</si>
  <si>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</si>
  <si>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</si>
  <si>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</si>
  <si>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</si>
  <si>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</si>
  <si>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</si>
  <si>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</si>
  <si>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</si>
  <si>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</si>
  <si>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</si>
  <si>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</si>
  <si>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</si>
  <si>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</si>
  <si>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</si>
  <si>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</si>
  <si>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</si>
  <si>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</si>
  <si>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</si>
  <si>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</si>
  <si>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</si>
  <si>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</si>
  <si>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</si>
  <si>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</si>
  <si>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</si>
  <si>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</si>
  <si>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</si>
  <si>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</si>
  <si>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</si>
  <si>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</si>
  <si>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</si>
  <si>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</si>
  <si>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</si>
  <si>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</si>
  <si>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</si>
  <si>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</si>
  <si>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</si>
  <si>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</si>
  <si>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</si>
  <si>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</si>
  <si>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</si>
  <si>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</si>
  <si>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</si>
  <si>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</si>
  <si>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</si>
  <si>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</si>
  <si>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</si>
  <si>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</si>
  <si>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</si>
  <si>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</si>
  <si>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</si>
  <si>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</si>
  <si>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</si>
  <si>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</si>
  <si>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</si>
  <si>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</si>
  <si>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</si>
  <si>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</si>
  <si>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</si>
  <si>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</si>
  <si>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</si>
  <si>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</si>
  <si>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</si>
  <si>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</si>
  <si>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</si>
  <si>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</si>
  <si>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</si>
  <si>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</si>
  <si>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</si>
  <si>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</si>
  <si>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</si>
  <si>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</si>
  <si>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</si>
  <si>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</si>
  <si>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</si>
  <si>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</si>
  <si>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</si>
  <si>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</si>
  <si>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</si>
  <si>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</si>
  <si>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</si>
  <si>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</si>
  <si>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</si>
  <si>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</si>
  <si>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</si>
  <si>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</si>
  <si>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</si>
  <si>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</si>
  <si>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</si>
  <si>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</si>
  <si>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</si>
  <si>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</si>
  <si>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</si>
  <si>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</si>
  <si>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</si>
  <si>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</si>
  <si>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</si>
  <si>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</si>
  <si>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</si>
  <si>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</si>
  <si>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</si>
  <si>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</si>
  <si>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</si>
  <si>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</si>
  <si>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</si>
  <si>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</si>
  <si>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</si>
  <si>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</si>
  <si>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</si>
  <si>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</si>
  <si>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</si>
  <si>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</si>
  <si>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</si>
  <si>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</si>
  <si>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</si>
  <si>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</si>
  <si>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</si>
  <si>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</si>
  <si>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</si>
  <si>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</si>
  <si>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</si>
  <si>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</si>
  <si>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</si>
  <si>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</si>
  <si>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</si>
  <si>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</si>
  <si>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</si>
  <si>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</si>
  <si>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</si>
  <si>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</si>
  <si>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</si>
  <si>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</si>
  <si>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</si>
  <si>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</si>
  <si>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</si>
  <si>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</si>
  <si>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</si>
  <si>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</si>
  <si>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</si>
  <si>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</si>
  <si>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</si>
  <si>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</si>
  <si>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</si>
  <si>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</si>
  <si>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</si>
  <si>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</si>
  <si>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</si>
  <si>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</si>
  <si>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</si>
  <si>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</si>
  <si>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</si>
  <si>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</si>
  <si>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</si>
  <si>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</si>
  <si>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</si>
  <si>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</si>
  <si>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</si>
  <si>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</si>
  <si>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</si>
  <si>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</si>
  <si>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</si>
  <si>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</si>
  <si>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</si>
  <si>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</si>
  <si>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</si>
  <si>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</si>
  <si>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</si>
  <si>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</si>
  <si>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</si>
  <si>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</si>
  <si>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</si>
  <si>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</si>
  <si>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</si>
  <si>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</si>
  <si>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</si>
  <si>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</si>
  <si>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</si>
  <si>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</si>
  <si>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</si>
  <si>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</si>
  <si>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</si>
  <si>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</si>
  <si>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</si>
  <si>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</si>
  <si>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</si>
  <si>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</si>
  <si>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</si>
  <si>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</si>
  <si>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</si>
  <si>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</si>
  <si>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</si>
  <si>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</si>
  <si>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</si>
  <si>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</si>
  <si>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</si>
  <si>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</si>
  <si>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</si>
  <si>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</si>
  <si>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</si>
  <si>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</si>
  <si>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</si>
  <si>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</si>
  <si>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</si>
  <si>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</si>
  <si>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</si>
  <si>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</si>
  <si>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</si>
  <si>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</si>
  <si>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</si>
  <si>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</si>
  <si>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</si>
  <si>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</si>
  <si>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</si>
  <si>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</si>
  <si>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</si>
  <si>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</si>
  <si>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</si>
  <si>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</si>
  <si>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</si>
  <si>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</si>
  <si>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</si>
  <si>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</si>
  <si>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</si>
  <si>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</si>
  <si>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</si>
  <si>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</si>
  <si>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</si>
  <si>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</si>
  <si>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</si>
  <si>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</si>
  <si>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</si>
  <si>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</si>
  <si>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</si>
  <si>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</si>
  <si>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</si>
  <si>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</si>
  <si>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</si>
  <si>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</si>
  <si>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</si>
  <si>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</si>
  <si>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</si>
  <si>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</si>
  <si>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</si>
  <si>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</si>
  <si>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</si>
  <si>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</si>
  <si>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</si>
  <si>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</si>
  <si>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</si>
  <si>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</si>
  <si>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</si>
  <si>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</si>
  <si>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</si>
  <si>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</si>
  <si>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</si>
  <si>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</si>
  <si>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</si>
  <si>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</si>
  <si>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</si>
  <si>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</si>
  <si>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</si>
  <si>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</si>
  <si>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</si>
  <si>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</si>
  <si>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</si>
  <si>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</si>
  <si>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</si>
  <si>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</si>
  <si>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</si>
  <si>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</si>
  <si>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</si>
  <si>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</si>
  <si>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</si>
  <si>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</si>
  <si>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</si>
  <si>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</si>
  <si>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</si>
  <si>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</si>
  <si>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</si>
  <si>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</si>
  <si>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</si>
  <si>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</si>
  <si>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</si>
  <si>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</si>
  <si>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</si>
  <si>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</si>
  <si>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</si>
  <si>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</si>
  <si>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</si>
  <si>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</si>
  <si>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</si>
  <si>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</si>
  <si>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</si>
  <si>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</si>
  <si>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</si>
  <si>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</si>
  <si>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</si>
  <si>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</si>
  <si>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</si>
  <si>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</si>
  <si>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</si>
  <si>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</si>
  <si>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</si>
  <si>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</si>
  <si>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</si>
  <si>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</si>
  <si>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</si>
  <si>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</si>
  <si>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</si>
  <si>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</si>
  <si>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</si>
  <si>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</si>
  <si>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</si>
  <si>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</si>
  <si>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</si>
  <si>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</si>
  <si>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</si>
  <si>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</si>
  <si>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</si>
  <si>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</si>
  <si>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</si>
  <si>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</si>
  <si>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</si>
  <si>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</si>
  <si>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</si>
  <si>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</si>
  <si>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</si>
  <si>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</si>
  <si>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</si>
  <si>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</si>
  <si>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</si>
  <si>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</si>
  <si>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</si>
  <si>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</si>
  <si>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</si>
  <si>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</si>
  <si>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</si>
  <si>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</si>
  <si>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</si>
  <si>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</si>
  <si>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</si>
  <si>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</si>
  <si>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</si>
  <si>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</si>
  <si>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</si>
  <si>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</si>
  <si>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</si>
  <si>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</si>
  <si>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</si>
  <si>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</si>
  <si>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</si>
  <si>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</si>
  <si>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</si>
  <si>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</si>
  <si>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</si>
  <si>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</si>
  <si>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</si>
  <si>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</si>
  <si>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</si>
  <si>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</si>
  <si>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</si>
  <si>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</si>
  <si>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</si>
  <si>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</si>
  <si>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</si>
  <si>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</si>
  <si>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</si>
  <si>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</si>
  <si>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</si>
  <si>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</si>
  <si>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</si>
  <si>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</si>
  <si>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</si>
  <si>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</si>
  <si>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</si>
  <si>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</si>
  <si>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</si>
  <si>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</si>
  <si>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</si>
  <si>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</si>
  <si>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</si>
  <si>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</si>
  <si>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</si>
  <si>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</si>
  <si>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</si>
  <si>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</si>
  <si>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</si>
  <si>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</si>
  <si>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</si>
  <si>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</si>
  <si>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</si>
  <si>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</si>
  <si>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</si>
  <si>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</si>
  <si>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</si>
  <si>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</si>
  <si>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</si>
  <si>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</si>
  <si>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</si>
  <si>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</si>
  <si>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</si>
  <si>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</si>
  <si>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</si>
  <si>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</si>
  <si>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</si>
  <si>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</si>
  <si>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</si>
  <si>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</si>
  <si>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</si>
  <si>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</si>
  <si>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</si>
  <si>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</si>
  <si>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</si>
  <si>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</si>
  <si>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</si>
  <si>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</si>
  <si>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</si>
  <si>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</si>
  <si>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</si>
  <si>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</si>
  <si>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</si>
  <si>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</si>
  <si>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</si>
  <si>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</si>
  <si>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</si>
  <si>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</si>
  <si>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</si>
  <si>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</si>
  <si>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</si>
  <si>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</si>
  <si>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</si>
  <si>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</si>
  <si>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</si>
  <si>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</si>
  <si>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</si>
  <si>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</si>
  <si>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</si>
  <si>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</si>
  <si>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</si>
  <si>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</si>
  <si>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</si>
  <si>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</si>
  <si>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</si>
  <si>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</si>
  <si>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</si>
  <si>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</si>
  <si>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</si>
  <si>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</si>
  <si>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</si>
  <si>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</si>
  <si>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</si>
  <si>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</si>
  <si>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</si>
  <si>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</si>
  <si>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</si>
  <si>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</si>
  <si>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</si>
  <si>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</si>
  <si>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</si>
  <si>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</si>
  <si>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</si>
  <si>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</si>
  <si>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</si>
  <si>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</si>
  <si>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</si>
  <si>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</si>
  <si>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</si>
  <si>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</si>
  <si>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</si>
  <si>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</si>
  <si>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</si>
  <si>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</si>
  <si>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</si>
  <si>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</si>
  <si>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</si>
  <si>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</si>
  <si>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</si>
  <si>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</si>
  <si>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</si>
  <si>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</si>
  <si>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</si>
  <si>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</si>
  <si>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</si>
  <si>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</si>
  <si>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</si>
  <si>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</si>
  <si>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</si>
  <si>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</si>
  <si>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</si>
  <si>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</si>
  <si>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</si>
  <si>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</si>
  <si>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</si>
  <si>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</si>
  <si>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</si>
  <si>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</si>
  <si>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</si>
  <si>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</si>
  <si>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</si>
  <si>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</si>
  <si>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</si>
  <si>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</si>
  <si>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</si>
  <si>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</si>
  <si>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</si>
  <si>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</si>
  <si>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</si>
  <si>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</si>
  <si>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</si>
  <si>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</si>
  <si>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</si>
  <si>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</si>
  <si>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</si>
  <si>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</si>
  <si>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</si>
  <si>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</si>
  <si>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</si>
  <si>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</si>
  <si>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</si>
  <si>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</si>
  <si>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</si>
  <si>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</si>
  <si>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</si>
  <si>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</si>
  <si>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</si>
  <si>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</si>
  <si>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</si>
  <si>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</si>
  <si>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</si>
  <si>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</si>
  <si>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</si>
  <si>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</si>
  <si>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</si>
  <si>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</si>
  <si>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</si>
  <si>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</si>
  <si>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</si>
  <si>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</si>
  <si>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</si>
  <si>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</si>
  <si>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</si>
  <si>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</si>
  <si>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</si>
  <si>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</si>
  <si>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</si>
  <si>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</si>
  <si>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</si>
  <si>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</si>
  <si>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</si>
  <si>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</si>
  <si>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</si>
  <si>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</si>
  <si>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</si>
  <si>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</si>
  <si>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</si>
  <si>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</si>
  <si>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</si>
  <si>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</si>
  <si>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</si>
  <si>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</si>
  <si>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</si>
  <si>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</si>
  <si>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</si>
  <si>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</si>
  <si>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</si>
  <si>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</si>
  <si>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</si>
  <si>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</si>
  <si>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</si>
  <si>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</si>
  <si>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</si>
  <si>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</si>
  <si>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</si>
  <si>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</si>
  <si>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</si>
  <si>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</si>
  <si>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</si>
  <si>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</si>
  <si>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</si>
  <si>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</si>
  <si>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</si>
  <si>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</si>
  <si>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</si>
  <si>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</si>
  <si>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</si>
  <si>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</si>
  <si>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</si>
  <si>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</si>
  <si>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</si>
  <si>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</si>
  <si>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</si>
  <si>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</si>
  <si>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</si>
  <si>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</si>
  <si>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</si>
  <si>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</si>
  <si>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</si>
  <si>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</si>
  <si>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</si>
  <si>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</si>
  <si>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</si>
  <si>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</si>
  <si>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</si>
  <si>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</si>
  <si>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</si>
  <si>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</si>
  <si>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</si>
  <si>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</si>
  <si>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</si>
  <si>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</si>
  <si>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</si>
  <si>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</si>
  <si>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</si>
  <si>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</si>
  <si>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</si>
  <si>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</si>
  <si>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</si>
  <si>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</si>
  <si>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</si>
  <si>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</si>
  <si>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</si>
  <si>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</si>
  <si>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</si>
  <si>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</si>
  <si>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</si>
  <si>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</si>
  <si>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</si>
  <si>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</si>
  <si>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</si>
  <si>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</si>
  <si>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</si>
  <si>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</si>
  <si>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</si>
  <si>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</si>
  <si>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</si>
  <si>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</si>
  <si>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</si>
  <si>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</si>
  <si>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</si>
  <si>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</si>
  <si>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</si>
  <si>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</si>
  <si>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</si>
  <si>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</si>
  <si>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</si>
  <si>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</si>
  <si>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</si>
  <si>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</si>
  <si>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</si>
  <si>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</si>
  <si>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</si>
  <si>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</si>
  <si>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</si>
  <si>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</si>
  <si>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</si>
  <si>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</si>
  <si>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</si>
  <si>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</si>
  <si>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</si>
  <si>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</si>
  <si>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</si>
  <si>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</si>
  <si>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</si>
  <si>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</si>
  <si>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</si>
  <si>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</si>
  <si>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</si>
  <si>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</si>
  <si>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</si>
  <si>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</si>
  <si>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</si>
  <si>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</si>
  <si>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</si>
  <si>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</si>
  <si>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</si>
  <si>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</si>
  <si>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</si>
  <si>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</si>
  <si>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</si>
  <si>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</si>
  <si>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</si>
  <si>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</si>
  <si>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</si>
  <si>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</si>
  <si>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</si>
  <si>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</si>
  <si>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</si>
  <si>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</si>
  <si>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</si>
  <si>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</si>
  <si>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</si>
  <si>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</si>
  <si>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</si>
  <si>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</si>
  <si>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</si>
  <si>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</si>
  <si>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</si>
  <si>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</si>
  <si>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</si>
  <si>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</si>
  <si>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</si>
  <si>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</si>
  <si>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</si>
  <si>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</si>
  <si>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</si>
  <si>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</si>
  <si>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</si>
  <si>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</si>
  <si>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</si>
  <si>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</si>
  <si>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</si>
  <si>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</si>
  <si>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</si>
  <si>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</si>
  <si>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</si>
  <si>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</si>
  <si>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</si>
  <si>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</si>
  <si>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</si>
  <si>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</si>
  <si>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</si>
  <si>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</si>
  <si>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</si>
  <si>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</si>
  <si>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</si>
  <si>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</si>
  <si>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</si>
  <si>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</si>
  <si>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</si>
  <si>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</si>
  <si>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</si>
  <si>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</si>
  <si>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</si>
  <si>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</si>
  <si>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</si>
  <si>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</si>
  <si>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</si>
  <si>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</si>
  <si>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</si>
  <si>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</si>
  <si>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</si>
  <si>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</si>
  <si>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</si>
  <si>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</si>
  <si>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</si>
  <si>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</si>
  <si>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</si>
  <si>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</si>
  <si>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</si>
  <si>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</si>
  <si>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</si>
  <si>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</si>
  <si>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</si>
  <si>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</si>
  <si>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</si>
  <si>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</si>
  <si>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</si>
  <si>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</si>
  <si>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</si>
  <si>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</si>
  <si>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</si>
  <si>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</si>
  <si>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</si>
  <si>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</si>
  <si>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</si>
  <si>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</si>
  <si>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</si>
  <si>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</si>
  <si>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</si>
  <si>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</si>
  <si>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</si>
  <si>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</si>
  <si>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</si>
  <si>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</si>
  <si>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</si>
  <si>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</si>
  <si>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</si>
  <si>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</si>
  <si>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</si>
  <si>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</si>
  <si>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</si>
  <si>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</si>
  <si>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</si>
  <si>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</si>
  <si>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</si>
  <si>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</si>
  <si>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</si>
  <si>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</si>
  <si>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</si>
  <si>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</si>
  <si>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</si>
  <si>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</si>
  <si>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</si>
  <si>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</si>
  <si>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</si>
  <si>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</si>
  <si>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</si>
  <si>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</si>
  <si>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</si>
  <si>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</si>
  <si>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</si>
  <si>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</si>
  <si>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</si>
  <si>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</si>
  <si>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</si>
  <si>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</si>
  <si>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</si>
  <si>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</si>
  <si>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</si>
  <si>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</si>
  <si>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</si>
  <si>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</si>
  <si>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</si>
  <si>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</si>
  <si>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</si>
  <si>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</si>
  <si>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</si>
  <si>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</si>
  <si>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</si>
  <si>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</si>
  <si>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</si>
  <si>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</si>
  <si>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</si>
  <si>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</si>
  <si>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</si>
  <si>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</si>
  <si>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</si>
  <si>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</si>
  <si>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</si>
  <si>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</si>
  <si>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</si>
  <si>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</si>
  <si>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</si>
  <si>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</si>
  <si>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</si>
  <si>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</si>
  <si>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</si>
  <si>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</si>
  <si>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</si>
  <si>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</si>
  <si>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</si>
  <si>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</si>
  <si>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</si>
  <si>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</si>
  <si>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</si>
  <si>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</si>
  <si>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</si>
  <si>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</si>
  <si>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</si>
  <si>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</si>
  <si>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</si>
  <si>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</si>
  <si>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</si>
  <si>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</si>
  <si>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</si>
  <si>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</si>
  <si>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</si>
  <si>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</si>
  <si>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</si>
  <si>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</si>
  <si>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</si>
  <si>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</si>
  <si>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</si>
  <si>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</si>
  <si>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</si>
  <si>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</si>
  <si>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</si>
  <si>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</si>
  <si>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</si>
  <si>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</si>
  <si>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</si>
  <si>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</si>
  <si>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</si>
  <si>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</si>
  <si>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</si>
  <si>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</si>
  <si>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</si>
  <si>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</si>
  <si>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</si>
  <si>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</si>
  <si>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</si>
  <si>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</si>
  <si>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</si>
  <si>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</si>
  <si>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</si>
  <si>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</si>
  <si>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</si>
  <si>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</si>
  <si>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</si>
  <si>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</si>
  <si>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</si>
  <si>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</si>
  <si>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</si>
  <si>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</si>
  <si>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</si>
  <si>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</si>
  <si>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</si>
  <si>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</si>
  <si>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</si>
  <si>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</si>
  <si>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</si>
  <si>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</si>
  <si>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</si>
  <si>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</si>
  <si>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</si>
  <si>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</si>
  <si>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</si>
  <si>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</si>
  <si>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</si>
  <si>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</si>
  <si>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</si>
  <si>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</si>
  <si>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</si>
  <si>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</si>
  <si>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</si>
  <si>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</si>
  <si>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</si>
  <si>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</si>
  <si>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</si>
  <si>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</si>
  <si>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</si>
  <si>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</si>
  <si>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</si>
  <si>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</si>
  <si>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</si>
  <si>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</si>
  <si>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</si>
  <si>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</si>
  <si>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</si>
  <si>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</si>
  <si>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</si>
  <si>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</si>
  <si>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</si>
  <si>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</si>
  <si>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</si>
  <si>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</si>
  <si>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</si>
  <si>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</si>
  <si>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</si>
  <si>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</si>
  <si>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</si>
  <si>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</si>
  <si>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</si>
  <si>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</si>
  <si>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</si>
  <si>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</si>
  <si>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</si>
  <si>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</si>
  <si>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</si>
  <si>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</si>
  <si>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</si>
  <si>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</si>
  <si>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</si>
  <si>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</si>
  <si>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</si>
  <si>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</si>
  <si>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</si>
  <si>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</si>
  <si>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</si>
  <si>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</si>
  <si>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</si>
  <si>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</si>
  <si>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</si>
  <si>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</si>
  <si>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</si>
  <si>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</si>
  <si>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</si>
  <si>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</si>
  <si>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</si>
  <si>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</si>
  <si>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</si>
  <si>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</si>
  <si>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</si>
  <si>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</si>
  <si>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</si>
  <si>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</si>
  <si>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</si>
  <si>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</si>
  <si>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</si>
  <si>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</si>
  <si>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</si>
  <si>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</si>
  <si>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</si>
  <si>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</si>
  <si>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</si>
  <si>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</si>
  <si>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</si>
  <si>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</si>
  <si>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</si>
  <si>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</si>
  <si>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</si>
  <si>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</si>
  <si>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</si>
  <si>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</si>
  <si>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</si>
  <si>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</si>
  <si>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</si>
  <si>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</si>
  <si>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</si>
  <si>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</si>
  <si>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</si>
  <si>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</si>
  <si>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</si>
  <si>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</si>
  <si>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</si>
  <si>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</si>
  <si>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</si>
  <si>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</si>
  <si>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</si>
  <si>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</si>
  <si>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</si>
  <si>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</si>
  <si>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</si>
  <si>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</si>
  <si>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</si>
  <si>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</si>
  <si>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</si>
  <si>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</si>
  <si>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</si>
  <si>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</si>
  <si>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</si>
  <si>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</si>
  <si>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</si>
  <si>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</si>
  <si>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</si>
  <si>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</si>
  <si>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</si>
  <si>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</si>
  <si>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</si>
  <si>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</si>
  <si>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</si>
  <si>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</si>
  <si>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</si>
  <si>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</si>
  <si>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</si>
  <si>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</si>
  <si>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</si>
  <si>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</si>
  <si>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</si>
  <si>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</si>
  <si>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</si>
  <si>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</si>
  <si>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</si>
  <si>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</si>
  <si>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</si>
  <si>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</si>
  <si>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</si>
  <si>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</si>
  <si>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</si>
  <si>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</si>
  <si>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</si>
  <si>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</si>
  <si>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</si>
  <si>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</si>
  <si>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</si>
  <si>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</si>
  <si>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</si>
  <si>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</si>
  <si>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</si>
  <si>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</si>
  <si>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</si>
  <si>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</si>
  <si>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</si>
  <si>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</si>
  <si>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</si>
  <si>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</si>
  <si>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</si>
  <si>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</si>
  <si>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</si>
  <si>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</si>
  <si>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</si>
  <si>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</si>
  <si>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</si>
  <si>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</si>
  <si>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</si>
  <si>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</si>
  <si>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</si>
  <si>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</si>
  <si>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</si>
  <si>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</si>
  <si>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</si>
  <si>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</si>
  <si>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</si>
  <si>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</si>
  <si>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</si>
  <si>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</si>
  <si>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</si>
  <si>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</si>
  <si>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</si>
  <si>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</si>
  <si>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</si>
  <si>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</si>
  <si>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</si>
  <si>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</si>
  <si>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</si>
  <si>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</si>
  <si>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</si>
  <si>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</si>
  <si>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</si>
  <si>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</si>
  <si>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</si>
  <si>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</si>
  <si>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</si>
  <si>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</si>
  <si>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</si>
  <si>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</si>
  <si>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</si>
  <si>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</si>
  <si>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</si>
  <si>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</si>
  <si>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</si>
  <si>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</si>
  <si>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</si>
  <si>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</si>
  <si>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</si>
  <si>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</si>
  <si>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</si>
  <si>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</si>
  <si>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</si>
  <si>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</si>
  <si>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</si>
  <si>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</si>
  <si>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</si>
  <si>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</si>
  <si>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</si>
  <si>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</si>
  <si>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</si>
  <si>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</si>
  <si>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</si>
  <si>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</si>
  <si>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</si>
  <si>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</si>
  <si>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</si>
  <si>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</si>
  <si>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</si>
  <si>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</si>
  <si>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</si>
  <si>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</si>
  <si>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</si>
  <si>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</si>
  <si>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</si>
  <si>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</si>
  <si>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</si>
  <si>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</si>
  <si>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</si>
  <si>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</si>
  <si>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</si>
  <si>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</si>
  <si>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</si>
  <si>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</si>
  <si>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</si>
  <si>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</si>
  <si>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</si>
  <si>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</si>
  <si>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</si>
  <si>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</si>
  <si>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</si>
  <si>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</si>
  <si>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</si>
  <si>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</si>
  <si>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</si>
  <si>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</si>
  <si>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</si>
  <si>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</si>
  <si>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</si>
  <si>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</si>
  <si>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</si>
  <si>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</si>
  <si>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</si>
  <si>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</si>
  <si>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</si>
  <si>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</si>
  <si>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</si>
  <si>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</si>
  <si>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</si>
  <si>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</si>
  <si>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</si>
  <si>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</si>
  <si>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</si>
  <si>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</si>
  <si>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</si>
  <si>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</si>
  <si>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</si>
  <si>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</si>
  <si>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</si>
  <si>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</si>
  <si>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</si>
  <si>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</si>
  <si>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</si>
  <si>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</si>
  <si>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</si>
  <si>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</si>
  <si>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</si>
  <si>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</si>
  <si>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</si>
  <si>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</si>
  <si>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</si>
  <si>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</si>
  <si>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</si>
  <si>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</si>
  <si>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</si>
  <si>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</si>
  <si>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</si>
  <si>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</si>
  <si>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</si>
  <si>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</si>
  <si>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</si>
  <si>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</si>
  <si>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</si>
  <si>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</si>
  <si>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</si>
  <si>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</si>
  <si>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</si>
  <si>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</si>
  <si>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</si>
  <si>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</si>
  <si>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</si>
  <si>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</si>
  <si>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</si>
  <si>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</si>
  <si>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</si>
  <si>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</si>
  <si>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</si>
  <si>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</si>
  <si>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</si>
  <si>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</si>
  <si>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</si>
  <si>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</si>
  <si>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</si>
  <si>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</si>
  <si>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</si>
  <si>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</si>
  <si>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</si>
  <si>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</si>
  <si>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</si>
  <si>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</si>
  <si>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</si>
  <si>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</si>
  <si>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</si>
  <si>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</si>
  <si>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</si>
  <si>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</si>
  <si>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</si>
  <si>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</si>
  <si>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</si>
  <si>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</si>
  <si>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</si>
  <si>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</si>
  <si>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</si>
  <si>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</si>
  <si>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</si>
  <si>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</si>
  <si>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</si>
  <si>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</si>
  <si>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</si>
  <si>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</si>
  <si>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</si>
  <si>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</si>
  <si>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</si>
  <si>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</si>
  <si>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</si>
  <si>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</si>
  <si>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</si>
  <si>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</si>
  <si>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</si>
  <si>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</si>
  <si>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</si>
  <si>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</si>
  <si>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</si>
  <si>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</si>
  <si>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</si>
  <si>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</si>
  <si>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</si>
  <si>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</si>
  <si>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</si>
  <si>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</si>
  <si>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</si>
  <si>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</si>
  <si>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</si>
  <si>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</si>
  <si>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</si>
  <si>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</si>
  <si>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</si>
  <si>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</si>
  <si>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</si>
  <si>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</si>
  <si>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</si>
  <si>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</si>
  <si>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</si>
  <si>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</si>
  <si>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</si>
  <si>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</si>
  <si>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</si>
  <si>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</si>
  <si>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</si>
  <si>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</si>
  <si>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</si>
  <si>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</si>
  <si>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</si>
  <si>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</si>
  <si>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</si>
  <si>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</si>
  <si>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</si>
  <si>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</si>
  <si>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</si>
  <si>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</si>
  <si>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</si>
  <si>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</si>
  <si>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</si>
  <si>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</si>
  <si>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</si>
  <si>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</si>
  <si>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</si>
  <si>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</si>
  <si>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</si>
  <si>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</si>
  <si>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</si>
  <si>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</si>
  <si>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</si>
  <si>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</si>
  <si>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</si>
  <si>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</si>
  <si>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</si>
  <si>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</si>
  <si>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</si>
  <si>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</si>
  <si>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</si>
  <si>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</si>
  <si>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</si>
  <si>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</si>
  <si>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</si>
  <si>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</si>
  <si>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</si>
  <si>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</si>
  <si>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</si>
  <si>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</si>
  <si>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</si>
  <si>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</si>
  <si>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</si>
  <si>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</si>
  <si>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</si>
  <si>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</si>
  <si>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</si>
  <si>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</si>
  <si>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</si>
  <si>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</si>
  <si>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</si>
  <si>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</si>
  <si>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</si>
  <si>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</si>
  <si>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</si>
  <si>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</si>
  <si>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</si>
  <si>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</si>
  <si>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</si>
  <si>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</si>
  <si>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</si>
  <si>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</si>
  <si>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</si>
  <si>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</si>
  <si>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</si>
  <si>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</si>
  <si>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</si>
  <si>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</si>
  <si>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</si>
  <si>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</si>
  <si>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</si>
  <si>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</si>
  <si>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</si>
  <si>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</si>
  <si>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</si>
  <si>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</si>
  <si>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</si>
  <si>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</si>
  <si>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</si>
  <si>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</si>
  <si>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</si>
  <si>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</si>
  <si>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</si>
  <si>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</si>
  <si>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</si>
  <si>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</si>
  <si>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</si>
  <si>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</si>
  <si>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</si>
  <si>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</si>
  <si>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</si>
  <si>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</si>
  <si>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</si>
  <si>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</si>
  <si>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</si>
  <si>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</si>
  <si>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</si>
  <si>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</si>
  <si>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</si>
  <si>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</si>
  <si>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</si>
  <si>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</si>
  <si>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</si>
  <si>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</si>
  <si>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</si>
  <si>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</si>
  <si>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</si>
  <si>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</si>
  <si>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</si>
  <si>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</si>
  <si>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</si>
  <si>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</si>
  <si>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</si>
  <si>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</si>
  <si>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</si>
  <si>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</si>
  <si>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</si>
  <si>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</si>
  <si>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</si>
  <si>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</si>
  <si>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</si>
  <si>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</si>
  <si>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</si>
  <si>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</si>
  <si>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</si>
  <si>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</si>
  <si>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</si>
  <si>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</si>
  <si>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</si>
  <si>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</si>
  <si>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</si>
  <si>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</si>
  <si>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</si>
  <si>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</si>
  <si>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</si>
  <si>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</si>
  <si>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</si>
  <si>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</si>
  <si>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</si>
  <si>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</si>
  <si>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</si>
  <si>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</si>
  <si>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</si>
  <si>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</si>
  <si>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</si>
  <si>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</si>
  <si>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</si>
  <si>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</si>
  <si>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</si>
  <si>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</si>
  <si>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</si>
  <si>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</si>
  <si>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</si>
  <si>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</si>
  <si>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</si>
  <si>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</si>
  <si>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</si>
  <si>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</si>
  <si>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</si>
  <si>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</si>
  <si>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</si>
  <si>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</si>
  <si>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</si>
  <si>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</si>
  <si>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</si>
  <si>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</si>
  <si>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</si>
  <si>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</si>
  <si>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</si>
  <si>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</si>
  <si>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</si>
  <si>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</si>
  <si>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</si>
  <si>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</si>
  <si>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</si>
  <si>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</si>
  <si>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</si>
  <si>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</si>
  <si>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</si>
  <si>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</si>
  <si>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</si>
  <si>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</si>
  <si>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</si>
  <si>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</si>
  <si>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</si>
  <si>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</si>
  <si>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</si>
  <si>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</si>
  <si>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</si>
  <si>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</si>
  <si>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</si>
  <si>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</si>
  <si>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</si>
  <si>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</si>
  <si>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</si>
  <si>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</si>
  <si>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</si>
  <si>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</si>
  <si>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</si>
  <si>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</si>
  <si>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</si>
  <si>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</si>
  <si>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</si>
  <si>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</si>
  <si>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</si>
  <si>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</si>
  <si>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</si>
  <si>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</si>
  <si>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</si>
  <si>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</si>
  <si>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</si>
  <si>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</si>
  <si>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</si>
  <si>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</si>
  <si>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</si>
  <si>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</si>
  <si>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</si>
  <si>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</si>
  <si>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</si>
  <si>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</si>
  <si>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</si>
  <si>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</si>
  <si>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</si>
  <si>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</si>
  <si>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</si>
  <si>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</si>
  <si>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</si>
  <si>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</si>
  <si>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</si>
  <si>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</si>
  <si>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</si>
  <si>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</si>
  <si>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</si>
  <si>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</si>
  <si>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</si>
  <si>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</si>
  <si>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</si>
  <si>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</si>
  <si>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</si>
  <si>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</si>
  <si>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</si>
  <si>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</si>
  <si>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</si>
  <si>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</si>
  <si>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</si>
  <si>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</si>
  <si>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</si>
  <si>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</si>
  <si>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</si>
  <si>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</si>
  <si>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</si>
  <si>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</si>
  <si>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</si>
  <si>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</si>
  <si>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</si>
  <si>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</si>
  <si>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</si>
  <si>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</si>
  <si>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</si>
  <si>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</si>
  <si>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</si>
  <si>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</si>
  <si>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</si>
  <si>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</si>
  <si>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</si>
  <si>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</si>
  <si>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</si>
  <si>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</si>
  <si>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</si>
  <si>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</si>
  <si>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</si>
  <si>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</si>
  <si>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</si>
  <si>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</si>
  <si>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</si>
  <si>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</si>
  <si>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</si>
  <si>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</si>
  <si>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</si>
  <si>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</si>
  <si>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</si>
  <si>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</si>
  <si>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</si>
  <si>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</si>
  <si>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</si>
  <si>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</si>
  <si>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</si>
  <si>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</si>
  <si>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</si>
  <si>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</si>
  <si>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</si>
  <si>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</si>
  <si>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</si>
  <si>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</si>
  <si>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</si>
  <si>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</si>
  <si>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</si>
  <si>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</si>
  <si>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</si>
  <si>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</si>
  <si>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</si>
  <si>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</si>
  <si>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</si>
  <si>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</si>
  <si>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</si>
  <si>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</si>
  <si>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</si>
  <si>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</si>
  <si>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</si>
  <si>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</si>
  <si>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</si>
  <si>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</si>
  <si>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</si>
  <si>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</si>
  <si>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</si>
  <si>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</si>
  <si>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</si>
  <si>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</si>
  <si>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</si>
  <si>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</si>
  <si>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</si>
  <si>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</si>
  <si>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</si>
  <si>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</si>
  <si>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</si>
  <si>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</si>
  <si>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</si>
  <si>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</si>
  <si>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</si>
  <si>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</si>
  <si>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</si>
  <si>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</si>
  <si>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</si>
  <si>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</si>
  <si>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</si>
  <si>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</si>
  <si>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</si>
  <si>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</si>
  <si>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</si>
  <si>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</si>
  <si>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</si>
  <si>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</si>
  <si>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</si>
  <si>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</si>
  <si>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</si>
  <si>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</si>
  <si>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</si>
  <si>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</si>
  <si>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</si>
  <si>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</si>
  <si>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</si>
  <si>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</si>
  <si>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</si>
  <si>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</si>
  <si>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</si>
  <si>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</si>
  <si>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</si>
  <si>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</si>
  <si>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</si>
  <si>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</si>
  <si>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</si>
  <si>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</si>
  <si>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</si>
  <si>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</si>
  <si>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</si>
  <si>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</si>
  <si>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</si>
  <si>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</si>
  <si>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</si>
  <si>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</si>
  <si>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</si>
  <si>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</si>
  <si>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</si>
  <si>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</si>
  <si>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</si>
  <si>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</si>
  <si>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</si>
  <si>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</si>
  <si>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</si>
  <si>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</si>
  <si>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</si>
  <si>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</si>
  <si>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</si>
  <si>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</si>
  <si>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</si>
  <si>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</si>
  <si>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</si>
  <si>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</si>
  <si>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</si>
  <si>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</si>
  <si>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</si>
  <si>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</si>
  <si>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</si>
  <si>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</si>
  <si>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</si>
  <si>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</si>
  <si>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</si>
  <si>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</si>
  <si>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</si>
  <si>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</si>
  <si>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</si>
  <si>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</si>
  <si>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</si>
  <si>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</si>
  <si>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</si>
  <si>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</si>
  <si>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</si>
  <si>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</si>
  <si>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</si>
  <si>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</si>
  <si>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</si>
  <si>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</si>
  <si>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</si>
  <si>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</si>
  <si>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</si>
  <si>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</si>
  <si>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</si>
  <si>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</si>
  <si>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</si>
  <si>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</si>
  <si>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</si>
  <si>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</si>
  <si>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</si>
  <si>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</si>
  <si>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</si>
  <si>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</si>
  <si>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</si>
  <si>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</si>
  <si>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</si>
  <si>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</si>
  <si>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</si>
  <si>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</si>
  <si>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</si>
  <si>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</si>
  <si>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</si>
  <si>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</si>
  <si>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</si>
  <si>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</si>
  <si>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</si>
  <si>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</si>
  <si>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</si>
  <si>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</si>
  <si>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</si>
  <si>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</si>
  <si>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</si>
  <si>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</si>
  <si>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</si>
  <si>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</si>
  <si>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</si>
  <si>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</si>
  <si>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</si>
  <si>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</si>
  <si>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</si>
  <si>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</si>
  <si>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</si>
  <si>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</si>
  <si>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</si>
  <si>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</si>
  <si>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</si>
  <si>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</si>
  <si>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</si>
  <si>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</si>
  <si>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</si>
  <si>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</si>
  <si>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</si>
  <si>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</si>
  <si>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</si>
  <si>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</si>
  <si>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</si>
  <si>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</si>
  <si>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</si>
  <si>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</si>
  <si>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</si>
  <si>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</si>
  <si>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</si>
  <si>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</si>
  <si>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</si>
  <si>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</si>
  <si>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</si>
  <si>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</si>
  <si>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</si>
  <si>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</si>
  <si>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</si>
  <si>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</si>
  <si>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</si>
  <si>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</si>
  <si>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</si>
  <si>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</si>
  <si>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</si>
  <si>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</si>
  <si>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</si>
  <si>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</si>
  <si>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</si>
  <si>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</si>
  <si>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</si>
  <si>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</si>
  <si>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</si>
  <si>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</si>
  <si>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</si>
  <si>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</si>
  <si>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</si>
  <si>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</si>
  <si>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</si>
  <si>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</si>
  <si>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</si>
  <si>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</si>
  <si>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</si>
  <si>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</si>
  <si>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</si>
  <si>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</si>
  <si>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</si>
  <si>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</si>
  <si>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</si>
  <si>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</si>
  <si>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</si>
  <si>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</si>
  <si>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</si>
  <si>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</si>
  <si>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</si>
  <si>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</si>
  <si>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</si>
  <si>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</si>
  <si>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</si>
  <si>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</si>
  <si>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</si>
  <si>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</si>
  <si>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</si>
  <si>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</si>
  <si>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</si>
  <si>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</si>
  <si>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</si>
  <si>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</si>
  <si>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</si>
  <si>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</si>
  <si>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</si>
  <si>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</si>
  <si>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</si>
  <si>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</si>
  <si>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</si>
  <si>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</si>
  <si>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</si>
  <si>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</si>
  <si>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</si>
  <si>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</si>
  <si>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</si>
  <si>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</si>
  <si>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</si>
  <si>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</si>
  <si>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</si>
  <si>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</si>
  <si>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</si>
  <si>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</si>
  <si>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</si>
  <si>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</si>
  <si>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</si>
  <si>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</si>
  <si>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</si>
  <si>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</si>
  <si>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</si>
  <si>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</si>
  <si>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</si>
  <si>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</si>
  <si>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</si>
  <si>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</si>
  <si>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</si>
  <si>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</si>
  <si>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</si>
  <si>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</si>
  <si>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</si>
  <si>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</si>
  <si>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</si>
  <si>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</si>
  <si>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</si>
  <si>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</si>
  <si>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</si>
  <si>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</si>
  <si>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</si>
  <si>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</si>
  <si>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</si>
  <si>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</si>
  <si>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</si>
  <si>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</si>
  <si>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</si>
  <si>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</si>
  <si>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</si>
  <si>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</si>
  <si>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</si>
  <si>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</si>
  <si>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</si>
  <si>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</si>
  <si>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</si>
  <si>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</si>
  <si>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</si>
  <si>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</si>
  <si>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</si>
  <si>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</si>
  <si>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</si>
  <si>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</si>
  <si>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</si>
  <si>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</si>
  <si>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</si>
  <si>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</si>
  <si>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</si>
  <si>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</si>
  <si>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</si>
  <si>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</si>
  <si>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</si>
  <si>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</si>
  <si>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</si>
  <si>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</si>
  <si>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</si>
  <si>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</si>
  <si>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</si>
  <si>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</si>
  <si>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</si>
  <si>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</si>
  <si>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</si>
  <si>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</si>
  <si>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</si>
  <si>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</si>
  <si>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</si>
  <si>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</si>
  <si>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</si>
  <si>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</si>
  <si>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</si>
  <si>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</si>
  <si>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</si>
  <si>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</si>
  <si>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</si>
  <si>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</si>
  <si>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</si>
  <si>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</si>
  <si>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</si>
  <si>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</si>
  <si>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</si>
  <si>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</si>
  <si>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</si>
  <si>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</si>
  <si>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</si>
  <si>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</si>
  <si>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</si>
  <si>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</si>
  <si>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</si>
  <si>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</si>
  <si>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</si>
  <si>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</si>
  <si>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</si>
  <si>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</si>
  <si>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</si>
  <si>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</si>
  <si>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</si>
  <si>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</si>
  <si>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</si>
  <si>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</si>
  <si>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</si>
  <si>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</si>
  <si>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</si>
  <si>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</si>
  <si>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</si>
  <si>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</si>
  <si>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</si>
  <si>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</si>
  <si>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</si>
  <si>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</si>
  <si>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</si>
  <si>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</si>
  <si>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</si>
  <si>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</si>
  <si>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</si>
  <si>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</si>
  <si>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</si>
  <si>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</si>
  <si>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</si>
  <si>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</si>
  <si>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</si>
  <si>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</si>
  <si>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</si>
  <si>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</si>
  <si>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</si>
  <si>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</si>
  <si>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</si>
  <si>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</si>
  <si>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</si>
  <si>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</si>
  <si>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</si>
  <si>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</si>
  <si>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</si>
  <si>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</si>
  <si>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</si>
  <si>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</si>
  <si>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</si>
  <si>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</si>
  <si>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</si>
  <si>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</si>
  <si>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</si>
  <si>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</si>
  <si>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</si>
  <si>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</si>
  <si>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</si>
  <si>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</si>
  <si>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</si>
  <si>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</si>
  <si>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</si>
  <si>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</si>
  <si>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</si>
  <si>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</si>
  <si>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</si>
  <si>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</si>
  <si>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</si>
  <si>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</si>
  <si>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</si>
  <si>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</si>
  <si>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</si>
  <si>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</si>
  <si>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</si>
  <si>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</si>
  <si>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</si>
  <si>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</si>
  <si>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</si>
  <si>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</si>
  <si>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</si>
  <si>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</si>
  <si>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</si>
  <si>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</si>
  <si>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</si>
  <si>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</si>
  <si>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</si>
  <si>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</si>
  <si>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</si>
  <si>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</si>
  <si>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</si>
  <si>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</si>
  <si>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</si>
  <si>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</si>
  <si>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</si>
  <si>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</si>
  <si>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</si>
  <si>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</si>
  <si>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</si>
  <si>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</si>
  <si>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</si>
  <si>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</si>
  <si>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</si>
  <si>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</si>
  <si>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</si>
  <si>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</si>
  <si>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</si>
  <si>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</si>
  <si>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</si>
  <si>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</si>
  <si>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</si>
  <si>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</si>
  <si>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</si>
  <si>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</si>
  <si>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</si>
  <si>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</si>
  <si>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</si>
  <si>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</si>
  <si>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</si>
  <si>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</si>
  <si>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</si>
  <si>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</si>
  <si>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</si>
  <si>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</si>
  <si>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</si>
  <si>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</si>
  <si>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</si>
  <si>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</si>
  <si>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</si>
  <si>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</si>
  <si>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</si>
  <si>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</si>
  <si>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</si>
  <si>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</si>
  <si>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</si>
  <si>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</si>
  <si>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</si>
  <si>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</si>
  <si>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</si>
  <si>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</si>
  <si>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</si>
  <si>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</si>
  <si>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</si>
  <si>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</si>
  <si>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</si>
  <si>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</si>
  <si>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</si>
  <si>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</si>
  <si>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</si>
  <si>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</si>
  <si>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</si>
  <si>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</si>
  <si>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</si>
  <si>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</si>
  <si>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</si>
  <si>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</si>
  <si>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</si>
  <si>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</si>
  <si>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</si>
  <si>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</si>
  <si>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</si>
  <si>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</si>
  <si>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</si>
  <si>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</si>
  <si>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</si>
  <si>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</si>
  <si>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</si>
  <si>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</si>
  <si>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</si>
  <si>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</si>
  <si>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</si>
  <si>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</si>
  <si>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</si>
  <si>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</si>
  <si>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</si>
  <si>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</si>
  <si>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</si>
  <si>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</si>
  <si>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</si>
  <si>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</si>
  <si>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</si>
  <si>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</si>
  <si>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</si>
  <si>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</si>
  <si>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</si>
  <si>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</si>
  <si>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</si>
  <si>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</si>
  <si>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</si>
  <si>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</si>
  <si>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</si>
  <si>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</si>
  <si>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</si>
  <si>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</si>
  <si>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</si>
  <si>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</si>
  <si>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</si>
  <si>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</si>
  <si>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</si>
  <si>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</si>
  <si>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</si>
  <si>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</si>
  <si>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</si>
  <si>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</si>
  <si>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</si>
  <si>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</si>
  <si>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</si>
  <si>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</si>
  <si>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</si>
  <si>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</si>
  <si>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</si>
  <si>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</si>
  <si>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</si>
  <si>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</si>
  <si>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</si>
  <si>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</si>
  <si>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</si>
  <si>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</si>
  <si>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</si>
  <si>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</si>
  <si>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</si>
  <si>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</si>
  <si>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</si>
  <si>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</si>
  <si>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</si>
  <si>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</si>
  <si>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</si>
  <si>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</si>
  <si>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</si>
  <si>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</si>
  <si>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</si>
  <si>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</si>
  <si>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</si>
  <si>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</si>
  <si>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</si>
  <si>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</si>
  <si>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</si>
  <si>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</si>
  <si>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</si>
  <si>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</si>
  <si>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</si>
  <si>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</si>
  <si>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</si>
  <si>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</si>
  <si>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</si>
  <si>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</si>
  <si>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</si>
  <si>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</si>
  <si>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</si>
  <si>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</si>
  <si>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</si>
  <si>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</si>
  <si>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</si>
  <si>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</si>
  <si>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</si>
  <si>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</si>
  <si>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</si>
  <si>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</si>
  <si>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</si>
  <si>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</si>
  <si>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</si>
  <si>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</si>
  <si>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</si>
  <si>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</si>
  <si>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</si>
  <si>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</si>
  <si>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</si>
  <si>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</si>
  <si>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</si>
  <si>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</si>
  <si>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</si>
  <si>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</si>
  <si>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</si>
  <si>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</si>
  <si>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</si>
  <si>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</si>
  <si>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</si>
  <si>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</si>
  <si>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</si>
  <si>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</si>
  <si>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</si>
  <si>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</si>
  <si>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</si>
  <si>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</si>
  <si>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</si>
  <si>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</si>
  <si>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</si>
  <si>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</si>
  <si>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</si>
  <si>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</si>
  <si>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</si>
  <si>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</si>
  <si>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</si>
  <si>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</si>
  <si>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</si>
  <si>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</si>
  <si>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</si>
  <si>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</si>
  <si>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</si>
  <si>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</si>
  <si>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</si>
  <si>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</si>
  <si>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</si>
  <si>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</si>
  <si>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</si>
  <si>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</si>
  <si>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</si>
  <si>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</si>
  <si>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</si>
  <si>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</si>
  <si>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</si>
  <si>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</si>
  <si>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</si>
  <si>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</si>
  <si>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</si>
  <si>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</si>
  <si>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</si>
  <si>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</si>
  <si>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</si>
  <si>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</si>
  <si>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</si>
  <si>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</si>
  <si>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</si>
  <si>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</si>
  <si>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</si>
  <si>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</si>
  <si>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</si>
  <si>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</si>
  <si>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</si>
  <si>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</si>
  <si>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</si>
  <si>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</si>
  <si>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</si>
  <si>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</si>
  <si>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</si>
  <si>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</si>
  <si>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</si>
  <si>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</si>
  <si>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</si>
  <si>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</si>
  <si>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</si>
  <si>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</si>
  <si>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</si>
  <si>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</si>
  <si>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</si>
  <si>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</si>
  <si>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</si>
  <si>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</si>
  <si>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</si>
  <si>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</si>
  <si>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</si>
  <si>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</si>
  <si>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</si>
  <si>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</si>
  <si>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</si>
  <si>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</si>
  <si>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</si>
  <si>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</si>
  <si>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</si>
  <si>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</si>
  <si>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</si>
  <si>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</si>
  <si>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</si>
  <si>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</si>
  <si>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</si>
  <si>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</si>
  <si>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</si>
  <si>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</si>
  <si>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</si>
  <si>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</si>
  <si>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</si>
  <si>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</si>
  <si>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</si>
  <si>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</si>
  <si>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</si>
  <si>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</si>
  <si>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</si>
  <si>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</si>
  <si>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</si>
  <si>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</si>
  <si>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</si>
  <si>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</si>
  <si>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</si>
  <si>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</si>
  <si>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</si>
  <si>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</si>
  <si>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</si>
  <si>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</si>
  <si>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</si>
  <si>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</si>
  <si>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</si>
  <si>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</si>
  <si>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</si>
  <si>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</si>
  <si>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</si>
  <si>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</si>
  <si>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</si>
  <si>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</si>
  <si>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</si>
  <si>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</si>
  <si>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</si>
  <si>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</si>
  <si>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</si>
  <si>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</si>
  <si>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</si>
  <si>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</si>
  <si>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</si>
  <si>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</si>
  <si>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</si>
  <si>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</si>
  <si>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</si>
  <si>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</si>
  <si>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</si>
  <si>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</si>
  <si>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</si>
  <si>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</si>
  <si>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</si>
  <si>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</si>
  <si>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</si>
  <si>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</si>
  <si>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</si>
  <si>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</si>
  <si>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</si>
  <si>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</si>
  <si>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</si>
  <si>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</si>
  <si>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</si>
  <si>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</si>
  <si>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</si>
  <si>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</si>
  <si>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</si>
  <si>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</si>
  <si>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</si>
  <si>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</si>
  <si>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</si>
  <si>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</si>
  <si>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</si>
  <si>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</si>
  <si>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</si>
  <si>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</si>
  <si>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</si>
  <si>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</si>
  <si>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</si>
  <si>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</si>
  <si>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</si>
  <si>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</si>
  <si>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</si>
  <si>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</si>
  <si>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</si>
  <si>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</si>
  <si>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</si>
  <si>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</si>
  <si>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</si>
  <si>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</si>
  <si>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</si>
  <si>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</si>
  <si>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</si>
  <si>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</si>
  <si>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</si>
  <si>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</si>
  <si>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</si>
  <si>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</si>
  <si>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</si>
  <si>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</si>
  <si>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</si>
  <si>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</si>
  <si>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</si>
  <si>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</si>
  <si>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</si>
  <si>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</si>
  <si>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</si>
  <si>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</si>
  <si>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</si>
  <si>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</si>
  <si>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</si>
  <si>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</si>
  <si>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</si>
  <si>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</si>
  <si>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</si>
  <si>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</si>
  <si>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</si>
  <si>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</si>
  <si>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</si>
  <si>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</si>
  <si>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</si>
  <si>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</si>
  <si>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</si>
  <si>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</si>
  <si>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</si>
  <si>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</si>
  <si>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</si>
  <si>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</si>
  <si>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</si>
  <si>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</si>
  <si>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</si>
  <si>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</si>
  <si>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</si>
  <si>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</si>
  <si>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</si>
  <si>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</si>
  <si>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</si>
  <si>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</si>
  <si>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</si>
  <si>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</si>
  <si>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</si>
  <si>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</si>
  <si>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</si>
  <si>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</si>
  <si>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</si>
  <si>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</si>
  <si>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</si>
  <si>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</si>
  <si>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</si>
  <si>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</si>
  <si>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</si>
  <si>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</si>
  <si>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</si>
  <si>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</si>
  <si>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</si>
  <si>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</si>
  <si>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</si>
  <si>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</si>
  <si>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</si>
  <si>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</si>
  <si>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</si>
  <si>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</si>
  <si>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</si>
  <si>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</si>
  <si>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</si>
  <si>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</si>
  <si>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</si>
  <si>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</si>
  <si>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</si>
  <si>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</si>
  <si>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</si>
  <si>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</si>
  <si>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</si>
  <si>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</si>
  <si>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</si>
  <si>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</si>
  <si>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</si>
  <si>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</si>
  <si>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</si>
  <si>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</si>
  <si>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</si>
  <si>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</si>
  <si>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</si>
  <si>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</si>
  <si>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</si>
  <si>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</si>
  <si>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</si>
  <si>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</si>
  <si>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</si>
  <si>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</si>
  <si>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</si>
  <si>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</si>
  <si>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</si>
  <si>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</si>
  <si>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</si>
  <si>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</si>
  <si>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</si>
  <si>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</si>
  <si>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</si>
  <si>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</si>
  <si>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</si>
  <si>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</si>
  <si>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</si>
  <si>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</si>
  <si>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</si>
  <si>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</si>
  <si>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</si>
  <si>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</si>
  <si>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</si>
  <si>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</si>
  <si>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</si>
  <si>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</si>
  <si>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</si>
  <si>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</si>
  <si>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</si>
  <si>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</si>
  <si>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</si>
  <si>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</si>
  <si>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</si>
  <si>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</si>
  <si>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</si>
  <si>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</si>
  <si>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</si>
  <si>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</si>
  <si>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</si>
  <si>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</si>
  <si>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</si>
  <si>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</si>
  <si>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</si>
  <si>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</si>
  <si>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</si>
  <si>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</si>
  <si>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</si>
  <si>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</si>
  <si>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</si>
  <si>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</si>
  <si>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</si>
  <si>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</si>
  <si>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</si>
  <si>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</si>
  <si>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</si>
  <si>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</si>
  <si>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</si>
  <si>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</si>
  <si>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</si>
  <si>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</si>
  <si>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</si>
  <si>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</si>
  <si>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</si>
  <si>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</si>
  <si>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</si>
  <si>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</si>
  <si>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</si>
  <si>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</si>
  <si>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</si>
  <si>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</si>
  <si>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</si>
  <si>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</si>
  <si>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</si>
  <si>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</si>
  <si>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</si>
  <si>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</si>
  <si>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</si>
  <si>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</si>
  <si>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</si>
  <si>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</si>
  <si>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</si>
  <si>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</si>
  <si>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</si>
  <si>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</si>
  <si>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</si>
  <si>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</si>
  <si>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</si>
  <si>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</si>
  <si>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</si>
  <si>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</si>
  <si>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</si>
  <si>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</si>
  <si>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</si>
  <si>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</si>
  <si>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</si>
  <si>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</si>
  <si>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</si>
  <si>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</si>
  <si>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</si>
  <si>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</si>
  <si>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</si>
  <si>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</si>
  <si>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</si>
  <si>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</si>
  <si>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</si>
  <si>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</si>
  <si>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</si>
  <si>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</si>
  <si>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</si>
  <si>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</si>
  <si>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</si>
  <si>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</si>
  <si>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</si>
  <si>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</si>
  <si>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</si>
  <si>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</si>
  <si>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</si>
  <si>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</si>
  <si>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</si>
  <si>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</si>
  <si>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</si>
  <si>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</si>
  <si>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</si>
  <si>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</si>
  <si>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</si>
  <si>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</si>
  <si>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</si>
  <si>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</si>
  <si>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</si>
  <si>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</si>
  <si>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</si>
  <si>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</si>
  <si>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</si>
  <si>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</si>
  <si>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</si>
  <si>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</si>
  <si>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</si>
  <si>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</si>
  <si>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</si>
  <si>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</si>
  <si>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</si>
  <si>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</si>
  <si>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</si>
  <si>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</si>
  <si>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</si>
  <si>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</si>
  <si>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</si>
  <si>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</si>
  <si>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</si>
  <si>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</si>
  <si>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</si>
  <si>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</si>
  <si>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</si>
  <si>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</si>
  <si>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</si>
  <si>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</si>
  <si>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</si>
  <si>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</si>
  <si>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</si>
  <si>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</si>
  <si>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</si>
  <si>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</si>
  <si>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</si>
  <si>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</si>
  <si>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</si>
  <si>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</si>
  <si>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</si>
  <si>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</si>
  <si>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</si>
  <si>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</si>
  <si>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</si>
  <si>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</si>
  <si>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</si>
  <si>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</si>
  <si>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</si>
  <si>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</si>
  <si>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</si>
  <si>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</si>
  <si>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</si>
  <si>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</si>
  <si>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</si>
  <si>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</si>
  <si>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</si>
  <si>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</si>
  <si>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</si>
  <si>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</si>
  <si>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</si>
  <si>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</si>
  <si>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</si>
  <si>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</si>
  <si>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</si>
  <si>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</si>
  <si>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</si>
  <si>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</si>
  <si>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</si>
  <si>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</si>
  <si>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</si>
  <si>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</si>
  <si>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</si>
  <si>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</si>
  <si>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</si>
  <si>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</si>
  <si>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</si>
  <si>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</si>
  <si>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</si>
  <si>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</si>
  <si>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</si>
  <si>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</si>
  <si>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</si>
  <si>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</si>
  <si>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</si>
  <si>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</si>
  <si>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</si>
  <si>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</si>
  <si>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</si>
  <si>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</si>
  <si>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</si>
  <si>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</si>
  <si>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</si>
  <si>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</si>
  <si>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</si>
  <si>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</si>
  <si>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</si>
  <si>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</si>
  <si>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</si>
  <si>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</si>
  <si>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</si>
  <si>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</si>
  <si>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</si>
  <si>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</si>
  <si>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</si>
  <si>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</si>
  <si>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</si>
  <si>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</si>
  <si>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</si>
  <si>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</si>
  <si>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</si>
  <si>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</si>
  <si>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</si>
  <si>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</si>
  <si>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</si>
  <si>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</si>
  <si>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</si>
  <si>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</si>
  <si>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</si>
  <si>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</si>
  <si>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</si>
  <si>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</si>
  <si>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</si>
  <si>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</si>
  <si>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</si>
  <si>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</si>
  <si>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</si>
  <si>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</si>
  <si>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</si>
  <si>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</si>
  <si>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</si>
  <si>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</si>
  <si>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</si>
  <si>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</si>
  <si>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</si>
  <si>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</si>
  <si>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</si>
  <si>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</si>
  <si>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</si>
  <si>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</si>
  <si>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</si>
  <si>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</si>
  <si>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</si>
  <si>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</si>
  <si>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</si>
  <si>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</si>
  <si>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</si>
  <si>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</si>
  <si>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</si>
  <si>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</si>
  <si>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</si>
  <si>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</si>
  <si>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</si>
  <si>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</si>
  <si>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</si>
  <si>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</si>
  <si>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</si>
  <si>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</si>
  <si>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</si>
  <si>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</si>
  <si>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</si>
  <si>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</si>
  <si>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</si>
  <si>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</si>
  <si>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</si>
  <si>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</si>
  <si>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</si>
  <si>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</si>
  <si>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</si>
  <si>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</si>
  <si>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</si>
  <si>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</si>
  <si>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</si>
  <si>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</si>
  <si>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</si>
  <si>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</si>
  <si>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</si>
  <si>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</si>
  <si>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</si>
  <si>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</si>
  <si>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</si>
  <si>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</si>
  <si>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</si>
  <si>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</si>
  <si>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</si>
  <si>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</si>
  <si>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</si>
  <si>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</si>
  <si>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</si>
  <si>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</si>
  <si>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</si>
  <si>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</si>
  <si>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</si>
  <si>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</si>
  <si>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</si>
  <si>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</si>
  <si>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</si>
  <si>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</si>
  <si>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</si>
  <si>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</si>
  <si>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</si>
  <si>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</si>
  <si>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</si>
  <si>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</si>
  <si>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</si>
  <si>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</si>
  <si>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</si>
  <si>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</si>
  <si>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</si>
  <si>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</si>
  <si>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</si>
  <si>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</si>
  <si>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</si>
  <si>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</si>
  <si>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</si>
  <si>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</si>
  <si>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</si>
  <si>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</si>
  <si>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</si>
  <si>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</si>
  <si>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</si>
  <si>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</si>
  <si>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</si>
  <si>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</si>
  <si>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</si>
  <si>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</si>
  <si>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</si>
  <si>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</si>
  <si>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</si>
  <si>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</si>
  <si>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</si>
  <si>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</si>
  <si>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</si>
  <si>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</si>
  <si>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</si>
  <si>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</si>
  <si>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</si>
  <si>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</si>
  <si>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</si>
  <si>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</si>
  <si>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</si>
  <si>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</si>
  <si>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</si>
  <si>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</si>
  <si>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</si>
  <si>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</si>
  <si>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</si>
  <si>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</si>
  <si>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</si>
  <si>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</si>
  <si>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</si>
  <si>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</si>
  <si>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</si>
  <si>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</si>
  <si>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</si>
  <si>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</si>
  <si>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</si>
  <si>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</si>
  <si>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</si>
  <si>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</si>
  <si>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</si>
  <si>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</si>
  <si>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</si>
  <si>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</si>
  <si>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</si>
  <si>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</si>
  <si>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</si>
  <si>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</si>
  <si>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</si>
  <si>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</si>
  <si>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</si>
  <si>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</si>
  <si>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</si>
  <si>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</si>
  <si>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</si>
  <si>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</si>
  <si>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</si>
  <si>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</si>
  <si>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</si>
  <si>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</si>
  <si>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</si>
  <si>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</si>
  <si>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</si>
  <si>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</si>
  <si>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</si>
  <si>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</si>
  <si>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</si>
  <si>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</si>
  <si>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</si>
  <si>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</si>
  <si>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</si>
  <si>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</si>
  <si>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</si>
  <si>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</si>
  <si>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</si>
  <si>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</si>
  <si>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</si>
  <si>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</si>
  <si>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</si>
  <si>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</si>
  <si>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</si>
  <si>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</si>
  <si>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</si>
  <si>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</si>
  <si>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</si>
  <si>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</si>
  <si>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</si>
  <si>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</si>
  <si>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</si>
  <si>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</si>
  <si>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</si>
  <si>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</si>
  <si>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</si>
  <si>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</si>
  <si>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</si>
  <si>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</si>
  <si>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</si>
  <si>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</si>
  <si>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</si>
  <si>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</si>
  <si>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</si>
  <si>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</si>
  <si>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</si>
  <si>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</si>
  <si>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</si>
  <si>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</si>
  <si>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</si>
  <si>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</si>
  <si>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</si>
  <si>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</si>
  <si>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</si>
  <si>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</si>
  <si>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</si>
  <si>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</si>
  <si>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</si>
  <si>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</si>
  <si>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</si>
  <si>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</si>
  <si>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</si>
  <si>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</si>
  <si>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</si>
  <si>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</si>
  <si>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</si>
  <si>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</si>
  <si>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</si>
  <si>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</si>
  <si>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</si>
  <si>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</si>
  <si>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</si>
  <si>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</si>
  <si>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</si>
  <si>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</si>
  <si>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</si>
  <si>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</si>
  <si>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</si>
  <si>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</si>
  <si>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</si>
  <si>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</si>
  <si>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</si>
  <si>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</si>
  <si>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</si>
  <si>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</si>
  <si>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</si>
  <si>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</si>
  <si>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</si>
  <si>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</si>
  <si>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</si>
  <si>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</si>
  <si>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</si>
  <si>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</si>
  <si>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</si>
  <si>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</si>
  <si>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</si>
  <si>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</si>
  <si>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</si>
  <si>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</si>
  <si>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</si>
  <si>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</si>
  <si>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</si>
  <si>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</si>
  <si>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</si>
  <si>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</si>
  <si>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</si>
  <si>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</si>
  <si>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</si>
  <si>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</si>
  <si>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</si>
  <si>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</si>
  <si>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</si>
  <si>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</si>
  <si>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</si>
  <si>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</si>
  <si>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</si>
  <si>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</si>
  <si>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</si>
  <si>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</si>
  <si>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</si>
  <si>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</si>
  <si>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</si>
  <si>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</si>
  <si>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</si>
  <si>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</si>
  <si>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</si>
  <si>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</si>
  <si>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</si>
  <si>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</si>
  <si>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</si>
  <si>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</si>
  <si>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</si>
  <si>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</si>
  <si>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</si>
  <si>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</si>
  <si>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</si>
  <si>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</si>
  <si>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</si>
  <si>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</si>
  <si>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</si>
  <si>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</si>
  <si>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</si>
  <si>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</si>
  <si>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</si>
  <si>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</si>
  <si>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</si>
  <si>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</si>
  <si>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</si>
  <si>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</si>
  <si>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</si>
  <si>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</si>
  <si>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</si>
  <si>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</si>
  <si>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</si>
  <si>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</si>
  <si>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</si>
  <si>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</si>
  <si>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</si>
  <si>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</si>
  <si>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</si>
  <si>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</si>
  <si>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</si>
  <si>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</si>
  <si>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</si>
  <si>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</si>
  <si>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</si>
  <si>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</si>
  <si>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</si>
  <si>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</si>
  <si>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</si>
  <si>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</si>
  <si>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</si>
  <si>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</si>
  <si>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</si>
  <si>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</si>
  <si>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</si>
  <si>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</si>
  <si>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</si>
  <si>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</si>
  <si>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</si>
  <si>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</si>
  <si>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</si>
  <si>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</si>
  <si>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</si>
  <si>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</si>
  <si>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</si>
  <si>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</si>
  <si>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</si>
  <si>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</si>
  <si>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</si>
  <si>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</si>
  <si>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</si>
  <si>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</si>
  <si>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</si>
  <si>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</si>
  <si>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</si>
  <si>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</si>
  <si>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</si>
  <si>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</si>
  <si>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</si>
  <si>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</si>
  <si>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</si>
  <si>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</si>
  <si>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</si>
  <si>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</si>
  <si>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</si>
  <si>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</si>
  <si>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</si>
  <si>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</si>
  <si>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</si>
  <si>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</si>
  <si>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</si>
  <si>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</si>
  <si>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</si>
  <si>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</si>
  <si>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</si>
  <si>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</si>
  <si>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</si>
  <si>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</si>
  <si>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</si>
  <si>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</si>
  <si>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</si>
  <si>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</si>
  <si>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</si>
  <si>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</si>
  <si>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</si>
  <si>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</si>
  <si>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</si>
  <si>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</si>
  <si>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</si>
  <si>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</si>
  <si>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</si>
  <si>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</si>
  <si>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</si>
  <si>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</si>
  <si>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</si>
  <si>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</si>
  <si>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</si>
  <si>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</si>
  <si>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</si>
  <si>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</si>
  <si>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</si>
  <si>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</si>
  <si>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</si>
  <si>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</si>
  <si>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</si>
  <si>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</si>
  <si>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</si>
  <si>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</si>
  <si>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</si>
  <si>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</si>
  <si>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</si>
  <si>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</si>
  <si>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</si>
  <si>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</si>
  <si>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</si>
  <si>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</si>
  <si>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</si>
  <si>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</si>
  <si>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</si>
  <si>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</si>
  <si>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</si>
  <si>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</si>
  <si>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</si>
  <si>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</si>
  <si>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</si>
  <si>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</si>
  <si>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</si>
  <si>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</si>
  <si>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</si>
  <si>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</si>
  <si>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</si>
  <si>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</si>
  <si>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</si>
  <si>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</si>
  <si>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</si>
  <si>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</si>
  <si>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</si>
  <si>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</si>
  <si>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</si>
  <si>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</si>
  <si>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</si>
  <si>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</si>
  <si>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</si>
  <si>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</si>
  <si>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</si>
  <si>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</si>
  <si>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</si>
  <si>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</si>
  <si>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</si>
  <si>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</si>
  <si>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</si>
  <si>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</si>
  <si>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</si>
  <si>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</si>
  <si>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</si>
  <si>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</si>
  <si>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</si>
  <si>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</si>
  <si>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</si>
  <si>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</si>
  <si>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</si>
  <si>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</si>
  <si>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</si>
  <si>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</si>
  <si>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</si>
  <si>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</si>
  <si>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</si>
  <si>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</si>
  <si>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</si>
  <si>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</si>
  <si>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</si>
  <si>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</si>
  <si>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</si>
  <si>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</si>
  <si>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</si>
  <si>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</si>
  <si>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</si>
  <si>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</si>
  <si>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</si>
  <si>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</si>
  <si>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</si>
  <si>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</si>
  <si>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</si>
  <si>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</si>
  <si>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</si>
  <si>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</si>
  <si>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[GALLIFORD TRY CONSTRUCTION LIMITED|BLAKE HOUSE 3 FRAYSWATER PLACE
        MIDDLESEX
        UB8 2AD|NONE||No|No][J. MURPHY &amp; SONS LIMITED|HIVIEW HOUSE
        LONDON
        NW5 1TN|NONE||No|No][BUXTON BUILDING CONTRACTORS LIMITED|CEDAR HOUSE 91 HIGH STREET
        SURREY
        CR3 5UX|NONE||Yes|No][KIND &amp; CO. (BUILDERS) LIMITED|BRIDGE HOUSE
        LONDON
        E11 3EQ|NONE||Yes|No][HILL PARTNERSHIPS LTD / HILL HOLDINGS LTD|THE POWER HOUSE GUNPOWDER MILL
        ESSEX
        EN9 1BN|NONE||No|No][SUNNINGHILL CONSTRUCTION CO. LIMITED|CORNELIUS HOUSE
        SUSSEX
        RH16 1BP|NONE||Yes|No][ETEC CONTRACT SERVICES LIMITED|SUITE 7 ELMHURST
        Essex
        E18 2QH|NONE||No|No][JENNER (CONTRACTORS) LIMITED|CENTURY HOUSE PARK FARM ROAD
        KENT
        CT19 5DW|NONE||No|No][P.M.C. CONSTRUCTION AND DEVELOPMENT SERVICES LIMITED|80A HIGH STREET
        HAMPSHIRE
        PO6 3FL|NONE||No|No][CURO CONSTRUCTION LIMITED|3-4 NEW STREET
        LONDON
        EC2M 4TP|NONE||No|No][ROBERTS GALLAGHER CONSTRUCTION LTD|HILLIER HOPKINS LLP RADIUS HOUSE
        WATFORD
        WD17 1HP|NONE||Yes|No][KEADY CONSTRUCTION LIMITED|O'BRIEN HOUSE
        MORDEN
        SM4 4NE|NONE||No|No][THOMAS SINDEN LIMITED|137 - 145 CHURCH ROAD HAROLD
        ROMFORD
        RM3 0SH|NONE||No|No][BUGLER DEVELOPMENTS LIMITED|BUGLER HOUSE 25 HIGH STREE
        RICKMANSWORTH
        WD3 1ET|NONE||No|No][WW MARTIN LTD|DANE PARK ROAD
        KENT
        CT11 7LT|NONE||No|No][BOOM CONSTRUCTION LIMITED|HARBEN HOUSE HARBEN PARADE
        LONDON
        NW3 6LH|NONE||Yes|No][SELSDON BUILDING CONTRACTORS LIMITED|TWIN BRIDGES BUSINESS PARK
        SURREY
        CR2 6PL|NONE||No|No][TRINITY HOMES (UK) LIMITED|RAILVIEW LOFTS
        EAST SUSSEX
        BN21 3XE|NONE||No|No][PENENDEN HEATH DEVELOPMENTS LIMITED|KING ARTHURS COURT
        KENT
        TN27 0JS|NONE||Yes|No][MY HOLDINGS GROUP LIMITED|5 BEAUCHAMP COURT
        LONDON
        EN5 5TZ|NONE||No|No][CHARTWAY GROUP LIMITED|4 ABBEY WOOD ROAD
        KENT
        ME19 4AB|NONE||No|No][PURELAKE NEW HOMES LIMITED|PURELAKE HOUSE PLAISTOW LANE
        BROMLEY
        BR1 4DS|NONE||Yes|No][SKILLCROWN HOMES LIMITED|TERRANCE HOUSE
        KENT
        BR2 8NQ|NONE||No|No][THAKEHAM PARTNERSHIPS LIMITED|THAKEHAM HOUSE SUMMERS PLACE
        WEST SUSSEX
        RH14 9GN|NONE||No|No][GALLIFORD TRY CONSTRUCTION LIMITED|BLAKE HOUSE 3 FRAYSWATER PLACE
        MIDDLESEX
        UB8 2AD|NONE||No|No][HIGGINS PARTNERSHIPS 1961 PLC|ONE LANGSTON ROAD
        ESSEX
        IG10 3SD|NONE||No|No][LOVELL PARTNERSHIPS LIMITED|KENT HOUSE
        London
        W1W 8AJ|NONE||No|No][MULALLEY &amp; CO. LIMITED|TERESA GAVIN HOUSE
        ESSEX
        IG8 8FA|NONE||No|No][JOHN GRAHAM CONSTRUCTION LIMITED|5 BALLYGOWAN ROAD
        COUNTY DOWN
        BT26 6HX|NONE||No|No][WATES RESIDENTIAL CONSTRUCTION LIMITED|WATES HOUSE STATION APPROACH
        SURREY
        KT22 7SW|NONE||Yes|No][J. MURPHY &amp; SONS LIMITED|HIVIEW HOUSE
        LONDON
        NW5 1TN|NONE||No|No][COUNTRYSIDE PROPERTIES (UK) LIMITED|11 TOWER VIEW
        KENT
        ME19 4UY|NONE||No|No][P.M.C. CONSTRUCTION AND DEVELOPMENT SERVICES LIMITED|80A HIGH STREET
        HAMPSHIRE
        PO6 3FL|NONE||No|No][BUGLER DEVELOPMENTS LIMITED|BUGLER HOUSE 25 HIGH STREET
        RICKMANSWORTH
        WD3 1ET|NONE||No|No][HILL PARTNERSHIPS LTD / HILL HOLDINGS LTD|THE POWER HOUSE GUNPOWDER MILL
        ESSEX
        EN9 1BN|NONE||No|No][JENNER (CONTRACTORS) LIMITED|CENTURY HOUSE PARK FARM ROAD
        KENT
        CT19 5DW|NONE||No|No][KEADY CONSTRUCTION LIMITED|O'BRIEN HOUSE
        MORDEN
        SM4 4NE|NONE||No|No][THOMAS SINDEN LIMITED|137 - 145 CHURCH ROAD HAROLD
        ROMFORD
        RM3 0SH|NONE||No|No][BOOM CONSTRUCTION LIMITED|HARBEN HOUSE HARBEN PARADE
        LONDON
        NW3 6LH|NONE||Yes|No][CHARTWAY GROUP LIMITED|4 ABBEY WOOD ROAD
        KENT
        ME19 4AB|NONE||No|No][WW MARTIN LTD|DANE PARK ROAD,
        KENT
        CT11 7LT|NONE||No|No][MY HOLDINGS GROUP LIMITED|5 BEAUCHAMP COURT
        LONDON
        EN5 5TZ|NONE||No|No][PURELAKE NEW HOMES LIMITED|PURELAKE HOUSE PLAISTOW LANE
        BROMLEY
        BR1 4DS|NONE||Yes|No][THAKEHAM PARTNERSHIPS LIMITED|THAKEHAM HOUSE SUMMERS PLACE
        WEST SUSSEX
        RH14 9GN|NONE||No|No][P.M.C. CONSTRUCTION AND DEVELOPMENT SERVICES LIMITED|80A HIGH STREET,
        HAMPSHIRE
        PO6 3FL|NONE||No|No][LOVELL PARTNERSHIPS LIMITED|KENT HOUSE
        London
        W1W 8AJ|NONE||No|No][Galliford Try Construction Limited|BLAKE HOUSE 3 FRAYSWATER PLAC
        MIDDLESEX
        UB8 2AD|NONE||No|No][BUXTON BUILDING CONTRACTORS LIMITED|CEDAR HOUSE 91 HIGH STREET
        SURREY
        CR3 5UX|NONE||Yes|No][GLENMAN CORPORATION UK LIMITED|8 POWER ROAD CHISWICK
        LONDON
        W4 5PY|NONE||Yes|No][BUGLER DEVELOPMENTS LIMITED|BUGLER HOUSE 25 HIGH STREET
        RICKMANSWORTH
        WD3 1ET|NONE||No|No][ETEC CONTRACT SERVICES LIMITED|SUITE 7 ELMHURST
        ESSEX
        E18 2QH|NONE||Yes|No][CURO LIVING LTD|3-4 NEW STREET
        LONDON
        EC2M 4TP|NONE||Yes|No][AMIRI CONSTRUCTION LIMITED|EAGLE POINT
        FAREHAM
        PO15 5TD|NONE||No|No][THAKEHAM PARTNERSHIPS LIMITED|THAKEHAM HOUSE SUMMERS PLACE
        WEST SUSSEX
        RH14 9GN|NONE||No|No][MANAGEMENT &amp; CONSTRUCTION SERVICES LIMITED|LINKS 1 LINKS BUSINESS CENTRE
        SURREY
        GU22 8BF|NONE||Yes|No][AJC DEVELOPMENTS (SOUTH) LIMITED|4 JOSHUAS VISTA SANDBANKS ROAD
        POOLE
        BH14 8HA|NONE||Yes|No][THOMAS SINDEN LIMITED|137 - 145 CHURCH ROAD HAROLD
        ROMFORD
        RM3 0SH|NONE||No|No][SUNNINGHILL CONSTRUCTION CO. LIMITED|CORNELIUS HOUSE
        SUSSEX
        RH16 1BP|NONE||Yes|No][SELSDON BUILDING CONTRACTORS LIMITED|TWIN BRIDGES BUSINESS PAR
        SURREY
        CR2 6PL|NONE||Yes|No][ROBERTS GALLAGHER CONSTRUCTION LTD|HILLIER HOPKINS LLP RADIUS HOUSE
        WATFORD
        WD17 1HP|NONE||Yes|No][HILL PARTNERSHIPS LTD / HILL HOLDINGS LTD|THE POWER HOUSE GUNPOWDER MILL
        ESSEX
        EN9 1BN|NONE||No|No][KEADY CONSTRUCTION LIMITED|O'BRIEN HOUSE
        MORDEN
        SM4 4NE|NONE||No|No][BMR CONSTRUCTION LIMITED|RIVERSIDE HOUSE RIVER LAWN ROAD
        KENT
        TN9 1EP|NONE||Yes|No][MY HOLDINGS GROUP LIMITED|5 BEAUCHAMP COURT
        LONDON
        EN5 5TZ|NONE||No|No][SKILLCROWN HOMES LIMITED|TERRANCE HOUSE
        KENT
        BR2 8NQ|NONE||Yes|No][TRINITY HOMES (UK) LIMITED|RAILVIEW LOFTS
        EAST SUSSEX
        BN21 3XE|NONE||No|No][CHARTWAY GROUP LIMITED|4 ABBEY WOOD ROAD
        KENT
        ME19 4AB|NONE||No|No][KIND &amp; CO. (BUILDERS) LIMITED|BRIDGE HOUSE
        LONDON
        E11 3EQ|NONE||Yes|No][WATES RESIDENTIAL CONSTRUCTION LIMITED|WATES HOUSE STATION APPROACH
        SURREY
        KT22 7SW|NONE||Yes|No][P.M.C. CONSTRUCTION AND DEVELOPMENT SERVICES|80A HIGH STREET
        HAMPSHIRE
        PO6 3FL|NONE||No|No][HIGGINS PARTNERSHIPS 1961 PLC|ONE LANGSTON ROAD
        ESSEX
        IG10 3SD|NONE||No|No][JOHN GRAHAM CONSTRUCTION LIMITED|5 BALLYGOWAN ROAD
        COUNTY DOWN
        BT26 6HX|NONE||No|No][MULALLEY &amp; CO. LIMITED|TERESA GAVIN HOUSE
        ESSEX
        IG8 8FA|NONE||No|No][GALLIFORD TRY CONSTRUCTION LIMITED|BLAKE HOUSE 3 FRAYSWATER PLACE
        MIDDLESEX
        UB8 2AD|NONE||No|No][LOVELL PARTNERSHIPS LIMITED|KENT HOUSE
        LONDON
        W1W 8AJ|NONE||No|No][BENNETT CONSTRUCTION (LONDON) LIMITED|16-25 BASTWICK STREET
        LONDON
        EC1V 3PS|NONE||No|No][HILL PARTNERSHIPS LTD / HILL HOLDINGS LTD|THE POWER HOUSE GUNPOWDER MILL
        ESSEX
        EN9 1BN|NONE||No|No][COUNTRYSIDE PROPERTIES (UK) LIMITED|11 TOWER VIEW
        KENT
        ME19 4UY|NONE||No|No][KEADY CONSTRUCTION LIMITED|O'BRIEN HOUSE
        MORDEN
        SM4 4NE|NONE||No|No][THOMAS SINDEN LIMITED|137 - 145 CHURCH ROAD HAROLD
        ROMFORD
        RM3 0SH|NONE||No|No][BUGLER DEVELOPMENTS LIMITED|BUGLER HOUSE 25 HIGH STREET
        RICKMANSWORTH
        WD3 1ET|NONE||No|No][THAKEHAM PARTNERSHIPS LIMITED|THAKEHAM HOUSE SUMMERS PLACE
        WEST SUSSEX
        RH14 9GN|NONE||No|No][MY HOLDINGS GROUP LIMITED|5 BEAUCHAMP COURT
        LONDON
        EN5 5TZ|NONE||No|No][AJC DEVELOPMENTS (SOUTH) LIMITED|4 JOSHUAS VISTA SANDBANKS ROAD
        POOLE
        BH14 8HA|NONE||Yes|No][PENENDEN HEATH DEVELOPMENTS LIMITED|KING ARTHURS COURT
        KENT
        TN27 0JS|NONE||Yes|No][CHARTWAY GROUP LIMITED|4 ABBEY WOOD ROAD
        KENT
        ME19 4AB|NONE||No|No][A.&amp; E.ELKINS LIMITED|A &amp; E HOUSE
        LONDON
        SE14 5RW|NONE||Yes|No][BUXTON BUILDING CONTRACTORS LIMITED|CEDAR HOUSE 91 HIGH STREET
        SURREY
        CR3 5UX|NONE||Yes|No][J. MURPHY &amp; SONS LIMITED|HIVIEW HOUSE
        LONDON
        NW5 1TN|NONE||No|No][GLENMAN CORPORATION UK LIMITED|8 POWER ROAD
        LONDON
        W4 5PY|NONE||Yes|No][KIND &amp; CO. (BUILDERS) LIMITED|BRIDGE HOUSE
        LONDON
        E11 3EQ|NONE||Yes|No][HILL PARTNERSHIPS LTD / HILL HOLDINGS LTD|THE POWER HOUSE GUNPOWDER MILL
        ESSEX
        EN9 1BN|NONE||No|No][GUILDMORE LTD.|KALAMU HOUSE 11 COLDBATH SQUARE
        LONDON
        EC1R 5HL|NONE||No|No][ETEC CONTRACT SERVICES LIMITED|SUITE 7 ELMHURST
        ESSEX
        E18 2QH|NONE||Yes|No][REDDINGTON CONSTRUCTION LTD|36 WATERSIDE TRADING ESTATE
        HANWELL
        W7 2QD|NONE||Yes|No][CURO CONSTRUCTION LIMITED|3-4 NEW STREET
        LONDON
        EC2M 4TP|NONE||No|No][THOMAS SINDEN LIMITED|137 - 145 CHURCH ROAD HAROLD
        ROMFORD
        RM3 0SH|NONE||No|No][BUGLER DEVELOPMENTS LIMITED|BUGLER HOUSE 25 HIGH STREET
        RICKMANSWORTH
        WD3 1ET|NONE||No|No][BOOM CONSTRUCTION LIMITED|HARBEN HOUSE HARBEN PARADE
        LONDON
        NW3 6LH|NONE||Yes|No][FORMATION DESIGN &amp; BUILD LIMITED|UNIT 1 38 WEMBLEY HILL ROAD
        WEMBLEY
        HA9 8FJ|NONE||No|No][MANAGEMENT &amp; CONSTRUCTION SERVICES LIMITED|LINKS 1 LINKS BUSINESS CENTRE
        SURREY
        GU22 8BF|NONE||Yes|No][BENNETT CONSTRUCTION (LONDON) LIMITED|16-25 BASTWICK STREET
        LONDON
        EC1V 3PS|NONE||Yes|No][SELSDON BUILDING CONTRACTORS LIMITED|TWIN BRIDGES BUSINESS PARK
        SURREY
        CR2 6PL|NONE||Yes|No][ROBERTS GALLAGHER CONSTRUCTION LTD|HILLIER HOPKINS LLP RADIUS HOUSE
        WATFORD
        WD17 1HP|NONE||Yes|No][COLLIER CONTRACTS LIMITED|112 CHURCHILL ROAD
        SURREY
        CR2 6HB|NONE||Yes|No][MY HOLDINGS GROUP LIMITED|5 BEAUCHAMP COURT
        LONDON
        EN5 5TZ|NONE||No|No][GALLIFORD TRY CONSTRUCTION LIMITED|BLAKE HOUSE 3 FRAYSWATER PLACE
        MIDDLESEX
        UB8 2AD|NONE||No|No][KEADY CONSTRUCTION LIMITED|O'BRIEN HOUSE
        MORDEN
        SM4 4NE|NONE||No|No][SKILLCROWN HOMES LIMITED|TERRANCE HOUSE
        KENT
        BR2 8NQ|NONE||Yes|No][PURELAKE NEW HOMES LIMITED|PURELAKE HOUSE PLAISTOW LANE
        BROMLEY
        BR1 4DS|NONE||Yes|No][HIGGINS PARTNERSHIPS 1961 PLC|ONE LANGSTON ROAD
        ESSEX
        IG10 3SD|NONE||No|No][LOVELL PARTNERSHIPS LIMITED|KENT HOUSE
        LONDON
        W1W 8AJ|NONE||No|No][WATES RESIDENTIAL CONSTRUCTION LIMITED|WATES HOUSE STATION APPROACH
        SURREY
        KT22 7SW|NONE||Yes|No][MULALLEY &amp; CO. LIMITED|TERESA GAVIN HOUSE
        ESSEX
        IG8 8FA|NONE||No|No][GALLIFORD TRY CONSTRUCTION LIMITED|BLAKE HOUSE 3 FRAYSWATER PLACE
        MIDDLESEX
        UB8 2AD|NONE||No|No][JOHN GRAHAM CONSTRUCTION LIMITED|5 BALLYGOWAN ROAD
        COUNTY DOWN
        BT26 6HX|NONE||No|No][HILL PARTNERSHIPS LTD / HILL HOLDINGS LTD|THE POWER HOUSE GUNPOWDER MILL
        ESSEX
        EN9 1BN|NONE||No|No][COUNTRYSIDE PROPERTIES (UK) LIMITED|11 TOWER VIEW
        KENT
        ME19 4UY|NONE||No|No][ELLIOTT BUILDING AND CIVIL ENGINEERING UK LIMITED|GROUND FLOOR 39 MORELAND STREET
        LONDON
        EC1V 8BB|NONE||No|No][BUGLER DEVELOPMENTS LIMITED|BUGLER HOUSE 25 HIGH STREET
        RICKMANSWORTH
        WD3 1ET|NONE||No|No][THOMAS SINDEN LIMITED|137 - 145 CHURCH ROAD HAROLD
        ROMFORD
        RM3 0SH|NONE||No|No][FORMATION DESIGN &amp; BUILD LIMITED|UNIT 1 38 WEMBLEY HILL ROAD
        WEMBLEY
        HA9 8FJ|NONE||No|No][J. MURPHY &amp; SONS LIMITED|HIVIEW HOUSE
        LONDON
        NW5 1TN|NONE||No|No][BENNETT CONSTRUCTION (LONDON) LIMITED|16-25 BASTWICK STREET
        LONDON
        EC1V 3PS|NONE||Yes|No][GUILDMORE LTD.|KALAMU HOUSE 11 COLDBATH SQUARE
        LONDON
        EC1R 5HL|NONE||No|No][PURELAKE NEW HOMES LIMITED|PURELAKE HOUSE PLAISTOW LANE
        BROMLEY
        BR1 4DS|NONE||Yes|No][MY HOLDINGS GROUP LIMITED|5 BEAUCHAMP COURT
        LONDON
        EN5 5TZ|NONE||No|No][KEADY CONSTRUCTION LIMITED|O'BRIEN HOUSE
        MORDEN
        SM4 4NE|NONE||No|No][CHARTWAY GROUP LIMITED|4 ABBEY WOOD ROAD
        KENT
        ME19 4AB|NONE||No|No][BOOM CONSTRUCTION LIMITED|HARBEN HOUSE HARBEN PARADE
        LONDON
        NW3 6LH|NONE||Yes|No][JOHN GRAHAM CONSTRUCTION LIMITED|5 BALLYGOWAN ROAD
        COUNTY DOWN
        BT26 6HX|NONE||No|No][WATES RESIDENTIAL CONSTRUCTION LIMITED|WATES HOUSE STATION APPROACH
        SURREY
        KT22 7SW|NONE||Yes|No][HIGGINS PARTNERSHIPS 1961 PLC|ONE LANGSTON ROAD
        ESSEX
        IG10 3SD|NONE||No|No][LOVELL PARTNERSHIPS LIMITED|KENT HOUSE
        LONDON
        W1W 8AJ|NONE||No|No][GALLIFORD TRY CONSTRUCTION LIMITED|BLAKE HOUSE 3 FRAYSWATER PLACE
        MIDDLESEX
        UB8 2AD|NONE||No|No][MULALLEY &amp; CO. LIMITED|TERESA GAVIN HOUSE
        ESSEX
        IG8 8FA|NONE||No|No][J. MURPHY &amp; SONS LIMITED|HIVIEW HOUSE
        LONDON
        NW5 1TN|NONE||No|No][COUNTRYSIDE PROPERTIES (UK) LIMITED|11 TOWER VIEW
        KENT
        ME19 4UY|NONE||No|No][BENNETT CONSTRUCTION (LONDON) LIMITED|16-25 BASTWICK STREET
        LONDON
        EC1V 3PS|NONE||Yes|No][BUGLER DEVELOPMENTS LIMITED|BUGLER HOUSE 25 HIGH STREET
        RICKMANSWORTH
        WD3 1ET|NONE||No|No][HILL PARTNERSHIPS LTD / HILL HOLDINGS LTD|THE POWER HOUSE GUNPOWDER MILL
        ESSEX
        EN9 1BN|NONE||No|No][P.M.C. CONSTRUCTION AND DEVELOPMENT SERVICES LIMITED|80A HIGH STREET
        HAMPSHIRE
        PO6 3FL|NONE||No|No][ELLIOTT BUILDING AND CIVIL ENGINEERING UK LIMITED|GROUND FLOOR 39 MORELAND STREET
        LONDON
        EC1V 8BB|NONE||No|No][KEADY CONSTRUCTION LIMITED|O'BRIEN HOUSE,
        MORDEN
        SM4 4NE|NONE||No|No][FORMATION DESIGN &amp; BUILD LIMITED|UNIT 1 38 WEMBLEY HILL ROAD
        WEMBLEY
        HA9 8FJ|NONE||No|No][THAKEHAM PARTNERSHIPS LIMITED|THAKEHAM HOUSE SUMMERS PLACE
        WEST SUSSEX
        RH14 9GN|NONE||No|No][CHARTWAY GROUP LIMITED|4 ABBEY WOOD ROAD
        KENT
        ME19 4AB|NONE||No|No][MY HOLDINGS GROUP LIMITED|5 BEAUCHAMP COURT
        LONDON
        EN5 5TZ|NONE||No|No]</t>
  </si>
  <si>
    <t>+448003282282</t>
  </si>
  <si>
    <t>Value</t>
  </si>
  <si>
    <t>Award Value</t>
  </si>
  <si>
    <t>CN Value</t>
  </si>
  <si>
    <t>Year</t>
  </si>
  <si>
    <t>Metric</t>
  </si>
  <si>
    <t>Total Tenders</t>
  </si>
  <si>
    <t>Total Procurement Value</t>
  </si>
  <si>
    <t>Average Tender Value</t>
  </si>
  <si>
    <t>Total Organisations</t>
  </si>
  <si>
    <t>Total Regions</t>
  </si>
  <si>
    <t>Bip Solutions Limited</t>
  </si>
  <si>
    <t>Ministry Of Justice</t>
  </si>
  <si>
    <t>Places For People Group Limited</t>
  </si>
  <si>
    <t>University Of Manchester</t>
  </si>
  <si>
    <t>Bernard Leach (St Ives) Trust Limited</t>
  </si>
  <si>
    <t>Institute For Apprenticeships And Technical Education</t>
  </si>
  <si>
    <t>Homes England (The Name Adopted By The Homes And Communities Agency)</t>
  </si>
  <si>
    <t>En Procure Ltd</t>
  </si>
  <si>
    <t>Walsall Council E-Tendering</t>
  </si>
  <si>
    <t>Jv North Limited</t>
  </si>
  <si>
    <t>London Borough Of Haringey</t>
  </si>
  <si>
    <t>Stoke-On-Trent City Council</t>
  </si>
  <si>
    <t>Historic England Limited</t>
  </si>
  <si>
    <t>Vivid</t>
  </si>
  <si>
    <t>Capitalesourcing</t>
  </si>
  <si>
    <t>University Of Greenwich</t>
  </si>
  <si>
    <t>The Chesterfield Canal Trust Limited</t>
  </si>
  <si>
    <t>Somerset Council</t>
  </si>
  <si>
    <t>Regenda Limited</t>
  </si>
  <si>
    <t>University Of Portsmouth</t>
  </si>
  <si>
    <t>The Royal Borough Of Kingston Upon Thames</t>
  </si>
  <si>
    <t>East Riding Of Yorkshire Council</t>
  </si>
  <si>
    <t>London Borough Of Islington</t>
  </si>
  <si>
    <t>University Of Sheffield</t>
  </si>
  <si>
    <t>The Association Of North East Councils Limited</t>
  </si>
  <si>
    <t>Beyond Housing Limited</t>
  </si>
  <si>
    <t>Engineering Construction Industry Training Board</t>
  </si>
  <si>
    <t>Cheshire East Council</t>
  </si>
  <si>
    <t>Due North Limited</t>
  </si>
  <si>
    <t>The Police, Fire And Crime Commissioner For Essex</t>
  </si>
  <si>
    <t>University Of Suffolk</t>
  </si>
  <si>
    <t>Nhs Blood And Transplant (Bristol)</t>
  </si>
  <si>
    <t>Cheshire West And Chester Borough Council</t>
  </si>
  <si>
    <t>Nhs Blood And Transplant</t>
  </si>
  <si>
    <t>Department For Work And Pensions</t>
  </si>
  <si>
    <t>Pagabo</t>
  </si>
  <si>
    <t>Prosper</t>
  </si>
  <si>
    <t>Ports Of Jersey</t>
  </si>
  <si>
    <t>Newry, Mourne And Down District Council (Nmd)</t>
  </si>
  <si>
    <t>Defence Science And Technology Laboratory</t>
  </si>
  <si>
    <t>Department For Business And Trade</t>
  </si>
  <si>
    <t>Ministry Of Defence</t>
  </si>
  <si>
    <t>Seetec Business Technology Centre Limited</t>
  </si>
  <si>
    <t>Department For International Trade</t>
  </si>
  <si>
    <t>London Borough Of Hackney</t>
  </si>
  <si>
    <t>Birkbeck College</t>
  </si>
  <si>
    <t>Nhs Property Services Limited</t>
  </si>
  <si>
    <t>City Of York Council</t>
  </si>
  <si>
    <t>Derby City Council</t>
  </si>
  <si>
    <t>Tees Valley Combined Authority</t>
  </si>
  <si>
    <t>Torbay Council</t>
  </si>
  <si>
    <t>London Borough Of Sutton</t>
  </si>
  <si>
    <t>Thirteen Housing Group Limited</t>
  </si>
  <si>
    <t>University Of Derby</t>
  </si>
  <si>
    <t>London Borough Of Enfield</t>
  </si>
  <si>
    <t>London Borough Of Hammersmith &amp; Fulham</t>
  </si>
  <si>
    <t>Shropshire Council On Behalf Of Shropshire Town And Rural Housing</t>
  </si>
  <si>
    <t>Forestry Commission, Acting Through Forestry England (Hereinafter Referred To As Forestry England)</t>
  </si>
  <si>
    <t>Rugby Borough Council</t>
  </si>
  <si>
    <t>Leeds Trinity University</t>
  </si>
  <si>
    <t>Neupc Ltd</t>
  </si>
  <si>
    <t>Gosforth Parish Council</t>
  </si>
  <si>
    <t>London Borough Of Havering</t>
  </si>
  <si>
    <t>Department For Environment Food &amp; Rural Affairs</t>
  </si>
  <si>
    <t>Bank Of England</t>
  </si>
  <si>
    <t>Sussex Partnership Nhs Foundation Trust</t>
  </si>
  <si>
    <t>London Borough Of Merton</t>
  </si>
  <si>
    <t>Blackpool And The Fylde College</t>
  </si>
  <si>
    <t>Northampton General Hospital Nhs Trust</t>
  </si>
  <si>
    <t>Bolton At Home Limited</t>
  </si>
  <si>
    <t>West Hertfordshire Teaching Hospitals Nhs Trust</t>
  </si>
  <si>
    <t>Nhs England</t>
  </si>
  <si>
    <t>London Borough Of Barnet</t>
  </si>
  <si>
    <t>Nhs Trust</t>
  </si>
  <si>
    <t>Foreign Commonwealth And Development Office</t>
  </si>
  <si>
    <t>St Albans City &amp; District</t>
  </si>
  <si>
    <t>The University Of Birmingham</t>
  </si>
  <si>
    <t>City Of Doncaster Council</t>
  </si>
  <si>
    <t>Forest Of Dean District Council</t>
  </si>
  <si>
    <t>Lucideon Limited</t>
  </si>
  <si>
    <t>Procurement Assist Limited C/O Integrated Facilities Management Bolton Ltd (Ifm Bolton)</t>
  </si>
  <si>
    <t>Hs2</t>
  </si>
  <si>
    <t>Cheshire Fire And Rescue Service</t>
  </si>
  <si>
    <t>Croydon Council</t>
  </si>
  <si>
    <t>Nhs Property Services</t>
  </si>
  <si>
    <t>City Of London Corporation</t>
  </si>
  <si>
    <t>Ea</t>
  </si>
  <si>
    <t>West Hertfordshire Hospitals Nhs Trust</t>
  </si>
  <si>
    <t>Bath And North East Somerset Council</t>
  </si>
  <si>
    <t>Nhs Bt</t>
  </si>
  <si>
    <t>Dftc - Department For Transport</t>
  </si>
  <si>
    <t>Nottingham Trent University (Ntu)</t>
  </si>
  <si>
    <t>The College Of West Anglia</t>
  </si>
  <si>
    <t>West Suffolk Nhs Foundation Trust</t>
  </si>
  <si>
    <t>Partners Procurement Service (Pps)</t>
  </si>
  <si>
    <t>Desnz</t>
  </si>
  <si>
    <t>Borough Council Of Kings Lynn And West Norfolk</t>
  </si>
  <si>
    <t>London Borough Of Haringey - Housing Services And Building Safety - Playle</t>
  </si>
  <si>
    <t>London Borough Of Bromley</t>
  </si>
  <si>
    <t>London Borough Of Harrow</t>
  </si>
  <si>
    <t>Chelsea And Westminster Hospital</t>
  </si>
  <si>
    <t>Eiffage Kier Jv Hs2 Main Civils Works, Lots C2 &amp; C3</t>
  </si>
  <si>
    <t>Westworks Procurement Limited</t>
  </si>
  <si>
    <t>University Hospitals Dorset Nhs Foundation Trust</t>
  </si>
  <si>
    <t>Lhc</t>
  </si>
  <si>
    <t>Northumbria Healthcare Nhs Foundation Trust</t>
  </si>
  <si>
    <t>The National Museum Of The Royal Navy</t>
  </si>
  <si>
    <t>Epsom And Ewell Borough Council</t>
  </si>
  <si>
    <t>Coventry City Council</t>
  </si>
  <si>
    <t>Bradford Teaching Hospitals Nhs Foundation Trust</t>
  </si>
  <si>
    <t>University Of Cumbria</t>
  </si>
  <si>
    <t>Defra Commercial</t>
  </si>
  <si>
    <t>London Borough Of Newham</t>
  </si>
  <si>
    <t>Livewest Homes Limited</t>
  </si>
  <si>
    <t>Calderdale And Huddersfield Solutions</t>
  </si>
  <si>
    <t>Homes For Haringey</t>
  </si>
  <si>
    <t>Wakefield And District Housing Limited</t>
  </si>
  <si>
    <t>Royal Holloway And Bedford New College</t>
  </si>
  <si>
    <t>Fcdo Services</t>
  </si>
  <si>
    <t>Eu Supply Limited</t>
  </si>
  <si>
    <t>Royal United Hospitals In Bath</t>
  </si>
  <si>
    <t>University Of East Anglia</t>
  </si>
  <si>
    <t>Mse Group</t>
  </si>
  <si>
    <t>The Pirbright Institute</t>
  </si>
  <si>
    <t>Blackburn With Darwen Borough Council</t>
  </si>
  <si>
    <t>Balfour Beatty Vinci Systra Jv</t>
  </si>
  <si>
    <t>Located Property Limited</t>
  </si>
  <si>
    <t>Borough Council Of King'S Lynn &amp; West Norfolk</t>
  </si>
  <si>
    <t>Vico Homes Limited</t>
  </si>
  <si>
    <t>City Of Lincoln</t>
  </si>
  <si>
    <t>Westmorland And Furness Council</t>
  </si>
  <si>
    <t>Sheffield Children'S Nhs Foundation Trust</t>
  </si>
  <si>
    <t>D3 Associates Ltd</t>
  </si>
  <si>
    <t>Nhmf (Npc) Limited</t>
  </si>
  <si>
    <t>London Borough Of Bromley Council</t>
  </si>
  <si>
    <t>Communities And Housing Investment Consortium Limited</t>
  </si>
  <si>
    <t>Procure Plus Holdings Limited</t>
  </si>
  <si>
    <t>Newark And Sherwood District Council</t>
  </si>
  <si>
    <t>In-Tend Limited</t>
  </si>
  <si>
    <t>North Of England Commercial Procurement Collaborative</t>
  </si>
  <si>
    <t>Office For National Statistics</t>
  </si>
  <si>
    <t>City Of Lincoln Council</t>
  </si>
  <si>
    <t>Harmony Works Trust Cic</t>
  </si>
  <si>
    <t>Barnet Homes Limited</t>
  </si>
  <si>
    <t>London Borough Of Lambeth</t>
  </si>
  <si>
    <t>Tawd Valley Developments Limited</t>
  </si>
  <si>
    <t>St Osyth Priory &amp; Parish Trust</t>
  </si>
  <si>
    <t>Nottingham University Hospitals Nhs Trust</t>
  </si>
  <si>
    <t>Hbc - Engineering</t>
  </si>
  <si>
    <t>The Queen Elizabeth Hospital King'S Lynn Nhs Foundation Trust</t>
  </si>
  <si>
    <t>Chp</t>
  </si>
  <si>
    <t>The Borough Council Of Calderdale</t>
  </si>
  <si>
    <t>Department Of Health And Social Care</t>
  </si>
  <si>
    <t>Row Labels</t>
  </si>
  <si>
    <t>Grand Total</t>
  </si>
  <si>
    <t>Sum of Value</t>
  </si>
  <si>
    <t>Count of Notice Identifier</t>
  </si>
  <si>
    <t>Region Group</t>
  </si>
  <si>
    <t>England Mixed/Other</t>
  </si>
  <si>
    <t>Adb (UK) Limited</t>
  </si>
  <si>
    <t>UK Shared Business Services Limited</t>
  </si>
  <si>
    <t>PROCUREMENT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</si>
</sst>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0.00"/>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Calibri"/>
      <family val="2"/>
    </font>
    <font>
      <b/>
      <sz val="12"/>
      <color theme="1"/>
      <name val="Calibri"/>
      <family val="2"/>
    </font>
    <font>
      <b/>
      <sz val="20"/>
      <color theme="0"/>
      <name val="Calibri"/>
      <family val="2"/>
    </font>
    <font>
      <b/>
      <sz val="16"/>
      <color rgb="FF000099"/>
      <name val="Calibri"/>
      <family val="2"/>
    </font>
    <font>
      <b/>
      <sz val="16"/>
      <color theme="1" tint="0.14999847407452621"/>
      <name val="Calibr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AEAEA"/>
        <bgColor indexed="64"/>
      </patternFill>
    </fill>
    <fill>
      <patternFill patternType="solid">
        <fgColor rgb="FF002060"/>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4">
    <xf numFmtId="0" fontId="0" fillId="0" borderId="0" xfId="0"/>
    <xf numFmtId="0" fontId="18" fillId="0" borderId="0" xfId="0" applyFont="1"/>
    <xf numFmtId="14" fontId="18" fillId="0" borderId="0" xfId="0" applyNumberFormat="1" applyFont="1"/>
    <xf numFmtId="20" fontId="18" fillId="0" borderId="0" xfId="0" applyNumberFormat="1" applyFont="1"/>
    <xf numFmtId="11" fontId="18" fillId="0" borderId="0" xfId="0" applyNumberFormat="1" applyFont="1"/>
    <xf numFmtId="0" fontId="19" fillId="0" borderId="0" xfId="0" applyFont="1"/>
    <xf numFmtId="0" fontId="19" fillId="0" borderId="0" xfId="0" applyFont="1" applyAlignment="1">
      <alignment horizontal="left"/>
    </xf>
    <xf numFmtId="0" fontId="18" fillId="0" borderId="0" xfId="0" applyFont="1" applyAlignment="1">
      <alignment horizontal="left"/>
    </xf>
    <xf numFmtId="17" fontId="18" fillId="0" borderId="0" xfId="0" applyNumberFormat="1" applyFont="1" applyAlignment="1">
      <alignment horizontal="left"/>
    </xf>
    <xf numFmtId="0" fontId="18" fillId="0" borderId="10" xfId="0" applyFont="1" applyBorder="1"/>
    <xf numFmtId="14" fontId="18" fillId="0" borderId="0" xfId="0" applyNumberFormat="1" applyFont="1" applyAlignment="1">
      <alignment horizontal="left"/>
    </xf>
    <xf numFmtId="0" fontId="18" fillId="0" borderId="11" xfId="0" applyFont="1" applyBorder="1"/>
    <xf numFmtId="0" fontId="18" fillId="0" borderId="12" xfId="0" applyFont="1" applyBorder="1"/>
    <xf numFmtId="0" fontId="18" fillId="0" borderId="13" xfId="0" applyFont="1" applyBorder="1"/>
    <xf numFmtId="0" fontId="18" fillId="0" borderId="0" xfId="0" quotePrefix="1" applyFont="1"/>
    <xf numFmtId="0" fontId="0" fillId="0" borderId="0" xfId="0" applyAlignment="1">
      <alignment vertical="center" wrapText="1"/>
    </xf>
    <xf numFmtId="0" fontId="18" fillId="0" borderId="0" xfId="0" applyFont="1" applyAlignment="1">
      <alignment vertical="center"/>
    </xf>
    <xf numFmtId="2" fontId="0" fillId="0" borderId="0" xfId="0" applyNumberFormat="1"/>
    <xf numFmtId="2" fontId="18" fillId="0" borderId="0" xfId="0" applyNumberFormat="1" applyFont="1"/>
    <xf numFmtId="14" fontId="19" fillId="0" borderId="0" xfId="0" applyNumberFormat="1" applyFont="1" applyAlignment="1">
      <alignment horizontal="left"/>
    </xf>
    <xf numFmtId="2" fontId="19" fillId="0" borderId="0" xfId="0" applyNumberFormat="1" applyFont="1" applyAlignment="1">
      <alignment horizontal="left"/>
    </xf>
    <xf numFmtId="2" fontId="18" fillId="0" borderId="0" xfId="0" applyNumberFormat="1" applyFont="1" applyAlignment="1">
      <alignment horizontal="left"/>
    </xf>
    <xf numFmtId="2" fontId="0" fillId="0" borderId="0" xfId="0" applyNumberFormat="1" applyAlignment="1">
      <alignment vertical="center" wrapText="1"/>
    </xf>
    <xf numFmtId="0" fontId="0" fillId="0" borderId="0" xfId="0" pivotButton="1"/>
    <xf numFmtId="0" fontId="0" fillId="0" borderId="0" xfId="0" applyAlignment="1">
      <alignment horizontal="left"/>
    </xf>
    <xf numFmtId="0" fontId="19" fillId="0" borderId="0" xfId="0" applyFont="1" applyAlignment="1">
      <alignment horizontal="center"/>
    </xf>
    <xf numFmtId="0" fontId="0" fillId="33" borderId="0" xfId="0" applyFill="1"/>
    <xf numFmtId="0" fontId="21" fillId="33" borderId="14" xfId="0" applyFont="1" applyFill="1" applyBorder="1" applyAlignment="1">
      <alignment horizontal="center" vertical="top"/>
    </xf>
    <xf numFmtId="0" fontId="21" fillId="33" borderId="15" xfId="0" applyFont="1" applyFill="1" applyBorder="1" applyAlignment="1">
      <alignment horizontal="center" vertical="top"/>
    </xf>
    <xf numFmtId="0" fontId="22" fillId="33" borderId="16" xfId="0" applyFont="1" applyFill="1" applyBorder="1" applyAlignment="1">
      <alignment horizontal="center" vertical="top"/>
    </xf>
    <xf numFmtId="0" fontId="22" fillId="33" borderId="17" xfId="0" applyFont="1" applyFill="1" applyBorder="1" applyAlignment="1">
      <alignment horizontal="center" vertical="top"/>
    </xf>
    <xf numFmtId="164" fontId="22" fillId="33" borderId="17" xfId="0" applyNumberFormat="1" applyFont="1" applyFill="1" applyBorder="1" applyAlignment="1">
      <alignment horizontal="center" vertical="top"/>
    </xf>
    <xf numFmtId="0" fontId="22" fillId="33" borderId="18" xfId="0" applyFont="1" applyFill="1" applyBorder="1" applyAlignment="1">
      <alignment horizontal="center" vertical="top"/>
    </xf>
    <xf numFmtId="0" fontId="22" fillId="33" borderId="19" xfId="0" applyFont="1" applyFill="1" applyBorder="1" applyAlignment="1">
      <alignment horizontal="center" vertical="top"/>
    </xf>
    <xf numFmtId="0" fontId="0" fillId="33" borderId="0" xfId="0" applyFill="1" applyAlignment="1">
      <alignment horizontal="left"/>
    </xf>
    <xf numFmtId="2" fontId="0" fillId="33" borderId="0" xfId="0" applyNumberFormat="1" applyFill="1"/>
    <xf numFmtId="0" fontId="0" fillId="33" borderId="0" xfId="0" applyFill="1" applyAlignment="1">
      <alignment horizontal="right"/>
    </xf>
    <xf numFmtId="0" fontId="0" fillId="33" borderId="0" xfId="0" applyFill="1" applyAlignment="1">
      <alignment horizontal="center"/>
    </xf>
    <xf numFmtId="2" fontId="0" fillId="33" borderId="0" xfId="0" applyNumberFormat="1" applyFill="1" applyAlignment="1">
      <alignment horizontal="right"/>
    </xf>
    <xf numFmtId="0" fontId="20" fillId="34" borderId="0" xfId="0" applyFont="1" applyFill="1" applyAlignment="1">
      <alignment horizontal="center"/>
    </xf>
    <xf numFmtId="0" fontId="17" fillId="34" borderId="0" xfId="0" applyFont="1" applyFill="1" applyAlignment="1">
      <alignment horizontal="center"/>
    </xf>
    <xf numFmtId="0" fontId="0" fillId="0" borderId="0" xfId="0" applyNumberFormat="1"/>
    <xf numFmtId="0" fontId="0" fillId="33" borderId="0" xfId="0" applyNumberFormat="1" applyFill="1" applyAlignment="1">
      <alignment horizontal="center"/>
    </xf>
    <xf numFmtId="0" fontId="0" fillId="33"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436">
    <dxf>
      <alignment horizontal="left"/>
    </dxf>
    <dxf>
      <alignment horizontal="left"/>
    </dxf>
    <dxf>
      <alignment horizontal="left"/>
    </dxf>
    <dxf>
      <alignment horizontal="left"/>
    </dxf>
    <dxf>
      <alignment horizontal="center"/>
    </dxf>
    <dxf>
      <alignment horizontal="center"/>
    </dxf>
    <dxf>
      <alignment horizontal="right"/>
    </dxf>
    <dxf>
      <alignment horizontal="right"/>
    </dxf>
    <dxf>
      <alignment horizontal="center"/>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ont>
        <b/>
        <strike val="0"/>
        <outline val="0"/>
        <shadow val="0"/>
        <u val="none"/>
        <vertAlign val="baseline"/>
        <sz val="16"/>
        <color theme="1" tint="0.14999847407452621"/>
        <name val="Calibri"/>
        <family val="2"/>
        <scheme val="none"/>
      </font>
      <fill>
        <patternFill patternType="solid">
          <fgColor indexed="64"/>
          <bgColor rgb="FFEAEAEA"/>
        </patternFill>
      </fill>
      <alignment horizontal="center" vertical="top" textRotation="0" wrapText="0" indent="0" justifyLastLine="0" shrinkToFit="0" readingOrder="0"/>
      <border diagonalUp="0" diagonalDown="0" outline="0">
        <left style="thin">
          <color indexed="64"/>
        </left>
        <right/>
        <top style="thin">
          <color indexed="64"/>
        </top>
        <bottom style="thin">
          <color indexed="64"/>
        </bottom>
      </border>
    </dxf>
    <dxf>
      <font>
        <b/>
        <strike val="0"/>
        <outline val="0"/>
        <shadow val="0"/>
        <u val="none"/>
        <vertAlign val="baseline"/>
        <sz val="16"/>
        <color theme="1" tint="0.14999847407452621"/>
        <name val="Calibri"/>
        <family val="2"/>
        <scheme val="none"/>
      </font>
      <fill>
        <patternFill patternType="solid">
          <fgColor indexed="64"/>
          <bgColor rgb="FFEAEAEA"/>
        </patternFill>
      </fill>
      <alignment horizontal="center" vertical="top"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strike val="0"/>
        <outline val="0"/>
        <shadow val="0"/>
        <u val="none"/>
        <vertAlign val="baseline"/>
        <sz val="16"/>
        <color theme="1" tint="0.14999847407452621"/>
        <name val="Calibri"/>
        <family val="2"/>
        <scheme val="none"/>
      </font>
      <fill>
        <patternFill patternType="solid">
          <fgColor indexed="64"/>
          <bgColor rgb="FFEAEAEA"/>
        </patternFill>
      </fill>
      <alignment horizontal="center" vertical="top" textRotation="0" wrapText="0" indent="0" justifyLastLine="0" shrinkToFit="0" readingOrder="0"/>
    </dxf>
    <dxf>
      <font>
        <b/>
        <strike val="0"/>
        <outline val="0"/>
        <shadow val="0"/>
        <u val="none"/>
        <vertAlign val="baseline"/>
        <sz val="16"/>
        <color theme="1"/>
        <name val="Calibri"/>
        <family val="2"/>
        <scheme val="none"/>
      </font>
      <fill>
        <patternFill patternType="solid">
          <fgColor indexed="64"/>
          <bgColor rgb="FFEAEAEA"/>
        </patternFill>
      </fill>
      <alignment horizontal="center" vertical="top" textRotation="0" wrapText="0" indent="0" justifyLastLine="0" shrinkToFit="0" readingOrder="0"/>
      <border diagonalUp="0" diagonalDown="0" outline="0">
        <left style="thin">
          <color indexed="64"/>
        </left>
        <right style="thin">
          <color indexed="64"/>
        </right>
        <top/>
        <bottom/>
      </border>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ont>
        <b val="0"/>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dxf>
    <dxf>
      <font>
        <b/>
        <i val="0"/>
        <strike val="0"/>
        <condense val="0"/>
        <extend val="0"/>
        <outline val="0"/>
        <shadow val="0"/>
        <u val="none"/>
        <vertAlign val="baseline"/>
        <sz val="12"/>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2" formatCode="0.00"/>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2" formatCode="0.00"/>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2" formatCode="0.00"/>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2" formatCode="0.00"/>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2" formatCode="0.00"/>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dxf>
    <dxf>
      <font>
        <b/>
        <i val="0"/>
        <strike val="0"/>
        <condense val="0"/>
        <extend val="0"/>
        <outline val="0"/>
        <shadow val="0"/>
        <u val="none"/>
        <vertAlign val="baseline"/>
        <sz val="12"/>
        <color theme="1"/>
        <name val="Calibri"/>
        <family val="2"/>
        <scheme val="none"/>
      </font>
    </dxf>
  </dxfs>
  <tableStyles count="0" defaultTableStyle="TableStyleMedium2" defaultPivotStyle="PivotStyleLight16"/>
  <colors>
    <mruColors>
      <color rgb="FF000099"/>
      <color rgb="FFEAEAEA"/>
      <color rgb="FF08869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Monthly Tender Volume Trend</a:t>
            </a:r>
            <a:endParaRPr lang="en-IN" sz="1600"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8861687389299"/>
          <c:y val="0.26328484981044037"/>
          <c:w val="0.6484991436204105"/>
          <c:h val="0.52133165645960922"/>
        </c:manualLayout>
      </c:layout>
      <c:lineChart>
        <c:grouping val="standard"/>
        <c:varyColors val="0"/>
        <c:ser>
          <c:idx val="0"/>
          <c:order val="0"/>
          <c:tx>
            <c:v>Total</c:v>
          </c:tx>
          <c:spPr>
            <a:ln w="28575" cap="rnd">
              <a:solidFill>
                <a:schemeClr val="accent1"/>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88</c:v>
              </c:pt>
              <c:pt idx="1">
                <c:v>94</c:v>
              </c:pt>
              <c:pt idx="2">
                <c:v>71</c:v>
              </c:pt>
              <c:pt idx="3">
                <c:v>100</c:v>
              </c:pt>
              <c:pt idx="4">
                <c:v>72</c:v>
              </c:pt>
              <c:pt idx="5">
                <c:v>84</c:v>
              </c:pt>
              <c:pt idx="6">
                <c:v>93</c:v>
              </c:pt>
              <c:pt idx="7">
                <c:v>92</c:v>
              </c:pt>
              <c:pt idx="8">
                <c:v>86</c:v>
              </c:pt>
              <c:pt idx="9">
                <c:v>87</c:v>
              </c:pt>
              <c:pt idx="10">
                <c:v>77</c:v>
              </c:pt>
              <c:pt idx="11">
                <c:v>56</c:v>
              </c:pt>
            </c:numLit>
          </c:val>
          <c:smooth val="0"/>
          <c:extLst>
            <c:ext xmlns:c16="http://schemas.microsoft.com/office/drawing/2014/chart" uri="{C3380CC4-5D6E-409C-BE32-E72D297353CC}">
              <c16:uniqueId val="{00000000-1173-43AF-955A-2475FB3ACEB1}"/>
            </c:ext>
          </c:extLst>
        </c:ser>
        <c:dLbls>
          <c:showLegendKey val="0"/>
          <c:showVal val="0"/>
          <c:showCatName val="0"/>
          <c:showSerName val="0"/>
          <c:showPercent val="0"/>
          <c:showBubbleSize val="0"/>
        </c:dLbls>
        <c:smooth val="0"/>
        <c:axId val="1374895295"/>
        <c:axId val="1374881855"/>
      </c:lineChart>
      <c:catAx>
        <c:axId val="137489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881855"/>
        <c:crosses val="autoZero"/>
        <c:auto val="1"/>
        <c:lblAlgn val="ctr"/>
        <c:lblOffset val="100"/>
        <c:noMultiLvlLbl val="0"/>
      </c:catAx>
      <c:valAx>
        <c:axId val="13748818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895295"/>
        <c:crosses val="autoZero"/>
        <c:crossBetween val="between"/>
      </c:valAx>
      <c:spPr>
        <a:noFill/>
        <a:ln>
          <a:solidFill>
            <a:schemeClr val="tx2"/>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latin typeface="Calibri" panose="020F0502020204030204" pitchFamily="34" charset="0"/>
                <a:ea typeface="Calibri" panose="020F0502020204030204" pitchFamily="34" charset="0"/>
                <a:cs typeface="Calibri" panose="020F0502020204030204" pitchFamily="34" charset="0"/>
              </a:rPr>
              <a:t>Top 10 Organisations by Tender Count</a:t>
            </a:r>
            <a:endParaRPr lang="en-US" sz="1600"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1"/>
              <c:pt idx="0">
                <c:v>Ministry Of Justice</c:v>
              </c:pt>
              <c:pt idx="1">
                <c:v>Environment Agency</c:v>
              </c:pt>
              <c:pt idx="2">
                <c:v>National Highways</c:v>
              </c:pt>
              <c:pt idx="3">
                <c:v>Construction Industry Training Board</c:v>
              </c:pt>
              <c:pt idx="4">
                <c:v>Nottingham City Council</c:v>
              </c:pt>
              <c:pt idx="5">
                <c:v>Nhs Property Services Limited</c:v>
              </c:pt>
              <c:pt idx="6">
                <c:v>West Midlands Combined Authority</c:v>
              </c:pt>
              <c:pt idx="7">
                <c:v>Burnley Borough Council</c:v>
              </c:pt>
              <c:pt idx="8">
                <c:v>Engineering Construction Industry Training Board</c:v>
              </c:pt>
              <c:pt idx="9">
                <c:v>Cambridgeshire County Council</c:v>
              </c:pt>
              <c:pt idx="10">
                <c:v>Kirklees Council</c:v>
              </c:pt>
            </c:strLit>
          </c:cat>
          <c:val>
            <c:numLit>
              <c:formatCode>General</c:formatCode>
              <c:ptCount val="11"/>
              <c:pt idx="0">
                <c:v>53</c:v>
              </c:pt>
              <c:pt idx="1">
                <c:v>44</c:v>
              </c:pt>
              <c:pt idx="2">
                <c:v>35</c:v>
              </c:pt>
              <c:pt idx="3">
                <c:v>22</c:v>
              </c:pt>
              <c:pt idx="4">
                <c:v>20</c:v>
              </c:pt>
              <c:pt idx="5">
                <c:v>18</c:v>
              </c:pt>
              <c:pt idx="6">
                <c:v>16</c:v>
              </c:pt>
              <c:pt idx="7">
                <c:v>16</c:v>
              </c:pt>
              <c:pt idx="8">
                <c:v>11</c:v>
              </c:pt>
              <c:pt idx="9">
                <c:v>11</c:v>
              </c:pt>
              <c:pt idx="10">
                <c:v>11</c:v>
              </c:pt>
            </c:numLit>
          </c:val>
          <c:extLst>
            <c:ext xmlns:c16="http://schemas.microsoft.com/office/drawing/2014/chart" uri="{C3380CC4-5D6E-409C-BE32-E72D297353CC}">
              <c16:uniqueId val="{00000000-F582-4997-8243-01961C01D43E}"/>
            </c:ext>
          </c:extLst>
        </c:ser>
        <c:dLbls>
          <c:showLegendKey val="0"/>
          <c:showVal val="0"/>
          <c:showCatName val="0"/>
          <c:showSerName val="0"/>
          <c:showPercent val="0"/>
          <c:showBubbleSize val="0"/>
        </c:dLbls>
        <c:gapWidth val="182"/>
        <c:axId val="1650852975"/>
        <c:axId val="1650852015"/>
      </c:barChart>
      <c:catAx>
        <c:axId val="1650852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852015"/>
        <c:crosses val="autoZero"/>
        <c:auto val="1"/>
        <c:lblAlgn val="ctr"/>
        <c:lblOffset val="100"/>
        <c:noMultiLvlLbl val="0"/>
      </c:catAx>
      <c:valAx>
        <c:axId val="16508520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852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[TenderdataProject.xlsx]Pivot!PivotTable2</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latin typeface="Calibri" panose="020F0502020204030204" pitchFamily="34" charset="0"/>
                <a:ea typeface="Calibri" panose="020F0502020204030204" pitchFamily="34" charset="0"/>
                <a:cs typeface="Calibri" panose="020F0502020204030204" pitchFamily="34" charset="0"/>
              </a:rPr>
              <a:t>Procurement Value by Region</a:t>
            </a:r>
            <a:endParaRPr lang="en-IN" sz="1600"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21880241664718"/>
          <c:y val="0.14052418462508354"/>
          <c:w val="0.82472930792425259"/>
          <c:h val="0.81985781877966601"/>
        </c:manualLayout>
      </c:layout>
      <c:barChart>
        <c:barDir val="col"/>
        <c:grouping val="clustered"/>
        <c:varyColors val="0"/>
        <c:ser>
          <c:idx val="0"/>
          <c:order val="0"/>
          <c:tx>
            <c:strRef>
              <c:f>Pivot!$F$3</c:f>
              <c:strCache>
                <c:ptCount val="1"/>
                <c:pt idx="0">
                  <c:v>Sum of Value</c:v>
                </c:pt>
              </c:strCache>
            </c:strRef>
          </c:tx>
          <c:spPr>
            <a:solidFill>
              <a:schemeClr val="accent1"/>
            </a:solidFill>
            <a:ln>
              <a:noFill/>
            </a:ln>
            <a:effectLst/>
          </c:spPr>
          <c:invertIfNegative val="0"/>
          <c:cat>
            <c:strRef>
              <c:f>Pivot!$E$4:$E$7</c:f>
              <c:strCache>
                <c:ptCount val="3"/>
                <c:pt idx="0">
                  <c:v>England</c:v>
                </c:pt>
                <c:pt idx="1">
                  <c:v>UK</c:v>
                </c:pt>
                <c:pt idx="2">
                  <c:v>England Mixed/Other</c:v>
                </c:pt>
              </c:strCache>
            </c:strRef>
          </c:cat>
          <c:val>
            <c:numRef>
              <c:f>Pivot!$F$4:$F$7</c:f>
              <c:numCache>
                <c:formatCode>0.00</c:formatCode>
                <c:ptCount val="3"/>
                <c:pt idx="0">
                  <c:v>21748290237.419998</c:v>
                </c:pt>
                <c:pt idx="1">
                  <c:v>31389786194.120003</c:v>
                </c:pt>
                <c:pt idx="2">
                  <c:v>36270821008.787979</c:v>
                </c:pt>
              </c:numCache>
            </c:numRef>
          </c:val>
          <c:extLst>
            <c:ext xmlns:c16="http://schemas.microsoft.com/office/drawing/2014/chart" uri="{C3380CC4-5D6E-409C-BE32-E72D297353CC}">
              <c16:uniqueId val="{00000000-9A10-4A77-B909-B087E855B6C5}"/>
            </c:ext>
          </c:extLst>
        </c:ser>
        <c:ser>
          <c:idx val="1"/>
          <c:order val="1"/>
          <c:tx>
            <c:strRef>
              <c:f>Pivot!$G$3</c:f>
              <c:strCache>
                <c:ptCount val="1"/>
                <c:pt idx="0">
                  <c:v>Count of Notice Identifier</c:v>
                </c:pt>
              </c:strCache>
            </c:strRef>
          </c:tx>
          <c:spPr>
            <a:solidFill>
              <a:schemeClr val="accent2"/>
            </a:solidFill>
            <a:ln>
              <a:noFill/>
            </a:ln>
            <a:effectLst/>
          </c:spPr>
          <c:invertIfNegative val="0"/>
          <c:cat>
            <c:strRef>
              <c:f>Pivot!$E$4:$E$7</c:f>
              <c:strCache>
                <c:ptCount val="3"/>
                <c:pt idx="0">
                  <c:v>England</c:v>
                </c:pt>
                <c:pt idx="1">
                  <c:v>UK</c:v>
                </c:pt>
                <c:pt idx="2">
                  <c:v>England Mixed/Other</c:v>
                </c:pt>
              </c:strCache>
            </c:strRef>
          </c:cat>
          <c:val>
            <c:numRef>
              <c:f>Pivot!$G$4:$G$7</c:f>
              <c:numCache>
                <c:formatCode>General</c:formatCode>
                <c:ptCount val="3"/>
                <c:pt idx="0">
                  <c:v>19</c:v>
                </c:pt>
                <c:pt idx="1">
                  <c:v>258</c:v>
                </c:pt>
                <c:pt idx="2">
                  <c:v>723</c:v>
                </c:pt>
              </c:numCache>
            </c:numRef>
          </c:val>
          <c:extLst>
            <c:ext xmlns:c16="http://schemas.microsoft.com/office/drawing/2014/chart" uri="{C3380CC4-5D6E-409C-BE32-E72D297353CC}">
              <c16:uniqueId val="{00000001-9A10-4A77-B909-B087E855B6C5}"/>
            </c:ext>
          </c:extLst>
        </c:ser>
        <c:dLbls>
          <c:showLegendKey val="0"/>
          <c:showVal val="0"/>
          <c:showCatName val="0"/>
          <c:showSerName val="0"/>
          <c:showPercent val="0"/>
          <c:showBubbleSize val="0"/>
        </c:dLbls>
        <c:gapWidth val="219"/>
        <c:overlap val="-27"/>
        <c:axId val="1926442095"/>
        <c:axId val="1947061711"/>
      </c:barChart>
      <c:catAx>
        <c:axId val="192644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061711"/>
        <c:crosses val="autoZero"/>
        <c:auto val="1"/>
        <c:lblAlgn val="ctr"/>
        <c:lblOffset val="100"/>
        <c:noMultiLvlLbl val="0"/>
      </c:catAx>
      <c:valAx>
        <c:axId val="194706171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442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4803149606299213" l="0.70866141732283472" r="0.70866141732283472" t="0.74803149606299213" header="0.31496062992125984" footer="0.31496062992125984"/>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10768</xdr:colOff>
      <xdr:row>2</xdr:row>
      <xdr:rowOff>0</xdr:rowOff>
    </xdr:from>
    <xdr:to>
      <xdr:col>9</xdr:col>
      <xdr:colOff>1</xdr:colOff>
      <xdr:row>12</xdr:row>
      <xdr:rowOff>217713</xdr:rowOff>
    </xdr:to>
    <xdr:graphicFrame macro="">
      <xdr:nvGraphicFramePr>
        <xdr:cNvPr id="6" name="Chart 5">
          <a:extLst>
            <a:ext uri="{FF2B5EF4-FFF2-40B4-BE49-F238E27FC236}">
              <a16:creationId xmlns:a16="http://schemas.microsoft.com/office/drawing/2014/main" id="{2859053E-8B87-4C02-B8B4-30B6995B1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40823</xdr:colOff>
      <xdr:row>13</xdr:row>
      <xdr:rowOff>380213</xdr:rowOff>
    </xdr:from>
    <xdr:to>
      <xdr:col>9</xdr:col>
      <xdr:colOff>29882</xdr:colOff>
      <xdr:row>33</xdr:row>
      <xdr:rowOff>40821</xdr:rowOff>
    </xdr:to>
    <xdr:graphicFrame macro="">
      <xdr:nvGraphicFramePr>
        <xdr:cNvPr id="9" name="Chart 8">
          <a:extLst>
            <a:ext uri="{FF2B5EF4-FFF2-40B4-BE49-F238E27FC236}">
              <a16:creationId xmlns:a16="http://schemas.microsoft.com/office/drawing/2014/main" id="{FE55DE31-E6DE-40FF-AC4C-A0983033D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0</xdr:rowOff>
    </xdr:from>
    <xdr:to>
      <xdr:col>3</xdr:col>
      <xdr:colOff>14940</xdr:colOff>
      <xdr:row>33</xdr:row>
      <xdr:rowOff>29883</xdr:rowOff>
    </xdr:to>
    <xdr:graphicFrame macro="">
      <xdr:nvGraphicFramePr>
        <xdr:cNvPr id="2" name="Chart 1">
          <a:extLst>
            <a:ext uri="{FF2B5EF4-FFF2-40B4-BE49-F238E27FC236}">
              <a16:creationId xmlns:a16="http://schemas.microsoft.com/office/drawing/2014/main" id="{B7B2A0A0-B056-4447-A635-F233FEDCB3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8</xdr:row>
      <xdr:rowOff>115018</xdr:rowOff>
    </xdr:from>
    <xdr:to>
      <xdr:col>1</xdr:col>
      <xdr:colOff>1351471</xdr:colOff>
      <xdr:row>13</xdr:row>
      <xdr:rowOff>373811</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43E93F29-5A4B-4F44-B0A2-B68D59F89BE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0" y="3220527"/>
              <a:ext cx="3464943" cy="21997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91.92665277778" createdVersion="8" refreshedVersion="8" minRefreshableVersion="3" recordCount="1000" xr:uid="{E84A0393-9974-43D2-8D09-B640F69B3D20}">
  <cacheSource type="worksheet">
    <worksheetSource name="Worked_Table"/>
  </cacheSource>
  <cacheFields count="20">
    <cacheField name="Notice Identifier" numFmtId="0">
      <sharedItems containsMixedTypes="1" containsNumber="1" containsInteger="1" minValue="3634" maxValue="714182450"/>
    </cacheField>
    <cacheField name="Organisation Name" numFmtId="0">
      <sharedItems count="374">
        <s v="Bip Solutions Limited"/>
        <s v="Fusion21 Members Consortium"/>
        <s v="The Crescent Academy"/>
        <s v="Ministry Of Justice"/>
        <s v="East Sussex County Council"/>
        <s v="Great Places Housing Group"/>
        <s v="Places For People Group Limited"/>
        <s v="Little Marlow Parish Council"/>
        <s v="Crown Commercial Service"/>
        <s v="University Of Manchester"/>
        <s v="South East Consortium"/>
        <s v="Bernard Leach (St Ives) Trust Limited"/>
        <s v="Nottingham City Council"/>
        <s v="Kent County Council"/>
        <s v="Environment Agency"/>
        <s v="Institute For Apprenticeships And Technical Education"/>
        <s v="Procurement For Housing"/>
        <s v="Construction Industry Training Board"/>
        <s v="Leicestershire County Council"/>
        <s v="Homes England (The Name Adopted By The Homes And Communities Agency)"/>
        <s v="En Procure Ltd"/>
        <s v="Stevenage Borough Council"/>
        <s v="Gloucestershire County Council"/>
        <s v="Health &amp; Safety Executive"/>
        <s v="Walsall Council E-Tendering"/>
        <s v="Warwickshire County Council"/>
        <s v="Jv North Limited"/>
        <s v="London Borough Of Haringey"/>
        <s v="Devon County Council"/>
        <s v="Stoke-On-Trent City Council"/>
        <s v="Waste &amp; Resources Action Programme"/>
        <s v="West Midlands Combined Authority"/>
        <s v="Historic England Limited"/>
        <s v="Norfolk County Council"/>
        <s v="Sheffield City Council"/>
        <s v="Durham County Council"/>
        <s v="UK Health Security Agency"/>
        <s v="Vivid"/>
        <s v="North Somerset Council"/>
        <s v="Capitalesourcing"/>
        <s v="The Royal Parks Ltd"/>
        <s v="University Of Greenwich"/>
        <s v="The Chesterfield Canal Trust Limited"/>
        <s v="Chesterfield Canal Trust Ltd"/>
        <s v="Somerset Council"/>
        <s v="Thames Freeport Limited"/>
        <s v="Regenda Limited"/>
        <s v="University Of Portsmouth"/>
        <s v="The Royal Borough Of Kingston Upon Thames"/>
        <s v="East Riding Of Yorkshire Council"/>
        <s v="The North Yorkshire Council"/>
        <s v="Lancashire Constabulary"/>
        <s v="Orbit Group Limited"/>
        <s v="Cambridgeshire County Council"/>
        <s v="London Borough Of Islington"/>
        <s v="University Of Sheffield"/>
        <s v="The Association Of North East Councils Limited"/>
        <s v="Wigan Council"/>
        <s v="Beyond Housing Limited"/>
        <s v="Oldham Council"/>
        <s v="Engineering Construction Industry Training Board"/>
        <s v="Cheshire East Council"/>
        <s v="Due North Limited"/>
        <s v="The Police, Fire And Crime Commissioner For Essex"/>
        <s v="University Of Suffolk"/>
        <s v="Nhs Blood And Transplant (Bristol)"/>
        <s v="Plymouth City Council"/>
        <s v="Sandwell Metropolitan Borough Council"/>
        <s v="Kirklees Council"/>
        <s v="Leeds City Council"/>
        <s v="Cornwall Council"/>
        <s v="Metropolitan Police Service"/>
        <s v="Cheshire West And Chester Borough Council"/>
        <s v="Cheshire Constabulary"/>
        <s v="West Berkshire"/>
        <s v="Torridge District Council"/>
        <s v="Nhs Blood And Transplant"/>
        <s v="Derbyshire County Council"/>
        <s v="Department For Work And Pensions"/>
        <s v="Pagabo"/>
        <s v="Prosper"/>
        <s v="Westminster City Council"/>
        <s v="Ports Of Jersey"/>
        <s v="Newry, Mourne And Down District Council (Nmd)"/>
        <s v="Defence Science And Technology Laboratory"/>
        <s v="National Highways"/>
        <s v="Civil Nuclear Constabulary"/>
        <s v="Department For Business And Trade"/>
        <s v="Cumberland Council"/>
        <s v="Ministry Of Defence"/>
        <s v="Walsall Council"/>
        <s v="Castle Point Borough Council"/>
        <s v="Seetec Business Technology Centre Limited"/>
        <s v="Department For International Trade"/>
        <s v="York College"/>
        <s v="Knowsley Council"/>
        <s v="Hampshire County Council"/>
        <s v="National Museums Liverpool"/>
        <s v="Solihull College"/>
        <s v="Valuation Office Agency"/>
        <s v="Liverpool City Region Combined Authority"/>
        <s v="East Suffolk Council"/>
        <s v="Bristol City Council"/>
        <s v="Imperial War Museums"/>
        <s v="London Borough Of Hackney"/>
        <s v="Leicester City Council"/>
        <s v="Birkbeck College"/>
        <s v="Cheshire East Borough Council"/>
        <s v="Wolverhampton City Council"/>
        <s v="Nhs Property Services Limited"/>
        <s v="City Of York Council"/>
        <s v="North York Moors National Park Authority"/>
        <s v="Wealden District Council"/>
        <s v="Fenland District Council"/>
        <s v="Derby City Council"/>
        <s v="Redditch Borough Council"/>
        <s v="Midland Heart Development Limited"/>
        <s v="Hull City Council"/>
        <s v="Hook Parish Council"/>
        <s v="Tees Valley Combined Authority"/>
        <s v="The Crown Estate"/>
        <s v="Torbay Council"/>
        <s v="Fareham Borough Council"/>
        <s v="Epping Forest District Council"/>
        <s v="Worthing Borough Council"/>
        <s v="Sunderland City Council"/>
        <s v="Walsall College"/>
        <s v="Nuneaton &amp; Bedworth Borough Council"/>
        <s v="London Borough Of Sutton"/>
        <s v="Thirteen Housing Group Limited"/>
        <s v="Rotherham Metropolitan Borough Council"/>
        <s v="Exeter City Council"/>
        <s v="Chichester College Group"/>
        <s v="Lichfield District Council"/>
        <s v="South Tyneside Council"/>
        <s v="University Of Derby"/>
        <s v="Government Property Agency"/>
        <s v="University Of The West Of England"/>
        <s v="London Borough Of Enfield"/>
        <s v="Halton Borough Council"/>
        <s v="Northumberland County Council"/>
        <s v="Rochdale Metropolitan Borough Council"/>
        <s v="Eastleigh Borough Council"/>
        <s v="London Borough Of Hammersmith &amp; Fulham"/>
        <s v="Shropshire Council On Behalf Of Shropshire Town And Rural Housing"/>
        <s v="Department For Education"/>
        <s v="Bury College"/>
        <s v="Forestry Commission, Acting Through Forestry England (Hereinafter Referred To As Forestry England)"/>
        <s v="Adur District Council"/>
        <s v="Swindon Borough Council"/>
        <s v="Rugby Borough Council"/>
        <s v="Leeds Trinity University"/>
        <s v="Neupc Ltd"/>
        <s v="Stockton Riverside College"/>
        <s v="Gosforth Parish Council"/>
        <s v="Britten Pears Arts"/>
        <s v="Defence Infrastructure Organisation"/>
        <s v="Government Commercial Agency"/>
        <s v="Adb (UK) Limited"/>
        <s v="National Highways Limited"/>
        <s v="UK Shared Business Services Limited"/>
        <s v="Herefordshire Council"/>
        <s v="Nottinghamshire County Council"/>
        <s v="London Borough Of Havering"/>
        <s v="Witney Town Council"/>
        <s v="Department For Environment Food &amp; Rural Affairs"/>
        <s v="Defra"/>
        <s v="Luton Council"/>
        <s v="Coventry University"/>
        <s v="Bank Of England"/>
        <s v="Sussex Partnership Nhs Foundation Trust"/>
        <s v="Birmingham City Council"/>
        <s v="London Borough Of Merton"/>
        <s v="Nuclear Restoration Services Limited (Dounreay)"/>
        <s v="Middlesbrough College"/>
        <s v="Chelmsford City Council"/>
        <s v="South Gloucestershire Council"/>
        <s v="Blackpool And The Fylde College"/>
        <s v="Defra Group Commercial"/>
        <s v="Northampton General Hospital Nhs Trust"/>
        <s v="Bolton At Home Limited"/>
        <s v="West Hertfordshire Teaching Hospitals Nhs Trust"/>
        <s v="Nhs England"/>
        <s v="London Borough Of Barnet"/>
        <s v="Suffolk County Council (Directorates)"/>
        <s v="Nhs Trust"/>
        <s v="Met Office"/>
        <s v="Foreign Commonwealth And Development Office"/>
        <s v="Tyne Coast College"/>
        <s v="St Albans City &amp; District"/>
        <s v="Bassetlaw District Council"/>
        <s v="The University Of Birmingham"/>
        <s v="Hatfield Peverel Parish Council"/>
        <s v="City Of Doncaster Council"/>
        <s v="East Hampshire District Council"/>
        <s v="Intellectual Property Office"/>
        <s v="Forest Of Dean District Council"/>
        <s v="Peterborough City Council"/>
        <s v="North London Waste Authority"/>
        <s v="North Devon District Council"/>
        <s v="Wirral Borough Council"/>
        <s v="Rodborough Parish Council"/>
        <s v="Lucideon Limited"/>
        <s v="Procurement Assist Limited C/O Integrated Facilities Management Bolton Ltd (Ifm Bolton)"/>
        <s v="Kingstown Works Ltd"/>
        <s v="Hs2"/>
        <s v="Platform Housing Group"/>
        <s v="Cheshire Fire And Rescue Service"/>
        <s v="Southend City Council"/>
        <s v="Environ"/>
        <s v="Buckinghamshire Council"/>
        <s v="Chesterfield Borough Council"/>
        <s v="Wyre Forest District Council"/>
        <s v="Nuclear Restoration Services"/>
        <s v="Croydon Council"/>
        <s v="Chesterfield College"/>
        <s v="Waltham Forest College"/>
        <s v="Science Museum Group"/>
        <s v="Longhurst Group"/>
        <s v="UK Research &amp; Innovation"/>
        <s v="Nuclear Waste Services"/>
        <s v="Nhs Property Services"/>
        <s v="City Of London Corporation"/>
        <s v="Ea"/>
        <s v="West Hertfordshire Hospitals Nhs Trust"/>
        <s v="North Yorkshire Council"/>
        <s v="Bath And North East Somerset Council"/>
        <s v="Nhs Bt"/>
        <s v="Camborne Town Council"/>
        <s v="Tewkesbury Borough Council"/>
        <s v="Dftc - Department For Transport"/>
        <s v="Sefton Council"/>
        <s v="Nottingham Trent University (Ntu)"/>
        <s v="Tandridge District Council"/>
        <s v="North Lincolnshire Council"/>
        <s v="Offshore Renewable Energy Catapult"/>
        <s v="Gosport Borough Council"/>
        <s v="Sellafield"/>
        <s v="West Yorkshire Combined Authority"/>
        <s v="South Ribble Borough Council"/>
        <s v="Colchester City Council"/>
        <s v="The College Of West Anglia"/>
        <s v="L&amp;Q Group"/>
        <s v="Home Office"/>
        <s v="Natural England"/>
        <s v="West Suffolk Nhs Foundation Trust"/>
        <s v="Partners Procurement Service (Pps)"/>
        <s v="Desnz"/>
        <s v="Hadleigh Town Council"/>
        <s v="Denmead Parish Council"/>
        <s v="Breckland District Council"/>
        <s v="Liverpool City Council"/>
        <s v="Essex County Council"/>
        <s v="Trafford Council"/>
        <s v="Surrey County Council"/>
        <s v="Yorkshire Housing Limited"/>
        <s v="St Helens College"/>
        <s v="Borough Council Of Kings Lynn And West Norfolk"/>
        <s v="London Borough Of Haringey - Housing Services And Building Safety - Playle"/>
        <s v="Nuclear Restoration Services Limited"/>
        <s v="Erewash Borough Council"/>
        <s v="London Borough Of Bromley"/>
        <s v="London Borough Of Harrow"/>
        <s v="Chelsea And Westminster Hospital"/>
        <s v="Cambridgeshire &amp; Peterborough Combined Authority"/>
        <s v="Portsmouth City Council"/>
        <s v="Farnham Town Council"/>
        <s v="Greater Manchester Combined Authority"/>
        <s v="Eiffage Kier Jv Hs2 Main Civils Works, Lots C2 &amp; C3"/>
        <s v="Serious Fraud Office"/>
        <s v="Westworks Procurement Limited"/>
        <s v="Worcestershire County Council"/>
        <s v="University Hospitals Dorset Nhs Foundation Trust"/>
        <s v="Lhc"/>
        <s v="North Northamptonshire Council"/>
        <s v="Wandsworth Borough Council"/>
        <s v="Restoration &amp; Renewal Delivery Authority Ltd"/>
        <s v="Peabody Trust"/>
        <s v="Milton Keynes City Council"/>
        <s v="Manchester City Council"/>
        <s v="Northumbria Healthcare Nhs Foundation Trust"/>
        <s v="Dodington Parish Council"/>
        <s v="West Berkshire Council"/>
        <s v="The National Museum Of The Royal Navy"/>
        <s v="Epsom And Ewell Borough Council"/>
        <s v="Coventry City Council"/>
        <s v="Harbury Parish Council"/>
        <s v="Nuclear Restoration Services Ltd"/>
        <s v="Oxford City Council"/>
        <s v="Bradford Teaching Hospitals Nhs Foundation Trust"/>
        <s v="Whittington Health"/>
        <s v="London Fire Brigade"/>
        <s v="Tunbridge Wells Borough Council"/>
        <s v="University Of Cumbria"/>
        <s v="Defra Commercial"/>
        <s v="London Borough Of Newham"/>
        <s v="Islington Council"/>
        <s v="Livewest Homes Limited"/>
        <s v="South Downs National Park Authority"/>
        <s v="Calderdale And Huddersfield Solutions"/>
        <s v="Milton Keynes Council"/>
        <s v="Homes For Haringey"/>
        <s v="Wakefield And District Housing Limited"/>
        <s v="Royal Holloway And Bedford New College"/>
        <s v="Fcdo Services"/>
        <s v="Dstan U K Defence Standardization"/>
        <s v="Bury Council"/>
        <s v="Eu Supply Limited"/>
        <s v="Royal United Hospitals In Bath"/>
        <s v="University Of East Anglia"/>
        <s v="Shropshire Healthcare Procurement Service"/>
        <s v="Mse Group"/>
        <s v="Satellite Applications Catapult"/>
        <s v="The Pirbright Institute"/>
        <s v="West Northamptonshire Council"/>
        <s v="Blackburn With Darwen Borough Council"/>
        <s v="Balfour Beatty Vinci Systra Jv"/>
        <s v="Burnley Borough Council"/>
        <s v="Staffordshire County Council"/>
        <s v="Cranbrook Town Council"/>
        <s v="Swale Borough Council"/>
        <s v="Lancaster University"/>
        <s v="Braintree District Council"/>
        <s v="Knutsford Town Council"/>
        <s v="English Heritage-Estates"/>
        <s v="North East Lincolnshire Council"/>
        <s v="Ferrovial Construction UK Ltd"/>
        <s v="Located Property Limited"/>
        <s v="Borough Council Of King'S Lynn &amp; West Norfolk"/>
        <s v="Vico Homes Limited"/>
        <s v="City Of Sunderland"/>
        <s v="City Of Lincoln"/>
        <s v="Westmorland And Furness Council"/>
        <s v="Dover District Council"/>
        <s v="Sheffield Children'S Nhs Foundation Trust"/>
        <s v="University College London Hospitals"/>
        <s v="Stockport Metropolitan Borough Council"/>
        <s v="Warrington Borough Council"/>
        <s v="D3 Associates Ltd"/>
        <s v="Great Missenden Parish Council"/>
        <s v="Nhmf (Npc) Limited"/>
        <s v="London Borough Of Bromley Council"/>
        <s v="Communities And Housing Investment Consortium Limited"/>
        <s v="Procure Plus Holdings Limited"/>
        <s v="Newark And Sherwood District Council"/>
        <s v="Torus62 Limited"/>
        <s v="N H S Shared Business Services"/>
        <s v="In-Tend Limited"/>
        <s v="Your Housing Group"/>
        <s v="North Of England Commercial Procurement Collaborative"/>
        <s v="Kent County Council (T/A Procurement Services)"/>
        <s v="Office For National Statistics"/>
        <s v="Norwich City Council"/>
        <s v="City Of Lincoln Council"/>
        <s v="Harmony Works Trust Cic"/>
        <s v="Barnet Homes Limited"/>
        <s v="Blackpool Councils Inhouse Homecare Service"/>
        <s v="L&amp;Q Housing Trust"/>
        <s v="London Borough Of Lambeth"/>
        <s v="Tawd Valley Developments Limited"/>
        <s v="Brighton &amp; Hove City Council"/>
        <s v="St Osyth Priory &amp; Parish Trust"/>
        <s v="Oxfordshire County Council"/>
        <s v="Nottingham University Hospitals Nhs Trust"/>
        <s v="Hbc - Engineering"/>
        <s v="Lancashire Fire &amp; Rescue Service"/>
        <s v="The Queen Elizabeth Hospital King'S Lynn Nhs Foundation Trust"/>
        <s v="Wiltshire Council"/>
        <s v="Diamond Light Source Ltd"/>
        <s v="Chp"/>
        <s v="The Borough Council Of Calderdale"/>
        <s v="Department Of Health And Social Care"/>
        <s v="Espo"/>
        <s v="Whaley Bridge Town Council"/>
      </sharedItems>
    </cacheField>
    <cacheField name="Status" numFmtId="0">
      <sharedItems/>
    </cacheField>
    <cacheField name="Published Date2" numFmtId="14">
      <sharedItems containsSemiMixedTypes="0" containsNonDate="0" containsDate="1" containsString="0" minDate="2021-09-10T00:00:00" maxDate="2025-12-31T00:00:00" count="443">
        <d v="2025-10-16T00:00:00"/>
        <d v="2024-01-18T00:00:00"/>
        <d v="2025-08-04T00:00:00"/>
        <d v="2025-08-08T00:00:00"/>
        <d v="2025-06-06T00:00:00"/>
        <d v="2024-08-01T00:00:00"/>
        <d v="2024-04-12T00:00:00"/>
        <d v="2025-03-17T00:00:00"/>
        <d v="2024-10-02T00:00:00"/>
        <d v="2024-04-30T00:00:00"/>
        <d v="2024-10-01T00:00:00"/>
        <d v="2024-04-10T00:00:00"/>
        <d v="2025-05-14T00:00:00"/>
        <d v="2025-01-16T00:00:00"/>
        <d v="2024-11-06T00:00:00"/>
        <d v="2024-09-12T00:00:00"/>
        <d v="2024-09-20T00:00:00"/>
        <d v="2024-09-19T00:00:00"/>
        <d v="2025-11-11T00:00:00"/>
        <d v="2025-06-30T00:00:00"/>
        <d v="2024-03-05T00:00:00"/>
        <d v="2024-10-31T00:00:00"/>
        <d v="2025-02-14T00:00:00"/>
        <d v="2025-11-14T00:00:00"/>
        <d v="2024-02-06T00:00:00"/>
        <d v="2025-08-21T00:00:00"/>
        <d v="2024-07-30T00:00:00"/>
        <d v="2024-02-08T00:00:00"/>
        <d v="2025-04-30T00:00:00"/>
        <d v="2025-05-02T00:00:00"/>
        <d v="2025-05-20T00:00:00"/>
        <d v="2025-05-16T00:00:00"/>
        <d v="2024-12-13T00:00:00"/>
        <d v="2024-12-09T00:00:00"/>
        <d v="2024-09-23T00:00:00"/>
        <d v="2024-04-03T00:00:00"/>
        <d v="2025-05-08T00:00:00"/>
        <d v="2024-09-10T00:00:00"/>
        <d v="2024-08-06T00:00:00"/>
        <d v="2025-04-15T00:00:00"/>
        <d v="2024-07-25T00:00:00"/>
        <d v="2024-07-24T00:00:00"/>
        <d v="2024-06-04T00:00:00"/>
        <d v="2025-03-20T00:00:00"/>
        <d v="2024-10-30T00:00:00"/>
        <d v="2025-04-24T00:00:00"/>
        <d v="2024-12-12T00:00:00"/>
        <d v="2024-09-03T00:00:00"/>
        <d v="2025-04-11T00:00:00"/>
        <d v="2024-04-17T00:00:00"/>
        <d v="2024-01-30T00:00:00"/>
        <d v="2025-12-08T00:00:00"/>
        <d v="2025-07-23T00:00:00"/>
        <d v="2025-07-14T00:00:00"/>
        <d v="2025-06-27T00:00:00"/>
        <d v="2025-04-02T00:00:00"/>
        <d v="2025-01-31T00:00:00"/>
        <d v="2024-10-16T00:00:00"/>
        <d v="2024-10-09T00:00:00"/>
        <d v="2024-05-20T00:00:00"/>
        <d v="2024-04-08T00:00:00"/>
        <d v="2024-01-26T00:00:00"/>
        <d v="2024-01-17T00:00:00"/>
        <d v="2024-11-28T00:00:00"/>
        <d v="2025-02-20T00:00:00"/>
        <d v="2024-09-06T00:00:00"/>
        <d v="2024-05-03T00:00:00"/>
        <d v="2024-09-25T00:00:00"/>
        <d v="2025-12-02T00:00:00"/>
        <d v="2025-09-25T00:00:00"/>
        <d v="2025-08-12T00:00:00"/>
        <d v="2025-07-17T00:00:00"/>
        <d v="2025-06-25T00:00:00"/>
        <d v="2025-04-04T00:00:00"/>
        <d v="2025-03-05T00:00:00"/>
        <d v="2024-11-15T00:00:00"/>
        <d v="2024-10-14T00:00:00"/>
        <d v="2024-09-18T00:00:00"/>
        <d v="2024-08-13T00:00:00"/>
        <d v="2024-07-10T00:00:00"/>
        <d v="2024-06-19T00:00:00"/>
        <d v="2024-06-12T00:00:00"/>
        <d v="2024-06-10T00:00:00"/>
        <d v="2024-05-16T00:00:00"/>
        <d v="2024-03-07T00:00:00"/>
        <d v="2023-07-25T00:00:00"/>
        <d v="2025-10-13T00:00:00"/>
        <d v="2024-05-10T00:00:00"/>
        <d v="2025-05-01T00:00:00"/>
        <d v="2025-08-13T00:00:00"/>
        <d v="2025-12-19T00:00:00"/>
        <d v="2025-11-05T00:00:00"/>
        <d v="2025-04-29T00:00:00"/>
        <d v="2025-08-29T00:00:00"/>
        <d v="2025-07-21T00:00:00"/>
        <d v="2025-07-02T00:00:00"/>
        <d v="2025-05-11T00:00:00"/>
        <d v="2025-04-22T00:00:00"/>
        <d v="2025-04-09T00:00:00"/>
        <d v="2025-02-07T00:00:00"/>
        <d v="2025-02-03T00:00:00"/>
        <d v="2025-01-15T00:00:00"/>
        <d v="2024-12-18T00:00:00"/>
        <d v="2024-11-01T00:00:00"/>
        <d v="2024-04-04T00:00:00"/>
        <d v="2024-08-27T00:00:00"/>
        <d v="2024-08-12T00:00:00"/>
        <d v="2024-07-31T00:00:00"/>
        <d v="2024-07-26T00:00:00"/>
        <d v="2024-06-28T00:00:00"/>
        <d v="2024-07-03T00:00:00"/>
        <d v="2024-05-24T00:00:00"/>
        <d v="2024-04-25T00:00:00"/>
        <d v="2024-04-23T00:00:00"/>
        <d v="2024-04-16T00:00:00"/>
        <d v="2024-03-28T00:00:00"/>
        <d v="2024-03-27T00:00:00"/>
        <d v="2024-03-01T00:00:00"/>
        <d v="2024-02-13T00:00:00"/>
        <d v="2024-01-16T00:00:00"/>
        <d v="2024-11-05T00:00:00"/>
        <d v="2024-10-08T00:00:00"/>
        <d v="2025-03-11T00:00:00"/>
        <d v="2024-01-11T00:00:00"/>
        <d v="2025-09-05T00:00:00"/>
        <d v="2025-09-03T00:00:00"/>
        <d v="2024-11-08T00:00:00"/>
        <d v="2024-06-20T00:00:00"/>
        <d v="2025-12-30T00:00:00"/>
        <d v="2025-12-15T00:00:00"/>
        <d v="2025-11-18T00:00:00"/>
        <d v="2025-11-10T00:00:00"/>
        <d v="2025-10-21T00:00:00"/>
        <d v="2025-10-14T00:00:00"/>
        <d v="2025-10-09T00:00:00"/>
        <d v="2025-10-06T00:00:00"/>
        <d v="2025-10-02T00:00:00"/>
        <d v="2025-09-30T00:00:00"/>
        <d v="2025-09-23T00:00:00"/>
        <d v="2025-09-18T00:00:00"/>
        <d v="2025-08-06T00:00:00"/>
        <d v="2025-07-11T00:00:00"/>
        <d v="2025-07-01T00:00:00"/>
        <d v="2025-06-17T00:00:00"/>
        <d v="2025-06-16T00:00:00"/>
        <d v="2025-05-15T00:00:00"/>
        <d v="2025-05-12T00:00:00"/>
        <d v="2025-03-24T00:00:00"/>
        <d v="2025-03-10T00:00:00"/>
        <d v="2025-01-29T00:00:00"/>
        <d v="2025-01-24T00:00:00"/>
        <d v="2024-12-23T00:00:00"/>
        <d v="2024-12-06T00:00:00"/>
        <d v="2024-12-05T00:00:00"/>
        <d v="2024-10-24T00:00:00"/>
        <d v="2024-12-03T00:00:00"/>
        <d v="2024-11-12T00:00:00"/>
        <d v="2024-11-04T00:00:00"/>
        <d v="2023-12-19T00:00:00"/>
        <d v="2024-10-21T00:00:00"/>
        <d v="2024-10-07T00:00:00"/>
        <d v="2024-09-13T00:00:00"/>
        <d v="2024-08-30T00:00:00"/>
        <d v="2024-08-07T00:00:00"/>
        <d v="2024-07-11T00:00:00"/>
        <d v="2024-07-09T00:00:00"/>
        <d v="2024-07-05T00:00:00"/>
        <d v="2024-06-26T00:00:00"/>
        <d v="2024-05-31T00:00:00"/>
        <d v="2024-05-07T00:00:00"/>
        <d v="2024-04-22T00:00:00"/>
        <d v="2024-03-15T00:00:00"/>
        <d v="2024-03-21T00:00:00"/>
        <d v="2024-03-14T00:00:00"/>
        <d v="2024-03-11T00:00:00"/>
        <d v="2024-02-28T00:00:00"/>
        <d v="2024-02-27T00:00:00"/>
        <d v="2024-02-23T00:00:00"/>
        <d v="2024-02-05T00:00:00"/>
        <d v="2024-01-24T00:00:00"/>
        <d v="2024-01-03T00:00:00"/>
        <d v="2025-09-01T00:00:00"/>
        <d v="2025-02-06T00:00:00"/>
        <d v="2025-01-07T00:00:00"/>
        <d v="2024-08-08T00:00:00"/>
        <d v="2024-03-20T00:00:00"/>
        <d v="2024-07-17T00:00:00"/>
        <d v="2025-06-23T00:00:00"/>
        <d v="2024-06-14T00:00:00"/>
        <d v="2024-08-14T00:00:00"/>
        <d v="2025-11-06T00:00:00"/>
        <d v="2025-12-24T00:00:00"/>
        <d v="2025-12-22T00:00:00"/>
        <d v="2025-12-17T00:00:00"/>
        <d v="2025-12-16T00:00:00"/>
        <d v="2025-12-12T00:00:00"/>
        <d v="2025-12-05T00:00:00"/>
        <d v="2025-12-03T00:00:00"/>
        <d v="2025-11-28T00:00:00"/>
        <d v="2025-11-21T00:00:00"/>
        <d v="2025-11-13T00:00:00"/>
        <d v="2025-11-12T00:00:00"/>
        <d v="2025-11-07T00:00:00"/>
        <d v="2025-11-03T00:00:00"/>
        <d v="2025-10-24T00:00:00"/>
        <d v="2025-10-23T00:00:00"/>
        <d v="2025-10-15T00:00:00"/>
        <d v="2025-09-26T00:00:00"/>
        <d v="2025-09-19T00:00:00"/>
        <d v="2025-09-11T00:00:00"/>
        <d v="2025-09-02T00:00:00"/>
        <d v="2025-08-20T00:00:00"/>
        <d v="2025-08-19T00:00:00"/>
        <d v="2025-08-14T00:00:00"/>
        <d v="2025-08-07T00:00:00"/>
        <d v="2025-08-01T00:00:00"/>
        <d v="2025-07-31T00:00:00"/>
        <d v="2025-07-30T00:00:00"/>
        <d v="2025-07-24T00:00:00"/>
        <d v="2025-07-15T00:00:00"/>
        <d v="2025-07-10T00:00:00"/>
        <d v="2025-07-03T00:00:00"/>
        <d v="2025-06-24T00:00:00"/>
        <d v="2025-06-20T00:00:00"/>
        <d v="2025-06-19T00:00:00"/>
        <d v="2025-06-13T00:00:00"/>
        <d v="2025-06-10T00:00:00"/>
        <d v="2025-06-09T00:00:00"/>
        <d v="2025-06-04T00:00:00"/>
        <d v="2025-05-22T00:00:00"/>
        <d v="2025-05-21T00:00:00"/>
        <d v="2025-05-09T00:00:00"/>
        <d v="2025-04-17T00:00:00"/>
        <d v="2024-10-18T00:00:00"/>
        <d v="2025-04-21T00:00:00"/>
        <d v="2025-04-14T00:00:00"/>
        <d v="2024-08-15T00:00:00"/>
        <d v="2025-04-03T00:00:00"/>
        <d v="2025-04-01T00:00:00"/>
        <d v="2025-03-31T00:00:00"/>
        <d v="2025-03-18T00:00:00"/>
        <d v="2025-03-07T00:00:00"/>
        <d v="2025-03-04T00:00:00"/>
        <d v="2025-03-03T00:00:00"/>
        <d v="2025-02-27T00:00:00"/>
        <d v="2025-02-24T00:00:00"/>
        <d v="2025-02-21T00:00:00"/>
        <d v="2025-02-18T00:00:00"/>
        <d v="2025-02-12T00:00:00"/>
        <d v="2025-02-11T00:00:00"/>
        <d v="2025-02-05T00:00:00"/>
        <d v="2025-01-27T00:00:00"/>
        <d v="2025-01-23T00:00:00"/>
        <d v="2025-01-21T00:00:00"/>
        <d v="2025-01-20T00:00:00"/>
        <d v="2025-01-14T00:00:00"/>
        <d v="2025-01-13T00:00:00"/>
        <d v="2025-01-10T00:00:00"/>
        <d v="2025-01-08T00:00:00"/>
        <d v="2025-01-06T00:00:00"/>
        <d v="2025-01-03T00:00:00"/>
        <d v="2024-12-19T00:00:00"/>
        <d v="2024-11-29T00:00:00"/>
        <d v="2024-11-25T00:00:00"/>
        <d v="2024-11-20T00:00:00"/>
        <d v="2024-11-19T00:00:00"/>
        <d v="2024-11-13T00:00:00"/>
        <d v="2024-11-11T00:00:00"/>
        <d v="2024-11-07T00:00:00"/>
        <d v="2024-09-04T00:00:00"/>
        <d v="2024-10-25T00:00:00"/>
        <d v="2024-10-23T00:00:00"/>
        <d v="2024-10-22T00:00:00"/>
        <d v="2024-10-15T00:00:00"/>
        <d v="2024-05-15T00:00:00"/>
        <d v="2024-10-04T00:00:00"/>
        <d v="2024-10-03T00:00:00"/>
        <d v="2024-09-24T00:00:00"/>
        <d v="2024-09-11T00:00:00"/>
        <d v="2024-09-09T00:00:00"/>
        <d v="2024-08-29T00:00:00"/>
        <d v="2024-08-22T00:00:00"/>
        <d v="2024-08-21T00:00:00"/>
        <d v="2024-08-20T00:00:00"/>
        <d v="2023-08-24T00:00:00"/>
        <d v="2024-08-16T00:00:00"/>
        <d v="2024-08-09T00:00:00"/>
        <d v="2024-07-23T00:00:00"/>
        <d v="2024-07-22T00:00:00"/>
        <d v="2024-07-16T00:00:00"/>
        <d v="2024-07-12T00:00:00"/>
        <d v="2024-07-02T00:00:00"/>
        <d v="2024-06-25T00:00:00"/>
        <d v="2024-06-17T00:00:00"/>
        <d v="2024-06-16T00:00:00"/>
        <d v="2024-06-07T00:00:00"/>
        <d v="2024-06-05T00:00:00"/>
        <d v="2024-06-03T00:00:00"/>
        <d v="2024-05-29T00:00:00"/>
        <d v="2024-05-22T00:00:00"/>
        <d v="2024-05-13T00:00:00"/>
        <d v="2024-05-08T00:00:00"/>
        <d v="2024-05-01T00:00:00"/>
        <d v="2024-04-24T00:00:00"/>
        <d v="2024-04-11T00:00:00"/>
        <d v="2024-04-09T00:00:00"/>
        <d v="2024-04-02T00:00:00"/>
        <d v="2024-03-22T00:00:00"/>
        <d v="2024-03-18T00:00:00"/>
        <d v="2024-03-08T00:00:00"/>
        <d v="2024-02-29T00:00:00"/>
        <d v="2024-02-22T00:00:00"/>
        <d v="2024-02-21T00:00:00"/>
        <d v="2024-02-20T00:00:00"/>
        <d v="2024-02-16T00:00:00"/>
        <d v="2024-02-15T00:00:00"/>
        <d v="2024-02-14T00:00:00"/>
        <d v="2024-02-09T00:00:00"/>
        <d v="2024-02-02T00:00:00"/>
        <d v="2024-02-01T00:00:00"/>
        <d v="2024-01-31T00:00:00"/>
        <d v="2024-01-29T00:00:00"/>
        <d v="2024-01-23T00:00:00"/>
        <d v="2024-01-22T00:00:00"/>
        <d v="2024-01-05T00:00:00"/>
        <d v="2024-01-04T00:00:00"/>
        <d v="2025-12-10T00:00:00"/>
        <d v="2025-07-19T00:00:00"/>
        <d v="2025-05-19T00:00:00"/>
        <d v="2025-01-30T00:00:00"/>
        <d v="2024-06-18T00:00:00"/>
        <d v="2025-07-25T00:00:00"/>
        <d v="2025-07-22T00:00:00"/>
        <d v="2025-03-19T00:00:00"/>
        <d v="2024-08-02T00:00:00"/>
        <d v="2024-06-27T00:00:00"/>
        <d v="2024-06-21T00:00:00"/>
        <d v="2024-04-19T00:00:00"/>
        <d v="2024-01-15T00:00:00"/>
        <d v="2024-01-09T00:00:00"/>
        <d v="2025-11-17T00:00:00"/>
        <d v="2025-09-29T00:00:00"/>
        <d v="2024-06-06T00:00:00"/>
        <d v="2024-01-10T00:00:00"/>
        <d v="2024-09-17T00:00:00"/>
        <d v="2024-12-11T00:00:00"/>
        <d v="2025-11-25T00:00:00"/>
        <d v="2025-11-19T00:00:00"/>
        <d v="2021-09-30T00:00:00"/>
        <d v="2025-10-03T00:00:00"/>
        <d v="2025-09-24T00:00:00"/>
        <d v="2025-09-08T00:00:00"/>
        <d v="2025-09-04T00:00:00"/>
        <d v="2025-08-26T00:00:00"/>
        <d v="2025-04-25T00:00:00"/>
        <d v="2025-04-08T00:00:00"/>
        <d v="2025-03-14T00:00:00"/>
        <d v="2025-02-28T00:00:00"/>
        <d v="2025-02-17T00:00:00"/>
        <d v="2025-02-04T00:00:00"/>
        <d v="2024-12-04T00:00:00"/>
        <d v="2024-11-22T00:00:00"/>
        <d v="2024-10-29T00:00:00"/>
        <d v="2024-10-28T00:00:00"/>
        <d v="2024-10-17T00:00:00"/>
        <d v="2024-10-10T00:00:00"/>
        <d v="2024-10-05T00:00:00"/>
        <d v="2024-09-27T00:00:00"/>
        <d v="2024-07-18T00:00:00"/>
        <d v="2024-07-08T00:00:00"/>
        <d v="2024-07-01T00:00:00"/>
        <d v="2024-06-24T00:00:00"/>
        <d v="2024-05-30T00:00:00"/>
        <d v="2024-05-23T00:00:00"/>
        <d v="2024-03-26T00:00:00"/>
        <d v="2024-03-12T00:00:00"/>
        <d v="2024-03-06T00:00:00"/>
        <d v="2024-03-04T00:00:00"/>
        <d v="2024-02-07T00:00:00"/>
        <d v="2024-01-19T00:00:00"/>
        <d v="2025-04-16T00:00:00"/>
        <d v="2025-11-27T00:00:00"/>
        <d v="2025-10-27T00:00:00"/>
        <d v="2025-05-30T00:00:00"/>
        <d v="2024-11-14T00:00:00"/>
        <d v="2024-03-03T00:00:00"/>
        <d v="2025-07-29T00:00:00"/>
        <d v="2025-07-18T00:00:00"/>
        <d v="2025-06-05T00:00:00"/>
        <d v="2025-02-25T00:00:00"/>
        <d v="2024-12-24T00:00:00"/>
        <d v="2024-05-17T00:00:00"/>
        <d v="2024-05-09T00:00:00"/>
        <d v="2021-09-10T00:00:00"/>
        <d v="2023-09-05T00:00:00"/>
        <d v="2023-12-27T00:00:00"/>
        <d v="2024-03-13T00:00:00"/>
        <d v="2025-08-18T00:00:00"/>
        <d v="2025-07-08T00:00:00"/>
        <d v="2024-05-02T00:00:00"/>
        <d v="2025-12-23T00:00:00"/>
        <d v="2025-10-17T00:00:00"/>
        <d v="2025-09-22T00:00:00"/>
        <d v="2025-09-10T00:00:00"/>
        <d v="2025-06-03T00:00:00"/>
        <d v="2025-04-28T00:00:00"/>
        <d v="2025-03-28T00:00:00"/>
        <d v="2025-03-25T00:00:00"/>
        <d v="2025-02-10T00:00:00"/>
        <d v="2024-12-30T00:00:00"/>
        <d v="2024-12-20T00:00:00"/>
        <d v="2024-09-26T00:00:00"/>
        <d v="2024-07-19T00:00:00"/>
        <d v="2024-04-26T00:00:00"/>
        <d v="2024-04-13T00:00:00"/>
        <d v="2024-04-05T00:00:00"/>
        <d v="2024-01-02T00:00:00"/>
        <d v="2025-08-22T00:00:00"/>
        <d v="2025-12-14T00:00:00"/>
        <d v="2025-09-09T00:00:00"/>
        <d v="2025-05-28T00:00:00"/>
        <d v="2024-01-25T00:00:00"/>
        <d v="2025-12-18T00:00:00"/>
        <d v="2025-11-24T00:00:00"/>
        <d v="2025-11-20T00:00:00"/>
        <d v="2025-10-31T00:00:00"/>
        <d v="2025-10-29T00:00:00"/>
        <d v="2025-10-20T00:00:00"/>
        <d v="2025-10-10T00:00:00"/>
        <d v="2025-10-07T00:00:00"/>
        <d v="2025-09-17T00:00:00"/>
        <d v="2025-09-16T00:00:00"/>
        <d v="2025-06-26T00:00:00"/>
        <d v="2025-06-12T00:00:00"/>
        <d v="2025-06-11T00:00:00"/>
        <d v="2025-05-27T00:00:00"/>
        <d v="2025-05-23T00:00:00"/>
        <d v="2025-05-06T00:00:00"/>
        <d v="2025-04-23T00:00:00"/>
        <d v="2025-04-07T00:00:00"/>
        <d v="2025-03-12T00:00:00"/>
        <d v="2022-04-04T00:00:00"/>
        <d v="2025-02-13T00:00:00"/>
      </sharedItems>
      <fieldGroup par="19"/>
    </cacheField>
    <cacheField name="Title" numFmtId="0">
      <sharedItems longText="1"/>
    </cacheField>
    <cacheField name="Region" numFmtId="0">
      <sharedItems/>
    </cacheField>
    <cacheField name="Start Date" numFmtId="14">
      <sharedItems containsSemiMixedTypes="0" containsNonDate="0" containsDate="1" containsString="0" minDate="2018-10-01T00:00:00" maxDate="2029-09-11T00:00:00"/>
    </cacheField>
    <cacheField name="End Date" numFmtId="14">
      <sharedItems containsSemiMixedTypes="0" containsNonDate="0" containsDate="1" containsString="0" minDate="2020-10-02T00:00:00" maxDate="2045-03-01T00:00:00"/>
    </cacheField>
    <cacheField name="Closing Date" numFmtId="14">
      <sharedItems containsSemiMixedTypes="0" containsNonDate="0" containsDate="1" containsString="0" minDate="2018-09-30T00:00:00" maxDate="2029-09-08T00:00:00"/>
    </cacheField>
    <cacheField name="Awarded Date" numFmtId="14">
      <sharedItems containsNonDate="0" containsDate="1" containsString="0" containsBlank="1" minDate="2018-09-28T00:00:00" maxDate="2026-02-05T00:00:00"/>
    </cacheField>
    <cacheField name="Value Low" numFmtId="2">
      <sharedItems containsSemiMixedTypes="0" containsString="0" containsNumber="1" minValue="0" maxValue="18000000000"/>
    </cacheField>
    <cacheField name="Value High" numFmtId="2">
      <sharedItems containsString="0" containsBlank="1" containsNumber="1" minValue="0" maxValue="10000000000"/>
    </cacheField>
    <cacheField name="CN Value" numFmtId="2">
      <sharedItems containsSemiMixedTypes="0" containsString="0" containsNumber="1" minValue="0" maxValue="18000000000"/>
    </cacheField>
    <cacheField name="Award Value" numFmtId="2">
      <sharedItems containsString="0" containsBlank="1" containsNumber="1" minValue="0" maxValue="21191000000"/>
    </cacheField>
    <cacheField name="Value" numFmtId="2">
      <sharedItems containsSemiMixedTypes="0" containsString="0" containsNumber="1" minValue="0" maxValue="21191000000"/>
    </cacheField>
    <cacheField name="Contract start date" numFmtId="14">
      <sharedItems containsNonDate="0" containsDate="1" containsString="0" containsBlank="1" minDate="2018-10-01T00:00:00" maxDate="2026-02-04T00:00:00"/>
    </cacheField>
    <cacheField name="Contract end date" numFmtId="14">
      <sharedItems containsNonDate="0" containsDate="1" containsString="0" containsBlank="1" minDate="2020-10-02T00:00:00" maxDate="2036-04-05T00:00:00"/>
    </cacheField>
    <cacheField name="Year" numFmtId="0">
      <sharedItems containsSemiMixedTypes="0" containsString="0" containsNumber="1" containsInteger="1" minValue="2021" maxValue="2025" count="5">
        <n v="2025"/>
        <n v="2024"/>
        <n v="2023"/>
        <n v="2021"/>
        <n v="2022"/>
      </sharedItems>
    </cacheField>
    <cacheField name="Region Group" numFmtId="0">
      <sharedItems count="4">
        <s v="England Mixed/Other"/>
        <s v="UK"/>
        <s v="England"/>
        <s v="Mixed/Other" u="1"/>
      </sharedItems>
    </cacheField>
    <cacheField name="Months (Published Date2)" numFmtId="0" databaseField="0">
      <fieldGroup base="3">
        <rangePr groupBy="months" startDate="2021-09-10T00:00:00" endDate="2025-12-31T00:00:00"/>
        <groupItems count="14">
          <s v="&lt;10-09-2021"/>
          <s v="Jan"/>
          <s v="Feb"/>
          <s v="Mar"/>
          <s v="Apr"/>
          <s v="May"/>
          <s v="Jun"/>
          <s v="Jul"/>
          <s v="Aug"/>
          <s v="Sep"/>
          <s v="Oct"/>
          <s v="Nov"/>
          <s v="Dec"/>
          <s v="&gt;31-12-2025"/>
        </groupItems>
      </fieldGroup>
    </cacheField>
  </cacheFields>
  <extLst>
    <ext xmlns:x14="http://schemas.microsoft.com/office/spreadsheetml/2009/9/main" uri="{725AE2AE-9491-48be-B2B4-4EB974FC3084}">
      <x14:pivotCacheDefinition pivotCacheId="4219864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BIP985090759"/>
    <x v="0"/>
    <s v="Awarded"/>
    <x v="0"/>
    <s v="Main Contractor Framework"/>
    <s v="United Kingdom,Isle of Man,Channel Islands,British Oversea Territories,Europe,Rest of the World"/>
    <d v="2025-09-16T00:00:00"/>
    <d v="2030-09-14T00:00:00"/>
    <d v="2025-09-15T00:00:00"/>
    <d v="2025-09-14T00:00:00"/>
    <n v="3000000000"/>
    <m/>
    <n v="3000000000"/>
    <n v="3000000000"/>
    <n v="3000000000"/>
    <d v="2025-09-16T00:00:00"/>
    <d v="2030-09-14T00:00:00"/>
    <x v="0"/>
    <x v="0"/>
  </r>
  <r>
    <s v="BIP835461163"/>
    <x v="1"/>
    <s v="Awarded"/>
    <x v="1"/>
    <s v="Fusion21 Building Improvements Framework"/>
    <s v="Any region"/>
    <d v="2024-01-02T00:00:00"/>
    <d v="2028-01-01T00:00:00"/>
    <d v="2023-12-19T00:00:00"/>
    <d v="2023-12-19T00:00:00"/>
    <n v="346000000"/>
    <m/>
    <n v="346000000"/>
    <n v="346000000"/>
    <n v="346000000"/>
    <m/>
    <m/>
    <x v="1"/>
    <x v="1"/>
  </r>
  <r>
    <s v="MT235090"/>
    <x v="2"/>
    <s v="Awarded"/>
    <x v="2"/>
    <s v="GEM (Good Estate Management) Framework"/>
    <s v="North East,Yorkshire and The Humber,North West,East Midlands,West Midlands,East of England,South East,South West,Wales,London"/>
    <d v="2025-07-18T00:00:00"/>
    <d v="2028-05-04T00:00:00"/>
    <d v="2025-05-09T00:00:00"/>
    <d v="2025-07-18T00:00:00"/>
    <n v="18000000000"/>
    <m/>
    <n v="18000000000"/>
    <n v="18000000000"/>
    <n v="18000000000"/>
    <d v="2025-07-18T00:00:00"/>
    <d v="2028-05-04T00:00:00"/>
    <x v="0"/>
    <x v="2"/>
  </r>
  <r>
    <s v="tender_496829/1503816"/>
    <x v="3"/>
    <s v="Awarded"/>
    <x v="3"/>
    <s v="Award of a call off contract under the Prison Education Dynamic Purchasing System for a Mental Health in Construction course for Prisoners at HMP Highpoint"/>
    <s v="East of England"/>
    <d v="2025-08-01T00:00:00"/>
    <d v="2026-03-31T00:00:00"/>
    <d v="2025-07-17T00:00:00"/>
    <d v="2025-07-29T00:00:00"/>
    <n v="11000"/>
    <m/>
    <n v="11000"/>
    <n v="11000"/>
    <n v="11000"/>
    <d v="2025-08-01T00:00:00"/>
    <d v="2026-03-31T00:00:00"/>
    <x v="0"/>
    <x v="0"/>
  </r>
  <r>
    <s v="PM3-13811"/>
    <x v="4"/>
    <s v="Awarded"/>
    <x v="4"/>
    <s v="ESCC-HP-DAW-Construction and Engineering Design Services to provide technical support through the construction stage of the Phase 2B Queensway Gateway Road (QGR) project."/>
    <s v="South East"/>
    <d v="2024-09-05T00:00:00"/>
    <d v="2026-02-28T00:00:00"/>
    <d v="2024-09-04T00:00:00"/>
    <d v="2024-11-26T00:00:00"/>
    <n v="147000"/>
    <m/>
    <n v="147000"/>
    <n v="83000"/>
    <n v="83000"/>
    <d v="2024-09-05T00:00:00"/>
    <d v="2026-05-31T00:00:00"/>
    <x v="0"/>
    <x v="0"/>
  </r>
  <r>
    <s v="GPLAC001-DN669573-55134197"/>
    <x v="5"/>
    <s v="Awarded"/>
    <x v="5"/>
    <s v="Innovation Chain North Framework (Also known as &quot;ICN&quot;)"/>
    <s v="England"/>
    <d v="2024-07-04T00:00:00"/>
    <d v="2028-07-03T00:00:00"/>
    <d v="2023-12-15T00:00:00"/>
    <d v="2024-06-15T00:00:00"/>
    <n v="0"/>
    <n v="1500000000"/>
    <n v="1500000000"/>
    <n v="1500000000"/>
    <n v="1500000000"/>
    <d v="2024-08-01T00:00:00"/>
    <d v="2028-07-31T00:00:00"/>
    <x v="1"/>
    <x v="0"/>
  </r>
  <r>
    <s v="BIP854885901"/>
    <x v="6"/>
    <s v="Awarded"/>
    <x v="6"/>
    <s v="Places for People Developments - Groundworks Panel (England &amp; Scotland)"/>
    <s v="Any region"/>
    <d v="2024-03-13T00:00:00"/>
    <d v="2025-03-12T00:00:00"/>
    <d v="2024-03-12T00:00:00"/>
    <d v="2024-03-12T00:00:00"/>
    <n v="100000000"/>
    <m/>
    <n v="100000000"/>
    <n v="100000000"/>
    <n v="100000000"/>
    <d v="2024-03-13T00:00:00"/>
    <d v="2025-03-12T00:00:00"/>
    <x v="1"/>
    <x v="1"/>
  </r>
  <r>
    <n v="240424"/>
    <x v="7"/>
    <s v="Awarded"/>
    <x v="7"/>
    <s v="Construction of Equipment Storage Building"/>
    <s v="-"/>
    <d v="2024-05-22T00:00:00"/>
    <d v="2024-08-23T00:00:00"/>
    <d v="2024-05-20T00:00:00"/>
    <d v="2024-06-11T00:00:00"/>
    <n v="20000"/>
    <m/>
    <n v="20000"/>
    <n v="48027"/>
    <n v="48027"/>
    <d v="2024-05-22T00:00:00"/>
    <d v="2024-08-23T00:00:00"/>
    <x v="0"/>
    <x v="0"/>
  </r>
  <r>
    <s v="CCCN24A01."/>
    <x v="8"/>
    <s v="Awarded"/>
    <x v="8"/>
    <s v="Provision of Construction Professional Services 2 Agreement: Construction Consultancy"/>
    <s v="North West,West Midlands,London,South East,Wales"/>
    <d v="2024-09-18T00:00:00"/>
    <d v="2025-03-17T00:00:00"/>
    <d v="2024-09-06T00:00:00"/>
    <d v="2024-09-17T00:00:00"/>
    <n v="79800"/>
    <m/>
    <n v="79800"/>
    <n v="79800"/>
    <n v="79800"/>
    <d v="2024-09-18T00:00:00"/>
    <d v="2025-03-17T00:00:00"/>
    <x v="1"/>
    <x v="0"/>
  </r>
  <r>
    <s v="2023/1974/CWF2023/DS/CH"/>
    <x v="9"/>
    <s v="Awarded"/>
    <x v="9"/>
    <s v="Construction Works Framework 2023"/>
    <s v="-"/>
    <d v="2023-09-04T00:00:00"/>
    <d v="2027-09-03T00:00:00"/>
    <d v="2023-04-11T00:00:00"/>
    <d v="2024-03-31T00:00:00"/>
    <n v="260000000"/>
    <m/>
    <n v="260000000"/>
    <n v="260000000"/>
    <n v="260000000"/>
    <d v="2024-04-01T00:00:00"/>
    <d v="2028-03-31T00:00:00"/>
    <x v="1"/>
    <x v="0"/>
  </r>
  <r>
    <s v="IT-642-3-00034"/>
    <x v="10"/>
    <s v="Open"/>
    <x v="10"/>
    <s v="Construction and Development DPS"/>
    <s v="Any region"/>
    <d v="2028-09-20T00:00:00"/>
    <d v="2028-09-21T00:00:00"/>
    <d v="2028-09-19T00:00:00"/>
    <m/>
    <n v="0"/>
    <n v="10000000000"/>
    <n v="10000000000"/>
    <m/>
    <n v="10000000000"/>
    <m/>
    <m/>
    <x v="1"/>
    <x v="1"/>
  </r>
  <r>
    <s v="025168-2023"/>
    <x v="11"/>
    <s v="Awarded"/>
    <x v="11"/>
    <s v="Construction of new production and education facility and refurbishment of listed buildings at Leach Pottery, St Ives"/>
    <s v="-"/>
    <d v="2023-11-24T00:00:00"/>
    <d v="2026-03-06T00:00:00"/>
    <d v="2023-10-27T00:00:00"/>
    <d v="2023-11-28T00:00:00"/>
    <n v="4850000"/>
    <m/>
    <n v="4850000"/>
    <n v="105895.78"/>
    <n v="105895.78"/>
    <d v="2023-11-24T00:00:00"/>
    <d v="2024-04-29T00:00:00"/>
    <x v="1"/>
    <x v="0"/>
  </r>
  <r>
    <s v="NOTTCITY001-DN763507-83683707"/>
    <x v="12"/>
    <s v="Awarded"/>
    <x v="12"/>
    <s v="CPU 7114- 29 - 31 NGY Castle Gate Refurbishment. Call off from [Scape] (Regional Construction Framework) Scape Regional Construction Framework 2022-2026 North East  Lot 3 Â£0 to Â£7.5m"/>
    <s v="England"/>
    <d v="2025-04-14T00:00:00"/>
    <d v="2025-06-30T00:00:00"/>
    <d v="2024-10-06T00:00:00"/>
    <d v="2025-04-07T00:00:00"/>
    <n v="596497.77"/>
    <m/>
    <n v="596497.77"/>
    <n v="596497.77"/>
    <n v="596497.77"/>
    <d v="2025-04-14T00:00:00"/>
    <d v="2025-06-30T00:00:00"/>
    <x v="0"/>
    <x v="0"/>
  </r>
  <r>
    <s v="DirLB-60-45504AE"/>
    <x v="13"/>
    <s v="Awarded"/>
    <x v="13"/>
    <s v="Folkestone - A Brighter Future - Phase 3 Construction and post Construction  Support"/>
    <s v="South East"/>
    <d v="2024-07-24T00:00:00"/>
    <d v="2026-03-31T00:00:00"/>
    <d v="2024-06-30T00:00:00"/>
    <d v="2024-07-31T00:00:00"/>
    <n v="91782"/>
    <m/>
    <n v="91782"/>
    <n v="91782"/>
    <n v="91782"/>
    <d v="2024-07-24T00:00:00"/>
    <d v="2026-03-31T00:00:00"/>
    <x v="0"/>
    <x v="0"/>
  </r>
  <r>
    <s v="CF-0398800D8d000003VQwdEAG"/>
    <x v="14"/>
    <s v="Awarded"/>
    <x v="14"/>
    <s v="KSL - CDF - REC 22/23 Package D&amp;B Construction - Post-FBC Construction"/>
    <s v="South East"/>
    <d v="2024-07-29T00:00:00"/>
    <d v="2026-01-08T00:00:00"/>
    <d v="2024-07-01T00:00:00"/>
    <d v="2024-07-22T00:00:00"/>
    <n v="1615270"/>
    <n v="4000000"/>
    <n v="4000000"/>
    <n v="1615270"/>
    <n v="1615270"/>
    <d v="2024-07-29T00:00:00"/>
    <d v="2026-01-08T00:00:00"/>
    <x v="1"/>
    <x v="0"/>
  </r>
  <r>
    <s v="DN739079"/>
    <x v="15"/>
    <s v="Awarded"/>
    <x v="15"/>
    <s v="T Levels Generation 2 Wave 1: Contract for the provision of services in relation to the Construction: Onsite Construction T Level Technical Qualification"/>
    <s v="United Kingdom"/>
    <d v="2024-08-13T00:00:00"/>
    <d v="2033-07-31T00:00:00"/>
    <d v="2024-03-13T00:00:00"/>
    <d v="2024-08-13T00:00:00"/>
    <n v="6890598"/>
    <m/>
    <n v="6890598"/>
    <n v="6890598"/>
    <n v="6890598"/>
    <d v="2024-08-13T00:00:00"/>
    <d v="2033-07-31T00:00:00"/>
    <x v="1"/>
    <x v="1"/>
  </r>
  <r>
    <s v="MT232552"/>
    <x v="16"/>
    <s v="Awarded"/>
    <x v="16"/>
    <s v="Residential Construction Framework Agreement"/>
    <s v="North East,Yorkshire and The Humber,North West,East Midlands,West Midlands,East of England,South East,South West,Wales,London"/>
    <d v="2024-09-01T00:00:00"/>
    <d v="2030-08-31T00:00:00"/>
    <d v="2024-05-10T00:00:00"/>
    <d v="2024-08-13T00:00:00"/>
    <n v="800000000"/>
    <m/>
    <n v="800000000"/>
    <n v="800000000"/>
    <n v="800000000"/>
    <d v="2024-09-01T00:00:00"/>
    <d v="2030-08-31T00:00:00"/>
    <x v="1"/>
    <x v="2"/>
  </r>
  <r>
    <s v="BIP890342837"/>
    <x v="17"/>
    <s v="Awarded"/>
    <x v="17"/>
    <s v="Research into Careers in Construction Research brief Careers 2024-26"/>
    <s v="Any region"/>
    <d v="2024-09-03T00:00:00"/>
    <d v="2029-09-02T00:00:00"/>
    <d v="2024-09-02T00:00:00"/>
    <d v="2024-09-02T00:00:00"/>
    <n v="101390"/>
    <m/>
    <n v="101390"/>
    <n v="101390"/>
    <n v="101390"/>
    <d v="2024-09-03T00:00:00"/>
    <d v="2029-09-02T00:00:00"/>
    <x v="1"/>
    <x v="1"/>
  </r>
  <r>
    <s v="LEICSCC001-DN794408-17295861"/>
    <x v="18"/>
    <s v="Awarded"/>
    <x v="18"/>
    <s v="Long Field Spencer Academy (Secondary School) Expansion - Pre-Construction Services"/>
    <s v="England"/>
    <d v="2025-02-24T00:00:00"/>
    <d v="2025-10-20T00:00:00"/>
    <d v="2024-11-04T00:00:00"/>
    <d v="2024-11-04T00:00:00"/>
    <n v="250000"/>
    <n v="250000"/>
    <n v="250000"/>
    <n v="826054.69"/>
    <n v="826054.69"/>
    <d v="2025-02-24T00:00:00"/>
    <d v="2025-10-20T00:00:00"/>
    <x v="0"/>
    <x v="0"/>
  </r>
  <r>
    <s v="HCA001-DN686458-58809995"/>
    <x v="19"/>
    <s v="Awarded"/>
    <x v="19"/>
    <s v="Homes England - Construction of Whittingham and Goosnargh Sports and Social Club, Preston, Lancashire"/>
    <s v="England"/>
    <d v="2025-04-08T00:00:00"/>
    <d v="2028-04-07T00:00:00"/>
    <d v="2024-11-08T00:00:00"/>
    <d v="2025-04-04T00:00:00"/>
    <n v="6000000"/>
    <m/>
    <n v="6000000"/>
    <n v="6200000"/>
    <n v="6200000"/>
    <d v="2025-05-16T00:00:00"/>
    <d v="2028-05-15T00:00:00"/>
    <x v="0"/>
    <x v="0"/>
  </r>
  <r>
    <s v="ENP001-DN646938-45732068"/>
    <x v="20"/>
    <s v="Awarded"/>
    <x v="20"/>
    <s v="EN:Procure - Framework for New Build Housing (2023-2027)"/>
    <s v="England"/>
    <d v="2024-01-01T00:00:00"/>
    <d v="2028-01-01T00:00:00"/>
    <d v="2023-10-17T00:00:00"/>
    <d v="2024-02-27T00:00:00"/>
    <n v="0.01"/>
    <n v="700000000"/>
    <n v="700000000"/>
    <n v="70000000"/>
    <n v="70000000"/>
    <d v="2024-03-04T00:00:00"/>
    <d v="2028-03-03T00:00:00"/>
    <x v="1"/>
    <x v="0"/>
  </r>
  <r>
    <s v="CCD01462"/>
    <x v="21"/>
    <s v="Awarded"/>
    <x v="21"/>
    <s v="ASHE construction contract for enterprise hub.  Contract is awarded via SCAPE REGIONAL CONSTRUCTION FRAMEWORK."/>
    <s v="East of England"/>
    <d v="2024-10-23T00:00:00"/>
    <d v="2024-12-31T00:00:00"/>
    <d v="2024-10-22T00:00:00"/>
    <d v="2024-10-23T00:00:00"/>
    <n v="1757934.72"/>
    <m/>
    <n v="1757934.72"/>
    <n v="1757934.72"/>
    <n v="1757934.72"/>
    <d v="2024-10-23T00:00:00"/>
    <d v="2024-12-31T00:00:00"/>
    <x v="1"/>
    <x v="0"/>
  </r>
  <r>
    <s v="GLOSCC001-DN742589-79793080"/>
    <x v="22"/>
    <s v="Awarded"/>
    <x v="22"/>
    <s v="Rushmire Hill Geotechnical Remediation and Standish Multi-User Path"/>
    <s v="England"/>
    <d v="2025-01-06T00:00:00"/>
    <d v="2025-05-30T00:00:00"/>
    <d v="2024-10-31T00:00:00"/>
    <d v="2024-12-17T00:00:00"/>
    <n v="0"/>
    <n v="2200000"/>
    <n v="2200000"/>
    <n v="1741799.88"/>
    <n v="1741799.88"/>
    <d v="2025-01-06T00:00:00"/>
    <d v="2025-05-30T00:00:00"/>
    <x v="0"/>
    <x v="0"/>
  </r>
  <r>
    <s v="1.11.4.4735."/>
    <x v="23"/>
    <s v="Awarded"/>
    <x v="23"/>
    <s v="THE PROVISION OF RESEARCH ON THE SAFETY LEVELS OF PERMANENT VOLUMETRIC MODULAR CONSTRUCTION TO ASSIST THE BUILDING SAFETY REGULATOR"/>
    <s v="United Kingdom"/>
    <d v="2025-12-01T00:00:00"/>
    <d v="2027-05-30T00:00:00"/>
    <d v="2025-10-08T00:00:00"/>
    <d v="2025-11-13T00:00:00"/>
    <n v="1"/>
    <n v="150000"/>
    <n v="150000"/>
    <n v="95000"/>
    <n v="95000"/>
    <d v="2025-12-01T00:00:00"/>
    <d v="2027-05-30T00:00:00"/>
    <x v="0"/>
    <x v="1"/>
  </r>
  <r>
    <s v="IT-255-686-WP3846  - AWARD"/>
    <x v="24"/>
    <s v="Awarded"/>
    <x v="20"/>
    <s v="WP3846 - York's Bridge (Construction) - AWARD"/>
    <s v="West Midlands"/>
    <d v="2024-04-01T00:00:00"/>
    <d v="2025-04-01T00:00:00"/>
    <d v="2023-12-18T00:00:00"/>
    <d v="2024-03-05T00:00:00"/>
    <n v="0"/>
    <n v="0"/>
    <n v="0"/>
    <n v="0"/>
    <n v="0"/>
    <d v="2024-04-01T00:00:00"/>
    <d v="2025-04-01T00:00:00"/>
    <x v="1"/>
    <x v="0"/>
  </r>
  <r>
    <s v="CSW-16382"/>
    <x v="25"/>
    <s v="Awarded"/>
    <x v="24"/>
    <s v="WCC Framework Contract for the Provision of Engineering and Construction Works 2023"/>
    <s v="West Midlands"/>
    <d v="2023-11-01T00:00:00"/>
    <d v="2027-10-29T00:00:00"/>
    <d v="2023-07-31T00:00:00"/>
    <d v="2024-01-22T00:00:00"/>
    <n v="200000000"/>
    <m/>
    <n v="200000000"/>
    <n v="200000000"/>
    <n v="200000000"/>
    <d v="2024-01-22T00:00:00"/>
    <d v="2028-01-21T00:00:00"/>
    <x v="1"/>
    <x v="0"/>
  </r>
  <r>
    <s v="BIP964530462"/>
    <x v="26"/>
    <s v="Awarded"/>
    <x v="25"/>
    <s v="JV North Contractors Framework"/>
    <s v="North West"/>
    <d v="2025-08-21T00:00:00"/>
    <d v="2029-07-31T00:00:00"/>
    <d v="2025-08-20T00:00:00"/>
    <d v="2025-08-20T00:00:00"/>
    <n v="475000000"/>
    <m/>
    <n v="475000000"/>
    <n v="475000000"/>
    <n v="475000000"/>
    <d v="2025-08-21T00:00:00"/>
    <d v="2029-07-31T00:00:00"/>
    <x v="0"/>
    <x v="0"/>
  </r>
  <r>
    <s v="52B926E4-E294-43E7-B3E4-86F4CAD1BEB5"/>
    <x v="27"/>
    <s v="Awarded"/>
    <x v="26"/>
    <s v="Construction Project Management Services - Construction Project Management Services"/>
    <s v="United Kingdom"/>
    <d v="2024-06-03T00:00:00"/>
    <d v="2025-02-28T00:00:00"/>
    <d v="2024-05-07T00:00:00"/>
    <d v="2024-07-18T00:00:00"/>
    <n v="130000"/>
    <n v="130000"/>
    <n v="130000"/>
    <n v="159250"/>
    <n v="159250"/>
    <d v="2024-07-01T00:00:00"/>
    <d v="2025-02-28T00:00:00"/>
    <x v="1"/>
    <x v="1"/>
  </r>
  <r>
    <s v="16F219A6-F66E-4C9E-B680-BF9EB3542776"/>
    <x v="27"/>
    <s v="Awarded"/>
    <x v="27"/>
    <s v="Construction Project Management Services - Construction Project Management Services"/>
    <s v="United Kingdom"/>
    <d v="2023-08-14T00:00:00"/>
    <d v="2024-01-08T00:00:00"/>
    <d v="2023-07-27T00:00:00"/>
    <d v="2023-10-05T00:00:00"/>
    <n v="155000"/>
    <n v="155000"/>
    <n v="155000"/>
    <n v="121400"/>
    <n v="121400"/>
    <d v="2023-09-11T00:00:00"/>
    <d v="2024-12-31T00:00:00"/>
    <x v="1"/>
    <x v="1"/>
  </r>
  <r>
    <s v="DVNCC001-DN756345-50121631"/>
    <x v="28"/>
    <s v="Awarded"/>
    <x v="28"/>
    <s v="CP2549-24: Devon and Somerset Standing List of Approved Contractors (SLoAC) 2025"/>
    <s v="South West"/>
    <d v="2025-04-14T00:00:00"/>
    <d v="2029-03-31T00:00:00"/>
    <d v="2025-02-28T00:00:00"/>
    <d v="2025-04-04T00:00:00"/>
    <n v="60000000"/>
    <n v="60000000"/>
    <n v="60000000"/>
    <n v="60000000"/>
    <n v="60000000"/>
    <d v="2025-04-14T00:00:00"/>
    <d v="2029-03-31T00:00:00"/>
    <x v="0"/>
    <x v="0"/>
  </r>
  <r>
    <s v="SOT001-DN743762-04614612"/>
    <x v="29"/>
    <s v="Awarded"/>
    <x v="29"/>
    <s v="Burnwood Community School Kitchen Extension Project"/>
    <s v="United Kingdom"/>
    <d v="2024-12-02T00:00:00"/>
    <d v="2025-08-31T00:00:00"/>
    <d v="2024-11-06T00:00:00"/>
    <d v="2024-12-23T00:00:00"/>
    <n v="450000"/>
    <n v="450000"/>
    <n v="450000"/>
    <n v="450000"/>
    <n v="450000"/>
    <d v="2025-01-01T00:00:00"/>
    <d v="2025-08-31T00:00:00"/>
    <x v="0"/>
    <x v="1"/>
  </r>
  <r>
    <s v="LEICSCC001-DN794405-53814687"/>
    <x v="18"/>
    <s v="Awarded"/>
    <x v="18"/>
    <s v="Thorpebury - New 2FE Primary School - Pre-Construction Services"/>
    <s v="England"/>
    <d v="2025-04-07T00:00:00"/>
    <d v="2025-07-21T00:00:00"/>
    <d v="2024-11-12T00:00:00"/>
    <d v="2024-11-12T00:00:00"/>
    <n v="250000"/>
    <n v="250000"/>
    <n v="250000"/>
    <n v="397706.15"/>
    <n v="397706.15"/>
    <d v="2025-04-07T00:00:00"/>
    <d v="2025-07-21T00:00:00"/>
    <x v="0"/>
    <x v="0"/>
  </r>
  <r>
    <s v="tender_483753/1467594"/>
    <x v="3"/>
    <s v="Awarded"/>
    <x v="30"/>
    <s v="Award of a Call of Contract under the Prison Education Dynamic Purchasing System for Construction Groundworks training for Prisoners at HMP Stafford"/>
    <s v="West Midlands"/>
    <d v="2025-04-07T00:00:00"/>
    <d v="2026-03-31T00:00:00"/>
    <d v="2025-03-18T00:00:00"/>
    <d v="2025-04-04T00:00:00"/>
    <n v="30000"/>
    <m/>
    <n v="30000"/>
    <n v="30000"/>
    <n v="30000"/>
    <d v="2025-04-07T00:00:00"/>
    <d v="2026-03-31T00:00:00"/>
    <x v="0"/>
    <x v="0"/>
  </r>
  <r>
    <s v="ENP001-DN744436-97876007"/>
    <x v="20"/>
    <s v="Awarded"/>
    <x v="31"/>
    <s v="Framework for Construction Consultancy Services (GEN4)"/>
    <s v="England"/>
    <d v="2025-01-27T00:00:00"/>
    <d v="2029-01-26T00:00:00"/>
    <d v="2024-11-22T00:00:00"/>
    <d v="2025-04-29T00:00:00"/>
    <n v="0.01"/>
    <n v="103000000"/>
    <n v="103000000"/>
    <n v="103000000"/>
    <n v="103000000"/>
    <d v="2025-05-23T00:00:00"/>
    <d v="2029-05-22T00:00:00"/>
    <x v="0"/>
    <x v="0"/>
  </r>
  <r>
    <s v="BIP909848633"/>
    <x v="30"/>
    <s v="Awarded"/>
    <x v="32"/>
    <s v="GB-Banbury: Construction, Demolition and Excavation (CDE) Waste Arising Survey Northern Ireland"/>
    <s v="Any region"/>
    <d v="2024-12-05T00:00:00"/>
    <d v="2025-03-28T00:00:00"/>
    <d v="2024-12-04T00:00:00"/>
    <d v="2024-12-04T00:00:00"/>
    <n v="80622"/>
    <m/>
    <n v="80622"/>
    <n v="80622"/>
    <n v="80622"/>
    <d v="2024-12-05T00:00:00"/>
    <d v="2025-03-28T00:00:00"/>
    <x v="1"/>
    <x v="1"/>
  </r>
  <r>
    <s v="CGLF006"/>
    <x v="31"/>
    <s v="Awarded"/>
    <x v="33"/>
    <s v="RESEARCH PROJECT REPORTING ON THE FUTURE OF HOUSING MANUFACTURE &amp;  CONSTRUCTION IN THE WEST MIDLANDS"/>
    <s v="-"/>
    <d v="2024-10-07T00:00:00"/>
    <d v="2024-11-30T00:00:00"/>
    <d v="2024-09-20T00:00:00"/>
    <d v="2024-10-08T00:00:00"/>
    <n v="38000"/>
    <m/>
    <n v="38000"/>
    <n v="38000"/>
    <n v="38000"/>
    <d v="2024-10-07T00:00:00"/>
    <d v="2024-11-30T00:00:00"/>
    <x v="1"/>
    <x v="0"/>
  </r>
  <r>
    <s v="C/REF 00000722"/>
    <x v="32"/>
    <s v="Awarded"/>
    <x v="34"/>
    <s v="STA - Construction Information Service Subscription 2024-25"/>
    <s v="-"/>
    <d v="2024-07-01T00:00:00"/>
    <d v="2025-06-30T00:00:00"/>
    <d v="2024-06-30T00:00:00"/>
    <d v="2024-09-03T00:00:00"/>
    <n v="16857"/>
    <m/>
    <n v="16857"/>
    <n v="16857"/>
    <n v="16857"/>
    <d v="2024-07-01T00:00:00"/>
    <d v="2025-06-30T00:00:00"/>
    <x v="1"/>
    <x v="0"/>
  </r>
  <r>
    <s v="C/REF 00000721"/>
    <x v="32"/>
    <s v="Awarded"/>
    <x v="34"/>
    <s v="Construction Information Service Subscription 2023-24"/>
    <s v="-"/>
    <d v="2023-07-01T00:00:00"/>
    <d v="2024-06-30T00:00:00"/>
    <d v="2023-06-30T00:00:00"/>
    <d v="2023-07-01T00:00:00"/>
    <n v="15323.9"/>
    <m/>
    <n v="15323.9"/>
    <n v="15323.9"/>
    <n v="15323.9"/>
    <d v="2023-07-01T00:00:00"/>
    <d v="2024-06-30T00:00:00"/>
    <x v="1"/>
    <x v="0"/>
  </r>
  <r>
    <s v="IT-217-2579-NCCT42696 - AWARD"/>
    <x v="33"/>
    <s v="Awarded"/>
    <x v="35"/>
    <s v="Major Construction Works Framework Agreement  - AWARD"/>
    <s v="East of England"/>
    <d v="2024-04-01T00:00:00"/>
    <d v="2027-03-31T00:00:00"/>
    <d v="2024-02-15T00:00:00"/>
    <d v="2024-03-27T00:00:00"/>
    <n v="0"/>
    <n v="0"/>
    <n v="0"/>
    <n v="0"/>
    <n v="0"/>
    <d v="2024-04-01T00:00:00"/>
    <d v="2027-03-31T00:00:00"/>
    <x v="1"/>
    <x v="0"/>
  </r>
  <r>
    <s v="20250508171223-104130"/>
    <x v="34"/>
    <s v="Awarded"/>
    <x v="36"/>
    <s v="Construction Industry Training Board (CITB) Health, Safety and Environment Tests and Construction Skills Certification  Scheme (CSCS) Cards"/>
    <s v="Yorkshire and The Humber"/>
    <d v="2025-04-16T00:00:00"/>
    <d v="2026-03-20T00:00:00"/>
    <d v="2025-04-15T00:00:00"/>
    <d v="2025-05-08T00:00:00"/>
    <n v="30000"/>
    <m/>
    <n v="30000"/>
    <n v="27278.9"/>
    <n v="27278.9"/>
    <d v="2025-04-25T00:00:00"/>
    <d v="2026-03-20T00:00:00"/>
    <x v="0"/>
    <x v="0"/>
  </r>
  <r>
    <s v="DCC001-DN724062-18081954"/>
    <x v="35"/>
    <s v="Awarded"/>
    <x v="37"/>
    <s v="A19/A182 Junction - Construction and Post Construction Support in relation to Framework Agreement: NEPO212: Support Services for Development of the Built Environment, Lot 2: Multi-Disciplinary - Highways, Transportation and Civil Engineering"/>
    <s v="North East"/>
    <d v="2024-06-01T00:00:00"/>
    <d v="2025-09-30T00:00:00"/>
    <d v="2024-05-24T00:00:00"/>
    <d v="2024-06-06T00:00:00"/>
    <n v="80000"/>
    <m/>
    <n v="80000"/>
    <n v="96340"/>
    <n v="96340"/>
    <d v="2024-06-10T00:00:00"/>
    <d v="2025-09-30T00:00:00"/>
    <x v="1"/>
    <x v="0"/>
  </r>
  <r>
    <s v="CF-2518600D0O000000rwimUAA"/>
    <x v="36"/>
    <s v="Awarded"/>
    <x v="38"/>
    <s v="Construction Design and Construction Professional Services"/>
    <s v="United Kingdom"/>
    <d v="2024-07-26T00:00:00"/>
    <d v="2027-07-25T00:00:00"/>
    <d v="2024-02-15T00:00:00"/>
    <d v="2024-07-25T00:00:00"/>
    <n v="4166666.67"/>
    <n v="4166666.67"/>
    <n v="4166666.67"/>
    <n v="4166666.67"/>
    <n v="4166666.67"/>
    <d v="2024-07-26T00:00:00"/>
    <d v="2027-07-25T00:00:00"/>
    <x v="1"/>
    <x v="1"/>
  </r>
  <r>
    <s v="WESSLIVE001-DN724193-91258297"/>
    <x v="37"/>
    <s v="Awarded"/>
    <x v="21"/>
    <s v="Sea Wall Works Contract for Tipner East Sea wall and associated works and services"/>
    <s v="England"/>
    <d v="2024-10-29T00:00:00"/>
    <d v="2025-10-31T00:00:00"/>
    <d v="2024-05-15T00:00:00"/>
    <d v="2024-05-16T00:00:00"/>
    <n v="4653536"/>
    <m/>
    <n v="4653536"/>
    <n v="4653536"/>
    <n v="4653536"/>
    <d v="2024-10-29T00:00:00"/>
    <d v="2025-10-31T00:00:00"/>
    <x v="1"/>
    <x v="0"/>
  </r>
  <r>
    <s v="SC220177 - Construction Consultancy Services Framework"/>
    <x v="13"/>
    <s v="Awarded"/>
    <x v="39"/>
    <s v="SC220177 - Construction Consultancy Services Framework"/>
    <s v="South East"/>
    <d v="2025-02-26T00:00:00"/>
    <d v="2029-01-31T00:00:00"/>
    <d v="2024-03-25T00:00:00"/>
    <d v="2024-10-30T00:00:00"/>
    <n v="0"/>
    <m/>
    <n v="0"/>
    <n v="0"/>
    <n v="0"/>
    <d v="2025-02-26T00:00:00"/>
    <d v="2029-01-31T00:00:00"/>
    <x v="0"/>
    <x v="0"/>
  </r>
  <r>
    <s v="BIP878193794"/>
    <x v="17"/>
    <s v="Awarded"/>
    <x v="40"/>
    <s v="Tender for a multi-supplier framework for the provision of education and training in construction industry related trade skills in Scotland"/>
    <s v="Any region"/>
    <d v="2024-08-01T00:00:00"/>
    <d v="2028-07-31T00:00:00"/>
    <d v="2024-07-23T00:00:00"/>
    <d v="2024-07-23T00:00:00"/>
    <n v="40000000"/>
    <m/>
    <n v="40000000"/>
    <n v="40000000"/>
    <n v="40000000"/>
    <d v="2024-08-01T00:00:00"/>
    <d v="2028-07-31T00:00:00"/>
    <x v="1"/>
    <x v="1"/>
  </r>
  <r>
    <s v="BIP875026110"/>
    <x v="17"/>
    <s v="Awarded"/>
    <x v="40"/>
    <s v="Tender for a multi-supplier framework for the provision of education and training in construction industry related trade skills in Scotland"/>
    <s v="Any region"/>
    <d v="2024-08-01T00:00:00"/>
    <d v="2028-07-31T00:00:00"/>
    <d v="2024-07-23T00:00:00"/>
    <d v="2024-07-23T00:00:00"/>
    <n v="40000000"/>
    <m/>
    <n v="40000000"/>
    <n v="40000000"/>
    <n v="40000000"/>
    <d v="2024-08-01T00:00:00"/>
    <d v="2028-07-31T00:00:00"/>
    <x v="1"/>
    <x v="1"/>
  </r>
  <r>
    <s v="BIP877871605"/>
    <x v="17"/>
    <s v="Awarded"/>
    <x v="41"/>
    <s v="GB-Peterborough: CITB Construction Project Lead Service 2025-2030"/>
    <s v="East of England"/>
    <d v="2025-01-01T00:00:00"/>
    <d v="2030-12-30T00:00:00"/>
    <d v="2024-07-18T00:00:00"/>
    <d v="2024-07-18T00:00:00"/>
    <n v="140000"/>
    <m/>
    <n v="140000"/>
    <n v="140000"/>
    <n v="140000"/>
    <d v="2025-01-01T00:00:00"/>
    <d v="2030-12-30T00:00:00"/>
    <x v="1"/>
    <x v="0"/>
  </r>
  <r>
    <s v="BIP866457495"/>
    <x v="17"/>
    <s v="Awarded"/>
    <x v="42"/>
    <s v="GB-Peterborough: Employment by Occupation in the Construction Industry Research"/>
    <s v="Any region"/>
    <d v="2024-05-08T00:00:00"/>
    <d v="2025-01-31T00:00:00"/>
    <d v="2024-04-25T00:00:00"/>
    <d v="2024-04-25T00:00:00"/>
    <n v="99966"/>
    <m/>
    <n v="99966"/>
    <n v="99966"/>
    <n v="99966"/>
    <d v="2024-05-08T00:00:00"/>
    <d v="2025-01-31T00:00:00"/>
    <x v="1"/>
    <x v="1"/>
  </r>
  <r>
    <s v="NSOMS001-DN691619-61288058"/>
    <x v="38"/>
    <s v="Awarded"/>
    <x v="43"/>
    <s v="MetroWest Phase 1B Highways and Bridges Design and Construction Contract - Award of Stage 1 Package 1 Highways Detailed Design"/>
    <s v="South West"/>
    <d v="2025-03-10T00:00:00"/>
    <d v="2025-11-07T00:00:00"/>
    <d v="2023-12-13T00:00:00"/>
    <d v="2025-03-03T00:00:00"/>
    <n v="165255"/>
    <m/>
    <n v="165255"/>
    <n v="165255"/>
    <n v="165255"/>
    <d v="2025-03-10T00:00:00"/>
    <d v="2025-11-07T00:00:00"/>
    <x v="0"/>
    <x v="0"/>
  </r>
  <r>
    <s v="tender_404138/1420357"/>
    <x v="39"/>
    <s v="Awarded"/>
    <x v="44"/>
    <s v="Ebury Bridge Regeneration Phase 2 Pre-Construction Services"/>
    <s v="Any region"/>
    <d v="2024-10-01T00:00:00"/>
    <d v="2025-09-30T00:00:00"/>
    <d v="2024-06-05T00:00:00"/>
    <d v="2024-08-09T00:00:00"/>
    <n v="4805658"/>
    <m/>
    <n v="4805658"/>
    <n v="6194878"/>
    <n v="6194878"/>
    <d v="2024-10-01T00:00:00"/>
    <d v="2025-09-30T00:00:00"/>
    <x v="1"/>
    <x v="1"/>
  </r>
  <r>
    <s v="BIP943538717"/>
    <x v="40"/>
    <s v="Awarded"/>
    <x v="45"/>
    <s v="The Royal Parks Landscape Construction Works Framework 2024-27/29"/>
    <s v="London"/>
    <d v="2024-11-01T00:00:00"/>
    <d v="2029-10-31T00:00:00"/>
    <d v="2024-10-31T00:00:00"/>
    <d v="2024-10-31T00:00:00"/>
    <n v="30000000"/>
    <m/>
    <n v="30000000"/>
    <n v="30000000"/>
    <n v="30000000"/>
    <d v="2024-11-01T00:00:00"/>
    <d v="2029-10-31T00:00:00"/>
    <x v="0"/>
    <x v="0"/>
  </r>
  <r>
    <s v="BIP908298513"/>
    <x v="41"/>
    <s v="Awarded"/>
    <x v="46"/>
    <s v="Construction work for university buildings"/>
    <s v="South East"/>
    <d v="2024-12-20T00:00:00"/>
    <d v="2028-12-20T00:00:00"/>
    <d v="2024-12-11T00:00:00"/>
    <d v="2024-12-11T00:00:00"/>
    <n v="300000000"/>
    <m/>
    <n v="300000000"/>
    <n v="300000000"/>
    <n v="300000000"/>
    <d v="2024-12-20T00:00:00"/>
    <d v="2028-12-20T00:00:00"/>
    <x v="1"/>
    <x v="0"/>
  </r>
  <r>
    <s v="MT232609"/>
    <x v="16"/>
    <s v="Awarded"/>
    <x v="47"/>
    <s v="Procurement for Housing: Planned Works Framework"/>
    <s v="Any region"/>
    <d v="2024-08-01T00:00:00"/>
    <d v="2028-07-31T00:00:00"/>
    <d v="2024-04-04T00:00:00"/>
    <d v="2024-08-01T00:00:00"/>
    <n v="675000000"/>
    <m/>
    <n v="675000000"/>
    <n v="675000000"/>
    <n v="675000000"/>
    <d v="2024-08-01T00:00:00"/>
    <d v="2028-07-31T00:00:00"/>
    <x v="1"/>
    <x v="1"/>
  </r>
  <r>
    <s v="TF-ITT-018"/>
    <x v="42"/>
    <s v="Awarded"/>
    <x v="48"/>
    <s v="Chesterfield Canal Trust - Main Works Contractor"/>
    <s v="-"/>
    <d v="2025-03-07T00:00:00"/>
    <d v="2026-06-30T00:00:00"/>
    <d v="2025-01-28T00:00:00"/>
    <d v="2025-04-09T00:00:00"/>
    <n v="2900000"/>
    <n v="3625000"/>
    <n v="3625000"/>
    <n v="3484423.18"/>
    <n v="3484423.18"/>
    <d v="2025-07-01T00:00:00"/>
    <d v="2026-06-30T00:00:00"/>
    <x v="0"/>
    <x v="0"/>
  </r>
  <r>
    <s v="GLOSCC001-DN421753-19787220"/>
    <x v="22"/>
    <s v="Awarded"/>
    <x v="49"/>
    <s v="A38-A419 Whitminster Roundabout Canal Bridges"/>
    <s v="South West"/>
    <d v="2019-11-01T00:00:00"/>
    <d v="2020-10-16T00:00:00"/>
    <d v="2019-10-04T00:00:00"/>
    <d v="2019-11-07T00:00:00"/>
    <n v="2500000"/>
    <n v="2500000"/>
    <n v="2500000"/>
    <n v="2500000"/>
    <n v="2500000"/>
    <d v="2019-12-02T00:00:00"/>
    <d v="2020-10-16T00:00:00"/>
    <x v="1"/>
    <x v="0"/>
  </r>
  <r>
    <s v="TF-ITT-016"/>
    <x v="43"/>
    <s v="Awarded"/>
    <x v="50"/>
    <s v="Chesterfield Canal Trust - Enabling Works &amp; TPT Bridge"/>
    <s v="East Midlands"/>
    <d v="2024-02-12T00:00:00"/>
    <d v="2024-08-28T00:00:00"/>
    <d v="2023-12-22T00:00:00"/>
    <d v="2024-02-12T00:00:00"/>
    <n v="1041958"/>
    <n v="2539122.33"/>
    <n v="2539122.33"/>
    <n v="1095780.42"/>
    <n v="1095780.42"/>
    <d v="2024-02-12T00:00:00"/>
    <d v="2024-08-28T00:00:00"/>
    <x v="1"/>
    <x v="0"/>
  </r>
  <r>
    <s v="ERFX1001415"/>
    <x v="44"/>
    <s v="Awarded"/>
    <x v="51"/>
    <s v="Heritage Construction Partner and Contractor: Structural and Fabric Repair Works to Toneworks, Wellington.                        Documents available from https://supplierlive.proactisp2p.com/Account/Login"/>
    <s v="South West"/>
    <d v="2025-02-17T00:00:00"/>
    <d v="2027-03-31T00:00:00"/>
    <d v="2025-01-17T00:00:00"/>
    <d v="2025-03-14T00:00:00"/>
    <n v="4500000"/>
    <n v="4800000"/>
    <n v="4800000"/>
    <n v="4800000"/>
    <n v="4800000"/>
    <d v="2025-03-17T00:00:00"/>
    <d v="2027-03-31T00:00:00"/>
    <x v="0"/>
    <x v="0"/>
  </r>
  <r>
    <s v="BIP977269895"/>
    <x v="45"/>
    <s v="Awarded"/>
    <x v="23"/>
    <s v="Thames Freeport Sustainable Construction Programme"/>
    <s v="London"/>
    <d v="2025-08-29T00:00:00"/>
    <d v="2026-06-30T00:00:00"/>
    <d v="2025-08-27T00:00:00"/>
    <d v="2025-08-27T00:00:00"/>
    <n v="833333"/>
    <m/>
    <n v="833333"/>
    <n v="833333"/>
    <n v="833333"/>
    <d v="2025-08-29T00:00:00"/>
    <d v="2026-06-30T00:00:00"/>
    <x v="0"/>
    <x v="0"/>
  </r>
  <r>
    <s v="debba416-6ad0-40ba-90aa-55c4601ac1cd"/>
    <x v="46"/>
    <s v="Awarded"/>
    <x v="52"/>
    <s v="Plumbing and Heating Works for Housing and Maintenance and Construction Works (ST1000091)"/>
    <s v="Any region"/>
    <d v="2025-08-01T00:00:00"/>
    <d v="2030-07-31T00:00:00"/>
    <d v="2025-04-24T00:00:00"/>
    <d v="2025-07-23T00:00:00"/>
    <n v="1070000"/>
    <n v="1070000"/>
    <n v="1070000"/>
    <n v="0"/>
    <n v="0"/>
    <d v="2025-08-01T00:00:00"/>
    <d v="2030-07-31T00:00:00"/>
    <x v="0"/>
    <x v="1"/>
  </r>
  <r>
    <s v="24-HB-244"/>
    <x v="47"/>
    <s v="Awarded"/>
    <x v="53"/>
    <s v="Legal Services for Construction Projects"/>
    <s v="-"/>
    <d v="2025-07-01T00:00:00"/>
    <d v="2026-12-31T00:00:00"/>
    <d v="2025-05-31T00:00:00"/>
    <d v="2025-06-16T00:00:00"/>
    <n v="500000"/>
    <m/>
    <n v="500000"/>
    <n v="500000"/>
    <n v="500000"/>
    <d v="2025-07-01T00:00:00"/>
    <d v="2026-12-31T00:00:00"/>
    <x v="0"/>
    <x v="0"/>
  </r>
  <r>
    <s v="RM6184."/>
    <x v="8"/>
    <s v="Awarded"/>
    <x v="54"/>
    <s v="Offsite Construction Solutions - Lot 5 Extension"/>
    <s v="United Kingdom"/>
    <d v="2025-05-29T00:00:00"/>
    <d v="2030-01-23T00:00:00"/>
    <d v="2022-10-07T00:00:00"/>
    <d v="2025-05-29T00:00:00"/>
    <n v="4100000000"/>
    <m/>
    <n v="4100000000"/>
    <n v="10000000000"/>
    <n v="10000000000"/>
    <d v="2025-05-29T00:00:00"/>
    <d v="2030-01-23T00:00:00"/>
    <x v="0"/>
    <x v="1"/>
  </r>
  <r>
    <s v="LBKING001-DN752117-96534876"/>
    <x v="48"/>
    <s v="Awarded"/>
    <x v="55"/>
    <s v="Sir Francis Barker Recreation Ground FAS Metis Construction design package"/>
    <s v="England"/>
    <d v="2024-10-17T00:00:00"/>
    <d v="2025-10-17T00:00:00"/>
    <d v="2024-04-02T00:00:00"/>
    <d v="2024-04-02T00:00:00"/>
    <n v="47500"/>
    <n v="47500"/>
    <n v="47500"/>
    <n v="47500"/>
    <n v="47500"/>
    <d v="2024-11-24T00:00:00"/>
    <d v="2026-11-24T00:00:00"/>
    <x v="0"/>
    <x v="0"/>
  </r>
  <r>
    <s v="20250131111102-103298"/>
    <x v="49"/>
    <s v="Awarded"/>
    <x v="56"/>
    <s v="Construction Plant and Highways Skills Training"/>
    <s v="Yorkshire and The Humber"/>
    <d v="2024-12-01T00:00:00"/>
    <d v="2026-11-30T00:00:00"/>
    <d v="2024-08-02T00:00:00"/>
    <d v="2024-09-02T00:00:00"/>
    <n v="230000"/>
    <n v="232000"/>
    <n v="232000"/>
    <n v="232000"/>
    <n v="232000"/>
    <d v="2024-12-01T00:00:00"/>
    <d v="2026-11-30T00:00:00"/>
    <x v="0"/>
    <x v="0"/>
  </r>
  <r>
    <s v="20241016100747-104117"/>
    <x v="50"/>
    <s v="Awarded"/>
    <x v="57"/>
    <s v="Ripon Public Toilets - Changing Places Facility Construction"/>
    <s v="Any region"/>
    <d v="2024-01-08T00:00:00"/>
    <d v="2024-03-15T00:00:00"/>
    <d v="2023-11-10T00:00:00"/>
    <d v="2023-12-08T00:00:00"/>
    <n v="70000"/>
    <n v="140000"/>
    <n v="140000"/>
    <n v="162055.10999999999"/>
    <n v="162055.10999999999"/>
    <d v="2024-05-20T00:00:00"/>
    <d v="2024-07-26T00:00:00"/>
    <x v="1"/>
    <x v="1"/>
  </r>
  <r>
    <s v="In-Tend 2260"/>
    <x v="51"/>
    <s v="Awarded"/>
    <x v="58"/>
    <s v="Pendle Phase 2 Construction"/>
    <s v="North West"/>
    <d v="2024-07-19T00:00:00"/>
    <d v="2025-12-15T00:00:00"/>
    <d v="2024-07-10T00:00:00"/>
    <d v="2024-07-10T00:00:00"/>
    <n v="27600000"/>
    <m/>
    <n v="27600000"/>
    <n v="27600000"/>
    <n v="27600000"/>
    <d v="2024-07-19T00:00:00"/>
    <d v="2025-12-15T00:00:00"/>
    <x v="1"/>
    <x v="0"/>
  </r>
  <r>
    <s v="ORBIT001-DN724019-72858101"/>
    <x v="52"/>
    <s v="Open"/>
    <x v="59"/>
    <s v="Construction &amp; Asset Upgrade / Reinvestment Works DPS"/>
    <s v="England"/>
    <d v="2029-06-25T00:00:00"/>
    <d v="2029-06-26T00:00:00"/>
    <d v="2029-06-24T00:00:00"/>
    <m/>
    <n v="20000000"/>
    <n v="20000000"/>
    <n v="20000000"/>
    <m/>
    <n v="20000000"/>
    <m/>
    <m/>
    <x v="1"/>
    <x v="0"/>
  </r>
  <r>
    <s v="CCC001-DN699354-18808651"/>
    <x v="53"/>
    <s v="Awarded"/>
    <x v="60"/>
    <s v="23093A For the Construction of our 'SUDS IN SCHOOLS' Project at Westfield Junior School, Cambridgeshire."/>
    <s v="North East,North West,Yorkshire and The Humber,East Midlands,West Midlands,East of England,London,South East,South West"/>
    <d v="2024-02-12T00:00:00"/>
    <d v="2025-04-30T00:00:00"/>
    <d v="2024-01-19T00:00:00"/>
    <d v="2024-02-29T00:00:00"/>
    <n v="50000"/>
    <n v="50000"/>
    <n v="50000"/>
    <n v="49200"/>
    <n v="49200"/>
    <d v="2024-04-30T00:00:00"/>
    <d v="2024-06-21T00:00:00"/>
    <x v="1"/>
    <x v="2"/>
  </r>
  <r>
    <s v="CCC001-DN699357-81286339"/>
    <x v="53"/>
    <s v="Awarded"/>
    <x v="60"/>
    <s v="23093B For The Construction of our 'SUDS IN SCHOOLS' PROJECT at WILLINGHAM PRIMARY SCHOOL, Cambridgeshire"/>
    <s v="England"/>
    <d v="2024-02-12T00:00:00"/>
    <d v="2025-04-30T00:00:00"/>
    <d v="2024-01-19T00:00:00"/>
    <d v="2024-02-29T00:00:00"/>
    <n v="50000"/>
    <n v="50000"/>
    <n v="50000"/>
    <n v="48062.400000000001"/>
    <n v="48062.400000000001"/>
    <d v="2024-04-30T00:00:00"/>
    <d v="2024-06-21T00:00:00"/>
    <x v="1"/>
    <x v="0"/>
  </r>
  <r>
    <s v="2122- 0278H"/>
    <x v="54"/>
    <s v="Awarded"/>
    <x v="61"/>
    <s v="IDOX directory Local Business  Construction directory addition"/>
    <s v="-"/>
    <d v="2022-03-07T00:00:00"/>
    <d v="2022-06-07T00:00:00"/>
    <d v="2022-02-07T00:00:00"/>
    <d v="2022-03-01T00:00:00"/>
    <n v="10125"/>
    <m/>
    <n v="10125"/>
    <n v="10125"/>
    <n v="10125"/>
    <d v="2022-03-07T00:00:00"/>
    <d v="2022-06-07T00:00:00"/>
    <x v="1"/>
    <x v="0"/>
  </r>
  <r>
    <s v="tender_370863/1304521"/>
    <x v="3"/>
    <s v="Awarded"/>
    <x v="24"/>
    <s v="Call off Contract Under Prison Education Dynamic Purchasing System for Mental Health in Construction for Residents of HMP Leicester"/>
    <s v="East Midlands,West Midlands"/>
    <d v="2024-02-26T00:00:00"/>
    <d v="2025-07-25T00:00:00"/>
    <d v="2023-08-04T00:00:00"/>
    <d v="2024-01-22T00:00:00"/>
    <n v="21500"/>
    <m/>
    <n v="21500"/>
    <n v="21500"/>
    <n v="21500"/>
    <d v="2024-02-26T00:00:00"/>
    <d v="2025-07-25T00:00:00"/>
    <x v="1"/>
    <x v="0"/>
  </r>
  <r>
    <s v="C4A54562306"/>
    <x v="0"/>
    <s v="Awarded"/>
    <x v="62"/>
    <s v="EKFB JV - Framework Opportunity for the Route wide Construction Ground Movements Monitoring"/>
    <s v="United Kingdom,Isle of Man,Channel Islands,British Oversea Territories,Europe,Rest of the World"/>
    <d v="2021-06-01T00:00:00"/>
    <d v="2025-03-01T00:00:00"/>
    <d v="2021-04-04T00:00:00"/>
    <d v="2023-06-23T00:00:00"/>
    <n v="10000000"/>
    <m/>
    <n v="10000000"/>
    <n v="0"/>
    <n v="0"/>
    <d v="2021-06-01T00:00:00"/>
    <d v="2025-03-01T00:00:00"/>
    <x v="1"/>
    <x v="0"/>
  </r>
  <r>
    <s v="3891.EFM.JR.23"/>
    <x v="55"/>
    <s v="Awarded"/>
    <x v="63"/>
    <s v="3891.EFM.JR.23 - Multi Disciplinary Consultancy (Construction Professional Services)"/>
    <s v="Yorkshire and The Humber"/>
    <d v="2024-11-01T00:00:00"/>
    <d v="2032-10-31T00:00:00"/>
    <d v="2024-05-03T00:00:00"/>
    <d v="2024-10-29T00:00:00"/>
    <n v="32000000"/>
    <m/>
    <n v="32000000"/>
    <n v="32000000"/>
    <n v="32000000"/>
    <d v="2024-11-01T00:00:00"/>
    <d v="2032-10-31T00:00:00"/>
    <x v="1"/>
    <x v="0"/>
  </r>
  <r>
    <s v="NEPO211"/>
    <x v="56"/>
    <s v="Awarded"/>
    <x v="64"/>
    <s v="Civil Engineering and Infrastructure Works"/>
    <s v="United Kingdom"/>
    <d v="2025-03-03T00:00:00"/>
    <d v="2031-03-02T00:00:00"/>
    <d v="2024-10-14T00:00:00"/>
    <d v="2025-02-20T00:00:00"/>
    <n v="0"/>
    <n v="1000000000"/>
    <n v="1000000000"/>
    <n v="1000000000"/>
    <n v="1000000000"/>
    <d v="2025-03-03T00:00:00"/>
    <d v="2031-03-02T00:00:00"/>
    <x v="0"/>
    <x v="1"/>
  </r>
  <r>
    <s v="ENP001-DN646766-31379125"/>
    <x v="20"/>
    <s v="Awarded"/>
    <x v="37"/>
    <s v="EN:Procure - Framework for Installation, Servicing, Maintenance and Repair Works (GEN4)"/>
    <s v="England"/>
    <d v="2024-01-01T00:00:00"/>
    <d v="2028-01-01T00:00:00"/>
    <d v="2023-10-04T00:00:00"/>
    <d v="2024-02-20T00:00:00"/>
    <n v="0.01"/>
    <n v="3249000000"/>
    <n v="3249000000"/>
    <n v="3249000000"/>
    <n v="3249000000"/>
    <d v="2024-02-26T00:00:00"/>
    <d v="2028-02-25T00:00:00"/>
    <x v="1"/>
    <x v="0"/>
  </r>
  <r>
    <s v="WIGN001-DN697531-82571905"/>
    <x v="57"/>
    <s v="Awarded"/>
    <x v="60"/>
    <s v="Wigan Council - Small Sites Development Phase 1"/>
    <s v="England"/>
    <d v="2024-04-30T00:00:00"/>
    <d v="2025-03-31T00:00:00"/>
    <d v="2024-02-16T00:00:00"/>
    <d v="2024-04-08T00:00:00"/>
    <n v="0"/>
    <m/>
    <n v="0"/>
    <n v="4228870"/>
    <n v="4228870"/>
    <d v="2024-04-30T00:00:00"/>
    <d v="2025-03-31T00:00:00"/>
    <x v="1"/>
    <x v="0"/>
  </r>
  <r>
    <s v="BH/2023/0119"/>
    <x v="58"/>
    <s v="Awarded"/>
    <x v="65"/>
    <s v="Development Contractor Framework"/>
    <s v="North East,Yorkshire and The Humber"/>
    <d v="2024-09-01T00:00:00"/>
    <d v="2028-08-31T00:00:00"/>
    <d v="2023-05-26T00:00:00"/>
    <d v="2024-08-01T00:00:00"/>
    <n v="0"/>
    <n v="110000000"/>
    <n v="110000000"/>
    <n v="110000000"/>
    <n v="110000000"/>
    <d v="2024-09-01T00:00:00"/>
    <d v="2028-08-31T00:00:00"/>
    <x v="1"/>
    <x v="0"/>
  </r>
  <r>
    <s v="Design and Construction of Northern Roots Visitors Centre and Learning Centre"/>
    <x v="59"/>
    <s v="Awarded"/>
    <x v="66"/>
    <s v="Design and Construction of Northern Roots Visitors Centre and Learning Centre"/>
    <s v="North West"/>
    <d v="2023-09-18T00:00:00"/>
    <d v="2025-12-31T00:00:00"/>
    <d v="2023-03-03T00:00:00"/>
    <d v="2023-09-18T00:00:00"/>
    <n v="10400000"/>
    <m/>
    <n v="10400000"/>
    <n v="10400000"/>
    <n v="10400000"/>
    <d v="2023-09-18T00:00:00"/>
    <d v="2025-12-31T00:00:00"/>
    <x v="1"/>
    <x v="0"/>
  </r>
  <r>
    <s v="ECITBPH05-24ELearning"/>
    <x v="60"/>
    <s v="Awarded"/>
    <x v="67"/>
    <s v="Provision of engineering construction industry-related e-learning content (PH05-24)"/>
    <s v="United Kingdom"/>
    <d v="2024-07-22T00:00:00"/>
    <d v="2027-07-22T00:00:00"/>
    <d v="2024-07-05T00:00:00"/>
    <d v="2024-08-30T00:00:00"/>
    <n v="210000"/>
    <m/>
    <n v="210000"/>
    <n v="179820"/>
    <n v="179820"/>
    <d v="2024-07-22T00:00:00"/>
    <d v="2027-07-22T00:00:00"/>
    <x v="1"/>
    <x v="1"/>
  </r>
  <r>
    <s v="C5088"/>
    <x v="61"/>
    <s v="Awarded"/>
    <x v="68"/>
    <s v="Basford East New 1FE Primary School - Pre-construction Services Order"/>
    <s v="North West"/>
    <d v="2025-11-28T00:00:00"/>
    <d v="2027-01-29T00:00:00"/>
    <d v="2025-11-17T00:00:00"/>
    <d v="2025-11-28T00:00:00"/>
    <n v="350173.03"/>
    <m/>
    <n v="350173.03"/>
    <n v="350173.03"/>
    <n v="350173.03"/>
    <d v="2025-11-28T00:00:00"/>
    <d v="2027-01-29T00:00:00"/>
    <x v="0"/>
    <x v="0"/>
  </r>
  <r>
    <s v="ARCH001-DN764897-28500241"/>
    <x v="62"/>
    <s v="Awarded"/>
    <x v="69"/>
    <s v="NCC1463 Portland Park Cinema and Restaurants - Stage 1 PCSA - Procure Partnerships National Contractor Framework Lot 3 - Construction - Northeast - Â£5m to Â£15m Cinema &amp; Event Space"/>
    <s v="England"/>
    <d v="2025-09-01T00:00:00"/>
    <d v="2026-01-30T00:00:00"/>
    <d v="2025-08-22T00:00:00"/>
    <d v="2025-08-22T00:00:00"/>
    <n v="85814"/>
    <m/>
    <n v="85814"/>
    <n v="85814"/>
    <n v="85814"/>
    <d v="2025-09-01T00:00:00"/>
    <d v="2026-01-30T00:00:00"/>
    <x v="0"/>
    <x v="0"/>
  </r>
  <r>
    <s v="CF-0044200D4K000001WteKUAS"/>
    <x v="63"/>
    <s v="Awarded"/>
    <x v="70"/>
    <s v="Design and Construction of a new Police Station at Dovercourt"/>
    <s v="East of England"/>
    <d v="2024-08-22T00:00:00"/>
    <d v="2026-04-30T00:00:00"/>
    <d v="2024-05-08T00:00:00"/>
    <d v="2025-06-18T00:00:00"/>
    <n v="3962459.02"/>
    <n v="4032459.02"/>
    <n v="4032459.02"/>
    <n v="3962459.02"/>
    <n v="3962459.02"/>
    <d v="2024-08-22T00:00:00"/>
    <d v="2026-04-30T00:00:00"/>
    <x v="0"/>
    <x v="0"/>
  </r>
  <r>
    <s v="tender_477601/1504156"/>
    <x v="3"/>
    <s v="Awarded"/>
    <x v="3"/>
    <s v="Award of a call off contract under the Prison Education Dynamic Purchasing System for Multi-skills Construction training for Prisoners at HMP Ford"/>
    <s v="South East"/>
    <d v="2025-09-01T00:00:00"/>
    <d v="2026-08-31T00:00:00"/>
    <d v="2025-05-06T00:00:00"/>
    <d v="2025-07-30T00:00:00"/>
    <n v="88000"/>
    <m/>
    <n v="88000"/>
    <n v="88000"/>
    <n v="88000"/>
    <d v="2025-09-01T00:00:00"/>
    <d v="2026-08-31T00:00:00"/>
    <x v="0"/>
    <x v="0"/>
  </r>
  <r>
    <n v="123295"/>
    <x v="64"/>
    <s v="Awarded"/>
    <x v="71"/>
    <s v="E-Sports Facility - Construction Works"/>
    <s v="-"/>
    <d v="2025-04-10T00:00:00"/>
    <d v="2025-09-01T00:00:00"/>
    <d v="2025-03-01T00:00:00"/>
    <d v="2025-04-04T00:00:00"/>
    <n v="1259129"/>
    <m/>
    <n v="1259129"/>
    <n v="1259129"/>
    <n v="1259129"/>
    <d v="2025-04-10T00:00:00"/>
    <d v="2025-09-01T00:00:00"/>
    <x v="0"/>
    <x v="0"/>
  </r>
  <r>
    <s v="CF-3087100D0O000000rwimUAA"/>
    <x v="65"/>
    <s v="Awarded"/>
    <x v="72"/>
    <s v="Pre-construction services"/>
    <s v="United Kingdom"/>
    <d v="2025-06-05T00:00:00"/>
    <d v="2026-06-04T00:00:00"/>
    <d v="2025-05-01T00:00:00"/>
    <d v="2025-06-05T00:00:00"/>
    <n v="338785"/>
    <n v="338785"/>
    <n v="338785"/>
    <n v="338785"/>
    <n v="338785"/>
    <d v="2025-06-05T00:00:00"/>
    <d v="2026-06-04T00:00:00"/>
    <x v="0"/>
    <x v="1"/>
  </r>
  <r>
    <s v="PLYM001-DN775048-06034023"/>
    <x v="66"/>
    <s v="Awarded"/>
    <x v="31"/>
    <s v="Oceansgate Ph3.1 Pre-Construction Services"/>
    <s v="England"/>
    <d v="2025-04-07T00:00:00"/>
    <d v="2025-07-31T00:00:00"/>
    <d v="2024-12-10T00:00:00"/>
    <d v="2025-04-07T00:00:00"/>
    <n v="42873.66"/>
    <m/>
    <n v="42873.66"/>
    <n v="42873.66"/>
    <n v="42873.66"/>
    <d v="2025-04-08T00:00:00"/>
    <d v="2025-07-31T00:00:00"/>
    <x v="0"/>
    <x v="0"/>
  </r>
  <r>
    <s v="IT-230-8676-SMBC 24055 - AWARD"/>
    <x v="67"/>
    <s v="Awarded"/>
    <x v="73"/>
    <s v="Construction of Causeway Green Primary School - AWARD"/>
    <s v="West Midlands"/>
    <d v="2024-12-02T00:00:00"/>
    <d v="2026-12-31T00:00:00"/>
    <d v="2024-11-07T00:00:00"/>
    <d v="2024-12-24T00:00:00"/>
    <n v="12000000"/>
    <n v="15000000"/>
    <n v="15000000"/>
    <n v="0"/>
    <n v="0"/>
    <d v="2024-12-02T00:00:00"/>
    <d v="2026-12-31T00:00:00"/>
    <x v="0"/>
    <x v="0"/>
  </r>
  <r>
    <s v="KMCCD-047"/>
    <x v="68"/>
    <s v="Awarded"/>
    <x v="74"/>
    <s v="Pre-Construction Service Agreement for the George Hotel Renovation Works"/>
    <s v="Yorkshire and The Humber"/>
    <d v="2025-02-04T00:00:00"/>
    <d v="2025-09-30T00:00:00"/>
    <d v="2025-01-21T00:00:00"/>
    <d v="2025-02-04T00:00:00"/>
    <n v="1353862"/>
    <m/>
    <n v="1353862"/>
    <n v="1353862"/>
    <n v="1353862"/>
    <d v="2025-02-04T00:00:00"/>
    <d v="2025-09-30T00:00:00"/>
    <x v="0"/>
    <x v="0"/>
  </r>
  <r>
    <s v="20241128153822-104105"/>
    <x v="69"/>
    <s v="Awarded"/>
    <x v="63"/>
    <s v="NEC4 Engineering and Construction Contract Agreement Hough Top Court."/>
    <s v="Any region"/>
    <d v="2024-11-25T00:00:00"/>
    <d v="2026-10-12T00:00:00"/>
    <d v="2024-11-08T00:00:00"/>
    <d v="2024-11-26T00:00:00"/>
    <n v="0"/>
    <n v="24083032.829999998"/>
    <n v="24083032.829999998"/>
    <n v="24083032.829999998"/>
    <n v="24083032.829999998"/>
    <d v="2024-11-25T00:00:00"/>
    <d v="2026-10-12T00:00:00"/>
    <x v="1"/>
    <x v="1"/>
  </r>
  <r>
    <s v="NSOMS001-DN737138-05409571"/>
    <x v="38"/>
    <s v="Awarded"/>
    <x v="75"/>
    <s v="Tropicana Design Pre-Construction Services Agreement"/>
    <s v="United Kingdom"/>
    <d v="2024-11-15T00:00:00"/>
    <d v="2026-01-31T00:00:00"/>
    <d v="2024-10-01T00:00:00"/>
    <d v="2024-11-11T00:00:00"/>
    <n v="334200"/>
    <m/>
    <n v="334200"/>
    <n v="334200"/>
    <n v="334200"/>
    <d v="2024-11-15T00:00:00"/>
    <d v="2026-01-31T00:00:00"/>
    <x v="1"/>
    <x v="1"/>
  </r>
  <r>
    <s v="CORNWALL001-DN716638-63196278"/>
    <x v="70"/>
    <s v="Awarded"/>
    <x v="44"/>
    <s v="Construction Manager Services for General Refurbishment Works at New County Hall, Truro"/>
    <s v="England"/>
    <d v="2024-08-08T00:00:00"/>
    <d v="2027-02-25T00:00:00"/>
    <d v="2024-07-12T00:00:00"/>
    <d v="2024-10-28T00:00:00"/>
    <n v="400000"/>
    <m/>
    <n v="400000"/>
    <n v="805585"/>
    <n v="805585"/>
    <d v="2024-10-29T00:00:00"/>
    <d v="2027-02-25T00:00:00"/>
    <x v="1"/>
    <x v="0"/>
  </r>
  <r>
    <s v="MPS COUPA#1650"/>
    <x v="71"/>
    <s v="Awarded"/>
    <x v="76"/>
    <s v="MPS COUPA#1650 Southern Construction Framework 5 Design &amp; Construct - Forest Gate Police Station"/>
    <s v="-"/>
    <d v="2024-08-14T00:00:00"/>
    <d v="2025-12-31T00:00:00"/>
    <d v="2024-06-11T00:00:00"/>
    <d v="2024-08-14T00:00:00"/>
    <n v="289998"/>
    <m/>
    <n v="289998"/>
    <n v="289998"/>
    <n v="289998"/>
    <d v="2024-08-14T00:00:00"/>
    <d v="2025-12-31T00:00:00"/>
    <x v="1"/>
    <x v="0"/>
  </r>
  <r>
    <s v="CHWEST001-DN644487-71995351"/>
    <x v="72"/>
    <s v="Awarded"/>
    <x v="77"/>
    <s v="Cheshire Archives -  Construction"/>
    <s v="North East,North West,Yorkshire and The Humber,East Midlands,West Midlands,East of England,London,South East,South West"/>
    <d v="2023-06-26T00:00:00"/>
    <d v="2025-12-31T00:00:00"/>
    <d v="2023-02-27T00:00:00"/>
    <d v="2023-04-17T00:00:00"/>
    <n v="730000"/>
    <m/>
    <n v="730000"/>
    <n v="23000000"/>
    <n v="23000000"/>
    <d v="2024-10-21T00:00:00"/>
    <d v="2026-06-30T00:00:00"/>
    <x v="1"/>
    <x v="2"/>
  </r>
  <r>
    <s v="IT-559-15-CPA/SPU/2262P - AWARD"/>
    <x v="73"/>
    <s v="Awarded"/>
    <x v="78"/>
    <s v="Design &amp; Construction of Crewe Deployment Base (Crewe Police Station) - CPA/SPU/2262P - AWARD"/>
    <s v="Any region"/>
    <d v="2024-06-27T00:00:00"/>
    <d v="2025-03-20T00:00:00"/>
    <d v="2024-06-16T00:00:00"/>
    <d v="2024-06-27T00:00:00"/>
    <n v="0"/>
    <n v="0"/>
    <n v="0"/>
    <n v="656740.39"/>
    <n v="656740.39"/>
    <d v="2024-06-27T00:00:00"/>
    <d v="2025-03-20T00:00:00"/>
    <x v="1"/>
    <x v="1"/>
  </r>
  <r>
    <s v="IT-402-1293-P00001293 - AWARD"/>
    <x v="74"/>
    <s v="Awarded"/>
    <x v="79"/>
    <s v="Four Houses Corner Traveller Site - Main Construction - AWARD"/>
    <s v="South East"/>
    <d v="2024-07-10T00:00:00"/>
    <d v="2025-01-31T00:00:00"/>
    <d v="2023-12-20T00:00:00"/>
    <d v="2024-03-21T00:00:00"/>
    <n v="0"/>
    <n v="0"/>
    <n v="0"/>
    <n v="3153752"/>
    <n v="3153752"/>
    <d v="2024-07-10T00:00:00"/>
    <d v="2025-01-31T00:00:00"/>
    <x v="1"/>
    <x v="0"/>
  </r>
  <r>
    <s v="tender_318539/1367306"/>
    <x v="31"/>
    <s v="Awarded"/>
    <x v="80"/>
    <s v="DPS14 Construction Gateway"/>
    <s v="West Midlands"/>
    <d v="2024-06-03T00:00:00"/>
    <d v="2025-07-31T00:00:00"/>
    <d v="2024-03-08T00:00:00"/>
    <d v="2024-06-03T00:00:00"/>
    <n v="499242.99"/>
    <m/>
    <n v="499242.99"/>
    <n v="499242.99"/>
    <n v="499242.99"/>
    <d v="2024-06-03T00:00:00"/>
    <d v="2025-07-31T00:00:00"/>
    <x v="1"/>
    <x v="0"/>
  </r>
  <r>
    <s v="TORR001-DN703537-18231274"/>
    <x v="75"/>
    <s v="Awarded"/>
    <x v="81"/>
    <s v="Appledore Clean Maritime Innovation Centre Construction"/>
    <s v="England"/>
    <d v="2024-06-03T00:00:00"/>
    <d v="2026-03-31T00:00:00"/>
    <d v="2024-02-12T00:00:00"/>
    <d v="2024-04-12T00:00:00"/>
    <n v="10800000"/>
    <m/>
    <n v="10800000"/>
    <n v="10800000"/>
    <n v="10800000"/>
    <d v="2024-06-03T00:00:00"/>
    <d v="2026-03-31T00:00:00"/>
    <x v="1"/>
    <x v="0"/>
  </r>
  <r>
    <s v="CF-2417400D0O000000rwimUAA"/>
    <x v="76"/>
    <s v="Awarded"/>
    <x v="82"/>
    <s v="Southampton Donor Centre pre-construction services"/>
    <s v="Any region"/>
    <d v="2024-05-13T00:00:00"/>
    <d v="2024-07-29T00:00:00"/>
    <d v="2024-05-01T00:00:00"/>
    <d v="2024-05-15T00:00:00"/>
    <n v="107420.98"/>
    <n v="107420.98"/>
    <n v="107420.98"/>
    <n v="107420.98"/>
    <n v="107420.98"/>
    <d v="2024-05-13T00:00:00"/>
    <d v="2024-07-29T00:00:00"/>
    <x v="1"/>
    <x v="1"/>
  </r>
  <r>
    <s v="2122-0100"/>
    <x v="54"/>
    <s v="Awarded"/>
    <x v="83"/>
    <s v="Finsbury Leisure Centre &amp; Residential Project - Pre-Construction Service Agreement"/>
    <s v="-"/>
    <d v="2023-07-10T00:00:00"/>
    <d v="2024-06-03T00:00:00"/>
    <d v="2023-07-08T00:00:00"/>
    <d v="2024-01-11T00:00:00"/>
    <n v="868000"/>
    <m/>
    <n v="868000"/>
    <n v="868000"/>
    <n v="868000"/>
    <d v="2023-07-10T00:00:00"/>
    <d v="2024-06-03T00:00:00"/>
    <x v="1"/>
    <x v="0"/>
  </r>
  <r>
    <s v="DERBSCC001-DN714573-60988697"/>
    <x v="77"/>
    <s v="Awarded"/>
    <x v="84"/>
    <s v="PLACE507 MHA MSF4 - Ashbourne Reborn Construction Project"/>
    <s v="England"/>
    <d v="2024-02-19T00:00:00"/>
    <d v="2025-11-30T00:00:00"/>
    <d v="2024-01-29T00:00:00"/>
    <d v="2024-01-30T00:00:00"/>
    <n v="5206122"/>
    <n v="5206122"/>
    <n v="5206122"/>
    <n v="5206122"/>
    <n v="5206122"/>
    <d v="2024-02-19T00:00:00"/>
    <d v="2025-11-30T00:00:00"/>
    <x v="1"/>
    <x v="0"/>
  </r>
  <r>
    <s v="tender_336128/1239685"/>
    <x v="78"/>
    <s v="Awarded"/>
    <x v="85"/>
    <s v="DWP Fit Out, Refurbishment, Minor Works, Capex Projects and Life Cycle Works Taxi Rank 2023"/>
    <s v="North East,North West,Yorkshire and The Humber,East Midlands,West Midlands,East of England,London,South East,South West,Scotland,Wales"/>
    <d v="2023-07-21T00:00:00"/>
    <d v="2026-07-20T00:00:00"/>
    <d v="2023-03-17T00:00:00"/>
    <d v="2023-07-21T00:00:00"/>
    <n v="0"/>
    <n v="10000000"/>
    <n v="10000000"/>
    <n v="1585000000"/>
    <n v="1585000000"/>
    <d v="2023-07-21T00:00:00"/>
    <d v="2026-07-20T00:00:00"/>
    <x v="2"/>
    <x v="2"/>
  </r>
  <r>
    <s v="LEICSCC001-DN729015-10616670"/>
    <x v="18"/>
    <s v="Awarded"/>
    <x v="86"/>
    <s v="Minor Works Framework: Construction 2024"/>
    <s v="North East,North West,Yorkshire and The Humber,East Midlands,West Midlands,East of England,London,South East,South West,Scotland,Wales,Northern Ireland"/>
    <d v="2025-10-01T00:00:00"/>
    <d v="2029-09-30T00:00:00"/>
    <d v="2024-11-25T00:00:00"/>
    <d v="2025-08-27T00:00:00"/>
    <n v="0"/>
    <n v="50000000"/>
    <n v="50000000"/>
    <n v="50000000"/>
    <n v="50000000"/>
    <d v="2025-10-01T00:00:00"/>
    <d v="2029-09-30T00:00:00"/>
    <x v="0"/>
    <x v="2"/>
  </r>
  <r>
    <s v="IT-429-1266-AVP-TEA-3001 - AWARD"/>
    <x v="79"/>
    <s v="Awarded"/>
    <x v="87"/>
    <s v="National Framework for Professional Services in Construction and Premises 2024 - AWARD"/>
    <s v="Any region"/>
    <d v="2024-04-12T00:00:00"/>
    <d v="2028-04-11T00:00:00"/>
    <d v="2023-11-06T00:00:00"/>
    <d v="2024-04-12T00:00:00"/>
    <n v="0"/>
    <n v="0"/>
    <n v="0"/>
    <n v="0"/>
    <n v="0"/>
    <d v="2024-04-12T00:00:00"/>
    <d v="2028-04-11T00:00:00"/>
    <x v="1"/>
    <x v="1"/>
  </r>
  <r>
    <s v="NEP001-DN764120-72412132"/>
    <x v="80"/>
    <s v="Awarded"/>
    <x v="3"/>
    <s v="New Build Development Framework"/>
    <s v="North East,North West,Yorkshire and The Humber,East Midlands,West Midlands,East of England,London,South East,South West,Wales"/>
    <d v="2025-08-01T00:00:00"/>
    <d v="2029-07-31T00:00:00"/>
    <d v="2025-04-25T00:00:00"/>
    <d v="2025-07-22T00:00:00"/>
    <n v="0"/>
    <n v="500000000"/>
    <n v="500000000"/>
    <n v="500000000"/>
    <n v="500000000"/>
    <d v="2025-08-01T00:00:00"/>
    <d v="2029-07-31T00:00:00"/>
    <x v="0"/>
    <x v="2"/>
  </r>
  <r>
    <s v="GLOSCC001-DN759787-69211009"/>
    <x v="22"/>
    <s v="Awarded"/>
    <x v="12"/>
    <s v="A435 Cycleway section 2.2"/>
    <s v="England"/>
    <d v="2025-05-06T00:00:00"/>
    <d v="2026-01-02T00:00:00"/>
    <d v="2025-03-06T00:00:00"/>
    <d v="2025-04-23T00:00:00"/>
    <n v="3350000"/>
    <n v="3350000"/>
    <n v="3350000"/>
    <n v="3350000"/>
    <n v="3350000"/>
    <d v="2025-05-19T00:00:00"/>
    <d v="2026-01-09T00:00:00"/>
    <x v="0"/>
    <x v="0"/>
  </r>
  <r>
    <s v="tender_474858/1476561"/>
    <x v="81"/>
    <s v="Awarded"/>
    <x v="88"/>
    <s v="Torridon Infills Package B Consultancy Contract -Martin Arnold"/>
    <s v="London"/>
    <d v="2024-06-01T00:00:00"/>
    <d v="2027-12-31T00:00:00"/>
    <d v="2024-03-31T00:00:00"/>
    <d v="2025-01-14T00:00:00"/>
    <n v="74718.75"/>
    <m/>
    <n v="74718.75"/>
    <n v="74718.75"/>
    <n v="74718.75"/>
    <d v="2024-06-01T00:00:00"/>
    <d v="2027-12-31T00:00:00"/>
    <x v="0"/>
    <x v="0"/>
  </r>
  <r>
    <s v="POJ001-DN641003-09132288"/>
    <x v="82"/>
    <s v="Awarded"/>
    <x v="45"/>
    <s v="Redevelopment of Elizabeth Harbour, St Helier, Jersey, Channel Islands - Marine works"/>
    <s v="Channel Islands"/>
    <d v="2023-08-30T00:00:00"/>
    <d v="2025-06-30T00:00:00"/>
    <d v="2023-03-31T00:00:00"/>
    <d v="2025-04-24T00:00:00"/>
    <n v="40000000"/>
    <n v="40000000"/>
    <n v="40000000"/>
    <n v="40000000"/>
    <n v="40000000"/>
    <d v="2025-05-14T00:00:00"/>
    <d v="2027-12-31T00:00:00"/>
    <x v="0"/>
    <x v="0"/>
  </r>
  <r>
    <s v="Old Library Phase 2 &amp; Diggle Clock Tower Construction"/>
    <x v="59"/>
    <s v="Awarded"/>
    <x v="66"/>
    <s v="Old Library Phase 2 &amp; Diggle Clock Tower Construction"/>
    <s v="North West"/>
    <d v="2024-02-01T00:00:00"/>
    <d v="2025-05-31T00:00:00"/>
    <d v="2024-01-02T00:00:00"/>
    <d v="2024-02-01T00:00:00"/>
    <n v="22000000"/>
    <m/>
    <n v="22000000"/>
    <n v="22000000"/>
    <n v="22000000"/>
    <d v="2024-02-01T00:00:00"/>
    <d v="2025-05-31T00:00:00"/>
    <x v="1"/>
    <x v="0"/>
  </r>
  <r>
    <s v="8fd7ac20-741b-45bf-9758-9d58011caf5a"/>
    <x v="83"/>
    <s v="Awarded"/>
    <x v="89"/>
    <s v="CA16323 - Tender 13/2025 - Provision of Minor Construction Works for Newry, Mourne &amp; Down District Council"/>
    <s v="Any region"/>
    <d v="2025-12-22T00:00:00"/>
    <d v="2026-12-21T00:00:00"/>
    <d v="2025-12-21T00:00:00"/>
    <d v="2025-12-22T00:00:00"/>
    <n v="420000"/>
    <n v="420000"/>
    <n v="420000"/>
    <n v="70000"/>
    <n v="70000"/>
    <d v="2025-12-22T00:00:00"/>
    <d v="2026-12-21T00:00:00"/>
    <x v="0"/>
    <x v="1"/>
  </r>
  <r>
    <s v="NOTTCITY001-DN763507-80049411"/>
    <x v="12"/>
    <s v="Awarded"/>
    <x v="90"/>
    <s v="CPU 8091  Bull Close Road -Supply of Construction Materials"/>
    <s v="England"/>
    <d v="2025-11-10T00:00:00"/>
    <d v="2026-05-11T00:00:00"/>
    <d v="2025-11-07T00:00:00"/>
    <d v="2025-11-07T00:00:00"/>
    <n v="103839.549"/>
    <m/>
    <n v="103839.549"/>
    <n v="103839.549"/>
    <n v="103839.549"/>
    <d v="2025-11-10T00:00:00"/>
    <d v="2026-05-11T00:00:00"/>
    <x v="0"/>
    <x v="0"/>
  </r>
  <r>
    <s v="NOTTCITY001-DN763507-10672292"/>
    <x v="12"/>
    <s v="Awarded"/>
    <x v="90"/>
    <s v="CPU 8090  Bull Close Road -Supply of Construction Materials"/>
    <s v="England"/>
    <d v="2025-11-10T00:00:00"/>
    <d v="2026-05-11T00:00:00"/>
    <d v="2025-11-07T00:00:00"/>
    <d v="2025-11-07T00:00:00"/>
    <n v="103839.549"/>
    <m/>
    <n v="103839.549"/>
    <n v="103839.549"/>
    <n v="103839.549"/>
    <d v="2025-11-10T00:00:00"/>
    <d v="2026-05-11T00:00:00"/>
    <x v="0"/>
    <x v="0"/>
  </r>
  <r>
    <n v="15067"/>
    <x v="4"/>
    <s v="Awarded"/>
    <x v="91"/>
    <s v="Design &amp; Project Management Support for the construction phase of the Exceat Bridge Replacement Scheme."/>
    <s v="South East"/>
    <d v="2025-07-01T00:00:00"/>
    <d v="2028-04-30T00:00:00"/>
    <d v="2025-06-13T00:00:00"/>
    <d v="2025-10-23T00:00:00"/>
    <n v="1028334.89"/>
    <m/>
    <n v="1028334.89"/>
    <n v="1028334.89"/>
    <n v="1028334.89"/>
    <d v="2025-07-01T00:00:00"/>
    <d v="2028-04-30T00:00:00"/>
    <x v="0"/>
    <x v="0"/>
  </r>
  <r>
    <s v="PA0000003160"/>
    <x v="84"/>
    <s v="Awarded"/>
    <x v="92"/>
    <s v="Autoclaves Replacement - Pre Construction Services Agreement"/>
    <s v="-"/>
    <d v="2025-04-09T00:00:00"/>
    <d v="2025-09-30T00:00:00"/>
    <d v="2025-04-08T00:00:00"/>
    <d v="2025-04-09T00:00:00"/>
    <n v="357186"/>
    <m/>
    <n v="357186"/>
    <n v="357186"/>
    <n v="357186"/>
    <d v="2025-04-09T00:00:00"/>
    <d v="2025-09-30T00:00:00"/>
    <x v="0"/>
    <x v="0"/>
  </r>
  <r>
    <s v="tender_471944/1511633"/>
    <x v="85"/>
    <s v="Awarded"/>
    <x v="93"/>
    <s v="Bridport Maintenance Compound - Pre-Construction Contract"/>
    <s v="South West"/>
    <d v="2025-07-21T00:00:00"/>
    <d v="2025-10-27T00:00:00"/>
    <d v="2025-02-14T00:00:00"/>
    <d v="2025-08-07T00:00:00"/>
    <n v="0"/>
    <n v="0"/>
    <n v="0"/>
    <n v="0"/>
    <n v="0"/>
    <d v="2025-07-21T00:00:00"/>
    <d v="2025-10-27T00:00:00"/>
    <x v="0"/>
    <x v="0"/>
  </r>
  <r>
    <s v="IT-622-25-1147 - AWARD"/>
    <x v="86"/>
    <s v="Awarded"/>
    <x v="39"/>
    <s v="Construction Advisory Services with respect to the Sellafield Operational Police Unit Accommodation Project - AWARD"/>
    <s v="Any region"/>
    <d v="2025-04-10T00:00:00"/>
    <d v="2027-03-09T00:00:00"/>
    <d v="2025-02-05T00:00:00"/>
    <d v="2025-04-09T00:00:00"/>
    <n v="37200"/>
    <n v="37200"/>
    <n v="37200"/>
    <n v="37200"/>
    <n v="37200"/>
    <d v="2025-04-10T00:00:00"/>
    <d v="2027-03-09T00:00:00"/>
    <x v="0"/>
    <x v="1"/>
  </r>
  <r>
    <s v="IT-230-9396-SMBC 25039 - AWARD"/>
    <x v="67"/>
    <s v="Awarded"/>
    <x v="94"/>
    <s v="Construction of a Skate Park  Facility at Britannia Park - AWARD"/>
    <s v="Any region"/>
    <d v="2025-09-01T00:00:00"/>
    <d v="2025-12-19T00:00:00"/>
    <d v="2025-06-20T00:00:00"/>
    <d v="2025-07-10T00:00:00"/>
    <n v="0"/>
    <n v="0"/>
    <n v="0"/>
    <n v="199000"/>
    <n v="199000"/>
    <d v="2025-09-01T00:00:00"/>
    <d v="2025-12-19T00:00:00"/>
    <x v="0"/>
    <x v="1"/>
  </r>
  <r>
    <s v="tender_468271/1496373"/>
    <x v="87"/>
    <s v="Awarded"/>
    <x v="95"/>
    <s v="OPSS - Feasibility Study for the Evaluation of the Construction Products Programme"/>
    <s v="East of England,London"/>
    <d v="2025-02-03T00:00:00"/>
    <d v="2025-10-03T00:00:00"/>
    <d v="2024-11-01T00:00:00"/>
    <d v="2025-01-29T00:00:00"/>
    <n v="165318"/>
    <m/>
    <n v="165318"/>
    <n v="165318"/>
    <n v="165318"/>
    <d v="2025-02-03T00:00:00"/>
    <d v="2025-10-03T00:00:00"/>
    <x v="0"/>
    <x v="0"/>
  </r>
  <r>
    <s v="tender_481372/1464484"/>
    <x v="3"/>
    <s v="Awarded"/>
    <x v="96"/>
    <s v="Award of a Call of Contract under Prison Education Dynamic Purchasing System for CITB Construction course for Prisoners at HMP HighDown"/>
    <s v="London"/>
    <d v="2025-04-06T00:00:00"/>
    <d v="2026-03-31T00:00:00"/>
    <d v="2025-03-03T00:00:00"/>
    <d v="2025-03-24T00:00:00"/>
    <n v="13980"/>
    <m/>
    <n v="13980"/>
    <n v="13980"/>
    <n v="13980"/>
    <d v="2025-04-06T00:00:00"/>
    <d v="2026-03-31T00:00:00"/>
    <x v="0"/>
    <x v="0"/>
  </r>
  <r>
    <n v="12292"/>
    <x v="4"/>
    <s v="Awarded"/>
    <x v="97"/>
    <s v="Professional services in relation to the design of Hastings Town Centre Public Realm and Green Connections and related Construction Support Services - Award of Contract"/>
    <s v="South East"/>
    <d v="2025-03-17T00:00:00"/>
    <d v="2026-01-30T00:00:00"/>
    <d v="2025-01-31T00:00:00"/>
    <d v="2025-03-17T00:00:00"/>
    <n v="700117"/>
    <m/>
    <n v="700117"/>
    <n v="700117"/>
    <n v="700117"/>
    <d v="2025-03-17T00:00:00"/>
    <d v="2026-01-30T00:00:00"/>
    <x v="0"/>
    <x v="0"/>
  </r>
  <r>
    <s v="CC001-DN676037-92420856"/>
    <x v="88"/>
    <s v="Awarded"/>
    <x v="39"/>
    <s v="CWF 2a C2016 Stage 2 Construction - Camerton sheet piling with capping beam, rock revetment and carriageway renewal design and build works"/>
    <s v="England"/>
    <d v="2025-05-01T00:00:00"/>
    <d v="2025-09-30T00:00:00"/>
    <d v="2023-08-04T00:00:00"/>
    <d v="2025-03-31T00:00:00"/>
    <n v="271519.44"/>
    <n v="271519.44"/>
    <n v="271519.44"/>
    <n v="271519.44"/>
    <n v="271519.44"/>
    <d v="2025-05-01T00:00:00"/>
    <d v="2025-09-30T00:00:00"/>
    <x v="0"/>
    <x v="0"/>
  </r>
  <r>
    <n v="714182450"/>
    <x v="89"/>
    <s v="Awarded"/>
    <x v="48"/>
    <s v="Project Site 1 Design &amp; Construction Work"/>
    <s v="South West"/>
    <d v="2025-03-10T00:00:00"/>
    <d v="2025-04-06T00:00:00"/>
    <d v="2025-03-03T00:00:00"/>
    <d v="2025-03-03T00:00:00"/>
    <n v="640000"/>
    <n v="3500000"/>
    <n v="3500000"/>
    <n v="3500000"/>
    <n v="3500000"/>
    <d v="2025-03-10T00:00:00"/>
    <d v="2025-04-06T00:00:00"/>
    <x v="0"/>
    <x v="0"/>
  </r>
  <r>
    <s v="WP4020"/>
    <x v="90"/>
    <s v="Awarded"/>
    <x v="98"/>
    <s v="Professional Services - Capital Construction"/>
    <s v="West Midlands"/>
    <d v="2025-03-03T00:00:00"/>
    <d v="2028-03-02T00:00:00"/>
    <d v="2025-02-17T00:00:00"/>
    <d v="2025-03-03T00:00:00"/>
    <n v="1000000"/>
    <n v="4500000"/>
    <n v="4500000"/>
    <n v="4500000"/>
    <n v="4500000"/>
    <d v="2025-03-03T00:00:00"/>
    <d v="2028-03-02T00:00:00"/>
    <x v="0"/>
    <x v="0"/>
  </r>
  <r>
    <s v="BIP923729460"/>
    <x v="91"/>
    <s v="Awarded"/>
    <x v="99"/>
    <s v="GB-Thundersley: EPP0098 Construction of properties at 2 locations on Canvey Island"/>
    <s v="East of England"/>
    <d v="2025-03-03T00:00:00"/>
    <d v="2026-01-30T00:00:00"/>
    <d v="2025-01-21T00:00:00"/>
    <d v="2025-01-21T00:00:00"/>
    <n v="1365035.2"/>
    <m/>
    <n v="1365035.2"/>
    <n v="1365035.2"/>
    <n v="1365035.2"/>
    <d v="2025-03-03T00:00:00"/>
    <d v="2026-01-30T00:00:00"/>
    <x v="0"/>
    <x v="0"/>
  </r>
  <r>
    <s v="SBTC/IPHPCH1"/>
    <x v="92"/>
    <s v="Awarded"/>
    <x v="100"/>
    <s v="HGV, Plant Machinery, Construction &amp; Highways Training"/>
    <s v="England"/>
    <d v="2024-12-01T00:00:00"/>
    <d v="2028-11-30T00:00:00"/>
    <d v="2024-10-27T00:00:00"/>
    <d v="2024-11-26T00:00:00"/>
    <n v="0"/>
    <m/>
    <n v="0"/>
    <n v="0"/>
    <n v="0"/>
    <d v="2024-12-01T00:00:00"/>
    <d v="2028-11-30T00:00:00"/>
    <x v="0"/>
    <x v="0"/>
  </r>
  <r>
    <s v="NOTTCITY001-DN721650-00627458"/>
    <x v="12"/>
    <s v="Awarded"/>
    <x v="101"/>
    <s v="Oxclose Lane-Supply of Construction Materials"/>
    <s v="England"/>
    <d v="2024-12-16T00:00:00"/>
    <d v="2025-06-16T00:00:00"/>
    <d v="2024-08-06T00:00:00"/>
    <d v="2024-09-18T00:00:00"/>
    <n v="33184"/>
    <m/>
    <n v="33184"/>
    <n v="33184"/>
    <n v="33184"/>
    <d v="2024-12-16T00:00:00"/>
    <d v="2025-06-16T00:00:00"/>
    <x v="0"/>
    <x v="0"/>
  </r>
  <r>
    <s v="C4A88120258"/>
    <x v="0"/>
    <s v="Awarded"/>
    <x v="102"/>
    <s v="Design and construction of a flight case containment system for NXT-Detect ETD capability to enable non-static deployment"/>
    <s v="United Kingdom,Isle of Man,Channel Islands,British Oversea Territories,Europe,Rest of the World"/>
    <d v="2024-12-11T00:00:00"/>
    <d v="2025-03-28T00:00:00"/>
    <d v="2024-12-06T00:00:00"/>
    <d v="2024-12-18T00:00:00"/>
    <n v="25000"/>
    <n v="50000"/>
    <n v="50000"/>
    <n v="31190"/>
    <n v="31190"/>
    <d v="2024-12-11T00:00:00"/>
    <d v="2025-03-28T00:00:00"/>
    <x v="1"/>
    <x v="0"/>
  </r>
  <r>
    <s v="tender_456240/1414719"/>
    <x v="93"/>
    <s v="Awarded"/>
    <x v="103"/>
    <s v="OPSS - Bespoke Construction Products"/>
    <s v="Any region"/>
    <d v="2024-10-14T00:00:00"/>
    <d v="2025-08-13T00:00:00"/>
    <d v="2024-09-06T00:00:00"/>
    <d v="2024-10-14T00:00:00"/>
    <n v="131825"/>
    <m/>
    <n v="131825"/>
    <n v="131825"/>
    <n v="131825"/>
    <d v="2024-10-14T00:00:00"/>
    <d v="2025-08-13T00:00:00"/>
    <x v="1"/>
    <x v="1"/>
  </r>
  <r>
    <s v="ca57b8a7-c25a-450e-a617-a9c1332c9c8f"/>
    <x v="94"/>
    <s v="Awarded"/>
    <x v="104"/>
    <s v="CA12892 - York College- Framework Agreement for Construction &amp; Facilities Management Consultancy"/>
    <s v="Any region"/>
    <d v="2024-11-01T00:00:00"/>
    <d v="2027-10-31T00:00:00"/>
    <d v="2024-05-08T00:00:00"/>
    <d v="2024-10-23T00:00:00"/>
    <n v="0"/>
    <n v="0"/>
    <n v="0"/>
    <n v="333333"/>
    <n v="333333"/>
    <d v="2024-11-01T00:00:00"/>
    <d v="2027-10-31T00:00:00"/>
    <x v="1"/>
    <x v="1"/>
  </r>
  <r>
    <s v="KNOWS001-DN717460-99805702"/>
    <x v="95"/>
    <s v="Awarded"/>
    <x v="58"/>
    <s v="King George V Playing Fields - Building Construction and External Works"/>
    <s v="United Kingdom"/>
    <d v="2024-10-20T00:00:00"/>
    <d v="2025-11-20T00:00:00"/>
    <d v="2024-04-23T00:00:00"/>
    <d v="2024-10-01T00:00:00"/>
    <n v="571268.72"/>
    <n v="571268.72"/>
    <n v="571268.72"/>
    <n v="571268.72"/>
    <n v="571268.72"/>
    <d v="2024-10-20T00:00:00"/>
    <d v="2025-11-20T00:00:00"/>
    <x v="1"/>
    <x v="1"/>
  </r>
  <r>
    <s v="tender_465262/1406950"/>
    <x v="85"/>
    <s v="Awarded"/>
    <x v="16"/>
    <s v="619688 - A259-22SCR020-21 Fishmarket Road - Construction"/>
    <s v="South East"/>
    <d v="2024-09-09T00:00:00"/>
    <d v="2024-11-22T00:00:00"/>
    <d v="2024-09-08T00:00:00"/>
    <d v="2024-09-09T00:00:00"/>
    <n v="367757.54"/>
    <m/>
    <n v="367757.54"/>
    <n v="367757.54"/>
    <n v="367757.54"/>
    <d v="2024-09-09T00:00:00"/>
    <d v="2024-11-22T00:00:00"/>
    <x v="1"/>
    <x v="0"/>
  </r>
  <r>
    <s v="LEICSCC001-DN740316-94552820"/>
    <x v="18"/>
    <s v="Awarded"/>
    <x v="105"/>
    <s v="Environment and Transport - Commercial Services on Major Construction Projects"/>
    <s v="East Midlands"/>
    <d v="2024-08-27T00:00:00"/>
    <d v="2025-08-31T00:00:00"/>
    <d v="2024-08-01T00:00:00"/>
    <d v="2024-08-01T00:00:00"/>
    <n v="441000"/>
    <n v="441000"/>
    <n v="441000"/>
    <n v="441000"/>
    <n v="441000"/>
    <d v="2024-08-27T00:00:00"/>
    <d v="2025-08-31T00:00:00"/>
    <x v="1"/>
    <x v="0"/>
  </r>
  <r>
    <s v="IT-230-7760-GS020 - AWARD"/>
    <x v="67"/>
    <s v="Awarded"/>
    <x v="106"/>
    <s v="GS020-Wyntor Lane - New Path and Entrance  Construction across Green Space - AWARD"/>
    <s v="West Midlands"/>
    <d v="2024-02-19T00:00:00"/>
    <d v="2024-06-30T00:00:00"/>
    <d v="2024-02-05T00:00:00"/>
    <d v="2024-07-12T00:00:00"/>
    <n v="40000"/>
    <n v="60000"/>
    <n v="60000"/>
    <n v="63479.57"/>
    <n v="63479.57"/>
    <d v="2024-02-19T00:00:00"/>
    <d v="2024-06-30T00:00:00"/>
    <x v="1"/>
    <x v="0"/>
  </r>
  <r>
    <s v="IT-5-22082-CC22082 - AWARD"/>
    <x v="96"/>
    <s v="Awarded"/>
    <x v="5"/>
    <s v="Southern Construction Framework - Consultancy 2 (SCF Consult 2) - AWARD"/>
    <s v="South East"/>
    <d v="2024-08-12T00:00:00"/>
    <d v="2028-08-11T00:00:00"/>
    <d v="2024-05-24T00:00:00"/>
    <d v="2024-08-01T00:00:00"/>
    <n v="60000000"/>
    <n v="100000000"/>
    <n v="100000000"/>
    <n v="50000000"/>
    <n v="50000000"/>
    <d v="2024-08-12T00:00:00"/>
    <d v="2028-08-11T00:00:00"/>
    <x v="1"/>
    <x v="0"/>
  </r>
  <r>
    <s v="NOTTCITY001-DN687660-84636458"/>
    <x v="12"/>
    <s v="Awarded"/>
    <x v="5"/>
    <s v="Levelling Up Fund Bulwell Town Centre Project - Pre Construction"/>
    <s v="England"/>
    <d v="2024-08-01T00:00:00"/>
    <d v="2027-03-31T00:00:00"/>
    <d v="2024-07-01T00:00:00"/>
    <d v="2024-07-01T00:00:00"/>
    <n v="963948.69"/>
    <m/>
    <n v="963948.69"/>
    <n v="963948.69"/>
    <n v="963948.69"/>
    <d v="2024-07-23T00:00:00"/>
    <d v="2025-03-25T00:00:00"/>
    <x v="1"/>
    <x v="0"/>
  </r>
  <r>
    <s v="UN24525"/>
    <x v="96"/>
    <s v="Awarded"/>
    <x v="107"/>
    <s v="Construction Information Service (CIS)"/>
    <s v="South East"/>
    <d v="2024-06-01T00:00:00"/>
    <d v="2027-05-31T00:00:00"/>
    <d v="2024-05-30T00:00:00"/>
    <d v="2024-05-30T00:00:00"/>
    <n v="135000"/>
    <m/>
    <n v="135000"/>
    <n v="135000"/>
    <n v="135000"/>
    <d v="2024-06-01T00:00:00"/>
    <d v="2027-05-31T00:00:00"/>
    <x v="1"/>
    <x v="0"/>
  </r>
  <r>
    <s v="IT-521-37-Ref: 2023-Oct-04  - AWARD"/>
    <x v="97"/>
    <s v="Awarded"/>
    <x v="108"/>
    <s v="Tender for a Construction Team to Design and Build a Marine Stop Wall and Associated Works in Canning Dock (Liverpool Waterfront) for National Museums Liverpool  - AWARD"/>
    <s v="Any region"/>
    <d v="2024-02-26T00:00:00"/>
    <d v="2024-09-30T00:00:00"/>
    <d v="2024-02-09T00:00:00"/>
    <d v="2024-04-26T00:00:00"/>
    <n v="2250000"/>
    <n v="2750000"/>
    <n v="2750000"/>
    <n v="2000224"/>
    <n v="2000224"/>
    <d v="2024-02-26T00:00:00"/>
    <d v="2024-09-30T00:00:00"/>
    <x v="1"/>
    <x v="1"/>
  </r>
  <r>
    <s v="IT-399-2929-CONS_0324 - AWARD"/>
    <x v="98"/>
    <s v="Awarded"/>
    <x v="109"/>
    <s v="Subcontract delivery of Adult Skills Fund programmes (previously AEB) for Construction Skills  - AWARD"/>
    <s v="West Midlands"/>
    <d v="2024-08-01T00:00:00"/>
    <d v="2027-07-31T00:00:00"/>
    <d v="2024-06-03T00:00:00"/>
    <d v="2024-07-11T00:00:00"/>
    <n v="7500000"/>
    <n v="15000000"/>
    <n v="15000000"/>
    <n v="3600000"/>
    <n v="3600000"/>
    <d v="2024-08-01T00:00:00"/>
    <d v="2027-07-31T00:00:00"/>
    <x v="1"/>
    <x v="0"/>
  </r>
  <r>
    <s v="VOA/2024/019"/>
    <x v="99"/>
    <s v="Awarded"/>
    <x v="110"/>
    <s v="IHS Online Construction 24-25 (12 x months subscription)"/>
    <s v="United Kingdom"/>
    <d v="2024-08-01T00:00:00"/>
    <d v="2025-07-31T00:00:00"/>
    <d v="2024-05-12T00:00:00"/>
    <d v="2024-07-02T00:00:00"/>
    <n v="15460.22"/>
    <m/>
    <n v="15460.22"/>
    <n v="15460.22"/>
    <n v="15460.22"/>
    <d v="2024-08-01T00:00:00"/>
    <d v="2025-07-31T00:00:00"/>
    <x v="1"/>
    <x v="1"/>
  </r>
  <r>
    <s v="tender_318539/1367380"/>
    <x v="31"/>
    <s v="Awarded"/>
    <x v="80"/>
    <s v="DPS14 Construction Gateway"/>
    <s v="West Midlands"/>
    <d v="2024-06-03T00:00:00"/>
    <d v="2025-07-31T00:00:00"/>
    <d v="2024-03-08T00:00:00"/>
    <d v="2024-06-03T00:00:00"/>
    <n v="44109.51"/>
    <m/>
    <n v="44109.51"/>
    <n v="44109.51"/>
    <n v="44109.51"/>
    <d v="2024-06-03T00:00:00"/>
    <d v="2025-07-31T00:00:00"/>
    <x v="1"/>
    <x v="0"/>
  </r>
  <r>
    <s v="tender_318539/1367314"/>
    <x v="31"/>
    <s v="Awarded"/>
    <x v="80"/>
    <s v="DPS14 Construction Gateway"/>
    <s v="West Midlands"/>
    <d v="2024-06-03T00:00:00"/>
    <d v="2025-07-31T00:00:00"/>
    <d v="2024-03-08T00:00:00"/>
    <d v="2024-06-03T00:00:00"/>
    <n v="498292"/>
    <m/>
    <n v="498292"/>
    <n v="498292"/>
    <n v="498292"/>
    <d v="2024-06-03T00:00:00"/>
    <d v="2025-07-31T00:00:00"/>
    <x v="1"/>
    <x v="0"/>
  </r>
  <r>
    <s v="tender_318539/1367298"/>
    <x v="31"/>
    <s v="Awarded"/>
    <x v="80"/>
    <s v="DPS14 Construction Gateway"/>
    <s v="West Midlands"/>
    <d v="2024-06-03T00:00:00"/>
    <d v="2025-07-31T00:00:00"/>
    <d v="2024-03-08T00:00:00"/>
    <d v="2024-06-03T00:00:00"/>
    <n v="197502.46"/>
    <m/>
    <n v="197502.46"/>
    <n v="197502.46"/>
    <n v="197502.46"/>
    <d v="2024-06-03T00:00:00"/>
    <d v="2025-07-31T00:00:00"/>
    <x v="1"/>
    <x v="0"/>
  </r>
  <r>
    <s v="tender_318539/1367250"/>
    <x v="31"/>
    <s v="Awarded"/>
    <x v="80"/>
    <s v="DPS14 Construction Gateway"/>
    <s v="West Midlands"/>
    <d v="2024-06-03T00:00:00"/>
    <d v="2025-07-31T00:00:00"/>
    <d v="2024-03-08T00:00:00"/>
    <d v="2024-06-03T00:00:00"/>
    <n v="256862.43"/>
    <m/>
    <n v="256862.43"/>
    <n v="256862.43"/>
    <n v="256862.43"/>
    <d v="2024-06-03T00:00:00"/>
    <d v="2025-07-31T00:00:00"/>
    <x v="1"/>
    <x v="0"/>
  </r>
  <r>
    <s v="tender_318539/1367240"/>
    <x v="31"/>
    <s v="Awarded"/>
    <x v="80"/>
    <s v="DPS14 Construction Gateway"/>
    <s v="West Midlands"/>
    <d v="2024-06-03T00:00:00"/>
    <d v="2025-07-31T00:00:00"/>
    <d v="2024-03-08T00:00:00"/>
    <d v="2024-06-03T00:00:00"/>
    <n v="326664.86"/>
    <m/>
    <n v="326664.86"/>
    <n v="326664.86"/>
    <n v="326664.86"/>
    <d v="2024-06-03T00:00:00"/>
    <d v="2025-07-31T00:00:00"/>
    <x v="1"/>
    <x v="0"/>
  </r>
  <r>
    <s v="tender_318539/1367174"/>
    <x v="31"/>
    <s v="Awarded"/>
    <x v="80"/>
    <s v="DPS14 Construction Gateway"/>
    <s v="West Midlands"/>
    <d v="2024-06-03T00:00:00"/>
    <d v="2025-07-31T00:00:00"/>
    <d v="2024-03-08T00:00:00"/>
    <d v="2024-06-03T00:00:00"/>
    <n v="177072.63"/>
    <m/>
    <n v="177072.63"/>
    <n v="177072.63"/>
    <n v="177072.63"/>
    <d v="2024-06-03T00:00:00"/>
    <d v="2025-07-31T00:00:00"/>
    <x v="1"/>
    <x v="0"/>
  </r>
  <r>
    <s v="MERTVL001-DN705972-97617807"/>
    <x v="100"/>
    <s v="Awarded"/>
    <x v="111"/>
    <s v="UKSPF People &amp; Skills: Construction and Green Energy Sector Skills Programme"/>
    <s v="England"/>
    <d v="2024-05-24T00:00:00"/>
    <d v="2025-03-31T00:00:00"/>
    <d v="2024-02-29T00:00:00"/>
    <d v="2024-05-03T00:00:00"/>
    <n v="400000"/>
    <n v="400000"/>
    <n v="400000"/>
    <n v="400000"/>
    <n v="400000"/>
    <d v="2024-05-22T00:00:00"/>
    <d v="2025-03-31T00:00:00"/>
    <x v="1"/>
    <x v="0"/>
  </r>
  <r>
    <s v="IT-501-603-2312-PPT-O - AWARD"/>
    <x v="101"/>
    <s v="Awarded"/>
    <x v="112"/>
    <s v="The Demolition and Construction of Beach Build out at Jubilee Parade South, Lowestoft, Suffolk, NR33 0DG  - AWARD"/>
    <s v="East of England"/>
    <d v="2024-03-18T00:00:00"/>
    <d v="2024-06-10T00:00:00"/>
    <d v="2024-01-12T00:00:00"/>
    <d v="2024-01-30T00:00:00"/>
    <n v="0"/>
    <n v="0"/>
    <n v="0"/>
    <n v="518620.18"/>
    <n v="518620.18"/>
    <d v="2024-03-18T00:00:00"/>
    <d v="2024-06-10T00:00:00"/>
    <x v="1"/>
    <x v="0"/>
  </r>
  <r>
    <s v="BRISTOLCC001-DN638737-51051743"/>
    <x v="102"/>
    <s v="Awarded"/>
    <x v="9"/>
    <s v="BSH/HRA/ Brentry Construction Phase"/>
    <s v="South West"/>
    <d v="2023-03-09T00:00:00"/>
    <d v="2025-07-01T00:00:00"/>
    <d v="2021-01-15T00:00:00"/>
    <d v="2022-10-04T00:00:00"/>
    <n v="6200000"/>
    <m/>
    <n v="6200000"/>
    <n v="7428054"/>
    <n v="7428054"/>
    <d v="2023-03-09T00:00:00"/>
    <d v="2025-07-01T00:00:00"/>
    <x v="1"/>
    <x v="0"/>
  </r>
  <r>
    <s v="BIP857331228"/>
    <x v="103"/>
    <s v="Awarded"/>
    <x v="113"/>
    <s v="GB-Duxford: Construction of Duxford East Playscape and Associated Works at IWM Duxford"/>
    <s v="East of England"/>
    <d v="2023-12-18T00:00:00"/>
    <d v="2024-05-24T00:00:00"/>
    <d v="2023-11-02T00:00:00"/>
    <d v="2023-11-02T00:00:00"/>
    <n v="1195072.1499999999"/>
    <m/>
    <n v="1195072.1499999999"/>
    <n v="1195072.1499999999"/>
    <n v="1195072.1499999999"/>
    <d v="2023-12-18T00:00:00"/>
    <d v="2024-05-24T00:00:00"/>
    <x v="1"/>
    <x v="0"/>
  </r>
  <r>
    <s v="tender_404773/1340013"/>
    <x v="3"/>
    <s v="Awarded"/>
    <x v="114"/>
    <s v="Award of a Call of Contract under Prison Education Dynamic Purchasing System for Construction for residents of HMP Elmley"/>
    <s v="London,South East"/>
    <d v="2024-04-08T00:00:00"/>
    <d v="2025-03-31T00:00:00"/>
    <d v="2024-01-25T00:00:00"/>
    <d v="2024-04-05T00:00:00"/>
    <n v="96963.4"/>
    <m/>
    <n v="96963.4"/>
    <n v="96963.4"/>
    <n v="96963.4"/>
    <d v="2024-04-08T00:00:00"/>
    <d v="2025-03-31T00:00:00"/>
    <x v="1"/>
    <x v="0"/>
  </r>
  <r>
    <s v="IT-230-7518-SMBC 23057 - AWARD"/>
    <x v="67"/>
    <s v="Awarded"/>
    <x v="6"/>
    <s v="Tender for the Construction of a New Single Storey Traditional Build Changing Room Block at Britannia Park, Rowley Regis, West Midlands - AWARD"/>
    <s v="West Midlands"/>
    <d v="2024-03-04T00:00:00"/>
    <d v="2024-09-30T00:00:00"/>
    <d v="2024-01-15T00:00:00"/>
    <d v="2024-03-25T00:00:00"/>
    <n v="720000"/>
    <n v="900000"/>
    <n v="900000"/>
    <n v="718428"/>
    <n v="718428"/>
    <d v="2024-03-04T00:00:00"/>
    <d v="2024-09-30T00:00:00"/>
    <x v="1"/>
    <x v="0"/>
  </r>
  <r>
    <s v="20240410133044-103298"/>
    <x v="49"/>
    <s v="Awarded"/>
    <x v="11"/>
    <s v="CFM Call Off No 22 - Construction Site Supervision"/>
    <s v="Yorkshire and The Humber"/>
    <d v="2024-02-28T00:00:00"/>
    <d v="2025-02-28T00:00:00"/>
    <d v="2024-01-08T00:00:00"/>
    <d v="2024-02-27T00:00:00"/>
    <n v="450000"/>
    <m/>
    <n v="450000"/>
    <n v="450000"/>
    <n v="450000"/>
    <d v="2024-02-28T00:00:00"/>
    <d v="2025-02-28T00:00:00"/>
    <x v="1"/>
    <x v="0"/>
  </r>
  <r>
    <s v="20240410115314-103298"/>
    <x v="49"/>
    <s v="Awarded"/>
    <x v="11"/>
    <s v="F037 Call off No 12 - Construction Site Supervision"/>
    <s v="Yorkshire and The Humber"/>
    <d v="2024-02-26T00:00:00"/>
    <d v="2025-02-21T00:00:00"/>
    <d v="2024-01-08T00:00:00"/>
    <d v="2024-02-21T00:00:00"/>
    <n v="900000"/>
    <m/>
    <n v="900000"/>
    <n v="900000"/>
    <n v="900000"/>
    <d v="2024-02-26T00:00:00"/>
    <d v="2025-02-21T00:00:00"/>
    <x v="1"/>
    <x v="0"/>
  </r>
  <r>
    <s v="tender_410303/1330909"/>
    <x v="3"/>
    <s v="Awarded"/>
    <x v="115"/>
    <s v="Call off Contract Under Prison Education Dynamic Purchasing System for Energy &amp; Utility Skills Register (EUSR)/Construction Skills Certification Scheme (CSCS) Courses 2024-25 for Residents of HMP Highpoint"/>
    <s v="London,South East"/>
    <d v="2024-04-15T00:00:00"/>
    <d v="2025-04-14T00:00:00"/>
    <d v="2024-03-07T00:00:00"/>
    <d v="2024-03-21T00:00:00"/>
    <n v="56000"/>
    <m/>
    <n v="56000"/>
    <n v="56000"/>
    <n v="56000"/>
    <d v="2024-04-15T00:00:00"/>
    <d v="2025-04-14T00:00:00"/>
    <x v="1"/>
    <x v="0"/>
  </r>
  <r>
    <s v="MT231583"/>
    <x v="16"/>
    <s v="Awarded"/>
    <x v="116"/>
    <s v="National Framework Agreement for MMC Category 1 Construction Systems"/>
    <s v="Any region"/>
    <d v="2024-04-01T00:00:00"/>
    <d v="2028-03-31T00:00:00"/>
    <d v="2024-01-05T00:00:00"/>
    <d v="2024-03-25T00:00:00"/>
    <n v="400000000"/>
    <m/>
    <n v="400000000"/>
    <n v="400000000"/>
    <n v="400000000"/>
    <d v="2024-04-01T00:00:00"/>
    <d v="2028-03-31T00:00:00"/>
    <x v="1"/>
    <x v="1"/>
  </r>
  <r>
    <s v="DCC001-DN690391-54285842"/>
    <x v="35"/>
    <s v="Awarded"/>
    <x v="117"/>
    <s v="Seaton Lane/A1018 Junction Improvements - Construction Support"/>
    <s v="North East"/>
    <d v="2023-10-01T00:00:00"/>
    <d v="2024-06-30T00:00:00"/>
    <d v="2023-09-22T00:00:00"/>
    <d v="2023-12-12T00:00:00"/>
    <n v="23606"/>
    <m/>
    <n v="23606"/>
    <n v="40000"/>
    <n v="40000"/>
    <d v="2023-12-18T00:00:00"/>
    <d v="2024-06-30T00:00:00"/>
    <x v="1"/>
    <x v="0"/>
  </r>
  <r>
    <s v="HACK001-DN575118-26985301"/>
    <x v="104"/>
    <s v="Awarded"/>
    <x v="118"/>
    <s v="Nightingale Construction Project - Islington Framework"/>
    <s v="England"/>
    <d v="2023-06-21T00:00:00"/>
    <d v="2024-12-20T00:00:00"/>
    <d v="2022-02-25T00:00:00"/>
    <d v="2023-06-20T00:00:00"/>
    <n v="36802097"/>
    <m/>
    <n v="36802097"/>
    <n v="36802097"/>
    <n v="36802097"/>
    <d v="2023-06-21T00:00:00"/>
    <d v="2024-12-20T00:00:00"/>
    <x v="1"/>
    <x v="0"/>
  </r>
  <r>
    <s v="SWINDON001-DN648830-50022721"/>
    <x v="62"/>
    <s v="Awarded"/>
    <x v="119"/>
    <s v="Construction of a Lift Shaft and the Supply and Installation of a DDA Platform Lift"/>
    <s v="England"/>
    <d v="2023-02-27T00:00:00"/>
    <d v="2023-03-24T00:00:00"/>
    <d v="2023-01-25T00:00:00"/>
    <d v="2023-05-17T00:00:00"/>
    <n v="100000"/>
    <n v="100000"/>
    <n v="100000"/>
    <n v="115204"/>
    <n v="115204"/>
    <d v="2023-06-05T00:00:00"/>
    <d v="2023-07-07T00:00:00"/>
    <x v="1"/>
    <x v="0"/>
  </r>
  <r>
    <s v="LEICSCITY02-DN663784-11573043"/>
    <x v="105"/>
    <s v="Awarded"/>
    <x v="120"/>
    <s v="PAN2916 - Construction Framework"/>
    <s v="England"/>
    <d v="2024-10-21T00:00:00"/>
    <d v="2026-10-20T00:00:00"/>
    <d v="2024-05-28T00:00:00"/>
    <d v="2024-08-16T00:00:00"/>
    <n v="64200000"/>
    <n v="64200000"/>
    <n v="64200000"/>
    <n v="64200000"/>
    <n v="64200000"/>
    <d v="2024-10-21T00:00:00"/>
    <d v="2026-10-20T00:00:00"/>
    <x v="1"/>
    <x v="0"/>
  </r>
  <r>
    <s v="BBKP 23 33"/>
    <x v="106"/>
    <s v="Awarded"/>
    <x v="121"/>
    <s v="BBKP 23 33 Framework Agreement for Minor, intermediate and Maintenance Work Construction Contracts"/>
    <s v="-"/>
    <d v="2024-11-01T00:00:00"/>
    <d v="2028-10-31T00:00:00"/>
    <d v="2024-04-19T00:00:00"/>
    <d v="2024-09-03T00:00:00"/>
    <n v="1"/>
    <n v="2"/>
    <n v="2"/>
    <n v="4"/>
    <n v="4"/>
    <d v="2024-11-01T00:00:00"/>
    <d v="2028-10-31T00:00:00"/>
    <x v="1"/>
    <x v="0"/>
  </r>
  <r>
    <s v="BIP922798338"/>
    <x v="6"/>
    <s v="Awarded"/>
    <x v="122"/>
    <s v="Repairs and Planned Works Framework"/>
    <s v="South East"/>
    <d v="2025-04-01T00:00:00"/>
    <d v="2029-03-31T00:00:00"/>
    <d v="2025-01-27T00:00:00"/>
    <d v="2025-01-27T00:00:00"/>
    <n v="175000000"/>
    <m/>
    <n v="175000000"/>
    <n v="175000000"/>
    <n v="175000000"/>
    <d v="2025-04-01T00:00:00"/>
    <d v="2029-03-31T00:00:00"/>
    <x v="0"/>
    <x v="0"/>
  </r>
  <r>
    <s v="MT233525"/>
    <x v="16"/>
    <s v="Awarded"/>
    <x v="101"/>
    <s v="PFH Fire Safety Works Framework"/>
    <s v="Any region"/>
    <d v="2024-12-10T00:00:00"/>
    <d v="2028-12-09T00:00:00"/>
    <d v="2024-09-12T00:00:00"/>
    <d v="2024-12-10T00:00:00"/>
    <n v="300000000"/>
    <m/>
    <n v="300000000"/>
    <n v="300000000"/>
    <n v="300000000"/>
    <d v="2024-12-10T00:00:00"/>
    <d v="2028-12-09T00:00:00"/>
    <x v="0"/>
    <x v="1"/>
  </r>
  <r>
    <s v="BIP834699940"/>
    <x v="17"/>
    <s v="Awarded"/>
    <x v="123"/>
    <s v="research into Skills &amp; Training"/>
    <s v="Any region"/>
    <d v="2024-01-12T00:00:00"/>
    <d v="2024-12-14T00:00:00"/>
    <d v="2023-12-15T00:00:00"/>
    <d v="2023-12-15T00:00:00"/>
    <n v="74068.2"/>
    <m/>
    <n v="74068.2"/>
    <n v="74068.2"/>
    <n v="74068.2"/>
    <d v="2024-01-12T00:00:00"/>
    <d v="2024-12-14T00:00:00"/>
    <x v="1"/>
    <x v="1"/>
  </r>
  <r>
    <s v="CHEAST001-DN780237-66520819"/>
    <x v="107"/>
    <s v="Awarded"/>
    <x v="124"/>
    <s v="NWCHL415 Springfield School Expansion at Cledford house, Middlewich"/>
    <s v="North West"/>
    <d v="2025-08-28T00:00:00"/>
    <d v="2026-02-06T00:00:00"/>
    <d v="2025-07-28T00:00:00"/>
    <d v="2025-08-15T00:00:00"/>
    <n v="97519.93"/>
    <m/>
    <n v="97519.93"/>
    <n v="97519.93"/>
    <n v="97519.93"/>
    <d v="2025-08-28T00:00:00"/>
    <d v="2026-02-06T00:00:00"/>
    <x v="0"/>
    <x v="0"/>
  </r>
  <r>
    <s v="24-HB-168"/>
    <x v="47"/>
    <s v="Awarded"/>
    <x v="125"/>
    <s v="Faculty of Technology Project"/>
    <s v="-"/>
    <d v="2025-08-29T00:00:00"/>
    <d v="2028-04-30T00:00:00"/>
    <d v="2025-06-06T00:00:00"/>
    <d v="2025-08-20T00:00:00"/>
    <n v="7602477"/>
    <m/>
    <n v="7602477"/>
    <n v="7602477"/>
    <n v="7602477"/>
    <d v="2025-08-29T00:00:00"/>
    <d v="2028-04-30T00:00:00"/>
    <x v="0"/>
    <x v="0"/>
  </r>
  <r>
    <s v="WOLVCITY001-DN676058-41495892"/>
    <x v="108"/>
    <s v="Awarded"/>
    <x v="126"/>
    <s v="CWC23084 - Wolverhampton Housing Development Framework"/>
    <s v="England"/>
    <d v="2024-06-01T00:00:00"/>
    <d v="2028-05-31T00:00:00"/>
    <d v="2024-02-21T00:00:00"/>
    <d v="2024-08-30T00:00:00"/>
    <n v="0"/>
    <n v="1000000000"/>
    <n v="1000000000"/>
    <n v="1000000000"/>
    <n v="1000000000"/>
    <d v="2024-09-01T00:00:00"/>
    <d v="2028-08-31T00:00:00"/>
    <x v="1"/>
    <x v="0"/>
  </r>
  <r>
    <s v="2024Advanced Industrial Drone Operations(IDO)"/>
    <x v="60"/>
    <s v="Awarded"/>
    <x v="127"/>
    <s v="Provision of training and assessment materials for the Advanced Industrial Drone Operations (IDO) in Engineering Construction Industry"/>
    <s v="United Kingdom"/>
    <d v="2024-03-11T00:00:00"/>
    <d v="2024-09-30T00:00:00"/>
    <d v="2024-02-23T00:00:00"/>
    <d v="2024-05-20T00:00:00"/>
    <n v="40000"/>
    <m/>
    <n v="40000"/>
    <n v="47760"/>
    <n v="47760"/>
    <d v="2024-03-11T00:00:00"/>
    <d v="2024-09-30T00:00:00"/>
    <x v="1"/>
    <x v="1"/>
  </r>
  <r>
    <s v="tender_512052/1542137"/>
    <x v="3"/>
    <s v="Awarded"/>
    <x v="128"/>
    <s v="Award of a call off contract under the Prison Education Dynamic Purchasing System for Roller Dumper Construction training courses for Prisoners at HMP Portland"/>
    <s v="South West"/>
    <d v="2026-01-06T00:00:00"/>
    <d v="2026-04-05T00:00:00"/>
    <d v="2025-12-11T00:00:00"/>
    <d v="2025-12-30T00:00:00"/>
    <n v="39600"/>
    <m/>
    <n v="39600"/>
    <n v="39600"/>
    <n v="39600"/>
    <d v="2026-01-06T00:00:00"/>
    <d v="2026-04-05T00:00:00"/>
    <x v="0"/>
    <x v="0"/>
  </r>
  <r>
    <s v="WO-04 - BBKP 23 33 Lot 2"/>
    <x v="106"/>
    <s v="Awarded"/>
    <x v="129"/>
    <s v="Construction and refurbishment"/>
    <s v="-"/>
    <d v="2025-09-25T00:00:00"/>
    <d v="2026-01-30T00:00:00"/>
    <d v="2025-09-15T00:00:00"/>
    <d v="2025-09-15T00:00:00"/>
    <n v="428102.9"/>
    <m/>
    <n v="428102.9"/>
    <n v="428102.9"/>
    <n v="428102.9"/>
    <d v="2025-09-25T00:00:00"/>
    <d v="2026-01-30T00:00:00"/>
    <x v="0"/>
    <x v="0"/>
  </r>
  <r>
    <s v="PRO1003445 (3)"/>
    <x v="109"/>
    <s v="Awarded"/>
    <x v="130"/>
    <s v="Construction for Weybridge Health Campus (Amended)"/>
    <s v="South East"/>
    <d v="2023-10-23T00:00:00"/>
    <d v="2027-10-04T00:00:00"/>
    <d v="2023-09-19T00:00:00"/>
    <d v="2025-11-07T00:00:00"/>
    <n v="16539633.039999999"/>
    <m/>
    <n v="16539633.039999999"/>
    <n v="16539633.039999999"/>
    <n v="16539633.039999999"/>
    <d v="2023-10-23T00:00:00"/>
    <d v="2027-10-04T00:00:00"/>
    <x v="0"/>
    <x v="0"/>
  </r>
  <r>
    <s v="tender_435613/1525997"/>
    <x v="85"/>
    <s v="Awarded"/>
    <x v="131"/>
    <s v="Godstone SEROC Construction Contract"/>
    <s v="Any region"/>
    <d v="2025-10-20T00:00:00"/>
    <d v="2027-05-21T00:00:00"/>
    <d v="2025-08-29T00:00:00"/>
    <d v="2025-10-20T00:00:00"/>
    <n v="10827286"/>
    <m/>
    <n v="10827286"/>
    <n v="10827286"/>
    <n v="10827286"/>
    <d v="2025-10-20T00:00:00"/>
    <d v="2027-05-21T00:00:00"/>
    <x v="0"/>
    <x v="1"/>
  </r>
  <r>
    <n v="101954"/>
    <x v="110"/>
    <s v="Awarded"/>
    <x v="132"/>
    <s v="Skills Bootcamp - Lot 5, Round 3 - in Roads and Streets Works in the Construction sector"/>
    <s v="Yorkshire and The Humber"/>
    <d v="2025-09-01T00:00:00"/>
    <d v="2025-09-30T00:00:00"/>
    <d v="2025-08-20T00:00:00"/>
    <d v="2025-08-28T00:00:00"/>
    <n v="40000"/>
    <m/>
    <n v="40000"/>
    <n v="40000"/>
    <n v="40000"/>
    <d v="2025-09-01T00:00:00"/>
    <d v="2025-09-30T00:00:00"/>
    <x v="0"/>
    <x v="0"/>
  </r>
  <r>
    <s v="LEICSCC001-DN787469-71650545"/>
    <x v="18"/>
    <s v="Awarded"/>
    <x v="133"/>
    <s v="Garendon Park - New 2FE Primary School - Pre-Construction Services"/>
    <s v="England"/>
    <d v="2025-10-06T00:00:00"/>
    <d v="2026-05-22T00:00:00"/>
    <d v="2025-02-24T00:00:00"/>
    <d v="2025-07-24T00:00:00"/>
    <n v="500000"/>
    <n v="500000"/>
    <n v="500000"/>
    <n v="519060.78"/>
    <n v="519060.78"/>
    <d v="2025-10-06T00:00:00"/>
    <d v="2026-05-22T00:00:00"/>
    <x v="0"/>
    <x v="0"/>
  </r>
  <r>
    <s v="tender_496670/1511031"/>
    <x v="3"/>
    <s v="Awarded"/>
    <x v="134"/>
    <s v="Award of a call off contract under the Prison Education Dynamic Purchasing System for a Self Employment in Construction course for Prisoners at HMP Onley"/>
    <s v="East Midlands,West Midlands"/>
    <d v="2025-10-01T00:00:00"/>
    <d v="2026-04-30T00:00:00"/>
    <d v="2025-07-25T00:00:00"/>
    <d v="2025-08-26T00:00:00"/>
    <n v="43200"/>
    <m/>
    <n v="43200"/>
    <n v="43200"/>
    <n v="43200"/>
    <d v="2025-10-01T00:00:00"/>
    <d v="2026-04-30T00:00:00"/>
    <x v="0"/>
    <x v="0"/>
  </r>
  <r>
    <s v="MT235596"/>
    <x v="111"/>
    <s v="Awarded"/>
    <x v="135"/>
    <s v="Bike Skills Area revamp - design and construction"/>
    <s v="Yorkshire and The Humber"/>
    <d v="2025-10-06T00:00:00"/>
    <d v="2026-03-31T00:00:00"/>
    <d v="2025-09-26T00:00:00"/>
    <d v="2025-09-30T00:00:00"/>
    <n v="50000"/>
    <m/>
    <n v="50000"/>
    <n v="43440"/>
    <n v="43440"/>
    <d v="2025-10-06T00:00:00"/>
    <d v="2026-03-31T00:00:00"/>
    <x v="0"/>
    <x v="0"/>
  </r>
  <r>
    <s v="WDC - 015882"/>
    <x v="112"/>
    <s v="Awarded"/>
    <x v="136"/>
    <s v="ESPH599 SB WDC Knights Farm Sports Hub Construction"/>
    <s v="South East"/>
    <d v="2024-09-09T00:00:00"/>
    <d v="2026-04-03T00:00:00"/>
    <d v="2024-07-03T00:00:00"/>
    <d v="2024-08-20T00:00:00"/>
    <n v="9812151"/>
    <m/>
    <n v="9812151"/>
    <n v="9812151"/>
    <n v="9812151"/>
    <d v="2024-09-09T00:00:00"/>
    <d v="2026-04-03T00:00:00"/>
    <x v="0"/>
    <x v="0"/>
  </r>
  <r>
    <s v="tender_494830/1519294"/>
    <x v="1"/>
    <s v="Awarded"/>
    <x v="137"/>
    <s v="Fusion21 Construction Consultancy Services Framework"/>
    <s v="Any region"/>
    <d v="2025-09-22T00:00:00"/>
    <d v="2029-09-21T00:00:00"/>
    <d v="2025-07-04T00:00:00"/>
    <d v="2025-09-02T00:00:00"/>
    <n v="175000000"/>
    <m/>
    <n v="175000000"/>
    <n v="175000000"/>
    <n v="175000000"/>
    <d v="2025-09-22T00:00:00"/>
    <d v="2029-09-21T00:00:00"/>
    <x v="0"/>
    <x v="1"/>
  </r>
  <r>
    <s v="CONST_MPT_2025"/>
    <x v="113"/>
    <s v="Awarded"/>
    <x v="138"/>
    <s v="Construction of March Public Toilets"/>
    <s v="-"/>
    <d v="2025-01-08T00:00:00"/>
    <d v="2025-09-30T00:00:00"/>
    <d v="2024-12-12T00:00:00"/>
    <d v="2024-12-17T00:00:00"/>
    <n v="304605"/>
    <m/>
    <n v="304605"/>
    <n v="304605"/>
    <n v="304605"/>
    <d v="2025-01-08T00:00:00"/>
    <d v="2025-09-30T00:00:00"/>
    <x v="0"/>
    <x v="0"/>
  </r>
  <r>
    <s v="IT-642-12-02499 - AWARD"/>
    <x v="10"/>
    <s v="Awarded"/>
    <x v="139"/>
    <s v="design and construction of 16 new residential houses for Tandridge District Council  - AWARD"/>
    <s v="Any region"/>
    <d v="2025-10-01T00:00:00"/>
    <d v="2028-07-31T00:00:00"/>
    <d v="2025-08-01T00:00:00"/>
    <d v="2025-09-18T00:00:00"/>
    <n v="0"/>
    <n v="0"/>
    <n v="0"/>
    <n v="0"/>
    <n v="0"/>
    <d v="2025-10-01T00:00:00"/>
    <d v="2028-07-31T00:00:00"/>
    <x v="0"/>
    <x v="1"/>
  </r>
  <r>
    <s v="TD2308"/>
    <x v="114"/>
    <s v="Awarded"/>
    <x v="125"/>
    <s v="TD2308 - Duffield Road BSIP Phase 1 Construction"/>
    <s v="United Kingdom"/>
    <d v="2025-09-01T00:00:00"/>
    <d v="2026-03-31T00:00:00"/>
    <d v="2025-08-31T00:00:00"/>
    <d v="2025-08-31T00:00:00"/>
    <n v="1800000"/>
    <m/>
    <n v="1800000"/>
    <n v="1800000"/>
    <n v="1800000"/>
    <d v="2025-09-01T00:00:00"/>
    <d v="2026-03-31T00:00:00"/>
    <x v="0"/>
    <x v="1"/>
  </r>
  <r>
    <s v="REDDITCH001-DN785707-26317953"/>
    <x v="115"/>
    <s v="Awarded"/>
    <x v="140"/>
    <s v="SLA made for provision of Construction Consultancy Services via NHS SBS SBS10190 Framework (RBC)"/>
    <s v="England"/>
    <d v="2025-07-01T00:00:00"/>
    <d v="2026-10-31T00:00:00"/>
    <d v="2025-06-30T00:00:00"/>
    <d v="2025-06-30T00:00:00"/>
    <n v="0"/>
    <n v="120000"/>
    <n v="120000"/>
    <n v="120000"/>
    <n v="120000"/>
    <d v="2025-07-01T00:00:00"/>
    <d v="2026-10-31T00:00:00"/>
    <x v="0"/>
    <x v="0"/>
  </r>
  <r>
    <s v="tender_314158/1372209"/>
    <x v="3"/>
    <s v="Awarded"/>
    <x v="141"/>
    <s v="HMCTS Newgate Fit Out - Construction - BPRN 628/22/8417"/>
    <s v="London"/>
    <d v="2024-06-20T00:00:00"/>
    <d v="2026-03-31T00:00:00"/>
    <d v="2022-09-29T00:00:00"/>
    <d v="2024-06-20T00:00:00"/>
    <n v="31275493.91"/>
    <m/>
    <n v="31275493.91"/>
    <n v="31275493.91"/>
    <n v="31275493.91"/>
    <d v="2024-06-20T00:00:00"/>
    <d v="2026-03-31T00:00:00"/>
    <x v="0"/>
    <x v="0"/>
  </r>
  <r>
    <s v="KNH-003-16-070"/>
    <x v="68"/>
    <s v="Awarded"/>
    <x v="95"/>
    <s v="Further Competition for Improvements to Sunnymead Recreation Ground - from Category 16 - Landscapes of the Dynamic Purchasing System (KNH-003) for Construction Contractors, Sub-Contractors and Ancillary Services"/>
    <s v="Yorkshire and The Humber"/>
    <d v="2025-06-30T00:00:00"/>
    <d v="2025-10-30T00:00:00"/>
    <d v="2025-05-22T00:00:00"/>
    <d v="2025-06-18T00:00:00"/>
    <n v="131555.70000000001"/>
    <m/>
    <n v="131555.70000000001"/>
    <n v="131555.70000000001"/>
    <n v="131555.70000000001"/>
    <d v="2025-06-30T00:00:00"/>
    <d v="2025-10-30T00:00:00"/>
    <x v="0"/>
    <x v="0"/>
  </r>
  <r>
    <s v="ENP001-DN780491-11286354"/>
    <x v="116"/>
    <s v="Awarded"/>
    <x v="142"/>
    <s v="Design and Construction of 32 No Apartments at 431 and 433 Hagley Road, Edgebaston, Birmingham"/>
    <s v="England"/>
    <d v="2025-03-28T00:00:00"/>
    <d v="2026-12-07T00:00:00"/>
    <d v="2025-03-27T00:00:00"/>
    <d v="2025-03-27T00:00:00"/>
    <n v="0.01"/>
    <m/>
    <n v="0.01"/>
    <n v="5796563"/>
    <n v="5796563"/>
    <d v="2025-03-28T00:00:00"/>
    <d v="2026-12-07T00:00:00"/>
    <x v="0"/>
    <x v="0"/>
  </r>
  <r>
    <s v="tender_490215/1485690"/>
    <x v="3"/>
    <s v="Awarded"/>
    <x v="143"/>
    <s v="Award of a Call off Contract under Prison Education Dynamic Purchasing System for Construction Steel Fixing for residents of HMP High Down"/>
    <s v="London,South East"/>
    <d v="2025-06-11T00:00:00"/>
    <d v="2026-06-10T00:00:00"/>
    <d v="2025-05-15T00:00:00"/>
    <d v="2025-05-29T00:00:00"/>
    <n v="96000"/>
    <m/>
    <n v="96000"/>
    <n v="96000"/>
    <n v="96000"/>
    <d v="2025-06-11T00:00:00"/>
    <d v="2026-06-10T00:00:00"/>
    <x v="0"/>
    <x v="0"/>
  </r>
  <r>
    <s v="tender_465532/1485652"/>
    <x v="3"/>
    <s v="Awarded"/>
    <x v="144"/>
    <s v="HMCTS Construction Oxford Magistrates Court Roof Replacement Works BPRN:15064"/>
    <s v="South East"/>
    <d v="2025-05-23T00:00:00"/>
    <d v="2025-12-08T00:00:00"/>
    <d v="2024-11-22T00:00:00"/>
    <d v="2025-05-23T00:00:00"/>
    <n v="3589392"/>
    <m/>
    <n v="3589392"/>
    <n v="3589392"/>
    <n v="3589392"/>
    <d v="2025-05-23T00:00:00"/>
    <d v="2025-12-08T00:00:00"/>
    <x v="0"/>
    <x v="0"/>
  </r>
  <r>
    <s v="20250516130437-104102"/>
    <x v="117"/>
    <s v="Awarded"/>
    <x v="31"/>
    <s v="Construction of Proposed Travellers Sites, off Bedford Street, Hull"/>
    <s v="Yorkshire and The Humber"/>
    <d v="2024-03-25T00:00:00"/>
    <d v="2025-06-16T00:00:00"/>
    <d v="2023-09-25T00:00:00"/>
    <d v="2024-03-22T00:00:00"/>
    <n v="7314704"/>
    <m/>
    <n v="7314704"/>
    <n v="7314704"/>
    <n v="7314704"/>
    <d v="2024-03-25T00:00:00"/>
    <d v="2025-06-16T00:00:00"/>
    <x v="0"/>
    <x v="0"/>
  </r>
  <r>
    <s v="Hook Pavilion"/>
    <x v="118"/>
    <s v="Awarded"/>
    <x v="145"/>
    <s v="Construction of a new two-storey sports pavilion, ground works for new Hook Shed building, car parking and associated external works."/>
    <s v="-"/>
    <d v="2025-02-01T00:00:00"/>
    <d v="2025-12-31T00:00:00"/>
    <d v="2024-12-13T00:00:00"/>
    <d v="2025-05-14T00:00:00"/>
    <n v="1600000"/>
    <m/>
    <n v="1600000"/>
    <n v="2456079.33"/>
    <n v="2456079.33"/>
    <d v="2025-05-26T00:00:00"/>
    <d v="2026-05-08T00:00:00"/>
    <x v="0"/>
    <x v="0"/>
  </r>
  <r>
    <s v="TVCA-PROC-0312"/>
    <x v="119"/>
    <s v="Awarded"/>
    <x v="146"/>
    <s v="TVCA-PROC-0312 Construction of Digital Test Bed"/>
    <s v="North East"/>
    <d v="2024-12-02T00:00:00"/>
    <d v="2025-05-08T00:00:00"/>
    <d v="2024-07-12T00:00:00"/>
    <d v="2024-09-13T00:00:00"/>
    <n v="820378.11"/>
    <m/>
    <n v="820378.11"/>
    <n v="820378.11"/>
    <n v="820378.11"/>
    <d v="2024-12-02T00:00:00"/>
    <d v="2025-05-08T00:00:00"/>
    <x v="0"/>
    <x v="0"/>
  </r>
  <r>
    <s v="NSOMS001-DN745170-62902375"/>
    <x v="38"/>
    <s v="Awarded"/>
    <x v="39"/>
    <s v="Construction delivery services for the Wayfinding Project"/>
    <s v="South West"/>
    <d v="2025-04-14T00:00:00"/>
    <d v="2025-09-15T00:00:00"/>
    <d v="2025-01-17T00:00:00"/>
    <d v="2025-03-17T00:00:00"/>
    <n v="215721"/>
    <m/>
    <n v="215721"/>
    <n v="215721"/>
    <n v="215721"/>
    <d v="2025-04-14T00:00:00"/>
    <d v="2025-09-15T00:00:00"/>
    <x v="0"/>
    <x v="0"/>
  </r>
  <r>
    <n v="20243067"/>
    <x v="120"/>
    <s v="Awarded"/>
    <x v="73"/>
    <s v="Unit 2 Swinley - Construction of New Commercial Building"/>
    <s v="United Kingdom"/>
    <d v="2025-01-01T00:00:00"/>
    <d v="2025-06-29T00:00:00"/>
    <d v="2024-12-27T00:00:00"/>
    <d v="2024-12-27T00:00:00"/>
    <n v="706732"/>
    <m/>
    <n v="706732"/>
    <n v="706732"/>
    <n v="706732"/>
    <d v="2025-01-01T00:00:00"/>
    <d v="2025-06-29T00:00:00"/>
    <x v="0"/>
    <x v="1"/>
  </r>
  <r>
    <s v="PLA25041 DN768703"/>
    <x v="121"/>
    <s v="Awarded"/>
    <x v="147"/>
    <s v="PLA25041 Oldway construction management contractor"/>
    <s v="South West"/>
    <d v="2025-02-24T00:00:00"/>
    <d v="2026-02-24T00:00:00"/>
    <d v="2025-02-23T00:00:00"/>
    <d v="2025-02-23T00:00:00"/>
    <n v="83250"/>
    <m/>
    <n v="83250"/>
    <n v="83250"/>
    <n v="83250"/>
    <d v="2025-02-24T00:00:00"/>
    <d v="2026-02-24T00:00:00"/>
    <x v="0"/>
    <x v="0"/>
  </r>
  <r>
    <s v="MPS Coupa#2049 Forest Gate Police Station"/>
    <x v="71"/>
    <s v="Awarded"/>
    <x v="7"/>
    <s v="Southern Construction Framework 5 Design &amp; Construct - Forest Gate Police Station Reinstatement and Refurbishment Works"/>
    <s v="-"/>
    <d v="2025-03-17T00:00:00"/>
    <d v="2025-12-09T00:00:00"/>
    <d v="2025-03-10T00:00:00"/>
    <d v="2025-03-17T00:00:00"/>
    <n v="17825607.969999999"/>
    <m/>
    <n v="17825607.969999999"/>
    <n v="17825607.969999999"/>
    <n v="17825607.969999999"/>
    <d v="2024-09-09T00:00:00"/>
    <d v="2025-12-09T00:00:00"/>
    <x v="0"/>
    <x v="0"/>
  </r>
  <r>
    <s v="6e9d3c6a-53d8-4238-8b93-5a2c3d1954b4"/>
    <x v="44"/>
    <s v="Awarded"/>
    <x v="122"/>
    <s v="Construction project for a new Visitor Centre in Ham Hill Country Park."/>
    <s v="Any region"/>
    <d v="2025-01-03T00:00:00"/>
    <d v="2025-09-29T00:00:00"/>
    <d v="2024-11-22T00:00:00"/>
    <d v="2025-03-11T00:00:00"/>
    <n v="1500000"/>
    <n v="1500000"/>
    <n v="1500000"/>
    <n v="0"/>
    <n v="0"/>
    <d v="2025-01-03T00:00:00"/>
    <d v="2025-09-29T00:00:00"/>
    <x v="0"/>
    <x v="1"/>
  </r>
  <r>
    <s v="KCC-CPFW-0011"/>
    <x v="13"/>
    <s v="Awarded"/>
    <x v="148"/>
    <s v="Thamesview NEC4 ECC Main teaching block Kier Construction"/>
    <s v="South East"/>
    <d v="2023-04-11T00:00:00"/>
    <d v="2024-07-01T00:00:00"/>
    <d v="2023-04-10T00:00:00"/>
    <d v="2023-03-31T00:00:00"/>
    <n v="4097546.85"/>
    <m/>
    <n v="4097546.85"/>
    <n v="4097546.85"/>
    <n v="4097546.85"/>
    <d v="2023-04-11T00:00:00"/>
    <d v="2024-07-01T00:00:00"/>
    <x v="0"/>
    <x v="0"/>
  </r>
  <r>
    <s v="DN707433"/>
    <x v="122"/>
    <s v="Awarded"/>
    <x v="64"/>
    <s v="Construction for Cremators - Portchester Crematorium"/>
    <s v="South East"/>
    <d v="2024-04-08T00:00:00"/>
    <d v="2025-11-30T00:00:00"/>
    <d v="2024-02-16T00:00:00"/>
    <d v="2024-03-12T00:00:00"/>
    <n v="418677"/>
    <m/>
    <n v="418677"/>
    <n v="418677"/>
    <n v="418677"/>
    <d v="2024-04-08T00:00:00"/>
    <d v="2025-11-30T00:00:00"/>
    <x v="0"/>
    <x v="0"/>
  </r>
  <r>
    <n v="3634"/>
    <x v="123"/>
    <s v="Awarded"/>
    <x v="149"/>
    <s v="Appointment of a Contractor for the Construction of a Control Tower at North Weald Airfield"/>
    <s v="-"/>
    <d v="2024-12-02T00:00:00"/>
    <d v="2025-07-28T00:00:00"/>
    <d v="2024-10-01T00:00:00"/>
    <d v="2024-11-01T00:00:00"/>
    <n v="3445614"/>
    <m/>
    <n v="3445614"/>
    <n v="3445614"/>
    <n v="3445614"/>
    <d v="2024-12-02T00:00:00"/>
    <d v="2025-07-28T00:00:00"/>
    <x v="0"/>
    <x v="0"/>
  </r>
  <r>
    <n v="169118104"/>
    <x v="13"/>
    <s v="Awarded"/>
    <x v="150"/>
    <s v="Dover Discovery Centre - Walker Construction - Contract Sum - Refurbishment and Redevelopment Work"/>
    <s v="South East"/>
    <d v="2024-04-08T00:00:00"/>
    <d v="2025-05-23T00:00:00"/>
    <d v="2023-10-23T00:00:00"/>
    <d v="2024-02-16T00:00:00"/>
    <n v="5322236"/>
    <m/>
    <n v="5322236"/>
    <n v="5322236"/>
    <n v="5322236"/>
    <d v="2024-04-08T00:00:00"/>
    <d v="2025-05-23T00:00:00"/>
    <x v="0"/>
    <x v="0"/>
  </r>
  <r>
    <s v="C2377"/>
    <x v="61"/>
    <s v="Awarded"/>
    <x v="151"/>
    <s v="Cheshire Archives Project - Construction Phase"/>
    <s v="North West"/>
    <d v="2025-01-13T00:00:00"/>
    <d v="2026-03-20T00:00:00"/>
    <d v="2023-02-27T00:00:00"/>
    <d v="2024-12-11T00:00:00"/>
    <n v="9899015"/>
    <m/>
    <n v="9899015"/>
    <n v="9899015"/>
    <n v="9899015"/>
    <d v="2025-01-13T00:00:00"/>
    <d v="2026-03-20T00:00:00"/>
    <x v="1"/>
    <x v="0"/>
  </r>
  <r>
    <s v="PLYM001-DN755988-62895147"/>
    <x v="66"/>
    <s v="Awarded"/>
    <x v="46"/>
    <s v="Armada Way Construction"/>
    <s v="England"/>
    <d v="2024-10-01T00:00:00"/>
    <d v="2026-06-24T00:00:00"/>
    <d v="2024-08-27T00:00:00"/>
    <d v="2024-09-27T00:00:00"/>
    <n v="27578201.559999999"/>
    <m/>
    <n v="27578201.559999999"/>
    <n v="27578201.559999999"/>
    <n v="27578201.559999999"/>
    <d v="2024-10-01T00:00:00"/>
    <d v="2026-06-24T00:00:00"/>
    <x v="1"/>
    <x v="0"/>
  </r>
  <r>
    <s v="BIP908492925"/>
    <x v="124"/>
    <s v="Awarded"/>
    <x v="33"/>
    <s v="GB-Worthing: Construction of residential flats for emergency and temporary accommodation at Victoria Road, Worthing"/>
    <s v="South East"/>
    <d v="2024-06-01T00:00:00"/>
    <d v="2025-12-05T00:00:00"/>
    <d v="2024-05-13T00:00:00"/>
    <d v="2024-05-13T00:00:00"/>
    <n v="2574820"/>
    <m/>
    <n v="2574820"/>
    <n v="2574820"/>
    <n v="2574820"/>
    <d v="2024-06-01T00:00:00"/>
    <d v="2025-12-05T00:00:00"/>
    <x v="1"/>
    <x v="0"/>
  </r>
  <r>
    <s v="tender_459609/1424718"/>
    <x v="3"/>
    <s v="Awarded"/>
    <x v="152"/>
    <s v="Call off Contract Under Prison Education Dynamic Purchasing System for a Construction course for Residents of HMP Wandsworth"/>
    <s v="London,South East"/>
    <d v="2024-12-02T00:00:00"/>
    <d v="2025-12-01T00:00:00"/>
    <d v="2024-09-12T00:00:00"/>
    <d v="2024-11-12T00:00:00"/>
    <n v="93600"/>
    <m/>
    <n v="93600"/>
    <n v="93600"/>
    <n v="93600"/>
    <d v="2024-12-02T00:00:00"/>
    <d v="2025-12-01T00:00:00"/>
    <x v="1"/>
    <x v="0"/>
  </r>
  <r>
    <s v="SUN001-DN726493-58111137"/>
    <x v="125"/>
    <s v="Awarded"/>
    <x v="153"/>
    <s v="The Construction of a Park Gateway and Community Gardens in the Southern Park of Riverside Sunderland"/>
    <s v="Any region"/>
    <d v="2024-11-15T00:00:00"/>
    <d v="2025-05-30T00:00:00"/>
    <d v="2024-09-17T00:00:00"/>
    <d v="2024-11-14T00:00:00"/>
    <n v="4290255.71"/>
    <n v="4290255.71"/>
    <n v="4290255.71"/>
    <n v="4290255.71"/>
    <n v="4290255.71"/>
    <d v="2024-11-15T00:00:00"/>
    <d v="2025-05-30T00:00:00"/>
    <x v="1"/>
    <x v="1"/>
  </r>
  <r>
    <s v="08c9c859-ccf8-4ed5-b2f5-51891c752003"/>
    <x v="126"/>
    <s v="Awarded"/>
    <x v="154"/>
    <s v="CA14829 - Walsall College Retaining Gabion Wall Construction College Midlands"/>
    <s v="Any region"/>
    <d v="2024-11-08T00:00:00"/>
    <d v="2024-12-31T00:00:00"/>
    <d v="2024-11-07T00:00:00"/>
    <d v="2024-12-05T00:00:00"/>
    <n v="0"/>
    <n v="0"/>
    <n v="0"/>
    <n v="162000"/>
    <n v="162000"/>
    <d v="2024-11-08T00:00:00"/>
    <d v="2024-12-31T00:00:00"/>
    <x v="1"/>
    <x v="1"/>
  </r>
  <r>
    <s v="NUN - 21189 (PCSA)"/>
    <x v="127"/>
    <s v="Awarded"/>
    <x v="155"/>
    <s v="NUNCON - Saints Refurbishment - Pre-Construction Services"/>
    <s v="West Midlands"/>
    <d v="2024-08-06T00:00:00"/>
    <d v="2024-12-01T00:00:00"/>
    <d v="2024-03-31T00:00:00"/>
    <d v="2024-08-06T00:00:00"/>
    <n v="0"/>
    <n v="47465"/>
    <n v="47465"/>
    <n v="47465"/>
    <n v="47465"/>
    <d v="2024-08-06T00:00:00"/>
    <d v="2024-12-01T00:00:00"/>
    <x v="1"/>
    <x v="0"/>
  </r>
  <r>
    <s v="LBSUT001-DN751712-41751246"/>
    <x v="128"/>
    <s v="Awarded"/>
    <x v="156"/>
    <s v="Therapia Lane Depot Construction"/>
    <s v="England"/>
    <d v="2024-07-01T00:00:00"/>
    <d v="2025-03-03T00:00:00"/>
    <d v="2024-06-16T00:00:00"/>
    <d v="2024-06-24T00:00:00"/>
    <n v="9269000"/>
    <m/>
    <n v="9269000"/>
    <n v="9269000"/>
    <n v="9269000"/>
    <d v="2024-07-01T00:00:00"/>
    <d v="2025-03-03T00:00:00"/>
    <x v="1"/>
    <x v="0"/>
  </r>
  <r>
    <s v="THIR 23 901a"/>
    <x v="129"/>
    <s v="Awarded"/>
    <x v="157"/>
    <s v="Defects Contractor Approved Panel - LLED Construction"/>
    <s v="North East"/>
    <d v="2024-11-04T00:00:00"/>
    <d v="2029-09-08T00:00:00"/>
    <d v="2024-08-08T00:00:00"/>
    <d v="2024-08-29T00:00:00"/>
    <n v="1000000"/>
    <m/>
    <n v="1000000"/>
    <n v="1000000"/>
    <n v="1000000"/>
    <d v="2024-11-04T00:00:00"/>
    <d v="2029-09-08T00:00:00"/>
    <x v="1"/>
    <x v="0"/>
  </r>
  <r>
    <s v="20-069"/>
    <x v="130"/>
    <s v="Awarded"/>
    <x v="103"/>
    <s v="Construction of Rotherham Town Centre Markets and Library Complex"/>
    <s v="Yorkshire and The Humber"/>
    <d v="2023-09-25T00:00:00"/>
    <d v="2026-12-14T00:00:00"/>
    <d v="2022-08-11T00:00:00"/>
    <d v="2022-11-30T00:00:00"/>
    <n v="36251213"/>
    <m/>
    <n v="36251213"/>
    <n v="36251213"/>
    <n v="36251213"/>
    <d v="2023-09-25T00:00:00"/>
    <d v="2026-12-14T00:00:00"/>
    <x v="1"/>
    <x v="0"/>
  </r>
  <r>
    <s v="EXET002-DN733822-35107178"/>
    <x v="131"/>
    <s v="Awarded"/>
    <x v="44"/>
    <s v="PR322024 Countess Wear Road - Reinforced Earth Retaining Wall &amp; associated Construction Works"/>
    <s v="England"/>
    <d v="2024-10-28T00:00:00"/>
    <d v="2024-12-20T00:00:00"/>
    <d v="2024-09-13T00:00:00"/>
    <d v="2024-10-29T00:00:00"/>
    <n v="100000"/>
    <n v="100000"/>
    <n v="100000"/>
    <n v="128992.39"/>
    <n v="128992.39"/>
    <d v="2024-11-04T00:00:00"/>
    <d v="2025-01-24T00:00:00"/>
    <x v="1"/>
    <x v="0"/>
  </r>
  <r>
    <s v="18dafa0a-01ed-4bff-93a2-711225e0e463"/>
    <x v="132"/>
    <s v="Awarded"/>
    <x v="158"/>
    <s v="CA13353 - New Construction Trades Centre at West Durrington Campus"/>
    <s v="Any region"/>
    <d v="2024-08-30T00:00:00"/>
    <d v="2025-07-31T00:00:00"/>
    <d v="2024-08-29T00:00:00"/>
    <d v="2024-10-22T00:00:00"/>
    <n v="5000000"/>
    <n v="5000000"/>
    <n v="5000000"/>
    <n v="4837075"/>
    <n v="4837075"/>
    <d v="2024-08-30T00:00:00"/>
    <d v="2025-07-31T00:00:00"/>
    <x v="2"/>
    <x v="1"/>
  </r>
  <r>
    <s v="LDC-396"/>
    <x v="133"/>
    <s v="Awarded"/>
    <x v="159"/>
    <s v="Adventure Golf Construction - Beacon Park"/>
    <s v="West Midlands"/>
    <d v="2024-09-01T00:00:00"/>
    <d v="2025-03-31T00:00:00"/>
    <d v="2024-08-01T00:00:00"/>
    <d v="2024-08-01T00:00:00"/>
    <n v="74900"/>
    <m/>
    <n v="74900"/>
    <n v="74900"/>
    <n v="74900"/>
    <d v="2024-09-01T00:00:00"/>
    <d v="2025-03-31T00:00:00"/>
    <x v="1"/>
    <x v="0"/>
  </r>
  <r>
    <s v="C8736"/>
    <x v="134"/>
    <s v="Awarded"/>
    <x v="76"/>
    <s v="Construction of a Children's Centre, Hebburn"/>
    <s v="North East"/>
    <d v="2024-10-14T00:00:00"/>
    <d v="2025-06-27T00:00:00"/>
    <d v="2024-09-12T00:00:00"/>
    <d v="2024-09-12T00:00:00"/>
    <n v="1663307"/>
    <m/>
    <n v="1663307"/>
    <n v="1663307"/>
    <n v="1663307"/>
    <d v="2024-10-14T00:00:00"/>
    <d v="2025-06-27T00:00:00"/>
    <x v="1"/>
    <x v="0"/>
  </r>
  <r>
    <s v="THIR 23 901b"/>
    <x v="129"/>
    <s v="Awarded"/>
    <x v="160"/>
    <s v="Defects Contractor Approved Panel - Vickers Construction Ltd"/>
    <s v="North East"/>
    <d v="2024-10-02T00:00:00"/>
    <d v="2029-09-09T00:00:00"/>
    <d v="2024-08-08T00:00:00"/>
    <d v="2024-08-29T00:00:00"/>
    <n v="1000000"/>
    <m/>
    <n v="1000000"/>
    <n v="1000000"/>
    <n v="1000000"/>
    <d v="2024-10-02T00:00:00"/>
    <d v="2029-09-09T00:00:00"/>
    <x v="1"/>
    <x v="0"/>
  </r>
  <r>
    <s v="PROC OC DA 1205"/>
    <x v="135"/>
    <s v="Awarded"/>
    <x v="161"/>
    <s v="Superlab Construction"/>
    <s v="East Midlands"/>
    <d v="2024-08-21T00:00:00"/>
    <d v="2025-06-09T00:00:00"/>
    <d v="2024-02-23T00:00:00"/>
    <d v="2024-08-21T00:00:00"/>
    <n v="0"/>
    <n v="11522207.5"/>
    <n v="11522207.5"/>
    <n v="11522307.5"/>
    <n v="11522307.5"/>
    <d v="2024-08-21T00:00:00"/>
    <d v="2025-06-09T00:00:00"/>
    <x v="1"/>
    <x v="0"/>
  </r>
  <r>
    <s v="E-Sign ID: dc6bea54-1355-4e65-bb80-d5402660cda3"/>
    <x v="136"/>
    <s v="Awarded"/>
    <x v="162"/>
    <s v="Pre-construction Services Phase 1"/>
    <s v="London"/>
    <d v="2024-08-01T00:00:00"/>
    <d v="2024-10-31T00:00:00"/>
    <d v="2024-06-11T00:00:00"/>
    <d v="2024-08-01T00:00:00"/>
    <n v="821065"/>
    <n v="821066"/>
    <n v="821066"/>
    <n v="821066"/>
    <n v="821066"/>
    <d v="2024-08-01T00:00:00"/>
    <d v="2024-10-31T00:00:00"/>
    <x v="1"/>
    <x v="0"/>
  </r>
  <r>
    <n v="330335"/>
    <x v="137"/>
    <s v="Awarded"/>
    <x v="163"/>
    <s v="Contractor fee for the 2D62 and 3D36 construction projects"/>
    <s v="-"/>
    <d v="2024-07-22T00:00:00"/>
    <d v="2024-07-23T00:00:00"/>
    <d v="2024-07-21T00:00:00"/>
    <d v="2024-07-21T00:00:00"/>
    <n v="236184"/>
    <m/>
    <n v="236184"/>
    <n v="236184"/>
    <n v="236184"/>
    <d v="2024-07-22T00:00:00"/>
    <d v="2024-07-23T00:00:00"/>
    <x v="1"/>
    <x v="0"/>
  </r>
  <r>
    <s v="LEICSCITY02-DN704296-11819875"/>
    <x v="105"/>
    <s v="Awarded"/>
    <x v="108"/>
    <s v="PAN3023 - Construction of Hill View Children's Home - Blackmore Drive Leicester LE3 1LQ"/>
    <s v="England"/>
    <d v="2024-08-05T00:00:00"/>
    <d v="2025-08-04T00:00:00"/>
    <d v="2024-06-05T00:00:00"/>
    <d v="2024-07-26T00:00:00"/>
    <n v="1350000"/>
    <n v="1350000"/>
    <n v="1350000"/>
    <n v="1390969"/>
    <n v="1390969"/>
    <d v="2024-08-22T00:00:00"/>
    <d v="2025-08-21T00:00:00"/>
    <x v="1"/>
    <x v="0"/>
  </r>
  <r>
    <s v="ENFLD001-DN719283-35550229"/>
    <x v="138"/>
    <s v="Awarded"/>
    <x v="164"/>
    <s v="Winchmore Science &amp; Art Roof Project - Construction Work"/>
    <s v="London"/>
    <d v="2024-05-31T00:00:00"/>
    <d v="2025-12-31T00:00:00"/>
    <d v="2024-05-01T00:00:00"/>
    <d v="2024-05-01T00:00:00"/>
    <n v="965974"/>
    <n v="1160000"/>
    <n v="1160000"/>
    <n v="965973.95"/>
    <n v="965973.95"/>
    <d v="2024-05-31T00:00:00"/>
    <d v="2025-12-31T00:00:00"/>
    <x v="1"/>
    <x v="0"/>
  </r>
  <r>
    <s v="Intend 2251"/>
    <x v="51"/>
    <s v="Awarded"/>
    <x v="79"/>
    <s v="CPIP - Design and Build Pre construction Services agreement"/>
    <s v="North West"/>
    <d v="2024-08-09T00:00:00"/>
    <d v="2024-10-17T00:00:00"/>
    <d v="2024-03-15T00:00:00"/>
    <d v="2024-07-10T00:00:00"/>
    <n v="323501"/>
    <m/>
    <n v="323501"/>
    <n v="323501"/>
    <n v="323501"/>
    <d v="2024-08-09T00:00:00"/>
    <d v="2024-10-17T00:00:00"/>
    <x v="1"/>
    <x v="0"/>
  </r>
  <r>
    <s v="C8734"/>
    <x v="134"/>
    <s v="Awarded"/>
    <x v="165"/>
    <s v="Construction of Assessment centre, Seton Ave"/>
    <s v="North East"/>
    <d v="2024-07-22T00:00:00"/>
    <d v="2025-02-22T00:00:00"/>
    <d v="2024-06-07T00:00:00"/>
    <d v="2024-07-01T00:00:00"/>
    <n v="872409"/>
    <m/>
    <n v="872409"/>
    <n v="872409"/>
    <n v="872409"/>
    <d v="2024-07-22T00:00:00"/>
    <d v="2025-02-22T00:00:00"/>
    <x v="1"/>
    <x v="0"/>
  </r>
  <r>
    <s v="Runcorn High Street"/>
    <x v="139"/>
    <s v="Awarded"/>
    <x v="166"/>
    <s v="Construction of new youth centre at 57-59 High Street Runcorn with refurbishment of Victorian shop and new built extension."/>
    <s v="North West"/>
    <d v="2024-07-01T00:00:00"/>
    <d v="2025-07-01T00:00:00"/>
    <d v="2023-11-01T00:00:00"/>
    <d v="2024-07-01T00:00:00"/>
    <n v="2000000"/>
    <m/>
    <n v="2000000"/>
    <n v="1900000"/>
    <n v="1900000"/>
    <d v="2024-07-01T00:00:00"/>
    <d v="2025-07-01T00:00:00"/>
    <x v="1"/>
    <x v="0"/>
  </r>
  <r>
    <s v="NHM002-DN729964-77874226"/>
    <x v="140"/>
    <s v="Awarded"/>
    <x v="167"/>
    <s v="NCC1442 Construction of a New Sports Hall for King Edwards VI School in Morpeth."/>
    <s v="England"/>
    <d v="2024-06-26T00:00:00"/>
    <d v="2025-09-01T00:00:00"/>
    <d v="2024-06-25T00:00:00"/>
    <d v="2024-06-25T00:00:00"/>
    <n v="5583817.9400000004"/>
    <n v="5583817.9400000004"/>
    <n v="5583817.9400000004"/>
    <n v="5583817.9400000004"/>
    <n v="5583817.9400000004"/>
    <d v="2024-06-30T00:00:00"/>
    <d v="2025-09-01T00:00:00"/>
    <x v="1"/>
    <x v="0"/>
  </r>
  <r>
    <s v="ROCH001-DN696181-41870727"/>
    <x v="141"/>
    <s v="Awarded"/>
    <x v="168"/>
    <s v="Construction of Additional Pupil Accommodation at Darnhill Learning Centre"/>
    <s v="England"/>
    <d v="2024-05-06T00:00:00"/>
    <d v="2025-01-31T00:00:00"/>
    <d v="2023-12-01T00:00:00"/>
    <d v="2024-05-02T00:00:00"/>
    <n v="2135446.92"/>
    <m/>
    <n v="2135446.92"/>
    <n v="2135446.92"/>
    <n v="2135446.92"/>
    <d v="2024-05-06T00:00:00"/>
    <d v="2025-01-31T00:00:00"/>
    <x v="1"/>
    <x v="0"/>
  </r>
  <r>
    <s v="ELEIGH001-DN638868-41256922"/>
    <x v="142"/>
    <s v="Awarded"/>
    <x v="169"/>
    <s v="Segments 3 and 4 Road Construction and FRP Earthworks"/>
    <s v="England"/>
    <d v="2023-02-13T00:00:00"/>
    <d v="2024-03-01T00:00:00"/>
    <d v="2023-01-25T00:00:00"/>
    <d v="2023-02-10T00:00:00"/>
    <n v="15000000"/>
    <n v="15000000"/>
    <n v="15000000"/>
    <n v="11774116.560000001"/>
    <n v="11774116.560000001"/>
    <d v="2023-02-24T00:00:00"/>
    <d v="2024-03-01T00:00:00"/>
    <x v="1"/>
    <x v="0"/>
  </r>
  <r>
    <s v="tender_389410/1338270"/>
    <x v="143"/>
    <s v="Awarded"/>
    <x v="112"/>
    <s v="Construction Careers Education 2023/24"/>
    <s v="London"/>
    <d v="2024-03-01T00:00:00"/>
    <d v="2024-09-30T00:00:00"/>
    <d v="2024-02-15T00:00:00"/>
    <d v="2024-02-23T00:00:00"/>
    <n v="49999"/>
    <m/>
    <n v="49999"/>
    <n v="49999"/>
    <n v="49999"/>
    <d v="2024-03-01T00:00:00"/>
    <d v="2024-09-30T00:00:00"/>
    <x v="1"/>
    <x v="0"/>
  </r>
  <r>
    <s v="BIP853395485"/>
    <x v="144"/>
    <s v="Awarded"/>
    <x v="170"/>
    <s v="GB-Shrewsbury: ST&amp;R 07 - The Design and Construction of Modification and Alteration works at Coton Hill House, Shrewsbury"/>
    <s v="West Midlands"/>
    <d v="2024-04-08T00:00:00"/>
    <d v="2025-02-08T00:00:00"/>
    <d v="2024-03-22T00:00:00"/>
    <d v="2024-03-22T00:00:00"/>
    <n v="2700000"/>
    <m/>
    <n v="2700000"/>
    <n v="2700000"/>
    <n v="2700000"/>
    <d v="2024-04-08T00:00:00"/>
    <d v="2025-02-08T00:00:00"/>
    <x v="1"/>
    <x v="0"/>
  </r>
  <r>
    <s v="tender_368151/1318568"/>
    <x v="145"/>
    <s v="Awarded"/>
    <x v="171"/>
    <s v="Skills Bootcamps DPS : Construction and Built Environment : Second call off competition"/>
    <s v="North East,North West,Yorkshire and The Humber,East Midlands,West Midlands,East of England,London,South East,South West"/>
    <d v="2024-02-01T00:00:00"/>
    <d v="2026-01-31T00:00:00"/>
    <d v="2023-07-28T00:00:00"/>
    <d v="2023-12-01T00:00:00"/>
    <n v="53184445.549999997"/>
    <m/>
    <n v="53184445.549999997"/>
    <n v="53184445.549999997"/>
    <n v="53184445.549999997"/>
    <d v="2024-02-01T00:00:00"/>
    <d v="2026-01-31T00:00:00"/>
    <x v="1"/>
    <x v="2"/>
  </r>
  <r>
    <s v="2a6acbcc-4f93-444a-93e6-c0771c49a472"/>
    <x v="146"/>
    <s v="Awarded"/>
    <x v="172"/>
    <s v="CA13362 - Bury College - Minor Works - LSIF Capital Project - Construction Skills Centre &amp; Adult &amp; University Centre - Further Competition - CPC/PM/02/2020"/>
    <s v="Any region"/>
    <d v="2024-02-19T00:00:00"/>
    <d v="2024-08-16T00:00:00"/>
    <d v="2024-02-18T00:00:00"/>
    <d v="2024-03-21T00:00:00"/>
    <n v="0"/>
    <n v="0"/>
    <n v="0"/>
    <n v="367520"/>
    <n v="367520"/>
    <d v="2024-02-19T00:00:00"/>
    <d v="2024-08-16T00:00:00"/>
    <x v="1"/>
    <x v="1"/>
  </r>
  <r>
    <s v="BIP849336885"/>
    <x v="147"/>
    <s v="Awarded"/>
    <x v="173"/>
    <s v="GB-Bristol: Design and construction of workshop and store at the Low Redford site."/>
    <s v="North East"/>
    <d v="2023-09-26T00:00:00"/>
    <d v="2024-04-30T00:00:00"/>
    <d v="2023-09-22T00:00:00"/>
    <d v="2023-09-22T00:00:00"/>
    <n v="310000"/>
    <m/>
    <n v="310000"/>
    <n v="310000"/>
    <n v="310000"/>
    <d v="2023-09-26T00:00:00"/>
    <d v="2024-04-30T00:00:00"/>
    <x v="1"/>
    <x v="0"/>
  </r>
  <r>
    <s v="BIP848383361"/>
    <x v="148"/>
    <s v="Awarded"/>
    <x v="174"/>
    <s v="GB-Lancing: Construction of Residential Houses for Emergency and Temporary Accommodation at South Street, Lancing"/>
    <s v="South East"/>
    <d v="2024-03-18T00:00:00"/>
    <d v="2025-02-03T00:00:00"/>
    <d v="2023-11-08T00:00:00"/>
    <d v="2023-11-08T00:00:00"/>
    <n v="1925432"/>
    <m/>
    <n v="1925432"/>
    <n v="1925432"/>
    <n v="1925432"/>
    <d v="2024-03-18T00:00:00"/>
    <d v="2025-02-03T00:00:00"/>
    <x v="1"/>
    <x v="0"/>
  </r>
  <r>
    <s v="tender_393032/1312947"/>
    <x v="3"/>
    <s v="Awarded"/>
    <x v="175"/>
    <s v="Award of a Call of Contract under Prison Education Dynamic Purchasing System for Introduction into Construction for residents of HMP Oakwood"/>
    <s v="East Midlands,West Midlands"/>
    <d v="2024-02-12T00:00:00"/>
    <d v="2024-06-11T00:00:00"/>
    <d v="2023-12-18T00:00:00"/>
    <d v="2024-02-09T00:00:00"/>
    <n v="66700"/>
    <m/>
    <n v="66700"/>
    <n v="66700"/>
    <n v="66700"/>
    <d v="2024-02-12T00:00:00"/>
    <d v="2024-06-11T00:00:00"/>
    <x v="1"/>
    <x v="0"/>
  </r>
  <r>
    <s v="tender_406683/1312647"/>
    <x v="3"/>
    <s v="Awarded"/>
    <x v="175"/>
    <s v="Award of a call off contract under Prison Education Dynamic Purchasing System for Construction Course for residents of HMP Stafford"/>
    <s v="East Midlands,West Midlands"/>
    <d v="2024-02-12T00:00:00"/>
    <d v="2024-03-31T00:00:00"/>
    <d v="2024-01-31T00:00:00"/>
    <d v="2024-02-06T00:00:00"/>
    <n v="29995"/>
    <m/>
    <n v="29995"/>
    <n v="29995"/>
    <n v="29995"/>
    <d v="2024-02-12T00:00:00"/>
    <d v="2024-03-31T00:00:00"/>
    <x v="1"/>
    <x v="0"/>
  </r>
  <r>
    <s v="C232108 (2)"/>
    <x v="109"/>
    <s v="Awarded"/>
    <x v="176"/>
    <s v="Construction of ECA Extension at Glenbourne Unit, Derriford"/>
    <s v="South West"/>
    <d v="2023-11-13T00:00:00"/>
    <d v="2024-03-28T00:00:00"/>
    <d v="2023-09-30T00:00:00"/>
    <d v="2024-01-18T00:00:00"/>
    <n v="119125.67"/>
    <m/>
    <n v="119125.67"/>
    <n v="119125.67"/>
    <n v="119125.67"/>
    <d v="2023-11-13T00:00:00"/>
    <d v="2024-03-28T00:00:00"/>
    <x v="1"/>
    <x v="0"/>
  </r>
  <r>
    <s v="A26F5FC1-4C30-414C-A389-FF2A67E0700F"/>
    <x v="143"/>
    <s v="Awarded"/>
    <x v="177"/>
    <s v="General Construction Multi Trade - GCMT - Education (20% VAT)"/>
    <s v="United Kingdom"/>
    <d v="2023-07-10T00:00:00"/>
    <d v="2023-08-11T00:00:00"/>
    <d v="2023-05-05T00:00:00"/>
    <d v="2023-05-09T00:00:00"/>
    <n v="120000"/>
    <n v="160000"/>
    <n v="160000"/>
    <n v="37798"/>
    <n v="37798"/>
    <d v="2023-07-10T00:00:00"/>
    <d v="2023-08-11T00:00:00"/>
    <x v="1"/>
    <x v="1"/>
  </r>
  <r>
    <s v="tender_399863/1309752"/>
    <x v="3"/>
    <s v="Awarded"/>
    <x v="24"/>
    <s v="Award of call off contract under Prison Education Purchasing Dynamic System Construction for residents of HMP High Down"/>
    <s v="London,South East,South West"/>
    <d v="2024-03-11T00:00:00"/>
    <d v="2025-06-10T00:00:00"/>
    <d v="2023-12-15T00:00:00"/>
    <d v="2024-02-01T00:00:00"/>
    <n v="153600"/>
    <m/>
    <n v="153600"/>
    <n v="153600"/>
    <n v="153600"/>
    <d v="2024-03-11T00:00:00"/>
    <d v="2025-06-10T00:00:00"/>
    <x v="1"/>
    <x v="0"/>
  </r>
  <r>
    <s v="SWINDON001-DN698785-32088337"/>
    <x v="149"/>
    <s v="Awarded"/>
    <x v="178"/>
    <s v="Construction of 8 Assisted Living Homes and associated works in Ventnor Close and 3 Assisted Living Homes and associated works in Ashley Close, Swindon"/>
    <s v="South West"/>
    <d v="2024-03-01T00:00:00"/>
    <d v="2025-03-01T00:00:00"/>
    <d v="2023-12-08T00:00:00"/>
    <d v="2024-02-02T00:00:00"/>
    <n v="4255000"/>
    <n v="4255000"/>
    <n v="4255000"/>
    <n v="4004604.02"/>
    <n v="4004604.02"/>
    <d v="2024-03-01T00:00:00"/>
    <d v="2025-03-01T00:00:00"/>
    <x v="1"/>
    <x v="0"/>
  </r>
  <r>
    <s v="RUG - 18355"/>
    <x v="150"/>
    <s v="Awarded"/>
    <x v="50"/>
    <s v="RUGCON - Construction of 100 new dwellings at Biart Place, Rugby"/>
    <s v="West Midlands"/>
    <d v="2023-12-11T00:00:00"/>
    <d v="2026-01-21T00:00:00"/>
    <d v="2023-10-09T00:00:00"/>
    <d v="2023-11-20T00:00:00"/>
    <n v="21898179"/>
    <m/>
    <n v="21898179"/>
    <n v="21898179"/>
    <n v="21898179"/>
    <d v="2023-12-11T00:00:00"/>
    <d v="2026-01-21T00:00:00"/>
    <x v="1"/>
    <x v="0"/>
  </r>
  <r>
    <s v="EFM077LTU"/>
    <x v="151"/>
    <s v="Awarded"/>
    <x v="179"/>
    <s v="CAT B fit out - City Campus - A CALL OFF FROM PROCUREPARTNERSHIPS CONSTRUCTION FRAMEWORK YORKSHIRE Â£4m-Â£12m"/>
    <s v="-"/>
    <d v="2023-12-04T00:00:00"/>
    <d v="2024-10-31T00:00:00"/>
    <d v="2023-06-09T00:00:00"/>
    <d v="2023-12-04T00:00:00"/>
    <n v="12000000"/>
    <m/>
    <n v="12000000"/>
    <n v="12000000"/>
    <n v="12000000"/>
    <d v="2023-12-04T00:00:00"/>
    <d v="2024-10-31T00:00:00"/>
    <x v="1"/>
    <x v="0"/>
  </r>
  <r>
    <s v="WIGN001-DN690397-89634533"/>
    <x v="57"/>
    <s v="Awarded"/>
    <x v="1"/>
    <s v="Wigan Council - Demolition and Construction at Logwood Place, Wigan"/>
    <s v="England"/>
    <d v="2024-03-01T00:00:00"/>
    <d v="2026-12-31T00:00:00"/>
    <d v="2023-11-01T00:00:00"/>
    <d v="2024-01-18T00:00:00"/>
    <n v="0"/>
    <m/>
    <n v="0"/>
    <n v="14527048.640000001"/>
    <n v="14527048.640000001"/>
    <d v="2024-03-01T00:00:00"/>
    <d v="2026-12-31T00:00:00"/>
    <x v="1"/>
    <x v="0"/>
  </r>
  <r>
    <s v="tender_390057/1294808"/>
    <x v="3"/>
    <s v="Awarded"/>
    <x v="180"/>
    <s v="Award of a call off contract under Prison Education Dynamic Purchasing System for Construction for residents of HMP Onley"/>
    <s v="East Midlands,West Midlands"/>
    <d v="2024-01-02T00:00:00"/>
    <d v="2024-04-01T00:00:00"/>
    <d v="2023-10-05T00:00:00"/>
    <d v="2023-12-18T00:00:00"/>
    <n v="50400"/>
    <m/>
    <n v="50400"/>
    <n v="50400"/>
    <n v="50400"/>
    <d v="2024-01-02T00:00:00"/>
    <d v="2024-04-01T00:00:00"/>
    <x v="1"/>
    <x v="0"/>
  </r>
  <r>
    <s v="BIP944083573"/>
    <x v="152"/>
    <s v="Awarded"/>
    <x v="181"/>
    <s v="Building Refurbishment Works &amp; Services"/>
    <s v="Any region"/>
    <d v="2025-08-29T00:00:00"/>
    <d v="2031-06-01T00:00:00"/>
    <d v="2025-06-02T00:00:00"/>
    <d v="2025-06-02T00:00:00"/>
    <n v="200000000"/>
    <m/>
    <n v="200000000"/>
    <n v="200000000"/>
    <n v="200000000"/>
    <d v="2025-08-29T00:00:00"/>
    <d v="2031-06-01T00:00:00"/>
    <x v="0"/>
    <x v="1"/>
  </r>
  <r>
    <s v="P21-0097/P21-0155"/>
    <x v="153"/>
    <s v="Awarded"/>
    <x v="182"/>
    <s v="*RETROSPECTIVE* T LEVELS AND CLEAN ENERGY EDUCATION HUB"/>
    <s v="North East"/>
    <d v="2022-06-17T00:00:00"/>
    <d v="2023-01-31T00:00:00"/>
    <d v="2022-03-21T00:00:00"/>
    <d v="2022-06-17T00:00:00"/>
    <n v="4500000"/>
    <m/>
    <n v="4500000"/>
    <n v="4141152"/>
    <n v="4141152"/>
    <d v="2022-06-27T00:00:00"/>
    <d v="2023-01-31T00:00:00"/>
    <x v="0"/>
    <x v="0"/>
  </r>
  <r>
    <s v="GLOSCC001-DN737570-55624635"/>
    <x v="22"/>
    <s v="Awarded"/>
    <x v="183"/>
    <s v="A435 Cycleway Section 2.1 &amp; Wellington Road retender"/>
    <s v="England"/>
    <d v="2025-01-06T00:00:00"/>
    <d v="2025-10-03T00:00:00"/>
    <d v="2024-09-12T00:00:00"/>
    <d v="2024-10-23T00:00:00"/>
    <n v="3750000"/>
    <m/>
    <n v="3750000"/>
    <n v="4055610.84"/>
    <n v="4055610.84"/>
    <d v="2025-03-30T00:00:00"/>
    <d v="2025-10-03T00:00:00"/>
    <x v="0"/>
    <x v="0"/>
  </r>
  <r>
    <s v="GPC001/2024"/>
    <x v="154"/>
    <s v="Awarded"/>
    <x v="184"/>
    <s v="Detailed Design - Gosforth Public Hall Refurbishment"/>
    <s v="-"/>
    <d v="2024-04-15T00:00:00"/>
    <d v="2024-11-30T00:00:00"/>
    <d v="2024-01-19T00:00:00"/>
    <d v="2024-06-17T00:00:00"/>
    <n v="50000"/>
    <n v="70000"/>
    <n v="70000"/>
    <n v="54000"/>
    <n v="54000"/>
    <d v="2024-07-02T00:00:00"/>
    <d v="2025-11-29T00:00:00"/>
    <x v="1"/>
    <x v="0"/>
  </r>
  <r>
    <s v="GLOSCC001-DN682130-51932293"/>
    <x v="22"/>
    <s v="Awarded"/>
    <x v="49"/>
    <s v="A435 Cycleway Cheltenham to Bishops Cleeve (Honeybourne Line to Racecourse  Roundabout)"/>
    <s v="England"/>
    <d v="2023-10-22T00:00:00"/>
    <d v="2024-08-30T00:00:00"/>
    <d v="2023-09-21T00:00:00"/>
    <d v="2023-10-18T00:00:00"/>
    <n v="4260000"/>
    <n v="4260000"/>
    <n v="4260000"/>
    <n v="2931972"/>
    <n v="2931972"/>
    <d v="2023-10-22T00:00:00"/>
    <d v="2024-08-30T00:00:00"/>
    <x v="1"/>
    <x v="0"/>
  </r>
  <r>
    <s v="GLOSCC001-DN688300-44586221"/>
    <x v="22"/>
    <s v="Awarded"/>
    <x v="185"/>
    <s v="B4063 Gloucester to Cheltenham (G2C) Cycleway scheme - Estcourt Road Roundabout to Elmbridge Court Roundabout September 2023"/>
    <s v="England"/>
    <d v="2024-01-02T00:00:00"/>
    <d v="2025-04-22T00:00:00"/>
    <d v="2023-10-19T00:00:00"/>
    <d v="2023-12-27T00:00:00"/>
    <n v="5000000"/>
    <n v="6000000"/>
    <n v="6000000"/>
    <n v="4480290"/>
    <n v="4480290"/>
    <d v="2024-01-02T00:00:00"/>
    <d v="2025-04-22T00:00:00"/>
    <x v="1"/>
    <x v="0"/>
  </r>
  <r>
    <s v="DCC001-DN688549-12398983"/>
    <x v="35"/>
    <s v="Awarded"/>
    <x v="186"/>
    <s v="Framework Agreement for Civil Engineering Works from 50k to 500k"/>
    <s v="England"/>
    <d v="2023-12-01T00:00:00"/>
    <d v="2025-11-30T00:00:00"/>
    <d v="2023-10-06T00:00:00"/>
    <d v="2024-01-31T00:00:00"/>
    <n v="3000000"/>
    <m/>
    <n v="3000000"/>
    <n v="30000000"/>
    <n v="30000000"/>
    <d v="2024-02-01T00:00:00"/>
    <d v="2025-01-31T00:00:00"/>
    <x v="1"/>
    <x v="0"/>
  </r>
  <r>
    <s v="Greater Cambridge Partnership W19-4 Barton Greenway Construction Support"/>
    <x v="53"/>
    <s v="Awarded"/>
    <x v="187"/>
    <s v="GCP W19-4 WSP Barton GW construction support"/>
    <s v="East of England"/>
    <d v="2025-03-01T00:00:00"/>
    <d v="2025-08-31T00:00:00"/>
    <d v="2025-02-28T00:00:00"/>
    <d v="2025-02-28T00:00:00"/>
    <n v="212622"/>
    <m/>
    <n v="212622"/>
    <n v="212622"/>
    <n v="212622"/>
    <d v="2025-03-01T00:00:00"/>
    <d v="2025-08-31T00:00:00"/>
    <x v="0"/>
    <x v="0"/>
  </r>
  <r>
    <s v="Greater Cambridge Partnership Milton Road project construction"/>
    <x v="53"/>
    <s v="Awarded"/>
    <x v="151"/>
    <s v="GCP Milton Road project construction"/>
    <s v="East of England"/>
    <d v="2022-06-27T00:00:00"/>
    <d v="2025-03-31T00:00:00"/>
    <d v="2022-05-31T00:00:00"/>
    <d v="2022-06-30T00:00:00"/>
    <n v="20411222"/>
    <m/>
    <n v="20411222"/>
    <n v="20411222"/>
    <n v="20411222"/>
    <d v="2022-06-27T00:00:00"/>
    <d v="2025-03-31T00:00:00"/>
    <x v="1"/>
    <x v="0"/>
  </r>
  <r>
    <s v="Greater Cambridge Partnership Melbourn Greenway construction"/>
    <x v="53"/>
    <s v="Awarded"/>
    <x v="151"/>
    <s v="GCP Melbourn Greenway construction work"/>
    <s v="East of England"/>
    <d v="2024-07-22T00:00:00"/>
    <d v="2025-03-31T00:00:00"/>
    <d v="2024-06-30T00:00:00"/>
    <d v="2024-06-30T00:00:00"/>
    <n v="756255"/>
    <m/>
    <n v="756255"/>
    <n v="756255"/>
    <n v="756255"/>
    <d v="2024-07-22T00:00:00"/>
    <d v="2025-03-31T00:00:00"/>
    <x v="1"/>
    <x v="0"/>
  </r>
  <r>
    <s v="Pre Construction H&amp;S Consultant"/>
    <x v="155"/>
    <s v="Awarded"/>
    <x v="188"/>
    <s v="Pre Construction H&amp;S Consultant"/>
    <s v="-"/>
    <d v="2024-04-01T00:00:00"/>
    <d v="2026-05-30T00:00:00"/>
    <d v="2024-02-12T00:00:00"/>
    <d v="2024-04-23T00:00:00"/>
    <n v="7645000"/>
    <m/>
    <n v="7645000"/>
    <n v="0.01"/>
    <n v="0.01"/>
    <d v="2024-04-01T00:00:00"/>
    <d v="2026-05-30T00:00:00"/>
    <x v="1"/>
    <x v="0"/>
  </r>
  <r>
    <s v="PRIDE2 Construction Management RIBA4-6"/>
    <x v="156"/>
    <s v="Awarded"/>
    <x v="116"/>
    <s v="PRIDE2 Construction Management RIBA4-6"/>
    <s v="-"/>
    <d v="2024-03-27T00:00:00"/>
    <d v="2027-04-28T00:00:00"/>
    <d v="2023-12-20T00:00:00"/>
    <d v="2024-03-27T00:00:00"/>
    <n v="1689530"/>
    <m/>
    <n v="1689530"/>
    <n v="1689530"/>
    <n v="1689530"/>
    <d v="2024-03-27T00:00:00"/>
    <d v="2027-04-28T00:00:00"/>
    <x v="1"/>
    <x v="0"/>
  </r>
  <r>
    <s v="CCBO22A03 - WP3."/>
    <x v="157"/>
    <s v="Awarded"/>
    <x v="189"/>
    <s v="Provision of Construction Professional Services for Government Property Agency ("/>
    <s v="North East,North West,Yorkshire and The Humber,East Midlands,West Midlands,East of England,London,South East,South West"/>
    <d v="2023-10-16T00:00:00"/>
    <d v="2027-10-15T00:00:00"/>
    <d v="2023-04-11T00:00:00"/>
    <d v="2023-09-28T00:00:00"/>
    <n v="13700000"/>
    <n v="20550000"/>
    <n v="20550000"/>
    <n v="20550000"/>
    <n v="20550000"/>
    <d v="2023-10-16T00:00:00"/>
    <d v="2027-10-15T00:00:00"/>
    <x v="1"/>
    <x v="2"/>
  </r>
  <r>
    <s v="1b90f5ae-c1e5-4076-a56d-414bdb9b0faa"/>
    <x v="158"/>
    <s v="Awarded"/>
    <x v="190"/>
    <s v="CA16692 - Kendal College - Tender for building/construction work"/>
    <s v="Any region"/>
    <d v="2026-02-03T00:00:00"/>
    <d v="2028-02-03T00:00:00"/>
    <d v="2026-02-02T00:00:00"/>
    <d v="2026-02-04T00:00:00"/>
    <n v="2100000"/>
    <m/>
    <n v="2100000"/>
    <n v="157500"/>
    <n v="157500"/>
    <d v="2026-02-03T00:00:00"/>
    <d v="2028-02-03T00:00:00"/>
    <x v="0"/>
    <x v="1"/>
  </r>
  <r>
    <s v="C409747"/>
    <x v="109"/>
    <s v="Awarded"/>
    <x v="191"/>
    <s v="Professional construction consultancy services for Heating upgrades at North Baddersley Health Centre"/>
    <s v="South East"/>
    <d v="2025-12-10T00:00:00"/>
    <d v="2026-06-30T00:00:00"/>
    <d v="2025-12-09T00:00:00"/>
    <d v="2025-12-23T00:00:00"/>
    <n v="31014.880000000001"/>
    <m/>
    <n v="31014.880000000001"/>
    <n v="31014.880000000001"/>
    <n v="31014.880000000001"/>
    <d v="2025-12-10T00:00:00"/>
    <d v="2026-06-30T00:00:00"/>
    <x v="0"/>
    <x v="0"/>
  </r>
  <r>
    <s v="tender_515796/1541520"/>
    <x v="159"/>
    <s v="Awarded"/>
    <x v="192"/>
    <s v="PDF Framework - A36 Codford Junction EB MP40.8 Safety Construction (Pavement)"/>
    <s v="Any region"/>
    <d v="2025-12-04T00:00:00"/>
    <d v="2026-06-05T00:00:00"/>
    <d v="2025-12-03T00:00:00"/>
    <d v="2025-12-03T00:00:00"/>
    <n v="113854.29"/>
    <m/>
    <n v="113854.29"/>
    <n v="113854.29"/>
    <n v="113854.29"/>
    <d v="2025-12-04T00:00:00"/>
    <d v="2026-06-05T00:00:00"/>
    <x v="0"/>
    <x v="1"/>
  </r>
  <r>
    <s v="PS25236"/>
    <x v="160"/>
    <s v="Awarded"/>
    <x v="192"/>
    <s v="PS25236 - Socioeconomic Impact Study for the Construction and Operation of a World-class Underground Science Laboratory in Teesside"/>
    <s v="-"/>
    <d v="2025-11-17T00:00:00"/>
    <d v="2026-10-16T00:00:00"/>
    <d v="2025-10-10T00:00:00"/>
    <d v="2025-11-04T00:00:00"/>
    <n v="89851.5"/>
    <m/>
    <n v="89851.5"/>
    <n v="89851.5"/>
    <n v="89851.5"/>
    <d v="2025-11-17T00:00:00"/>
    <d v="2026-10-16T00:00:00"/>
    <x v="0"/>
    <x v="0"/>
  </r>
  <r>
    <s v="CF-0584800D8d000003VQwdEAG"/>
    <x v="14"/>
    <s v="Awarded"/>
    <x v="193"/>
    <s v="Lympstone - Wotton Brook FDS improvements -  ECC - Construction - CDF"/>
    <s v="South West"/>
    <d v="2025-12-05T00:00:00"/>
    <d v="2026-09-21T00:00:00"/>
    <d v="2025-12-04T00:00:00"/>
    <d v="2025-12-12T00:00:00"/>
    <n v="760191.94"/>
    <n v="999999.99"/>
    <n v="999999.99"/>
    <n v="760191.94"/>
    <n v="760191.94"/>
    <d v="2025-12-05T00:00:00"/>
    <d v="2026-09-21T00:00:00"/>
    <x v="0"/>
    <x v="0"/>
  </r>
  <r>
    <s v="HEREFCC-DN742208-21130576"/>
    <x v="161"/>
    <s v="Awarded"/>
    <x v="194"/>
    <s v="Holme Lacy Road and Quiet Routes construction tender"/>
    <s v="West Midlands"/>
    <d v="2025-06-10T00:00:00"/>
    <d v="2026-03-31T00:00:00"/>
    <d v="2025-03-18T00:00:00"/>
    <d v="2025-07-15T00:00:00"/>
    <n v="7000000"/>
    <m/>
    <n v="7000000"/>
    <n v="3581507.85"/>
    <n v="3581507.85"/>
    <d v="2025-09-01T00:00:00"/>
    <d v="2026-08-12T00:00:00"/>
    <x v="0"/>
    <x v="0"/>
  </r>
  <r>
    <s v="NOTTSCC001-DN800657-00899693"/>
    <x v="162"/>
    <s v="Awarded"/>
    <x v="129"/>
    <s v="Hucknall Central Wal D&amp;B Construction Contract"/>
    <s v="East Midlands"/>
    <d v="2025-09-15T00:00:00"/>
    <d v="2027-05-30T00:00:00"/>
    <d v="2025-09-01T00:00:00"/>
    <d v="2025-09-08T00:00:00"/>
    <n v="61000"/>
    <n v="61000"/>
    <n v="61000"/>
    <n v="61000"/>
    <n v="61000"/>
    <d v="2025-09-15T00:00:00"/>
    <d v="2027-05-30T00:00:00"/>
    <x v="0"/>
    <x v="0"/>
  </r>
  <r>
    <s v="C407277"/>
    <x v="109"/>
    <s v="Awarded"/>
    <x v="195"/>
    <s v="Professional construction consultancy services for North Swindon District Centre Orbital"/>
    <s v="South West"/>
    <d v="2025-11-03T00:00:00"/>
    <d v="2026-08-31T00:00:00"/>
    <d v="2025-11-02T00:00:00"/>
    <d v="2025-12-10T00:00:00"/>
    <n v="35804.379999999997"/>
    <m/>
    <n v="35804.379999999997"/>
    <n v="35804.379999999997"/>
    <n v="35804.379999999997"/>
    <d v="2025-11-03T00:00:00"/>
    <d v="2026-08-31T00:00:00"/>
    <x v="0"/>
    <x v="0"/>
  </r>
  <r>
    <s v="F717"/>
    <x v="114"/>
    <s v="Awarded"/>
    <x v="196"/>
    <s v="F717- 1 x Construction Site Manager L6 &amp; 3 x Teacher L6 Apprenticeship Programmes"/>
    <s v="East Midlands"/>
    <d v="2025-09-16T00:00:00"/>
    <d v="2028-09-22T00:00:00"/>
    <d v="2025-09-15T00:00:00"/>
    <d v="2025-09-15T00:00:00"/>
    <n v="45000"/>
    <m/>
    <n v="45000"/>
    <n v="45000"/>
    <n v="45000"/>
    <d v="2025-09-16T00:00:00"/>
    <d v="2028-09-22T00:00:00"/>
    <x v="0"/>
    <x v="0"/>
  </r>
  <r>
    <s v="KNH-003-03-006"/>
    <x v="68"/>
    <s v="Awarded"/>
    <x v="197"/>
    <s v="Further Competition for Rendering to Council Properties - from Category 3 - Plastering and Rendering of the Dynamic Purchasing System (KNH-003) for Construction Contractors, Sub-Contractors and Ancillary Services"/>
    <s v="Yorkshire and The Humber"/>
    <d v="2026-01-05T00:00:00"/>
    <d v="2026-05-11T00:00:00"/>
    <d v="2025-10-22T00:00:00"/>
    <d v="2025-12-01T00:00:00"/>
    <n v="250000"/>
    <m/>
    <n v="250000"/>
    <n v="250000"/>
    <n v="250000"/>
    <d v="2026-01-05T00:00:00"/>
    <d v="2026-05-11T00:00:00"/>
    <x v="0"/>
    <x v="0"/>
  </r>
  <r>
    <s v="BIP995226713"/>
    <x v="6"/>
    <s v="Awarded"/>
    <x v="68"/>
    <s v="Yorkshire Housing - Design, Construction &amp; Handover of 37 NR New Build Dwellings at Hutton Bank, Ripon - 0004063"/>
    <s v="Any region"/>
    <d v="2025-04-01T00:00:00"/>
    <d v="2026-04-01T00:00:00"/>
    <d v="2025-03-07T00:00:00"/>
    <d v="2025-03-07T00:00:00"/>
    <n v="8000000"/>
    <m/>
    <n v="8000000"/>
    <n v="8000000"/>
    <n v="8000000"/>
    <d v="2025-04-01T00:00:00"/>
    <d v="2026-04-01T00:00:00"/>
    <x v="0"/>
    <x v="1"/>
  </r>
  <r>
    <n v="10495"/>
    <x v="163"/>
    <s v="Awarded"/>
    <x v="198"/>
    <s v="Free Courses for Jobs (FCfJ) Construction Funding"/>
    <s v="-"/>
    <d v="2025-09-01T00:00:00"/>
    <d v="2026-07-31T00:00:00"/>
    <d v="2025-08-01T00:00:00"/>
    <d v="2025-10-23T00:00:00"/>
    <n v="65636"/>
    <m/>
    <n v="65636"/>
    <n v="65636"/>
    <n v="65636"/>
    <d v="2025-09-01T00:00:00"/>
    <d v="2026-07-31T00:00:00"/>
    <x v="0"/>
    <x v="0"/>
  </r>
  <r>
    <s v="tender_512847/1534177"/>
    <x v="85"/>
    <s v="Awarded"/>
    <x v="199"/>
    <s v="PDF Framework - HHT Closure Gate Renewal Construction"/>
    <s v="Any region"/>
    <d v="2025-10-24T00:00:00"/>
    <d v="2025-12-30T00:00:00"/>
    <d v="2025-10-23T00:00:00"/>
    <d v="2025-10-23T00:00:00"/>
    <n v="41173.050000000003"/>
    <m/>
    <n v="41173.050000000003"/>
    <n v="41173.050000000003"/>
    <n v="41173.050000000003"/>
    <d v="2025-10-24T00:00:00"/>
    <d v="2025-12-30T00:00:00"/>
    <x v="0"/>
    <x v="1"/>
  </r>
  <r>
    <s v="P16/F2/25/01"/>
    <x v="164"/>
    <s v="Awarded"/>
    <x v="199"/>
    <s v="Witney Council New Works Depot Construction and Clubhouse Refurbishment"/>
    <s v="-"/>
    <d v="2025-11-10T00:00:00"/>
    <d v="2026-04-03T00:00:00"/>
    <d v="2025-10-20T00:00:00"/>
    <d v="2025-11-21T00:00:00"/>
    <n v="1500000"/>
    <m/>
    <n v="1500000"/>
    <n v="1949508.34"/>
    <n v="1949508.34"/>
    <d v="2025-11-21T00:00:00"/>
    <d v="2026-04-30T00:00:00"/>
    <x v="0"/>
    <x v="0"/>
  </r>
  <r>
    <s v="KNH-003-16-071"/>
    <x v="68"/>
    <s v="Awarded"/>
    <x v="130"/>
    <s v="Further Competition for Dewsbury Civic Space - Planting - from Category 16 - Landscapes of the Dynamic Purchasing System (KNH-003) for Construction Contractors, Sub-Contractors and Ancillary Services"/>
    <s v="Yorkshire and The Humber"/>
    <d v="2025-11-24T00:00:00"/>
    <d v="2030-11-23T00:00:00"/>
    <d v="2025-10-30T00:00:00"/>
    <d v="2025-11-17T00:00:00"/>
    <n v="59828.28"/>
    <m/>
    <n v="59828.28"/>
    <n v="59828.28"/>
    <n v="59828.28"/>
    <d v="2025-11-24T00:00:00"/>
    <d v="2030-11-23T00:00:00"/>
    <x v="0"/>
    <x v="0"/>
  </r>
  <r>
    <s v="tender_505108/1530177"/>
    <x v="3"/>
    <s v="Awarded"/>
    <x v="200"/>
    <s v="Award of a call off contract under the Prison Education Dynamic Purchasing System for Construction Skills Certification Scheme (CSCS) card training for prisoners at HMP Downview"/>
    <s v="London,South East"/>
    <d v="2025-11-12T00:00:00"/>
    <d v="2026-04-11T00:00:00"/>
    <d v="2025-10-02T00:00:00"/>
    <d v="2025-11-07T00:00:00"/>
    <n v="12000"/>
    <m/>
    <n v="12000"/>
    <n v="12000"/>
    <n v="12000"/>
    <d v="2025-11-12T00:00:00"/>
    <d v="2026-04-11T00:00:00"/>
    <x v="0"/>
    <x v="0"/>
  </r>
  <r>
    <s v="C31885"/>
    <x v="165"/>
    <s v="Awarded"/>
    <x v="201"/>
    <s v="YOR - CDF - St Mary's Bridge Construction Phase"/>
    <s v="United Kingdom"/>
    <d v="2025-10-01T00:00:00"/>
    <d v="2026-07-27T00:00:00"/>
    <d v="2025-09-30T00:00:00"/>
    <d v="2025-10-14T00:00:00"/>
    <n v="1640000"/>
    <m/>
    <n v="1640000"/>
    <n v="1640000"/>
    <n v="1640000"/>
    <d v="2025-10-01T00:00:00"/>
    <d v="2026-07-27T00:00:00"/>
    <x v="0"/>
    <x v="1"/>
  </r>
  <r>
    <s v="CF-0566400D8d000003VQwdEAG"/>
    <x v="166"/>
    <s v="Awarded"/>
    <x v="202"/>
    <s v="SSD - SE CDF Lot 2 - Worthing Capital Maintenance Construction"/>
    <s v="South East"/>
    <d v="2025-10-13T00:00:00"/>
    <d v="2026-07-24T00:00:00"/>
    <d v="2025-10-10T00:00:00"/>
    <d v="2025-10-14T00:00:00"/>
    <n v="3210774"/>
    <n v="3210774"/>
    <n v="3210774"/>
    <n v="3210774"/>
    <n v="3210774"/>
    <d v="2025-10-13T00:00:00"/>
    <d v="2026-07-24T00:00:00"/>
    <x v="0"/>
    <x v="0"/>
  </r>
  <r>
    <s v="tender_510959/1528960"/>
    <x v="85"/>
    <s v="Awarded"/>
    <x v="203"/>
    <s v="PDF - M4 J19-20 MP 185.7 Trench Lane Deck - joint construction defect"/>
    <s v="Any region"/>
    <d v="2025-06-26T00:00:00"/>
    <d v="2025-09-26T00:00:00"/>
    <d v="2025-06-25T00:00:00"/>
    <d v="2025-06-25T00:00:00"/>
    <n v="40525.14"/>
    <m/>
    <n v="40525.14"/>
    <n v="40525.14"/>
    <n v="40525.14"/>
    <d v="2025-06-26T00:00:00"/>
    <d v="2025-09-26T00:00:00"/>
    <x v="0"/>
    <x v="1"/>
  </r>
  <r>
    <s v="CF-0558500D8d000003VQwdEAG"/>
    <x v="166"/>
    <s v="Awarded"/>
    <x v="204"/>
    <s v="High Risk Debris Screens - Arup construction support"/>
    <s v="North East"/>
    <d v="2025-09-08T00:00:00"/>
    <d v="2026-03-31T00:00:00"/>
    <d v="2025-09-04T00:00:00"/>
    <d v="2025-10-20T00:00:00"/>
    <n v="31634"/>
    <m/>
    <n v="31634"/>
    <n v="31634"/>
    <n v="31634"/>
    <d v="2025-09-08T00:00:00"/>
    <d v="2026-03-31T00:00:00"/>
    <x v="0"/>
    <x v="0"/>
  </r>
  <r>
    <n v="101955"/>
    <x v="110"/>
    <s v="Awarded"/>
    <x v="205"/>
    <s v="Skills Bootcamp - Lot 5, Round 3 - in Gas and Water Network operations in the Construction sector."/>
    <s v="Yorkshire and The Humber"/>
    <d v="2025-09-01T00:00:00"/>
    <d v="2026-09-30T00:00:00"/>
    <d v="2025-08-20T00:00:00"/>
    <d v="2025-08-28T00:00:00"/>
    <n v="65000"/>
    <m/>
    <n v="65000"/>
    <n v="65000"/>
    <n v="65000"/>
    <d v="2025-09-01T00:00:00"/>
    <d v="2026-09-30T00:00:00"/>
    <x v="0"/>
    <x v="0"/>
  </r>
  <r>
    <s v="tender_507765/1526586"/>
    <x v="85"/>
    <s v="Awarded"/>
    <x v="205"/>
    <s v="S30037 Supervision of Construction of Energy Storage Systems Contract (Phase 3c)"/>
    <s v="Any region"/>
    <d v="2025-10-23T00:00:00"/>
    <d v="2026-03-31T00:00:00"/>
    <d v="2025-10-15T00:00:00"/>
    <d v="2025-10-22T00:00:00"/>
    <n v="49765.64"/>
    <m/>
    <n v="49765.64"/>
    <n v="49765.64"/>
    <n v="49765.64"/>
    <d v="2025-10-23T00:00:00"/>
    <d v="2026-03-31T00:00:00"/>
    <x v="0"/>
    <x v="1"/>
  </r>
  <r>
    <s v="WIGN001-DN766829-08726975"/>
    <x v="57"/>
    <s v="Awarded"/>
    <x v="132"/>
    <s v="Wigan Council - Construction of 9NR Houses at Briar Grove, Leigh"/>
    <s v="England"/>
    <d v="2025-12-01T00:00:00"/>
    <d v="2026-11-30T00:00:00"/>
    <d v="2025-05-02T00:00:00"/>
    <d v="2025-10-21T00:00:00"/>
    <n v="0"/>
    <m/>
    <n v="0"/>
    <n v="2393067"/>
    <n v="2393067"/>
    <d v="2025-12-01T00:00:00"/>
    <d v="2026-11-30T00:00:00"/>
    <x v="0"/>
    <x v="0"/>
  </r>
  <r>
    <s v="LUTON001-DN792521-77244543"/>
    <x v="167"/>
    <s v="Awarded"/>
    <x v="0"/>
    <s v="BT1858 - Construction Contract Management Software"/>
    <s v="England"/>
    <d v="2025-10-06T00:00:00"/>
    <d v="2028-10-05T00:00:00"/>
    <d v="2025-09-30T00:00:00"/>
    <d v="2025-10-01T00:00:00"/>
    <n v="69018"/>
    <n v="69018"/>
    <n v="69018"/>
    <n v="69018"/>
    <n v="69018"/>
    <d v="2025-10-06T00:00:00"/>
    <d v="2028-10-05T00:00:00"/>
    <x v="0"/>
    <x v="0"/>
  </r>
  <r>
    <s v="PA-FP1548-25-ST"/>
    <x v="168"/>
    <s v="Awarded"/>
    <x v="206"/>
    <s v="Property Development, Construction and Building Fitout consultancy services"/>
    <s v="-"/>
    <d v="2023-08-14T00:00:00"/>
    <d v="2027-08-13T00:00:00"/>
    <d v="2023-08-13T00:00:00"/>
    <d v="2025-08-29T00:00:00"/>
    <n v="260560"/>
    <m/>
    <n v="260560"/>
    <n v="260560"/>
    <n v="260560"/>
    <d v="2023-08-14T00:00:00"/>
    <d v="2027-08-13T00:00:00"/>
    <x v="0"/>
    <x v="0"/>
  </r>
  <r>
    <s v="PROC/549"/>
    <x v="169"/>
    <s v="Awarded"/>
    <x v="136"/>
    <s v="Property / Construction Services"/>
    <s v="-"/>
    <d v="2025-07-29T00:00:00"/>
    <d v="2030-07-28T00:00:00"/>
    <d v="2025-06-16T00:00:00"/>
    <d v="2025-07-28T00:00:00"/>
    <n v="0"/>
    <n v="3500000"/>
    <n v="3500000"/>
    <n v="3500000"/>
    <n v="3500000"/>
    <d v="2025-07-29T00:00:00"/>
    <d v="2030-07-28T00:00:00"/>
    <x v="0"/>
    <x v="0"/>
  </r>
  <r>
    <s v="BRISTOLCC001-DN731314-79091293"/>
    <x v="102"/>
    <s v="Awarded"/>
    <x v="137"/>
    <s v="GR/HGW/ Youth Zone: Construction of Permanent Access Road"/>
    <s v="England"/>
    <d v="2025-08-01T00:00:00"/>
    <d v="2026-03-23T00:00:00"/>
    <d v="2025-03-13T00:00:00"/>
    <d v="2025-07-31T00:00:00"/>
    <n v="916000"/>
    <m/>
    <n v="916000"/>
    <n v="782242.62"/>
    <n v="782242.62"/>
    <d v="2025-08-01T00:00:00"/>
    <d v="2026-03-23T00:00:00"/>
    <x v="0"/>
    <x v="0"/>
  </r>
  <r>
    <s v="CF-3206000D0O000000rwimUAA"/>
    <x v="170"/>
    <s v="Awarded"/>
    <x v="137"/>
    <s v="Construction Consultancy - Currie &amp; Brown"/>
    <s v="England"/>
    <d v="2025-08-01T00:00:00"/>
    <d v="2028-07-31T00:00:00"/>
    <d v="2025-07-31T00:00:00"/>
    <d v="2025-09-12T00:00:00"/>
    <n v="600000"/>
    <n v="600000"/>
    <n v="600000"/>
    <n v="600000"/>
    <n v="600000"/>
    <d v="2025-08-01T00:00:00"/>
    <d v="2028-07-31T00:00:00"/>
    <x v="0"/>
    <x v="0"/>
  </r>
  <r>
    <s v="P2281"/>
    <x v="171"/>
    <s v="Awarded"/>
    <x v="207"/>
    <s v="P2281 Employer's Agent to support the delivery of complex major construction and refurbishment works"/>
    <s v="West Midlands"/>
    <d v="2025-08-28T00:00:00"/>
    <d v="2027-08-27T00:00:00"/>
    <d v="2025-04-07T00:00:00"/>
    <d v="2025-06-20T00:00:00"/>
    <n v="8400000"/>
    <m/>
    <n v="8400000"/>
    <n v="8400000"/>
    <n v="8400000"/>
    <d v="2025-08-28T00:00:00"/>
    <d v="2027-08-27T00:00:00"/>
    <x v="0"/>
    <x v="0"/>
  </r>
  <r>
    <s v="CF-0541700D8d000003VQwdEAG"/>
    <x v="14"/>
    <s v="Awarded"/>
    <x v="138"/>
    <s v="Dutch River (left-bank): Went Outfall to River Ouse Confluence (Construction)"/>
    <s v="Any region"/>
    <d v="2025-09-18T00:00:00"/>
    <d v="2027-04-25T00:00:00"/>
    <d v="2025-08-20T00:00:00"/>
    <d v="2025-09-18T00:00:00"/>
    <n v="7811846"/>
    <m/>
    <n v="7811846"/>
    <n v="7811846"/>
    <n v="7811846"/>
    <d v="2025-09-18T00:00:00"/>
    <d v="2027-04-25T00:00:00"/>
    <x v="0"/>
    <x v="1"/>
  </r>
  <r>
    <s v="DERBSCC001-DN746816-45189457"/>
    <x v="77"/>
    <s v="Awarded"/>
    <x v="208"/>
    <s v="PRP267 Norbriggs Primary School - 4 Classroom New Build Construction"/>
    <s v="England"/>
    <d v="2025-05-12T00:00:00"/>
    <d v="2026-03-20T00:00:00"/>
    <d v="2025-03-12T00:00:00"/>
    <d v="2025-03-12T00:00:00"/>
    <n v="2298000"/>
    <n v="2298000"/>
    <n v="2298000"/>
    <n v="2298000"/>
    <n v="2298000"/>
    <d v="2025-05-12T00:00:00"/>
    <d v="2026-03-20T00:00:00"/>
    <x v="0"/>
    <x v="0"/>
  </r>
  <r>
    <s v="tender_505794/1515269"/>
    <x v="85"/>
    <s v="Awarded"/>
    <x v="209"/>
    <s v="PDF - A14 40.1 Nene Viaduct FIP Joint Replacement - Construction - 611626"/>
    <s v="Any region"/>
    <d v="2025-09-12T00:00:00"/>
    <d v="2025-10-12T00:00:00"/>
    <d v="2025-09-11T00:00:00"/>
    <d v="2025-09-11T00:00:00"/>
    <n v="185722.65"/>
    <m/>
    <n v="185722.65"/>
    <n v="185722.65"/>
    <n v="185722.65"/>
    <d v="2025-09-12T00:00:00"/>
    <d v="2025-10-12T00:00:00"/>
    <x v="0"/>
    <x v="1"/>
  </r>
  <r>
    <s v="CF-0532400D8d000003VQwdEAG"/>
    <x v="14"/>
    <s v="Awarded"/>
    <x v="210"/>
    <s v="NEA - CDF - Lot 2 - Greatham Marsh - Post FBC Construction"/>
    <s v="Any region"/>
    <d v="2025-08-26T00:00:00"/>
    <d v="2026-09-30T00:00:00"/>
    <d v="2025-08-01T00:00:00"/>
    <d v="2025-08-25T00:00:00"/>
    <n v="2358412.4300000002"/>
    <m/>
    <n v="2358412.4300000002"/>
    <n v="2358412.4300000002"/>
    <n v="2358412.4300000002"/>
    <d v="2025-08-26T00:00:00"/>
    <d v="2026-09-30T00:00:00"/>
    <x v="0"/>
    <x v="1"/>
  </r>
  <r>
    <s v="tender_504857/1512507"/>
    <x v="89"/>
    <s v="Awarded"/>
    <x v="210"/>
    <s v="Albemarle SLA Construction"/>
    <s v="Any region"/>
    <d v="2025-07-08T00:00:00"/>
    <d v="2027-07-31T00:00:00"/>
    <d v="2025-06-30T00:00:00"/>
    <d v="2025-07-08T00:00:00"/>
    <n v="4502015"/>
    <m/>
    <n v="4502015"/>
    <n v="4502015"/>
    <n v="4502015"/>
    <d v="2025-07-08T00:00:00"/>
    <d v="2027-07-31T00:00:00"/>
    <x v="0"/>
    <x v="1"/>
  </r>
  <r>
    <s v="CF-0527300D8d000003VQwdEAG"/>
    <x v="14"/>
    <s v="Awarded"/>
    <x v="25"/>
    <s v="SW- DCIS -  Clyst St Mary Flood Defence Improvements Construction"/>
    <s v="Any region"/>
    <d v="2024-08-01T00:00:00"/>
    <d v="2025-08-28T00:00:00"/>
    <d v="2024-07-31T00:00:00"/>
    <d v="2025-04-01T00:00:00"/>
    <n v="166114.26999999999"/>
    <n v="166114.26999999999"/>
    <n v="166114.26999999999"/>
    <n v="104745.36"/>
    <n v="104745.36"/>
    <d v="2024-08-01T00:00:00"/>
    <d v="2025-08-28T00:00:00"/>
    <x v="0"/>
    <x v="1"/>
  </r>
  <r>
    <s v="CF-0527000D8d000003VQwdEAG"/>
    <x v="14"/>
    <s v="Awarded"/>
    <x v="25"/>
    <s v="SW - Wadebridge Polmorla Pump Station - Construction- Design &amp; Build - Kier"/>
    <s v="South West"/>
    <d v="2025-08-04T00:00:00"/>
    <d v="2027-03-31T00:00:00"/>
    <d v="2025-08-01T00:00:00"/>
    <d v="2025-08-04T00:00:00"/>
    <n v="352733.56"/>
    <n v="352733.56"/>
    <n v="352733.56"/>
    <n v="352733.56"/>
    <n v="352733.56"/>
    <d v="2025-08-04T00:00:00"/>
    <d v="2027-03-31T00:00:00"/>
    <x v="0"/>
    <x v="0"/>
  </r>
  <r>
    <s v="MRTN001-DN779430-21933275"/>
    <x v="172"/>
    <s v="Awarded"/>
    <x v="211"/>
    <s v="Construction Adult Learning"/>
    <s v="England"/>
    <d v="2025-08-18T00:00:00"/>
    <d v="2026-07-31T00:00:00"/>
    <d v="2025-07-17T00:00:00"/>
    <d v="2025-08-08T00:00:00"/>
    <n v="25406.5"/>
    <n v="25406.5"/>
    <n v="25406.5"/>
    <n v="25406.5"/>
    <n v="25406.5"/>
    <d v="2025-08-18T00:00:00"/>
    <d v="2026-07-31T00:00:00"/>
    <x v="0"/>
    <x v="0"/>
  </r>
  <r>
    <s v="CF-3158300D0O000000rwimUAA"/>
    <x v="170"/>
    <s v="Awarded"/>
    <x v="212"/>
    <s v="Construction Consultancy - Mechanical &amp; Engineering"/>
    <s v="England"/>
    <d v="2025-08-01T00:00:00"/>
    <d v="2026-07-31T00:00:00"/>
    <d v="2025-07-31T00:00:00"/>
    <d v="2025-08-18T00:00:00"/>
    <n v="50000"/>
    <n v="50000"/>
    <n v="50000"/>
    <n v="50000"/>
    <n v="50000"/>
    <d v="2025-08-01T00:00:00"/>
    <d v="2026-07-31T00:00:00"/>
    <x v="0"/>
    <x v="0"/>
  </r>
  <r>
    <s v="CF-0250100D4L000000iAvzUAE"/>
    <x v="173"/>
    <s v="Awarded"/>
    <x v="213"/>
    <s v="Construction of Intermediate Floor Slab on top of half-height ISO containers"/>
    <s v="Scotland"/>
    <d v="2025-07-23T00:00:00"/>
    <d v="2025-10-31T00:00:00"/>
    <d v="2025-06-27T00:00:00"/>
    <d v="2025-07-23T00:00:00"/>
    <n v="297256.98"/>
    <n v="297256.98"/>
    <n v="297256.98"/>
    <n v="297256.98"/>
    <n v="297256.98"/>
    <d v="2025-07-23T00:00:00"/>
    <d v="2025-10-31T00:00:00"/>
    <x v="0"/>
    <x v="0"/>
  </r>
  <r>
    <s v="CCCC25A09."/>
    <x v="8"/>
    <s v="Awarded"/>
    <x v="70"/>
    <s v="Provision of Construction Works &amp; Associated Services 3 (CWAS3)"/>
    <s v="United Kingdom,Isle of Man,Channel Islands"/>
    <d v="2025-07-31T00:00:00"/>
    <d v="2026-01-31T00:00:00"/>
    <d v="2025-04-23T00:00:00"/>
    <d v="2025-07-31T00:00:00"/>
    <n v="49200"/>
    <m/>
    <n v="49200"/>
    <n v="49200"/>
    <n v="49200"/>
    <d v="2025-07-31T00:00:00"/>
    <d v="2026-01-31T00:00:00"/>
    <x v="0"/>
    <x v="0"/>
  </r>
  <r>
    <s v="BIP972558606"/>
    <x v="40"/>
    <s v="Awarded"/>
    <x v="70"/>
    <s v="GB-London: Landscape Construction Works Relating to Petersham Playground Renovation Project"/>
    <s v="London"/>
    <d v="2025-02-13T00:00:00"/>
    <d v="2025-03-31T00:00:00"/>
    <d v="2025-02-12T00:00:00"/>
    <d v="2025-02-12T00:00:00"/>
    <n v="394457"/>
    <m/>
    <n v="394457"/>
    <n v="394457"/>
    <n v="394457"/>
    <d v="2025-02-13T00:00:00"/>
    <d v="2025-03-31T00:00:00"/>
    <x v="0"/>
    <x v="0"/>
  </r>
  <r>
    <s v="C381140"/>
    <x v="109"/>
    <s v="Awarded"/>
    <x v="214"/>
    <s v="Professional construction consultancy services for Lift upgrades"/>
    <s v="-"/>
    <d v="2025-04-14T00:00:00"/>
    <d v="2025-12-31T00:00:00"/>
    <d v="2025-04-13T00:00:00"/>
    <d v="2025-05-28T00:00:00"/>
    <n v="26357.439999999999"/>
    <m/>
    <n v="26357.439999999999"/>
    <n v="26357.439999999999"/>
    <n v="26357.439999999999"/>
    <d v="2025-04-14T00:00:00"/>
    <d v="2025-12-31T00:00:00"/>
    <x v="0"/>
    <x v="0"/>
  </r>
  <r>
    <s v="103786ab-49f3-4ea9-b46b-696e3fda6b11"/>
    <x v="174"/>
    <s v="Awarded"/>
    <x v="140"/>
    <s v="CA16098 - Green Skills, Construction and The Built Environment Skills Bootcamps"/>
    <s v="Any region"/>
    <d v="2025-08-01T00:00:00"/>
    <d v="2026-07-31T00:00:00"/>
    <d v="2025-07-31T00:00:00"/>
    <d v="2025-08-06T00:00:00"/>
    <n v="0"/>
    <n v="0"/>
    <n v="0"/>
    <n v="294000"/>
    <n v="294000"/>
    <d v="2025-08-01T00:00:00"/>
    <d v="2026-07-31T00:00:00"/>
    <x v="0"/>
    <x v="1"/>
  </r>
  <r>
    <s v="CCC/2025/MODULARS"/>
    <x v="175"/>
    <s v="Awarded"/>
    <x v="215"/>
    <s v="Modular Building Construction &amp; Rental"/>
    <s v="-"/>
    <d v="2025-03-31T00:00:00"/>
    <d v="2035-09-30T00:00:00"/>
    <d v="2025-02-01T00:00:00"/>
    <d v="2025-02-01T00:00:00"/>
    <n v="3410820"/>
    <m/>
    <n v="3410820"/>
    <n v="3410820"/>
    <n v="3410820"/>
    <d v="2025-03-31T00:00:00"/>
    <d v="2035-09-30T00:00:00"/>
    <x v="0"/>
    <x v="0"/>
  </r>
  <r>
    <s v="CF-3138900D0O000000rwimUAA"/>
    <x v="170"/>
    <s v="Awarded"/>
    <x v="215"/>
    <s v="Construction Consultancy - Provelio"/>
    <s v="England"/>
    <d v="2025-08-01T00:00:00"/>
    <d v="2028-07-31T00:00:00"/>
    <d v="2025-07-30T00:00:00"/>
    <d v="2025-07-31T00:00:00"/>
    <n v="500000"/>
    <n v="500000"/>
    <n v="500000"/>
    <n v="500000"/>
    <n v="500000"/>
    <d v="2025-08-01T00:00:00"/>
    <d v="2028-07-31T00:00:00"/>
    <x v="0"/>
    <x v="0"/>
  </r>
  <r>
    <s v="LBKING001-DN771148-20485792"/>
    <x v="48"/>
    <s v="Awarded"/>
    <x v="216"/>
    <s v="Provision of RIBA Stage 5 professional, design and construction services for the delivery of a new leisure centre in Kingston town centre"/>
    <s v="England"/>
    <d v="2025-06-16T00:00:00"/>
    <d v="2027-06-16T00:00:00"/>
    <d v="2025-02-21T00:00:00"/>
    <d v="2025-03-27T00:00:00"/>
    <n v="40400000"/>
    <n v="40400000"/>
    <n v="40400000"/>
    <n v="40400000"/>
    <n v="40400000"/>
    <d v="2025-06-16T00:00:00"/>
    <d v="2027-06-16T00:00:00"/>
    <x v="0"/>
    <x v="0"/>
  </r>
  <r>
    <s v="SGLOS001-DN729491-59407308"/>
    <x v="176"/>
    <s v="Awarded"/>
    <x v="217"/>
    <s v="Treatment of Hardcore and DIY Construction Waste Contract 2024"/>
    <s v="United Kingdom"/>
    <d v="2025-08-01T00:00:00"/>
    <d v="2028-07-31T00:00:00"/>
    <d v="2024-09-27T00:00:00"/>
    <d v="2024-11-29T00:00:00"/>
    <n v="0"/>
    <m/>
    <n v="0"/>
    <n v="74814"/>
    <n v="74814"/>
    <d v="2025-08-01T00:00:00"/>
    <d v="2027-01-31T00:00:00"/>
    <x v="0"/>
    <x v="1"/>
  </r>
  <r>
    <s v="tender_479620/1502753"/>
    <x v="145"/>
    <s v="Awarded"/>
    <x v="218"/>
    <s v="con_28154 - CONSTRUCTION PROFESSIONAL SERVICES BUILT ENVIRONMENT ITT 2025"/>
    <s v="Any region"/>
    <d v="2025-04-01T00:00:00"/>
    <d v="2026-09-30T00:00:00"/>
    <d v="2025-03-13T00:00:00"/>
    <d v="2025-06-25T00:00:00"/>
    <n v="125000"/>
    <n v="125000"/>
    <n v="125000"/>
    <n v="125000"/>
    <n v="125000"/>
    <d v="2025-04-01T00:00:00"/>
    <d v="2026-09-30T00:00:00"/>
    <x v="0"/>
    <x v="1"/>
  </r>
  <r>
    <s v="PBFC0099"/>
    <x v="177"/>
    <s v="Awarded"/>
    <x v="94"/>
    <s v="CONSTRUCTION PAINTING &amp; DECORATING CENTRE (NEW BUILD)"/>
    <s v="-"/>
    <d v="2025-05-06T00:00:00"/>
    <d v="2025-08-31T00:00:00"/>
    <d v="2025-04-21T00:00:00"/>
    <d v="2025-05-09T00:00:00"/>
    <n v="250000"/>
    <n v="300000"/>
    <n v="300000"/>
    <n v="150475"/>
    <n v="150475"/>
    <d v="2025-07-01T00:00:00"/>
    <d v="2025-08-31T00:00:00"/>
    <x v="0"/>
    <x v="0"/>
  </r>
  <r>
    <s v="C377388"/>
    <x v="109"/>
    <s v="Awarded"/>
    <x v="94"/>
    <s v="Professional construction consultancy services for Internal Heating upgrades to site."/>
    <s v="-"/>
    <d v="2025-07-15T00:00:00"/>
    <d v="2025-12-31T00:00:00"/>
    <d v="2025-07-14T00:00:00"/>
    <d v="2025-07-14T00:00:00"/>
    <n v="28663.61"/>
    <m/>
    <n v="28663.61"/>
    <n v="28663.61"/>
    <n v="28663.61"/>
    <d v="2025-07-15T00:00:00"/>
    <d v="2025-12-31T00:00:00"/>
    <x v="0"/>
    <x v="0"/>
  </r>
  <r>
    <s v="tender_495261/1499576"/>
    <x v="85"/>
    <s v="Awarded"/>
    <x v="219"/>
    <s v="Guildford Office Fit Out Main Construction Contract"/>
    <s v="South East"/>
    <d v="2025-06-25T00:00:00"/>
    <d v="2025-12-01T00:00:00"/>
    <d v="2025-06-24T00:00:00"/>
    <d v="2025-06-25T00:00:00"/>
    <n v="2693350.28"/>
    <m/>
    <n v="2693350.28"/>
    <n v="2693350.28"/>
    <n v="2693350.28"/>
    <d v="2025-06-25T00:00:00"/>
    <d v="2025-12-01T00:00:00"/>
    <x v="0"/>
    <x v="0"/>
  </r>
  <r>
    <s v="tender_495247/1499569"/>
    <x v="85"/>
    <s v="Awarded"/>
    <x v="219"/>
    <s v="Manchester Office Fit Out Main-Construction Phase"/>
    <s v="North West"/>
    <d v="2025-06-26T00:00:00"/>
    <d v="2025-12-01T00:00:00"/>
    <d v="2025-06-24T00:00:00"/>
    <d v="2025-06-25T00:00:00"/>
    <n v="2017120.67"/>
    <m/>
    <n v="2017120.67"/>
    <n v="2017120.67"/>
    <n v="2017120.67"/>
    <d v="2025-06-26T00:00:00"/>
    <d v="2025-12-01T00:00:00"/>
    <x v="0"/>
    <x v="0"/>
  </r>
  <r>
    <s v="KNH-003-15-023"/>
    <x v="68"/>
    <s v="Awarded"/>
    <x v="53"/>
    <s v="Further Competition KNH-003-15-023 - Springbank and Town Estates: from Category 15- Fencing of the Dynamic Purchasing System (KNH-003) for Construction Contractors, Sub-Contractors and Ancillary Services"/>
    <s v="Yorkshire and The Humber"/>
    <d v="2025-07-01T00:00:00"/>
    <d v="2025-10-31T00:00:00"/>
    <d v="2025-05-14T00:00:00"/>
    <d v="2025-07-01T00:00:00"/>
    <n v="867993.13"/>
    <m/>
    <n v="867993.13"/>
    <n v="867993.14"/>
    <n v="867993.14"/>
    <d v="2025-07-01T00:00:00"/>
    <d v="2025-10-31T00:00:00"/>
    <x v="0"/>
    <x v="0"/>
  </r>
  <r>
    <s v="CF-0512800D8d000003VQwdEAG"/>
    <x v="178"/>
    <s v="Awarded"/>
    <x v="141"/>
    <s v="LNA - Lower Witham - Designer Construction Support - CDF Lot 1"/>
    <s v="West Midlands"/>
    <d v="2025-07-10T00:00:00"/>
    <d v="2025-12-29T00:00:00"/>
    <d v="2025-07-09T00:00:00"/>
    <d v="2025-07-10T00:00:00"/>
    <n v="69161.41"/>
    <n v="69161.41"/>
    <n v="69161.41"/>
    <n v="69161.41"/>
    <n v="69161.41"/>
    <d v="2025-07-10T00:00:00"/>
    <d v="2025-12-29T00:00:00"/>
    <x v="0"/>
    <x v="0"/>
  </r>
  <r>
    <s v="LEICSCC001-DN757417-81281087"/>
    <x v="18"/>
    <s v="Awarded"/>
    <x v="220"/>
    <s v="Monitoring and Evaluation of North &amp; East Melton Mowbray Distributor Road Construction"/>
    <s v="England"/>
    <d v="2025-05-01T00:00:00"/>
    <d v="2032-04-30T00:00:00"/>
    <d v="2025-01-31T00:00:00"/>
    <d v="2025-04-15T00:00:00"/>
    <n v="100860"/>
    <m/>
    <n v="100860"/>
    <n v="100860"/>
    <n v="100860"/>
    <d v="2025-05-01T00:00:00"/>
    <d v="2032-04-30T00:00:00"/>
    <x v="0"/>
    <x v="0"/>
  </r>
  <r>
    <s v="CF-3110600D0O000000rwimUAA"/>
    <x v="179"/>
    <s v="Awarded"/>
    <x v="220"/>
    <s v="Design and Pre-construction Services for NGH UTC Project"/>
    <s v="Any region"/>
    <d v="2025-06-02T00:00:00"/>
    <d v="2025-10-31T00:00:00"/>
    <d v="2025-05-02T00:00:00"/>
    <d v="2025-07-02T00:00:00"/>
    <n v="2382865.36"/>
    <n v="2382865.36"/>
    <n v="2382865.36"/>
    <n v="2583893.9300000002"/>
    <n v="2583893.9300000002"/>
    <d v="2025-06-02T00:00:00"/>
    <d v="2025-10-31T00:00:00"/>
    <x v="0"/>
    <x v="1"/>
  </r>
  <r>
    <s v="GCPCSWTHJuly25PSC"/>
    <x v="53"/>
    <s v="Awarded"/>
    <x v="220"/>
    <s v="Cambridge South-West Travel Hub Pre Construction Contract"/>
    <s v="East of England"/>
    <d v="2025-05-01T00:00:00"/>
    <d v="2026-03-12T00:00:00"/>
    <d v="2025-04-30T00:00:00"/>
    <d v="2025-04-30T00:00:00"/>
    <n v="614963"/>
    <m/>
    <n v="614963"/>
    <n v="614963"/>
    <n v="614963"/>
    <d v="2025-05-01T00:00:00"/>
    <d v="2026-03-12T00:00:00"/>
    <x v="0"/>
    <x v="0"/>
  </r>
  <r>
    <s v="KMCCD-033"/>
    <x v="68"/>
    <s v="Awarded"/>
    <x v="221"/>
    <s v="Framework for the Provision of Construction Related Consultancy Services"/>
    <s v="Yorkshire and The Humber"/>
    <d v="2025-06-30T00:00:00"/>
    <d v="2029-06-29T00:00:00"/>
    <d v="2024-11-27T00:00:00"/>
    <d v="2025-06-17T00:00:00"/>
    <n v="1660000"/>
    <m/>
    <n v="1660000"/>
    <n v="1660000"/>
    <n v="1660000"/>
    <d v="2025-06-30T00:00:00"/>
    <d v="2029-06-29T00:00:00"/>
    <x v="0"/>
    <x v="0"/>
  </r>
  <r>
    <s v="DN777745"/>
    <x v="180"/>
    <s v="Awarded"/>
    <x v="221"/>
    <s v="Direct award for the supply of kitchen units and spares via the Consortium Procurement Construction K7 Framework"/>
    <s v="North West"/>
    <d v="2025-07-02T00:00:00"/>
    <d v="2026-07-01T00:00:00"/>
    <d v="2025-06-19T00:00:00"/>
    <d v="2025-06-27T00:00:00"/>
    <n v="444252.54"/>
    <m/>
    <n v="444252.54"/>
    <n v="444252.54"/>
    <n v="444252.54"/>
    <d v="2025-07-02T00:00:00"/>
    <d v="2026-07-01T00:00:00"/>
    <x v="0"/>
    <x v="0"/>
  </r>
  <r>
    <s v="CF-3097500D0O000000rwimUAA"/>
    <x v="181"/>
    <s v="Awarded"/>
    <x v="221"/>
    <s v="WHHT - SACH CDC Modular Modification Construction Works"/>
    <s v="South East"/>
    <d v="2023-10-23T00:00:00"/>
    <d v="2025-07-22T00:00:00"/>
    <d v="2023-06-01T00:00:00"/>
    <d v="2023-07-18T00:00:00"/>
    <n v="70000"/>
    <n v="90000"/>
    <n v="90000"/>
    <n v="80000"/>
    <n v="80000"/>
    <d v="2023-10-23T00:00:00"/>
    <d v="2025-07-22T00:00:00"/>
    <x v="0"/>
    <x v="0"/>
  </r>
  <r>
    <s v="CM189"/>
    <x v="49"/>
    <s v="Awarded"/>
    <x v="221"/>
    <s v="Specialists Construction Services Framework Agreement"/>
    <s v="Yorkshire and The Humber"/>
    <d v="2025-06-18T00:00:00"/>
    <d v="2029-06-17T00:00:00"/>
    <d v="2025-03-10T00:00:00"/>
    <d v="2025-06-18T00:00:00"/>
    <n v="0"/>
    <n v="22000000"/>
    <n v="22000000"/>
    <n v="22000000"/>
    <n v="22000000"/>
    <d v="2025-06-18T00:00:00"/>
    <d v="2029-06-17T00:00:00"/>
    <x v="0"/>
    <x v="0"/>
  </r>
  <r>
    <s v="NOTTCITY001-DN763507-06720127"/>
    <x v="12"/>
    <s v="Awarded"/>
    <x v="95"/>
    <s v="CPU 7823  St Peter's Square - Various Planters, Benches and Delivery Call of from NCC CPU 5250 Construction Materials LOT 3"/>
    <s v="England"/>
    <d v="2025-06-09T00:00:00"/>
    <d v="2025-11-03T00:00:00"/>
    <d v="2025-05-19T00:00:00"/>
    <d v="2025-05-26T00:00:00"/>
    <n v="33142"/>
    <m/>
    <n v="33142"/>
    <n v="33142"/>
    <n v="33142"/>
    <d v="2025-06-02T00:00:00"/>
    <d v="2025-11-09T00:00:00"/>
    <x v="0"/>
    <x v="0"/>
  </r>
  <r>
    <s v="CF-3060300D0O000000rwimUAA"/>
    <x v="182"/>
    <s v="Awarded"/>
    <x v="95"/>
    <s v="Knowledge &amp; Construction Information System Hosting and Development"/>
    <s v="England"/>
    <d v="2025-04-01T00:00:00"/>
    <d v="2027-06-30T00:00:00"/>
    <d v="2025-03-12T00:00:00"/>
    <d v="2025-06-04T00:00:00"/>
    <n v="379502"/>
    <n v="379502"/>
    <n v="379502"/>
    <n v="379502"/>
    <n v="379502"/>
    <d v="2025-04-01T00:00:00"/>
    <d v="2027-06-30T00:00:00"/>
    <x v="0"/>
    <x v="0"/>
  </r>
  <r>
    <s v="2804627b-41d3-4461-a126-c6d9724cb62b"/>
    <x v="146"/>
    <s v="Awarded"/>
    <x v="54"/>
    <s v="CA15944 - Bury College - Construction department Project 2025 (Prospects N213 and Endeavour D201) - ITT"/>
    <s v="Any region"/>
    <d v="2025-07-07T00:00:00"/>
    <d v="2025-08-15T00:00:00"/>
    <d v="2025-06-24T00:00:00"/>
    <d v="2025-06-27T00:00:00"/>
    <n v="0"/>
    <n v="0"/>
    <n v="0"/>
    <n v="186398.04"/>
    <n v="186398.04"/>
    <d v="2025-07-07T00:00:00"/>
    <d v="2025-08-15T00:00:00"/>
    <x v="0"/>
    <x v="1"/>
  </r>
  <r>
    <s v="07024-2025ASE"/>
    <x v="31"/>
    <s v="Awarded"/>
    <x v="72"/>
    <s v="Construction Planning Services on Rail Programme"/>
    <s v="West Midlands"/>
    <d v="2025-06-30T00:00:00"/>
    <d v="2026-01-31T00:00:00"/>
    <d v="2025-05-01T00:00:00"/>
    <d v="2025-05-02T00:00:00"/>
    <n v="69300"/>
    <m/>
    <n v="69300"/>
    <n v="69300"/>
    <n v="69300"/>
    <d v="2025-06-30T00:00:00"/>
    <d v="2026-01-31T00:00:00"/>
    <x v="0"/>
    <x v="0"/>
  </r>
  <r>
    <s v="07024-2025AHUT"/>
    <x v="31"/>
    <s v="Awarded"/>
    <x v="72"/>
    <s v="Senior Construction Management Services on Rail Programme"/>
    <s v="West Midlands"/>
    <d v="2025-06-09T00:00:00"/>
    <d v="2025-12-31T00:00:00"/>
    <d v="2025-05-01T00:00:00"/>
    <d v="2025-05-02T00:00:00"/>
    <n v="88920"/>
    <m/>
    <n v="88920"/>
    <n v="88920"/>
    <n v="88920"/>
    <d v="2025-06-09T00:00:00"/>
    <d v="2025-12-31T00:00:00"/>
    <x v="0"/>
    <x v="0"/>
  </r>
  <r>
    <s v="07024-2025ACP"/>
    <x v="31"/>
    <s v="Awarded"/>
    <x v="222"/>
    <s v="Construction Management Services"/>
    <s v="West Midlands"/>
    <d v="2025-05-19T00:00:00"/>
    <d v="2025-12-31T00:00:00"/>
    <d v="2025-05-01T00:00:00"/>
    <d v="2025-01-02T00:00:00"/>
    <n v="86250"/>
    <m/>
    <n v="86250"/>
    <n v="86250"/>
    <n v="86250"/>
    <d v="2025-05-19T00:00:00"/>
    <d v="2025-12-31T00:00:00"/>
    <x v="0"/>
    <x v="0"/>
  </r>
  <r>
    <s v="Greater Cambridge Partnership Barton Greenway scheme"/>
    <x v="53"/>
    <s v="Awarded"/>
    <x v="222"/>
    <s v="GCP Barton Greenway construction of rural section"/>
    <s v="East of England"/>
    <d v="2025-06-30T00:00:00"/>
    <d v="2025-12-31T00:00:00"/>
    <d v="2025-05-25T00:00:00"/>
    <d v="2025-05-25T00:00:00"/>
    <n v="1900000"/>
    <m/>
    <n v="1900000"/>
    <n v="1900000"/>
    <n v="1900000"/>
    <d v="2025-06-30T00:00:00"/>
    <d v="2025-12-31T00:00:00"/>
    <x v="0"/>
    <x v="0"/>
  </r>
  <r>
    <s v="Greater Cambridge Partnership Barton Greenway project"/>
    <x v="53"/>
    <s v="Awarded"/>
    <x v="222"/>
    <s v="GCP Barton Greenway construction work within the village"/>
    <s v="East of England"/>
    <d v="2025-03-31T00:00:00"/>
    <d v="2025-10-31T00:00:00"/>
    <d v="2025-02-25T00:00:00"/>
    <d v="2025-02-25T00:00:00"/>
    <n v="1211604"/>
    <m/>
    <n v="1211604"/>
    <n v="1211604"/>
    <n v="1211604"/>
    <d v="2025-03-31T00:00:00"/>
    <d v="2025-10-31T00:00:00"/>
    <x v="0"/>
    <x v="0"/>
  </r>
  <r>
    <s v="Greater Cambridge Partnership Chisholm Trail phase 2"/>
    <x v="53"/>
    <s v="Awarded"/>
    <x v="222"/>
    <s v="GCP Chisholm Trail phase 2 construction of NMU path on Network Rail land"/>
    <s v="East of England"/>
    <d v="2023-07-06T00:00:00"/>
    <d v="2025-12-31T00:00:00"/>
    <d v="2023-06-25T00:00:00"/>
    <d v="2023-06-25T00:00:00"/>
    <n v="91680"/>
    <m/>
    <n v="91680"/>
    <n v="91680"/>
    <n v="91680"/>
    <d v="2023-07-06T00:00:00"/>
    <d v="2025-12-31T00:00:00"/>
    <x v="0"/>
    <x v="0"/>
  </r>
  <r>
    <s v="BIP959357610"/>
    <x v="183"/>
    <s v="Awarded"/>
    <x v="222"/>
    <s v="GB-London: Provision of Construction Supply Chain Support Project (Phase 4)"/>
    <s v="London"/>
    <d v="2025-06-20T00:00:00"/>
    <d v="2026-06-19T00:00:00"/>
    <d v="2025-06-19T00:00:00"/>
    <d v="2025-06-19T00:00:00"/>
    <n v="33000"/>
    <m/>
    <n v="33000"/>
    <n v="33000"/>
    <n v="33000"/>
    <d v="2025-06-20T00:00:00"/>
    <d v="2026-06-19T00:00:00"/>
    <x v="0"/>
    <x v="0"/>
  </r>
  <r>
    <s v="HALT001-DN779272-65450085"/>
    <x v="139"/>
    <s v="Awarded"/>
    <x v="223"/>
    <s v="Runcorn Shopping City North Busway - Pre-Construction Activities"/>
    <s v="England"/>
    <d v="2025-06-09T00:00:00"/>
    <d v="2025-08-01T00:00:00"/>
    <d v="2025-06-06T00:00:00"/>
    <d v="2025-06-06T00:00:00"/>
    <n v="26133"/>
    <n v="26133"/>
    <n v="26133"/>
    <n v="26133"/>
    <n v="26133"/>
    <d v="2025-06-09T00:00:00"/>
    <d v="2025-08-01T00:00:00"/>
    <x v="0"/>
    <x v="0"/>
  </r>
  <r>
    <s v="IT-368-18918-CD1281CN - AWARD"/>
    <x v="184"/>
    <s v="Awarded"/>
    <x v="224"/>
    <s v="ASF Formula Funded Construction Delivery at Level 1 and/or Level 2.  - AWARD"/>
    <s v="Any region"/>
    <d v="2025-08-01T00:00:00"/>
    <d v="2026-07-31T00:00:00"/>
    <d v="2025-06-09T00:00:00"/>
    <d v="2025-06-19T00:00:00"/>
    <n v="0"/>
    <n v="0"/>
    <n v="0"/>
    <n v="120000"/>
    <n v="120000"/>
    <d v="2025-08-01T00:00:00"/>
    <d v="2026-07-31T00:00:00"/>
    <x v="0"/>
    <x v="1"/>
  </r>
  <r>
    <s v="tender_483873/1491272"/>
    <x v="87"/>
    <s v="Awarded"/>
    <x v="143"/>
    <s v="OPSS - Research into the Digitisation of the Construction Products Sector"/>
    <s v="East of England,London"/>
    <d v="2025-06-13T00:00:00"/>
    <d v="2026-01-26T00:00:00"/>
    <d v="2025-05-13T00:00:00"/>
    <d v="2025-06-13T00:00:00"/>
    <n v="207198"/>
    <m/>
    <n v="207198"/>
    <n v="207198"/>
    <n v="207198"/>
    <d v="2025-06-13T00:00:00"/>
    <d v="2026-01-26T00:00:00"/>
    <x v="0"/>
    <x v="0"/>
  </r>
  <r>
    <s v="tender_485448/1491405"/>
    <x v="85"/>
    <s v="Awarded"/>
    <x v="144"/>
    <s v="Manchester Fit Out Project - Pre-Construction Phase"/>
    <s v="North West"/>
    <d v="2025-04-24T00:00:00"/>
    <d v="2025-10-31T00:00:00"/>
    <d v="2025-04-23T00:00:00"/>
    <d v="2025-04-24T00:00:00"/>
    <n v="55114"/>
    <m/>
    <n v="55114"/>
    <n v="55114"/>
    <n v="55114"/>
    <d v="2025-04-24T00:00:00"/>
    <d v="2025-10-31T00:00:00"/>
    <x v="0"/>
    <x v="0"/>
  </r>
  <r>
    <s v="tender_478880/1491312"/>
    <x v="85"/>
    <s v="Awarded"/>
    <x v="144"/>
    <s v="Guildford Office Fit Out - Pre-construction"/>
    <s v="South East,South West"/>
    <d v="2025-04-24T00:00:00"/>
    <d v="2025-10-31T00:00:00"/>
    <d v="2025-04-23T00:00:00"/>
    <d v="2025-04-24T00:00:00"/>
    <n v="59961"/>
    <m/>
    <n v="59961"/>
    <n v="59961"/>
    <n v="59961"/>
    <d v="2025-04-24T00:00:00"/>
    <d v="2025-10-31T00:00:00"/>
    <x v="0"/>
    <x v="0"/>
  </r>
  <r>
    <s v="C369240"/>
    <x v="109"/>
    <s v="Awarded"/>
    <x v="225"/>
    <s v="Edgware Hospital - Healthcare Planning, Construction Consultancy and Ancillary Services."/>
    <s v="-"/>
    <d v="2025-05-23T00:00:00"/>
    <d v="2026-03-31T00:00:00"/>
    <d v="2025-05-21T00:00:00"/>
    <d v="2025-05-22T00:00:00"/>
    <n v="40000"/>
    <m/>
    <n v="40000"/>
    <n v="40000"/>
    <n v="40000"/>
    <d v="2025-05-23T00:00:00"/>
    <d v="2026-03-31T00:00:00"/>
    <x v="0"/>
    <x v="0"/>
  </r>
  <r>
    <s v="Intend-2180"/>
    <x v="51"/>
    <s v="Awarded"/>
    <x v="20"/>
    <s v="Chorley - Construction"/>
    <s v="-"/>
    <d v="2024-02-20T00:00:00"/>
    <d v="2028-02-19T00:00:00"/>
    <d v="2024-02-19T00:00:00"/>
    <d v="2024-02-19T00:00:00"/>
    <n v="20200407.5"/>
    <m/>
    <n v="20200407.5"/>
    <n v="16971281"/>
    <n v="16971281"/>
    <d v="2024-02-20T00:00:00"/>
    <d v="2028-02-19T00:00:00"/>
    <x v="1"/>
    <x v="0"/>
  </r>
  <r>
    <s v="BRISTOLCC001-DN762471-18825122"/>
    <x v="102"/>
    <s v="Awarded"/>
    <x v="226"/>
    <s v="Feasibility study of construction works associated with ALP Reconfiguration (safety valve) - Lead Design"/>
    <s v="South West"/>
    <d v="2025-02-04T00:00:00"/>
    <d v="2025-12-15T00:00:00"/>
    <d v="2025-01-30T00:00:00"/>
    <d v="2025-02-03T00:00:00"/>
    <n v="204700.88"/>
    <n v="204700.88"/>
    <n v="204700.88"/>
    <n v="204700.88"/>
    <n v="204700.88"/>
    <d v="2025-02-04T00:00:00"/>
    <d v="2025-12-15T00:00:00"/>
    <x v="0"/>
    <x v="0"/>
  </r>
  <r>
    <s v="CAZ Bus Priority Measures Hockley Hill"/>
    <x v="171"/>
    <s v="Awarded"/>
    <x v="227"/>
    <s v="Call off from NHS SBS Customer Framework Agreement - Healthcare Planning, Construction Consultancy and Ancillary Services (SBS10190)"/>
    <s v="West Midlands"/>
    <d v="2025-05-06T00:00:00"/>
    <d v="2026-05-05T00:00:00"/>
    <d v="2025-04-07T00:00:00"/>
    <d v="2025-05-02T00:00:00"/>
    <n v="46000"/>
    <m/>
    <n v="46000"/>
    <n v="46000"/>
    <n v="46000"/>
    <d v="2025-05-06T00:00:00"/>
    <d v="2026-05-05T00:00:00"/>
    <x v="0"/>
    <x v="0"/>
  </r>
  <r>
    <s v="BRISTOLCC001-DN720834-76375111"/>
    <x v="102"/>
    <s v="Awarded"/>
    <x v="227"/>
    <s v="Feasibility study of construction works associated with ALP Reconfiguration (safety valve) - PM &amp; QS"/>
    <s v="South West"/>
    <d v="2025-03-14T00:00:00"/>
    <d v="2025-12-13T00:00:00"/>
    <d v="2025-02-03T00:00:00"/>
    <d v="2025-03-10T00:00:00"/>
    <n v="95299.12"/>
    <n v="95299.12"/>
    <n v="95299.12"/>
    <n v="95299.12"/>
    <n v="95299.12"/>
    <d v="2025-03-14T00:00:00"/>
    <d v="2025-12-13T00:00:00"/>
    <x v="0"/>
    <x v="0"/>
  </r>
  <r>
    <s v="CF-0501900D8d000003VQwdEAG"/>
    <x v="14"/>
    <s v="Awarded"/>
    <x v="228"/>
    <s v="SW - WSX - Lower Risk Debris Screen - Construction- CDF"/>
    <s v="South West"/>
    <d v="2025-05-25T00:00:00"/>
    <d v="2026-02-16T00:00:00"/>
    <d v="2025-05-23T00:00:00"/>
    <d v="2025-05-25T00:00:00"/>
    <n v="337882.94"/>
    <m/>
    <n v="337882.94"/>
    <n v="337882.94"/>
    <n v="337882.94"/>
    <d v="2025-05-25T00:00:00"/>
    <d v="2026-02-16T00:00:00"/>
    <x v="0"/>
    <x v="0"/>
  </r>
  <r>
    <s v="tender_495235/1487622"/>
    <x v="85"/>
    <s v="Awarded"/>
    <x v="228"/>
    <s v="PDF Framework - M2 J5 to J6 Parapets and Deck Refurb Construction"/>
    <s v="Any region"/>
    <d v="2025-06-05T00:00:00"/>
    <d v="2025-07-05T00:00:00"/>
    <d v="2025-06-04T00:00:00"/>
    <d v="2025-06-04T00:00:00"/>
    <n v="127655.85"/>
    <m/>
    <n v="127655.85"/>
    <n v="127655.85"/>
    <n v="127655.85"/>
    <d v="2025-06-05T00:00:00"/>
    <d v="2025-07-05T00:00:00"/>
    <x v="0"/>
    <x v="1"/>
  </r>
  <r>
    <s v="CF-0497300D8d000003VQwdEAG"/>
    <x v="14"/>
    <s v="Awarded"/>
    <x v="229"/>
    <s v="LNA Recovery Construction 2024 - CDF Lot 2 Mids"/>
    <s v="East Midlands"/>
    <d v="2024-06-03T00:00:00"/>
    <d v="2025-03-31T00:00:00"/>
    <d v="2024-05-23T00:00:00"/>
    <d v="2025-03-10T00:00:00"/>
    <n v="1245727.98"/>
    <n v="1245727.98"/>
    <n v="1245727.98"/>
    <n v="1245727.98"/>
    <n v="1245727.98"/>
    <d v="2024-06-03T00:00:00"/>
    <d v="2025-03-31T00:00:00"/>
    <x v="0"/>
    <x v="0"/>
  </r>
  <r>
    <s v="KNH-003"/>
    <x v="68"/>
    <s v="Open"/>
    <x v="230"/>
    <s v="Dynamic Purchasing System for Construction Contractors and Subcontractors and Ancillary Services"/>
    <s v="Yorkshire and The Humber"/>
    <d v="2029-02-24T00:00:00"/>
    <d v="2029-02-25T00:00:00"/>
    <d v="2029-02-23T00:00:00"/>
    <m/>
    <n v="154000000"/>
    <m/>
    <n v="154000000"/>
    <m/>
    <n v="154000000"/>
    <m/>
    <m/>
    <x v="0"/>
    <x v="0"/>
  </r>
  <r>
    <s v="37658997-5c21-42aa-b09d-e145b1253adf"/>
    <x v="185"/>
    <s v="Awarded"/>
    <x v="31"/>
    <s v="CA15746 - Healthcare Planning, Construction Consultancy and Ancillary Services (HPCCAS)"/>
    <s v="Any region"/>
    <d v="2025-04-07T00:00:00"/>
    <d v="2028-08-13T00:00:00"/>
    <d v="2025-04-06T00:00:00"/>
    <d v="2025-05-16T00:00:00"/>
    <n v="0"/>
    <n v="0"/>
    <n v="0"/>
    <n v="900000"/>
    <n v="900000"/>
    <d v="2025-04-07T00:00:00"/>
    <d v="2028-08-13T00:00:00"/>
    <x v="0"/>
    <x v="1"/>
  </r>
  <r>
    <s v="CC001-DN774207-89513978"/>
    <x v="88"/>
    <s v="Awarded"/>
    <x v="96"/>
    <s v="CWF Lots 2A and 2B - Cargo Cycleway - Stage 2 Construction"/>
    <s v="England"/>
    <d v="2025-05-27T00:00:00"/>
    <d v="2025-09-30T00:00:00"/>
    <d v="2023-08-21T00:00:00"/>
    <d v="2025-05-11T00:00:00"/>
    <n v="728718.83"/>
    <n v="728718.83"/>
    <n v="728718.83"/>
    <n v="728718.83"/>
    <n v="728718.83"/>
    <d v="2025-05-27T00:00:00"/>
    <d v="2025-09-30T00:00:00"/>
    <x v="0"/>
    <x v="0"/>
  </r>
  <r>
    <s v="CF-0492600D8d000003VQwdEAG"/>
    <x v="14"/>
    <s v="Awarded"/>
    <x v="231"/>
    <s v="SW - Mousehole Civils Construction - ECC - CDF Lot 2"/>
    <s v="South West"/>
    <d v="2025-05-09T00:00:00"/>
    <d v="2026-01-21T00:00:00"/>
    <d v="2025-05-02T00:00:00"/>
    <d v="2025-05-09T00:00:00"/>
    <n v="819801.29"/>
    <n v="819801.29"/>
    <n v="819801.29"/>
    <n v="819801.29"/>
    <n v="819801.29"/>
    <d v="2025-05-09T00:00:00"/>
    <d v="2026-01-21T00:00:00"/>
    <x v="0"/>
    <x v="0"/>
  </r>
  <r>
    <s v="P114088"/>
    <x v="186"/>
    <s v="Awarded"/>
    <x v="88"/>
    <s v="East Anglia Radar - Tower &amp; cabin construction"/>
    <s v="South West"/>
    <d v="2025-03-20T00:00:00"/>
    <d v="2025-05-01T00:00:00"/>
    <d v="2025-03-06T00:00:00"/>
    <d v="2025-03-20T00:00:00"/>
    <n v="742273.28"/>
    <m/>
    <n v="742273.28"/>
    <n v="742273.28"/>
    <n v="742273.28"/>
    <d v="2025-03-20T00:00:00"/>
    <d v="2025-05-01T00:00:00"/>
    <x v="0"/>
    <x v="0"/>
  </r>
  <r>
    <n v="20253411"/>
    <x v="120"/>
    <s v="Awarded"/>
    <x v="88"/>
    <s v="Supply Chain and other impacts on Offshore Wind Construction - Review of Market Change and Technical Advisory Support"/>
    <s v="United Kingdom"/>
    <d v="2025-04-28T00:00:00"/>
    <d v="2025-05-21T00:00:00"/>
    <d v="2025-04-01T00:00:00"/>
    <d v="2025-04-01T00:00:00"/>
    <n v="48000"/>
    <m/>
    <n v="48000"/>
    <n v="48000"/>
    <n v="48000"/>
    <d v="2025-04-28T00:00:00"/>
    <d v="2025-05-21T00:00:00"/>
    <x v="0"/>
    <x v="1"/>
  </r>
  <r>
    <s v="tender_483816/1476461"/>
    <x v="187"/>
    <s v="Awarded"/>
    <x v="28"/>
    <s v="CPG/12089/2025 - Construction of a Storage Unit the British High Commission in  Bridgetown"/>
    <s v="Any region"/>
    <d v="2025-05-05T00:00:00"/>
    <d v="2025-07-31T00:00:00"/>
    <d v="2025-02-19T00:00:00"/>
    <d v="2025-04-25T00:00:00"/>
    <n v="145113.47"/>
    <m/>
    <n v="145113.47"/>
    <n v="145113.47"/>
    <n v="145113.47"/>
    <d v="2025-05-05T00:00:00"/>
    <d v="2025-07-31T00:00:00"/>
    <x v="0"/>
    <x v="1"/>
  </r>
  <r>
    <s v="TCCCON 0425 0000137"/>
    <x v="188"/>
    <s v="Awarded"/>
    <x v="232"/>
    <s v="Construction of multimillion-pound campus for Tyne Coast College"/>
    <s v="-"/>
    <d v="2024-11-01T00:00:00"/>
    <d v="2028-10-31T00:00:00"/>
    <d v="2024-10-30T00:00:00"/>
    <d v="2024-11-01T00:00:00"/>
    <n v="94900000"/>
    <m/>
    <n v="94900000"/>
    <n v="94900000"/>
    <n v="94900000"/>
    <d v="2024-11-01T00:00:00"/>
    <d v="2028-10-31T00:00:00"/>
    <x v="0"/>
    <x v="0"/>
  </r>
  <r>
    <s v="NOTTCITY001-DN763507-47418896"/>
    <x v="12"/>
    <s v="Awarded"/>
    <x v="45"/>
    <s v="CPU 7689 Building Materials for delivery of statutory Highway Maintenance Reactive Works. Call off from NCC CPU 5250 Construction Materials - Lot 3 - Highways Managed"/>
    <s v="England"/>
    <d v="2025-03-24T00:00:00"/>
    <d v="2025-09-23T00:00:00"/>
    <d v="2025-03-21T00:00:00"/>
    <d v="2025-03-21T00:00:00"/>
    <n v="38000"/>
    <m/>
    <n v="38000"/>
    <n v="38000"/>
    <n v="38000"/>
    <d v="2025-03-24T00:00:00"/>
    <d v="2025-09-23T00:00:00"/>
    <x v="0"/>
    <x v="0"/>
  </r>
  <r>
    <s v="NOTTCITY001-DN763507-63097091"/>
    <x v="12"/>
    <s v="Awarded"/>
    <x v="45"/>
    <s v="CPU 7688 Building Materials for delivery of statutory  Highway Maintenance Reactive Works. Call off from NCC CPU 5250 Construction Materials - Lot 3 - Highways Managed"/>
    <s v="England"/>
    <d v="2025-03-24T00:00:00"/>
    <d v="2025-09-23T00:00:00"/>
    <d v="2025-03-21T00:00:00"/>
    <d v="2025-03-21T00:00:00"/>
    <n v="37460.5"/>
    <m/>
    <n v="37460.5"/>
    <n v="37460.5"/>
    <n v="37460.5"/>
    <d v="2025-03-24T00:00:00"/>
    <d v="2025-09-23T00:00:00"/>
    <x v="0"/>
    <x v="0"/>
  </r>
  <r>
    <s v="NOTTCITY001-DN763507-39504168"/>
    <x v="12"/>
    <s v="Awarded"/>
    <x v="45"/>
    <s v="CPU 7705. Further Professional technical support with the role of 'Works Examiner' during the construction phase for the 'New Cycle Bridge Crossing of the River Trent' scheme. Call off from NCC CPU 5946 Highways Transport Project Design Support including Cycleways - Highways Managed"/>
    <s v="England"/>
    <d v="2025-03-17T00:00:00"/>
    <d v="2025-09-16T00:00:00"/>
    <d v="2025-03-14T00:00:00"/>
    <d v="2025-03-14T00:00:00"/>
    <n v="46366"/>
    <m/>
    <n v="46366"/>
    <n v="46366"/>
    <n v="46366"/>
    <d v="2025-03-17T00:00:00"/>
    <d v="2025-09-16T00:00:00"/>
    <x v="0"/>
    <x v="0"/>
  </r>
  <r>
    <n v="2401125"/>
    <x v="189"/>
    <s v="Awarded"/>
    <x v="233"/>
    <s v="Abbotts Avenue West - Pre Construction"/>
    <s v="South East"/>
    <d v="2024-08-07T00:00:00"/>
    <d v="2025-01-31T00:00:00"/>
    <d v="2024-01-12T00:00:00"/>
    <d v="2024-02-16T00:00:00"/>
    <n v="59000"/>
    <m/>
    <n v="59000"/>
    <n v="59000"/>
    <n v="59000"/>
    <d v="2024-08-07T00:00:00"/>
    <d v="2025-01-31T00:00:00"/>
    <x v="1"/>
    <x v="0"/>
  </r>
  <r>
    <s v="tender_478131/1462303"/>
    <x v="3"/>
    <s v="Awarded"/>
    <x v="234"/>
    <s v="Award of a Call off Contract Under Prison Education Dynamic Purchasing System for a Construction CSCS course for Prisoners at HMP Highpoint"/>
    <s v="East of England,London,South East"/>
    <d v="2025-04-01T00:00:00"/>
    <d v="2026-03-31T00:00:00"/>
    <d v="2025-02-28T00:00:00"/>
    <d v="2025-03-18T00:00:00"/>
    <n v="18640"/>
    <m/>
    <n v="18640"/>
    <n v="18640"/>
    <n v="18640"/>
    <d v="2025-04-01T00:00:00"/>
    <d v="2026-03-31T00:00:00"/>
    <x v="0"/>
    <x v="0"/>
  </r>
  <r>
    <s v="24-1036"/>
    <x v="190"/>
    <s v="Awarded"/>
    <x v="235"/>
    <s v="Construction Project Management and associated services"/>
    <s v="East Midlands"/>
    <d v="2025-02-11T00:00:00"/>
    <d v="2026-02-11T00:00:00"/>
    <d v="2025-02-10T00:00:00"/>
    <d v="2025-02-11T00:00:00"/>
    <n v="299998"/>
    <m/>
    <n v="299998"/>
    <n v="299998"/>
    <n v="299998"/>
    <d v="2025-02-11T00:00:00"/>
    <d v="2026-02-11T00:00:00"/>
    <x v="0"/>
    <x v="0"/>
  </r>
  <r>
    <s v="PM3 10387"/>
    <x v="4"/>
    <s v="Awarded"/>
    <x v="236"/>
    <s v="ESCC - SS - Sustainable Drainage System in Schools - Construction Phase 1, 2 &amp;3"/>
    <s v="South East"/>
    <d v="2024-07-15T00:00:00"/>
    <d v="2026-03-31T00:00:00"/>
    <d v="2024-05-03T00:00:00"/>
    <d v="2024-06-24T00:00:00"/>
    <n v="247550"/>
    <n v="1400000"/>
    <n v="1400000"/>
    <n v="1400000"/>
    <n v="1400000"/>
    <d v="2024-07-15T00:00:00"/>
    <d v="2026-03-31T00:00:00"/>
    <x v="1"/>
    <x v="0"/>
  </r>
  <r>
    <s v="FRAM372/24"/>
    <x v="191"/>
    <s v="Awarded"/>
    <x v="237"/>
    <s v="Framework Agreement for the Provision of Construction Project Management Consultancy Services"/>
    <s v="-"/>
    <d v="2024-09-23T00:00:00"/>
    <d v="2034-09-23T00:00:00"/>
    <d v="2024-07-01T00:00:00"/>
    <d v="2025-03-21T00:00:00"/>
    <n v="4000000"/>
    <m/>
    <n v="4000000"/>
    <n v="4000000"/>
    <n v="4000000"/>
    <d v="2025-04-01T00:00:00"/>
    <d v="2035-04-01T00:00:00"/>
    <x v="0"/>
    <x v="0"/>
  </r>
  <r>
    <s v="CF-2962500D0O000000rwimUAA"/>
    <x v="170"/>
    <s v="Awarded"/>
    <x v="238"/>
    <s v="Chalkhill Inner Central Court Yard Construction"/>
    <s v="Any region"/>
    <d v="2024-07-29T00:00:00"/>
    <d v="2025-06-06T00:00:00"/>
    <d v="2024-07-26T00:00:00"/>
    <d v="2025-03-27T00:00:00"/>
    <n v="217596.94"/>
    <n v="217596.94"/>
    <n v="217596.94"/>
    <n v="261116.33"/>
    <n v="261116.33"/>
    <d v="2024-07-29T00:00:00"/>
    <d v="2025-06-06T00:00:00"/>
    <x v="0"/>
    <x v="1"/>
  </r>
  <r>
    <s v="CF-0477000D8d000003VQwdEAG"/>
    <x v="14"/>
    <s v="Awarded"/>
    <x v="239"/>
    <s v="EAN - AOMR (Lot 2) - MEICA EAN Package (ABRC) - Post-FBC Construction"/>
    <s v="East of England"/>
    <d v="2024-11-30T00:00:00"/>
    <d v="2026-03-31T00:00:00"/>
    <d v="2024-07-15T00:00:00"/>
    <d v="2024-12-16T00:00:00"/>
    <n v="1085460.78"/>
    <m/>
    <n v="1085460.78"/>
    <n v="1085460.78"/>
    <n v="1085460.78"/>
    <d v="2024-11-30T00:00:00"/>
    <d v="2026-03-31T00:00:00"/>
    <x v="0"/>
    <x v="0"/>
  </r>
  <r>
    <s v="HPPC-Tennis"/>
    <x v="192"/>
    <s v="Awarded"/>
    <x v="147"/>
    <s v="The Construction of Two Porous Asphalt Tennis Courts and Associated Works"/>
    <s v="-"/>
    <d v="2025-03-31T00:00:00"/>
    <d v="2025-05-31T00:00:00"/>
    <d v="2025-01-24T00:00:00"/>
    <d v="2025-03-03T00:00:00"/>
    <n v="200000"/>
    <m/>
    <n v="200000"/>
    <n v="118778"/>
    <n v="118778"/>
    <d v="2025-05-01T00:00:00"/>
    <d v="2025-07-01T00:00:00"/>
    <x v="0"/>
    <x v="0"/>
  </r>
  <r>
    <s v="ENFLD001-DN763979-55028427"/>
    <x v="138"/>
    <s v="Awarded"/>
    <x v="43"/>
    <s v="Construction Consultancy - 2 Anthony Way roof works"/>
    <s v="London"/>
    <d v="2025-03-23T00:00:00"/>
    <d v="2026-03-23T00:00:00"/>
    <d v="2025-03-07T00:00:00"/>
    <d v="2025-03-20T00:00:00"/>
    <n v="57304.56"/>
    <n v="57304.56"/>
    <n v="57304.56"/>
    <n v="57304.56"/>
    <n v="57304.56"/>
    <d v="2025-03-23T00:00:00"/>
    <d v="2026-03-23T00:00:00"/>
    <x v="0"/>
    <x v="0"/>
  </r>
  <r>
    <s v="BIP933401961"/>
    <x v="6"/>
    <s v="Awarded"/>
    <x v="43"/>
    <s v="Yorkshire Housing - Design, Construction &amp; Handover of 37 NR New Build Dwellings at Hutton Bank, Ripon - 0004063"/>
    <s v="Any region"/>
    <d v="2025-04-01T00:00:00"/>
    <d v="2026-03-31T00:00:00"/>
    <d v="2025-03-07T00:00:00"/>
    <d v="2025-03-07T00:00:00"/>
    <n v="8000000"/>
    <m/>
    <n v="8000000"/>
    <n v="8000000"/>
    <n v="8000000"/>
    <d v="2025-04-01T00:00:00"/>
    <d v="2026-03-31T00:00:00"/>
    <x v="0"/>
    <x v="1"/>
  </r>
  <r>
    <s v="20250318164250-104105"/>
    <x v="69"/>
    <s v="Awarded"/>
    <x v="240"/>
    <s v="Construction Engineer Services LFAS2"/>
    <s v="Yorkshire and The Humber"/>
    <d v="2025-04-01T00:00:00"/>
    <d v="2028-03-31T00:00:00"/>
    <d v="2025-03-18T00:00:00"/>
    <d v="2025-03-18T00:00:00"/>
    <n v="29520"/>
    <m/>
    <n v="29520"/>
    <n v="29520"/>
    <n v="29520"/>
    <d v="2025-04-01T00:00:00"/>
    <d v="2028-03-31T00:00:00"/>
    <x v="0"/>
    <x v="0"/>
  </r>
  <r>
    <s v="CF-0469000D8d000003VQwdEAG"/>
    <x v="14"/>
    <s v="Awarded"/>
    <x v="241"/>
    <s v="Lowdham Construction Design Support"/>
    <s v="Any region"/>
    <d v="2024-12-01T00:00:00"/>
    <d v="2027-07-05T00:00:00"/>
    <d v="2024-11-30T00:00:00"/>
    <d v="2025-02-04T00:00:00"/>
    <n v="749695.49"/>
    <n v="749695.49"/>
    <n v="749695.49"/>
    <n v="749695.49"/>
    <n v="749695.49"/>
    <d v="2024-12-01T00:00:00"/>
    <d v="2027-07-05T00:00:00"/>
    <x v="0"/>
    <x v="1"/>
  </r>
  <r>
    <s v="NOTTCITY001-DN763507-52303101"/>
    <x v="12"/>
    <s v="Awarded"/>
    <x v="242"/>
    <s v="Design &amp; Construction of new pedestrian and cycle bridge over the River Trent"/>
    <s v="England"/>
    <d v="2025-03-03T00:00:00"/>
    <d v="2026-06-30T00:00:00"/>
    <d v="2024-12-02T00:00:00"/>
    <d v="2025-01-24T00:00:00"/>
    <n v="12602865"/>
    <m/>
    <n v="12602865"/>
    <n v="12602865"/>
    <n v="12602865"/>
    <d v="2025-03-03T00:00:00"/>
    <d v="2026-06-30T00:00:00"/>
    <x v="0"/>
    <x v="0"/>
  </r>
  <r>
    <s v="tender_419569/1457831"/>
    <x v="89"/>
    <s v="Awarded"/>
    <x v="243"/>
    <s v="Counter Insurgency Terrorist Stabilization Operation (CITSO) Kenya Construction Works CAN"/>
    <s v="Any region"/>
    <d v="2025-02-03T00:00:00"/>
    <d v="2026-08-03T00:00:00"/>
    <d v="2024-07-19T00:00:00"/>
    <d v="2025-02-03T00:00:00"/>
    <n v="2264296.4"/>
    <m/>
    <n v="2264296.4"/>
    <n v="2264296.4"/>
    <n v="2264296.4"/>
    <d v="2025-02-03T00:00:00"/>
    <d v="2026-08-03T00:00:00"/>
    <x v="0"/>
    <x v="1"/>
  </r>
  <r>
    <s v="OPP1294027"/>
    <x v="13"/>
    <s v="Awarded"/>
    <x v="244"/>
    <s v="Meopham School - 2023 Portakabin batch temp classroom rental during newbuild construction"/>
    <s v="South East"/>
    <d v="2023-08-17T00:00:00"/>
    <d v="2024-03-01T00:00:00"/>
    <d v="2023-05-12T00:00:00"/>
    <d v="2023-07-11T00:00:00"/>
    <n v="281917.5"/>
    <m/>
    <n v="281917.5"/>
    <n v="281917.5"/>
    <n v="281917.5"/>
    <d v="2023-08-17T00:00:00"/>
    <d v="2024-03-01T00:00:00"/>
    <x v="0"/>
    <x v="0"/>
  </r>
  <r>
    <s v="KMCMP-013"/>
    <x v="68"/>
    <s v="Awarded"/>
    <x v="245"/>
    <s v="Heckmondwike Bus Station -  Construction"/>
    <s v="Yorkshire and The Humber"/>
    <d v="2024-11-04T00:00:00"/>
    <d v="2026-01-15T00:00:00"/>
    <d v="2023-01-25T00:00:00"/>
    <d v="2025-01-25T00:00:00"/>
    <n v="5997113.6900000004"/>
    <m/>
    <n v="5997113.6900000004"/>
    <n v="5997113.6900000004"/>
    <n v="5997113.6900000004"/>
    <d v="2024-11-04T00:00:00"/>
    <d v="2026-01-15T00:00:00"/>
    <x v="0"/>
    <x v="0"/>
  </r>
  <r>
    <s v="20250221154012-104514"/>
    <x v="193"/>
    <s v="Awarded"/>
    <x v="246"/>
    <s v="Doncaster Gateway - Provision of Consultancy Services to support design and construction phase"/>
    <s v="Any region"/>
    <d v="2024-07-05T00:00:00"/>
    <d v="2026-11-30T00:00:00"/>
    <d v="2024-06-21T00:00:00"/>
    <d v="2025-02-21T00:00:00"/>
    <n v="0"/>
    <n v="32500"/>
    <n v="32500"/>
    <n v="32500"/>
    <n v="32500"/>
    <d v="2024-07-05T00:00:00"/>
    <d v="2026-11-30T00:00:00"/>
    <x v="0"/>
    <x v="1"/>
  </r>
  <r>
    <s v="20250220113128-104102"/>
    <x v="117"/>
    <s v="Awarded"/>
    <x v="64"/>
    <s v="Construction of Decoration Booths at Hull Training (OPE Campus), Brudenell Way, Danepark Road"/>
    <s v="Any region"/>
    <d v="2023-07-03T00:00:00"/>
    <d v="2023-07-27T00:00:00"/>
    <d v="2023-06-02T00:00:00"/>
    <d v="2023-07-03T00:00:00"/>
    <n v="12475"/>
    <m/>
    <n v="12475"/>
    <n v="12475"/>
    <n v="12475"/>
    <d v="2023-07-03T00:00:00"/>
    <d v="2023-07-27T00:00:00"/>
    <x v="0"/>
    <x v="1"/>
  </r>
  <r>
    <s v="EHAMPS001-DN689308-10727845"/>
    <x v="194"/>
    <s v="Awarded"/>
    <x v="247"/>
    <s v="Construction of a new Changing Places WC, Central Car Park, Petersfield GU32 3HB"/>
    <s v="England"/>
    <d v="2024-01-02T00:00:00"/>
    <d v="2024-03-15T00:00:00"/>
    <d v="2023-11-06T00:00:00"/>
    <d v="2024-02-22T00:00:00"/>
    <n v="112000"/>
    <n v="112000"/>
    <n v="112000"/>
    <n v="112000"/>
    <n v="112000"/>
    <d v="2024-02-23T00:00:00"/>
    <d v="2024-05-17T00:00:00"/>
    <x v="0"/>
    <x v="0"/>
  </r>
  <r>
    <s v="MHA+ MSF4"/>
    <x v="31"/>
    <s v="Awarded"/>
    <x v="22"/>
    <s v="SPRINT PHASE 2 - CONSTRUCTION WORKS"/>
    <s v="West Midlands"/>
    <d v="2024-08-28T00:00:00"/>
    <d v="2025-12-12T00:00:00"/>
    <d v="2024-01-19T00:00:00"/>
    <d v="2024-08-23T00:00:00"/>
    <n v="17567703.890000001"/>
    <m/>
    <n v="17567703.890000001"/>
    <n v="17567703.890000001"/>
    <n v="17567703.890000001"/>
    <d v="2024-08-28T00:00:00"/>
    <d v="2025-12-12T00:00:00"/>
    <x v="0"/>
    <x v="0"/>
  </r>
  <r>
    <s v="C339392"/>
    <x v="109"/>
    <s v="Awarded"/>
    <x v="22"/>
    <s v="Professional construction consultancy services for Refurbishing site"/>
    <s v="-"/>
    <d v="2025-02-17T00:00:00"/>
    <d v="2025-03-31T00:00:00"/>
    <d v="2025-01-31T00:00:00"/>
    <d v="2025-02-11T00:00:00"/>
    <n v="227754"/>
    <m/>
    <n v="227754"/>
    <n v="227754"/>
    <n v="227754"/>
    <d v="2025-02-17T00:00:00"/>
    <d v="2025-03-31T00:00:00"/>
    <x v="0"/>
    <x v="0"/>
  </r>
  <r>
    <s v="CF-0460300D8d000003VQwdEAG"/>
    <x v="14"/>
    <s v="Awarded"/>
    <x v="22"/>
    <s v="Fowlea Brook Construction Design Support"/>
    <s v="East Midlands"/>
    <d v="2024-11-11T00:00:00"/>
    <d v="2026-12-23T00:00:00"/>
    <d v="2024-11-08T00:00:00"/>
    <d v="2024-12-05T00:00:00"/>
    <n v="300446.31"/>
    <n v="300446.31"/>
    <n v="300446.31"/>
    <n v="300446.31"/>
    <n v="300446.31"/>
    <d v="2024-11-11T00:00:00"/>
    <d v="2026-12-23T00:00:00"/>
    <x v="0"/>
    <x v="0"/>
  </r>
  <r>
    <s v="CF-0071600D1r000001nvObEAI"/>
    <x v="195"/>
    <s v="Awarded"/>
    <x v="22"/>
    <s v="Construction &amp; Project Management Training"/>
    <s v="United Kingdom"/>
    <d v="2025-02-01T00:00:00"/>
    <d v="2026-09-10T00:00:00"/>
    <d v="2025-01-06T00:00:00"/>
    <d v="2025-01-16T00:00:00"/>
    <n v="10260"/>
    <n v="10260"/>
    <n v="10260"/>
    <n v="10260"/>
    <n v="10260"/>
    <d v="2025-02-01T00:00:00"/>
    <d v="2026-09-10T00:00:00"/>
    <x v="0"/>
    <x v="1"/>
  </r>
  <r>
    <s v="NUN - 21410"/>
    <x v="127"/>
    <s v="Awarded"/>
    <x v="248"/>
    <s v="NUNCON - Transforming Nuneaton - Abbey Street Construction Phase 2"/>
    <s v="West Midlands"/>
    <d v="2024-08-12T00:00:00"/>
    <d v="2025-09-29T00:00:00"/>
    <d v="2021-06-25T00:00:00"/>
    <d v="2024-12-20T00:00:00"/>
    <n v="0"/>
    <n v="22134697.780000001"/>
    <n v="22134697.780000001"/>
    <n v="22134697.780000001"/>
    <n v="22134697.780000001"/>
    <d v="2024-08-13T00:00:00"/>
    <d v="2025-09-29T00:00:00"/>
    <x v="0"/>
    <x v="0"/>
  </r>
  <r>
    <s v="IT-357-542-FOD0542P - AWARD"/>
    <x v="196"/>
    <s v="Awarded"/>
    <x v="249"/>
    <s v="Forest of Dean UK Shared Prosperity Fund Green Construction Skills Training Delivery - AWARD"/>
    <s v="South West"/>
    <d v="2024-05-21T00:00:00"/>
    <d v="2025-03-28T00:00:00"/>
    <d v="2024-04-05T00:00:00"/>
    <d v="2024-04-26T00:00:00"/>
    <n v="40000"/>
    <n v="50000"/>
    <n v="50000"/>
    <n v="39453"/>
    <n v="39453"/>
    <d v="2024-05-21T00:00:00"/>
    <d v="2025-03-28T00:00:00"/>
    <x v="0"/>
    <x v="0"/>
  </r>
  <r>
    <s v="PCC001-DN762591-28483402"/>
    <x v="197"/>
    <s v="Awarded"/>
    <x v="99"/>
    <s v="Provision of construction design services"/>
    <s v="England"/>
    <d v="2024-06-01T00:00:00"/>
    <d v="2026-03-31T00:00:00"/>
    <d v="2024-05-01T00:00:00"/>
    <d v="2024-05-31T00:00:00"/>
    <n v="300189"/>
    <n v="300189"/>
    <n v="300189"/>
    <n v="300189"/>
    <n v="300189"/>
    <d v="2024-06-01T00:00:00"/>
    <d v="2026-03-31T00:00:00"/>
    <x v="0"/>
    <x v="0"/>
  </r>
  <r>
    <s v="DCC001-DN744811-99699333"/>
    <x v="35"/>
    <s v="Awarded"/>
    <x v="250"/>
    <s v="Project Management of ECI Contract for Wolsingham Bridge, Kingsgate Footbridge and Baths Footbridge - in relation to Framework Agreement: NEPO212: Support Services for Development of the Built Environment, Lot 1: Multi-Disciplinary - Construction"/>
    <s v="North East"/>
    <d v="2024-11-01T00:00:00"/>
    <d v="2025-07-31T00:00:00"/>
    <d v="2024-10-18T00:00:00"/>
    <d v="2024-10-31T00:00:00"/>
    <n v="70000"/>
    <m/>
    <n v="70000"/>
    <n v="61472"/>
    <n v="61472"/>
    <d v="2024-11-01T00:00:00"/>
    <d v="2025-07-31T00:00:00"/>
    <x v="0"/>
    <x v="0"/>
  </r>
  <r>
    <s v="CF-0450900D8d000003VQwdEAG"/>
    <x v="14"/>
    <s v="Awarded"/>
    <x v="100"/>
    <s v="WSX -  Bathford ADCP  Improvements Construction Phase"/>
    <s v="Any region"/>
    <d v="2025-01-20T00:00:00"/>
    <d v="2025-05-29T00:00:00"/>
    <d v="2025-01-19T00:00:00"/>
    <d v="2025-01-20T00:00:00"/>
    <n v="58496.89"/>
    <n v="199999.99"/>
    <n v="199999.99"/>
    <n v="58496.89"/>
    <n v="58496.89"/>
    <d v="2025-01-20T00:00:00"/>
    <d v="2025-05-29T00:00:00"/>
    <x v="0"/>
    <x v="1"/>
  </r>
  <r>
    <s v="NUN - 21181"/>
    <x v="127"/>
    <s v="Awarded"/>
    <x v="100"/>
    <s v="NUNCON -  Bedworth Market Pre-Construction Services Agreement"/>
    <s v="West Midlands"/>
    <d v="2024-11-25T00:00:00"/>
    <d v="2025-02-14T00:00:00"/>
    <d v="2024-11-20T00:00:00"/>
    <d v="2024-11-29T00:00:00"/>
    <n v="0"/>
    <n v="54841.15"/>
    <n v="54841.15"/>
    <n v="54841.15"/>
    <n v="54841.15"/>
    <d v="2024-11-25T00:00:00"/>
    <d v="2025-02-14T00:00:00"/>
    <x v="0"/>
    <x v="0"/>
  </r>
  <r>
    <n v="20242967"/>
    <x v="120"/>
    <s v="Awarded"/>
    <x v="251"/>
    <s v="Contracted Research Agreement - Mental Health in Construction"/>
    <s v="United Kingdom"/>
    <d v="2024-10-08T00:00:00"/>
    <d v="2024-11-05T00:00:00"/>
    <d v="2024-10-07T00:00:00"/>
    <d v="2024-10-07T00:00:00"/>
    <n v="20000"/>
    <m/>
    <n v="20000"/>
    <n v="20000"/>
    <n v="20000"/>
    <d v="2024-10-08T00:00:00"/>
    <d v="2024-11-05T00:00:00"/>
    <x v="0"/>
    <x v="1"/>
  </r>
  <r>
    <s v="HACK001-DN746412-89179562"/>
    <x v="104"/>
    <s v="Awarded"/>
    <x v="150"/>
    <s v="Sebright Primary School - Capital Construction Project -  Creation of Additional Resource Provision for up to 24 pupils with Speech, Language and Communication Needs"/>
    <s v="England"/>
    <d v="2025-01-20T00:00:00"/>
    <d v="2025-09-30T00:00:00"/>
    <d v="2024-11-15T00:00:00"/>
    <d v="2025-01-17T00:00:00"/>
    <n v="348328.9"/>
    <n v="400000"/>
    <n v="400000"/>
    <n v="348328.9"/>
    <n v="348328.9"/>
    <d v="2025-01-20T00:00:00"/>
    <d v="2025-09-30T00:00:00"/>
    <x v="0"/>
    <x v="0"/>
  </r>
  <r>
    <s v="P2287 - Technical Prof. Serv. for the Average Speed Enforcement, New Camera Locations proj."/>
    <x v="171"/>
    <s v="Awarded"/>
    <x v="252"/>
    <s v="Call off from NHS SBS Customer Framework Agreement - Healthcare Planning, Construction Consultancy and Ancillary Services (SBS10190) -Lot 7 (multidisciplinary)"/>
    <s v="West Midlands"/>
    <d v="2025-02-05T00:00:00"/>
    <d v="2029-02-04T00:00:00"/>
    <d v="2024-11-06T00:00:00"/>
    <d v="2025-01-17T00:00:00"/>
    <n v="415456"/>
    <m/>
    <n v="415456"/>
    <n v="415456"/>
    <n v="415456"/>
    <d v="2025-02-05T00:00:00"/>
    <d v="2029-02-04T00:00:00"/>
    <x v="0"/>
    <x v="0"/>
  </r>
  <r>
    <s v="NLHPP_DH_24"/>
    <x v="198"/>
    <s v="Awarded"/>
    <x v="253"/>
    <s v="Provision of a Construction Programme Management Solution to Host Data"/>
    <s v="London"/>
    <d v="2024-11-06T00:00:00"/>
    <d v="2027-11-05T00:00:00"/>
    <d v="2024-09-24T00:00:00"/>
    <d v="2024-11-05T00:00:00"/>
    <n v="314055"/>
    <m/>
    <n v="314055"/>
    <n v="314055"/>
    <n v="314055"/>
    <d v="2024-11-06T00:00:00"/>
    <d v="2027-11-05T00:00:00"/>
    <x v="0"/>
    <x v="0"/>
  </r>
  <r>
    <s v="NTHDVN001-DN748238-24397780"/>
    <x v="199"/>
    <s v="Awarded"/>
    <x v="254"/>
    <s v="Construction of New Public Conveniences and Bus Shelter at Victoria Pleasure Grounds, Ilfracombe."/>
    <s v="South West"/>
    <d v="2024-12-09T00:00:00"/>
    <d v="2025-03-31T00:00:00"/>
    <d v="2024-11-08T00:00:00"/>
    <d v="2024-11-28T00:00:00"/>
    <n v="150000"/>
    <n v="150000"/>
    <n v="150000"/>
    <n v="229483.12"/>
    <n v="229483.12"/>
    <d v="2024-12-02T00:00:00"/>
    <d v="2025-09-14T00:00:00"/>
    <x v="0"/>
    <x v="0"/>
  </r>
  <r>
    <s v="WIRLC001-DN744979-71940248"/>
    <x v="200"/>
    <s v="Awarded"/>
    <x v="13"/>
    <s v="Hind Street Primary Enabling and Remediation Works - Pre Construction Services"/>
    <s v="England"/>
    <d v="2025-01-20T00:00:00"/>
    <d v="2025-11-30T00:00:00"/>
    <d v="2024-11-13T00:00:00"/>
    <d v="2025-01-16T00:00:00"/>
    <n v="775000"/>
    <m/>
    <n v="775000"/>
    <n v="775000"/>
    <n v="775000"/>
    <d v="2025-01-20T00:00:00"/>
    <d v="2025-11-30T00:00:00"/>
    <x v="0"/>
    <x v="0"/>
  </r>
  <r>
    <s v="RPC01"/>
    <x v="201"/>
    <s v="Awarded"/>
    <x v="13"/>
    <s v="Rodborough Community Hall - Alterations and construction of an office building"/>
    <s v="-"/>
    <d v="2025-02-03T00:00:00"/>
    <d v="2025-07-21T00:00:00"/>
    <d v="2024-12-23T00:00:00"/>
    <d v="2025-01-14T00:00:00"/>
    <n v="420000"/>
    <m/>
    <n v="420000"/>
    <n v="411566.1"/>
    <n v="411566.1"/>
    <d v="2025-02-10T00:00:00"/>
    <d v="2025-08-04T00:00:00"/>
    <x v="0"/>
    <x v="0"/>
  </r>
  <r>
    <s v="NOTTCITY001-DN721650-00064439"/>
    <x v="12"/>
    <s v="Awarded"/>
    <x v="101"/>
    <s v="Construction of new pedestrian crossing facilities over Queens Drive"/>
    <s v="England"/>
    <d v="2024-12-16T00:00:00"/>
    <d v="2025-06-16T00:00:00"/>
    <d v="2024-08-01T00:00:00"/>
    <d v="2024-09-04T00:00:00"/>
    <n v="26529.15"/>
    <m/>
    <n v="26529.15"/>
    <n v="26529.15"/>
    <n v="26529.15"/>
    <d v="2024-12-16T00:00:00"/>
    <d v="2025-06-16T00:00:00"/>
    <x v="0"/>
    <x v="0"/>
  </r>
  <r>
    <s v="NOTTCITY001-DN721650-79307925"/>
    <x v="12"/>
    <s v="Awarded"/>
    <x v="255"/>
    <s v="West End Point-Construction Stage Design Support"/>
    <s v="England"/>
    <d v="2024-11-25T00:00:00"/>
    <d v="2025-05-23T00:00:00"/>
    <d v="2024-08-12T00:00:00"/>
    <d v="2024-09-09T00:00:00"/>
    <n v="40148.31"/>
    <m/>
    <n v="40148.31"/>
    <n v="40148.31"/>
    <n v="40148.31"/>
    <d v="2024-11-25T00:00:00"/>
    <d v="2025-05-23T00:00:00"/>
    <x v="0"/>
    <x v="0"/>
  </r>
  <r>
    <s v="NOTTCITY001-DN721650-48718779"/>
    <x v="12"/>
    <s v="Awarded"/>
    <x v="255"/>
    <s v="Queens Drive Crossing Improvements-Construction of new pedestrian crossing facilities over Queens Drive"/>
    <s v="England"/>
    <d v="2024-11-04T00:00:00"/>
    <d v="2025-05-02T00:00:00"/>
    <d v="2024-08-05T00:00:00"/>
    <d v="2024-09-02T00:00:00"/>
    <n v="67104.570000000007"/>
    <m/>
    <n v="67104.570000000007"/>
    <n v="67104.570000000007"/>
    <n v="67104.570000000007"/>
    <d v="2024-11-04T00:00:00"/>
    <d v="2025-05-02T00:00:00"/>
    <x v="0"/>
    <x v="0"/>
  </r>
  <r>
    <s v="CF-2793700D0O000000rwimUAA"/>
    <x v="170"/>
    <s v="Awarded"/>
    <x v="255"/>
    <s v="Construction Consultancy"/>
    <s v="Any region"/>
    <d v="2024-08-01T00:00:00"/>
    <d v="2025-07-31T00:00:00"/>
    <d v="2024-07-31T00:00:00"/>
    <d v="2025-01-13T00:00:00"/>
    <n v="500000"/>
    <n v="500000"/>
    <n v="500000"/>
    <n v="500000"/>
    <n v="500000"/>
    <d v="2024-08-01T00:00:00"/>
    <d v="2025-07-31T00:00:00"/>
    <x v="0"/>
    <x v="1"/>
  </r>
  <r>
    <s v="LUC0015"/>
    <x v="202"/>
    <s v="Awarded"/>
    <x v="256"/>
    <s v="The design, construction, installation and commissioning of a bespoke designed dual fuel furnace"/>
    <s v="-"/>
    <d v="2024-12-09T00:00:00"/>
    <d v="2025-03-31T00:00:00"/>
    <d v="2024-11-08T00:00:00"/>
    <d v="2025-01-10T00:00:00"/>
    <n v="375000"/>
    <n v="450000"/>
    <n v="450000"/>
    <n v="525000"/>
    <n v="525000"/>
    <d v="2025-01-24T00:00:00"/>
    <d v="2025-08-31T00:00:00"/>
    <x v="0"/>
    <x v="0"/>
  </r>
  <r>
    <s v="BIP916323999"/>
    <x v="203"/>
    <s v="Open"/>
    <x v="257"/>
    <s v="Modular Offsite Construction (Supply of New Build Dwellings)"/>
    <s v="Any region"/>
    <d v="2029-06-01T00:00:00"/>
    <d v="2029-06-02T00:00:00"/>
    <d v="2029-05-31T00:00:00"/>
    <m/>
    <n v="100000000"/>
    <m/>
    <n v="100000000"/>
    <m/>
    <n v="100000000"/>
    <m/>
    <m/>
    <x v="0"/>
    <x v="1"/>
  </r>
  <r>
    <s v="BIP916307528"/>
    <x v="203"/>
    <s v="Open"/>
    <x v="257"/>
    <s v="New Build Contractors (Offsite Construction, Delivery &amp; Install)"/>
    <s v="Any region"/>
    <d v="2029-06-01T00:00:00"/>
    <d v="2029-06-02T00:00:00"/>
    <d v="2029-05-31T00:00:00"/>
    <m/>
    <n v="100000000"/>
    <m/>
    <n v="100000000"/>
    <m/>
    <n v="100000000"/>
    <m/>
    <m/>
    <x v="0"/>
    <x v="1"/>
  </r>
  <r>
    <s v="NSC-0102-24"/>
    <x v="38"/>
    <s v="Awarded"/>
    <x v="257"/>
    <s v="CONTRACT AWARD FOR CONSTRUCTION SERVICES FOR DELIVERY A SEND NURTURE HUB AT CHRIST CHURCH PRIMARY SCHOOL, WESTON SUPER MARE, IN THE 2024/25 SCHOOL YEAR (PHASE 3)"/>
    <s v="South West"/>
    <d v="2025-02-03T00:00:00"/>
    <d v="2025-08-02T00:00:00"/>
    <d v="2024-09-20T00:00:00"/>
    <d v="2024-10-31T00:00:00"/>
    <n v="220000"/>
    <m/>
    <n v="220000"/>
    <n v="220000"/>
    <n v="220000"/>
    <d v="2025-02-03T00:00:00"/>
    <d v="2025-08-02T00:00:00"/>
    <x v="0"/>
    <x v="0"/>
  </r>
  <r>
    <s v="PS24300"/>
    <x v="160"/>
    <s v="Awarded"/>
    <x v="258"/>
    <s v="PS24300 - Investor Lease and Construction Documents"/>
    <s v="-"/>
    <d v="2024-12-01T00:00:00"/>
    <d v="2025-04-01T00:00:00"/>
    <d v="2024-11-30T00:00:00"/>
    <d v="2024-11-30T00:00:00"/>
    <n v="20000"/>
    <m/>
    <n v="20000"/>
    <n v="20000"/>
    <n v="20000"/>
    <d v="2024-12-01T00:00:00"/>
    <d v="2025-04-01T00:00:00"/>
    <x v="0"/>
    <x v="0"/>
  </r>
  <r>
    <s v="123/24"/>
    <x v="204"/>
    <s v="Awarded"/>
    <x v="183"/>
    <s v="Construction of 4 Bay Sheds"/>
    <s v="Yorkshire and The Humber"/>
    <d v="2025-01-01T00:00:00"/>
    <d v="2026-12-31T00:00:00"/>
    <d v="2024-11-29T00:00:00"/>
    <d v="2025-01-06T00:00:00"/>
    <n v="200000"/>
    <m/>
    <n v="200000"/>
    <n v="10726"/>
    <n v="10726"/>
    <d v="2025-01-01T00:00:00"/>
    <d v="2026-12-31T00:00:00"/>
    <x v="0"/>
    <x v="0"/>
  </r>
  <r>
    <s v="024-HB-184"/>
    <x v="47"/>
    <s v="Awarded"/>
    <x v="259"/>
    <s v="Construction Legal Services"/>
    <s v="-"/>
    <d v="2024-06-01T00:00:00"/>
    <d v="2026-04-01T00:00:00"/>
    <d v="2024-05-01T00:00:00"/>
    <d v="2024-05-01T00:00:00"/>
    <n v="50000"/>
    <m/>
    <n v="50000"/>
    <n v="50000"/>
    <n v="50000"/>
    <d v="2024-06-01T00:00:00"/>
    <d v="2026-04-01T00:00:00"/>
    <x v="0"/>
    <x v="0"/>
  </r>
  <r>
    <s v="024-HB-064"/>
    <x v="47"/>
    <s v="Awarded"/>
    <x v="259"/>
    <s v="Construction Professional Services - Fire Safety Consultancy"/>
    <s v="-"/>
    <d v="2024-11-18T00:00:00"/>
    <d v="2027-11-17T00:00:00"/>
    <d v="2024-10-01T00:00:00"/>
    <d v="2024-11-16T00:00:00"/>
    <n v="60000"/>
    <m/>
    <n v="60000"/>
    <n v="60000"/>
    <n v="60000"/>
    <d v="2024-11-18T00:00:00"/>
    <d v="2027-11-17T00:00:00"/>
    <x v="0"/>
    <x v="0"/>
  </r>
  <r>
    <s v="tender_459895/1425964"/>
    <x v="3"/>
    <s v="Awarded"/>
    <x v="260"/>
    <s v="Award of a Call of Contract under Prison Education Dynamic Purchasing System for Construction for residents of HMP Wormwood Scrubs"/>
    <s v="London,South East"/>
    <d v="2024-12-02T00:00:00"/>
    <d v="2025-12-01T00:00:00"/>
    <d v="2024-09-11T00:00:00"/>
    <d v="2024-11-15T00:00:00"/>
    <n v="39600"/>
    <m/>
    <n v="39600"/>
    <n v="39600"/>
    <n v="39600"/>
    <d v="2024-12-02T00:00:00"/>
    <d v="2025-12-01T00:00:00"/>
    <x v="0"/>
    <x v="0"/>
  </r>
  <r>
    <s v="tender_466606/1434475"/>
    <x v="205"/>
    <s v="Awarded"/>
    <x v="261"/>
    <s v="Main Works Construction contracts (MWCC) Commercial Reset"/>
    <s v="Any region"/>
    <d v="2024-12-09T00:00:00"/>
    <d v="2025-03-31T00:00:00"/>
    <d v="2024-12-06T00:00:00"/>
    <d v="2024-12-09T00:00:00"/>
    <n v="2054400"/>
    <n v="5000000"/>
    <n v="5000000"/>
    <n v="2054400"/>
    <n v="2054400"/>
    <d v="2024-12-09T00:00:00"/>
    <d v="2025-03-31T00:00:00"/>
    <x v="1"/>
    <x v="1"/>
  </r>
  <r>
    <s v="20241206150736-104130"/>
    <x v="34"/>
    <s v="Awarded"/>
    <x v="152"/>
    <s v="Multidisciplinary Machine Operator in  Rail and Construction"/>
    <s v="Yorkshire and The Humber"/>
    <d v="2024-11-22T00:00:00"/>
    <d v="2025-03-31T00:00:00"/>
    <d v="2024-11-11T00:00:00"/>
    <d v="2024-11-21T00:00:00"/>
    <n v="90000"/>
    <m/>
    <n v="90000"/>
    <n v="89972"/>
    <n v="89972"/>
    <d v="2024-11-22T00:00:00"/>
    <d v="2025-03-31T00:00:00"/>
    <x v="1"/>
    <x v="0"/>
  </r>
  <r>
    <s v="C323534"/>
    <x v="109"/>
    <s v="Awarded"/>
    <x v="155"/>
    <s v="Construction works at Withington Clinic to facilitate a GP Practice relocation"/>
    <s v="-"/>
    <d v="2024-12-02T00:00:00"/>
    <d v="2025-03-07T00:00:00"/>
    <d v="2024-09-30T00:00:00"/>
    <d v="2024-11-29T00:00:00"/>
    <n v="181829.54"/>
    <m/>
    <n v="181829.54"/>
    <n v="181829.54"/>
    <n v="181829.54"/>
    <d v="2024-12-02T00:00:00"/>
    <d v="2025-03-07T00:00:00"/>
    <x v="1"/>
    <x v="0"/>
  </r>
  <r>
    <s v="1302ffab-39ae-49cd-b603-97d55f7c64e4"/>
    <x v="206"/>
    <s v="Awarded"/>
    <x v="262"/>
    <s v="Building contractor required for construction of retaining walls at 3 different sites across the West Midlands."/>
    <s v="Any region"/>
    <d v="2024-03-04T00:00:00"/>
    <d v="2025-03-03T00:00:00"/>
    <d v="2024-02-16T00:00:00"/>
    <d v="2024-11-29T00:00:00"/>
    <n v="279479"/>
    <n v="279479"/>
    <n v="279479"/>
    <n v="273108.3"/>
    <n v="273108.3"/>
    <d v="2024-03-04T00:00:00"/>
    <d v="2025-03-03T00:00:00"/>
    <x v="1"/>
    <x v="1"/>
  </r>
  <r>
    <s v="IT-558-3-CPA/SPU/2447F - AWARD"/>
    <x v="207"/>
    <s v="Awarded"/>
    <x v="263"/>
    <s v="Project Manager Services Relating to Cheshire Fire Authority Construction Works - CPA/SPU/2447F - AWARD"/>
    <s v="Any region"/>
    <d v="2024-11-06T00:00:00"/>
    <d v="2027-08-31T00:00:00"/>
    <d v="2024-11-01T00:00:00"/>
    <d v="2024-11-06T00:00:00"/>
    <n v="0"/>
    <n v="0"/>
    <n v="0"/>
    <n v="0"/>
    <n v="0"/>
    <d v="2024-11-06T00:00:00"/>
    <d v="2027-08-31T00:00:00"/>
    <x v="1"/>
    <x v="1"/>
  </r>
  <r>
    <s v="SOSBC001-DN733744-04785868"/>
    <x v="208"/>
    <s v="Awarded"/>
    <x v="264"/>
    <s v="SCC - Final Design and Construction of the New Area Resource Building at Blenheim Primary School, Southend on Sea"/>
    <s v="Any region"/>
    <d v="2024-11-25T00:00:00"/>
    <d v="2025-08-15T00:00:00"/>
    <d v="2024-09-04T00:00:00"/>
    <d v="2024-11-11T00:00:00"/>
    <n v="650000"/>
    <n v="650000"/>
    <n v="650000"/>
    <n v="733909.32"/>
    <n v="733909.32"/>
    <d v="2024-11-25T00:00:00"/>
    <d v="2025-08-15T00:00:00"/>
    <x v="1"/>
    <x v="1"/>
  </r>
  <r>
    <s v="NOTTCITY001-DN721650-38335946"/>
    <x v="12"/>
    <s v="Awarded"/>
    <x v="264"/>
    <s v="Construction of new raised Zebra crossing on Meadows Way"/>
    <s v="England"/>
    <d v="2024-10-21T00:00:00"/>
    <d v="2025-04-21T00:00:00"/>
    <d v="2024-08-05T00:00:00"/>
    <d v="2024-09-02T00:00:00"/>
    <n v="67104.570000000007"/>
    <m/>
    <n v="67104.570000000007"/>
    <n v="67104.570000000007"/>
    <n v="67104.570000000007"/>
    <d v="2024-10-21T00:00:00"/>
    <d v="2025-04-21T00:00:00"/>
    <x v="1"/>
    <x v="0"/>
  </r>
  <r>
    <s v="tender_435618/1426753"/>
    <x v="85"/>
    <s v="Awarded"/>
    <x v="265"/>
    <s v="Birmingham City Centre Building project - Construction contract"/>
    <s v="West Midlands"/>
    <d v="2024-12-02T00:00:00"/>
    <d v="2025-06-30T00:00:00"/>
    <d v="2024-11-01T00:00:00"/>
    <d v="2024-11-08T00:00:00"/>
    <n v="9536886.9800000004"/>
    <m/>
    <n v="9536886.9800000004"/>
    <n v="9536886.9800000004"/>
    <n v="9536886.9800000004"/>
    <d v="2024-12-02T00:00:00"/>
    <d v="2025-06-30T00:00:00"/>
    <x v="1"/>
    <x v="0"/>
  </r>
  <r>
    <s v="NOTTCITY001-DN721650-20218046"/>
    <x v="12"/>
    <s v="Awarded"/>
    <x v="265"/>
    <s v="Moor Bridge - Water Main Diversion construction works 1"/>
    <s v="England"/>
    <d v="2024-09-23T00:00:00"/>
    <d v="2025-09-22T00:00:00"/>
    <d v="2024-08-05T00:00:00"/>
    <d v="2024-08-05T00:00:00"/>
    <n v="31062.52"/>
    <m/>
    <n v="31062.52"/>
    <n v="31062.52"/>
    <n v="31062.52"/>
    <d v="2024-09-23T00:00:00"/>
    <d v="2025-09-22T00:00:00"/>
    <x v="1"/>
    <x v="0"/>
  </r>
  <r>
    <s v="4307/COMPASS/CDM/JS/24"/>
    <x v="55"/>
    <s v="Awarded"/>
    <x v="266"/>
    <s v="Construction Design and Management (CDM) Principal Contractor Consultancy Resource for the COMPASS Facility"/>
    <s v="Yorkshire and The Humber"/>
    <d v="2024-10-14T00:00:00"/>
    <d v="2024-12-31T00:00:00"/>
    <d v="2024-10-09T00:00:00"/>
    <d v="2024-11-06T00:00:00"/>
    <n v="0"/>
    <n v="225000"/>
    <n v="225000"/>
    <n v="199960"/>
    <n v="199960"/>
    <d v="2024-11-07T00:00:00"/>
    <d v="2026-03-30T00:00:00"/>
    <x v="1"/>
    <x v="0"/>
  </r>
  <r>
    <s v="MHA+ 2024"/>
    <x v="31"/>
    <s v="Awarded"/>
    <x v="156"/>
    <s v="Dudley Interchange - Construction Works"/>
    <s v="West Midlands"/>
    <d v="2024-02-12T00:00:00"/>
    <d v="2026-03-26T00:00:00"/>
    <d v="2024-01-05T00:00:00"/>
    <d v="2024-09-20T00:00:00"/>
    <n v="22719000"/>
    <m/>
    <n v="22719000"/>
    <n v="22719000"/>
    <n v="22719000"/>
    <d v="2024-02-12T00:00:00"/>
    <d v="2026-03-26T00:00:00"/>
    <x v="1"/>
    <x v="0"/>
  </r>
  <r>
    <s v="CF-0402900D8d000003VQwdEAG"/>
    <x v="209"/>
    <s v="Awarded"/>
    <x v="267"/>
    <s v="Teston Sluice Refurbishment - Construction Design Support, Supervisor &amp; ECoW"/>
    <s v="South East"/>
    <d v="2024-07-16T00:00:00"/>
    <d v="2026-03-15T00:00:00"/>
    <d v="2024-07-05T00:00:00"/>
    <d v="2024-07-16T00:00:00"/>
    <n v="154631"/>
    <n v="64484.79"/>
    <n v="64484.79"/>
    <n v="154631"/>
    <n v="154631"/>
    <d v="2024-07-16T00:00:00"/>
    <d v="2026-03-15T00:00:00"/>
    <x v="1"/>
    <x v="0"/>
  </r>
  <r>
    <s v="BUCKSH001-DN750325-35528230"/>
    <x v="210"/>
    <s v="Awarded"/>
    <x v="268"/>
    <s v="Demolition &amp; Construction of Barns - Rowley Farm, Slough"/>
    <s v="North East,North West,Yorkshire and The Humber,East Midlands,West Midlands,East of England,London,South East,South West"/>
    <d v="2024-10-15T00:00:00"/>
    <d v="2024-12-31T00:00:00"/>
    <d v="2024-07-31T00:00:00"/>
    <d v="2024-09-25T00:00:00"/>
    <n v="27200"/>
    <n v="27200"/>
    <n v="27200"/>
    <n v="45450"/>
    <n v="45450"/>
    <d v="2024-10-15T00:00:00"/>
    <d v="2024-12-31T00:00:00"/>
    <x v="1"/>
    <x v="2"/>
  </r>
  <r>
    <s v="CF-0400400D8d000003VQwdEAG"/>
    <x v="14"/>
    <s v="Awarded"/>
    <x v="268"/>
    <s v="THMS_CDF_Benson Weir Refurbishment - Construction Stage"/>
    <s v="South East"/>
    <d v="2024-01-31T00:00:00"/>
    <d v="2026-03-31T00:00:00"/>
    <d v="2024-01-30T00:00:00"/>
    <d v="2024-02-09T00:00:00"/>
    <n v="10439314.83"/>
    <n v="15100000"/>
    <n v="15100000"/>
    <n v="10439314.83"/>
    <n v="10439314.83"/>
    <d v="2024-01-31T00:00:00"/>
    <d v="2026-03-31T00:00:00"/>
    <x v="1"/>
    <x v="0"/>
  </r>
  <r>
    <s v="DN732125"/>
    <x v="211"/>
    <s v="Awarded"/>
    <x v="189"/>
    <s v="For the Provision to Supply Modular Buildings for the Construction Skills Hub"/>
    <s v="-"/>
    <d v="2024-04-03T00:00:00"/>
    <d v="2024-09-30T00:00:00"/>
    <d v="2024-03-21T00:00:00"/>
    <d v="2024-04-03T00:00:00"/>
    <n v="103000"/>
    <m/>
    <n v="103000"/>
    <n v="121138"/>
    <n v="121138"/>
    <d v="2024-04-03T00:00:00"/>
    <d v="2024-09-30T00:00:00"/>
    <x v="1"/>
    <x v="0"/>
  </r>
  <r>
    <s v="WYRE002-DN741703-73373236"/>
    <x v="212"/>
    <s v="Awarded"/>
    <x v="157"/>
    <s v="Contract for Construction of a balancing pond and associated works"/>
    <s v="West Midlands"/>
    <d v="2024-10-31T00:00:00"/>
    <d v="2024-12-19T00:00:00"/>
    <d v="2024-09-30T00:00:00"/>
    <d v="2024-10-15T00:00:00"/>
    <n v="41507.620000000003"/>
    <n v="41507.620000000003"/>
    <n v="41507.620000000003"/>
    <n v="41507.620000000003"/>
    <n v="41507.620000000003"/>
    <d v="2024-10-31T00:00:00"/>
    <d v="2024-12-19T00:00:00"/>
    <x v="1"/>
    <x v="0"/>
  </r>
  <r>
    <s v="CCC001-DN708836-32332169"/>
    <x v="53"/>
    <s v="Awarded"/>
    <x v="103"/>
    <s v="23016 Further Competition for the Construction of Wisbech Youth Centre under Lot 3"/>
    <s v="England"/>
    <d v="2024-12-02T00:00:00"/>
    <d v="2025-09-30T00:00:00"/>
    <d v="2024-05-17T00:00:00"/>
    <d v="2024-10-01T00:00:00"/>
    <n v="900000"/>
    <n v="900000"/>
    <n v="900000"/>
    <n v="1497958.54"/>
    <n v="1497958.54"/>
    <d v="2024-12-02T00:00:00"/>
    <d v="2026-07-31T00:00:00"/>
    <x v="1"/>
    <x v="0"/>
  </r>
  <r>
    <s v="POJ001-DN722212-31672773"/>
    <x v="82"/>
    <s v="Awarded"/>
    <x v="44"/>
    <s v="Core and Shell Construction (Design and Build) at Jersey Airport, Channel Islands"/>
    <s v="Channel Islands"/>
    <d v="2024-07-19T00:00:00"/>
    <d v="2024-12-31T00:00:00"/>
    <d v="2024-05-28T00:00:00"/>
    <d v="2024-09-02T00:00:00"/>
    <n v="0"/>
    <m/>
    <n v="0"/>
    <n v="0"/>
    <n v="0"/>
    <d v="2024-09-03T00:00:00"/>
    <d v="2025-06-30T00:00:00"/>
    <x v="1"/>
    <x v="0"/>
  </r>
  <r>
    <s v="IT-501-736-2430-RFQ-O - AWARD"/>
    <x v="101"/>
    <s v="Awarded"/>
    <x v="269"/>
    <s v="Disabled adaptions for the Construction of an extension and Fit-out of sleeping accommodation at 13 Girton Road Extension and internal alterations - AWARD"/>
    <s v="East of England"/>
    <d v="2024-08-21T00:00:00"/>
    <d v="2024-11-15T00:00:00"/>
    <d v="2024-06-04T00:00:00"/>
    <d v="2024-07-22T00:00:00"/>
    <n v="0"/>
    <n v="50000"/>
    <n v="50000"/>
    <n v="44519.71"/>
    <n v="44519.71"/>
    <d v="2024-08-21T00:00:00"/>
    <d v="2024-11-15T00:00:00"/>
    <x v="1"/>
    <x v="0"/>
  </r>
  <r>
    <s v="CF-0389800D8d000003VQwdEAG"/>
    <x v="14"/>
    <s v="Awarded"/>
    <x v="270"/>
    <s v="SW - CDF Lot 2 - Bristol Avon Boat Ramps - Construction"/>
    <s v="South West"/>
    <d v="2024-08-20T00:00:00"/>
    <d v="2026-09-30T00:00:00"/>
    <d v="2024-07-19T00:00:00"/>
    <d v="2024-08-20T00:00:00"/>
    <n v="772962.88"/>
    <m/>
    <n v="772962.88"/>
    <n v="772962.88"/>
    <n v="772962.88"/>
    <d v="2024-08-20T00:00:00"/>
    <d v="2026-09-30T00:00:00"/>
    <x v="1"/>
    <x v="0"/>
  </r>
  <r>
    <s v="PS-357"/>
    <x v="163"/>
    <s v="Awarded"/>
    <x v="154"/>
    <s v="Appointment of multi-disciplinary construction consultancy via the CHIC Framework for a feasibility report on essential building safety works, net zero works and planned works to Highfield Towers."/>
    <s v="-"/>
    <d v="2024-09-24T00:00:00"/>
    <d v="2025-07-31T00:00:00"/>
    <d v="2024-08-08T00:00:00"/>
    <d v="2024-08-20T00:00:00"/>
    <n v="92378"/>
    <m/>
    <n v="92378"/>
    <n v="92378"/>
    <n v="92378"/>
    <d v="2024-09-24T00:00:00"/>
    <d v="2025-07-31T00:00:00"/>
    <x v="1"/>
    <x v="0"/>
  </r>
  <r>
    <s v="20241025112108-104102"/>
    <x v="117"/>
    <s v="Awarded"/>
    <x v="270"/>
    <s v="To provide a comprehensive residential and commercial building construction cost analysis for the tenders returned as part of the procurement of a Lead Developer Partner for the East Bank Urban V"/>
    <s v="Yorkshire and The Humber"/>
    <d v="2024-10-09T00:00:00"/>
    <d v="2026-06-01T00:00:00"/>
    <d v="2024-10-02T00:00:00"/>
    <d v="2024-10-09T00:00:00"/>
    <n v="49999"/>
    <m/>
    <n v="49999"/>
    <n v="49999"/>
    <n v="49999"/>
    <d v="2024-10-09T00:00:00"/>
    <d v="2026-06-01T00:00:00"/>
    <x v="1"/>
    <x v="0"/>
  </r>
  <r>
    <s v="CF-0191700D4L000000iAvzUAE"/>
    <x v="213"/>
    <s v="Awarded"/>
    <x v="270"/>
    <s v="SENIOR CONSTRUCTION MANAGER 24/26"/>
    <s v="Any region"/>
    <d v="2024-10-01T00:00:00"/>
    <d v="2026-03-31T00:00:00"/>
    <d v="2024-08-30T00:00:00"/>
    <d v="2024-09-26T00:00:00"/>
    <n v="306360"/>
    <n v="306360"/>
    <n v="306360"/>
    <n v="306360"/>
    <n v="306360"/>
    <d v="2024-10-01T00:00:00"/>
    <d v="2026-03-31T00:00:00"/>
    <x v="1"/>
    <x v="1"/>
  </r>
  <r>
    <s v="CF-0382900D8d000003VQwdEAG"/>
    <x v="14"/>
    <s v="Awarded"/>
    <x v="154"/>
    <s v="SW-DCIS-Lower Risk Debris Screen- Construction - CDF"/>
    <s v="South West"/>
    <d v="2023-08-21T00:00:00"/>
    <d v="2024-03-31T00:00:00"/>
    <d v="2023-08-18T00:00:00"/>
    <d v="2023-08-21T00:00:00"/>
    <n v="500000"/>
    <n v="1000000"/>
    <n v="1000000"/>
    <n v="562501.23"/>
    <n v="562501.23"/>
    <d v="2023-08-21T00:00:00"/>
    <d v="2024-03-31T00:00:00"/>
    <x v="1"/>
    <x v="0"/>
  </r>
  <r>
    <s v="20241023143623-104102"/>
    <x v="117"/>
    <s v="Awarded"/>
    <x v="271"/>
    <s v="Provision of building materials for highways and construction divisions."/>
    <s v="Yorkshire and The Humber"/>
    <d v="2024-09-18T00:00:00"/>
    <d v="2025-03-01T00:00:00"/>
    <d v="2024-09-02T00:00:00"/>
    <d v="2024-09-18T00:00:00"/>
    <n v="25000"/>
    <m/>
    <n v="25000"/>
    <n v="25000"/>
    <n v="25000"/>
    <d v="2024-09-18T00:00:00"/>
    <d v="2025-03-01T00:00:00"/>
    <x v="1"/>
    <x v="0"/>
  </r>
  <r>
    <s v="DCC001-DN727581-92058732"/>
    <x v="35"/>
    <s v="Awarded"/>
    <x v="272"/>
    <s v="Bishop Auckland (Post Planning Application and RIBA 4 Design) Construction Support"/>
    <s v="North East"/>
    <d v="2024-07-29T00:00:00"/>
    <d v="2025-11-30T00:00:00"/>
    <d v="2024-06-28T00:00:00"/>
    <d v="2024-07-12T00:00:00"/>
    <n v="250000"/>
    <m/>
    <n v="250000"/>
    <n v="489018.17"/>
    <n v="489018.17"/>
    <d v="2024-07-15T00:00:00"/>
    <d v="2025-11-30T00:00:00"/>
    <x v="1"/>
    <x v="0"/>
  </r>
  <r>
    <s v="CF-0385400D8d000003VQwdEAG"/>
    <x v="14"/>
    <s v="Awarded"/>
    <x v="272"/>
    <s v="Shoreham Adur Tidal Walls - W1 Soldiers Point Construction"/>
    <s v="South East"/>
    <d v="2024-10-18T00:00:00"/>
    <d v="2025-04-29T00:00:00"/>
    <d v="2024-10-17T00:00:00"/>
    <d v="2024-10-18T00:00:00"/>
    <n v="804417.06"/>
    <m/>
    <n v="804417.06"/>
    <n v="804417.06"/>
    <n v="804417.06"/>
    <d v="2024-10-18T00:00:00"/>
    <d v="2025-04-29T00:00:00"/>
    <x v="1"/>
    <x v="0"/>
  </r>
  <r>
    <s v="DN739040"/>
    <x v="15"/>
    <s v="Awarded"/>
    <x v="15"/>
    <s v="T Levels Generation 2 Wave 1: Contract for the provision of services in relation to the Construction: Design, Surveying and Planning T Level Technical Qualification"/>
    <s v="United Kingdom"/>
    <d v="2024-08-13T00:00:00"/>
    <d v="2033-07-31T00:00:00"/>
    <d v="2024-03-13T00:00:00"/>
    <d v="2024-08-13T00:00:00"/>
    <n v="3694945"/>
    <m/>
    <n v="3694945"/>
    <n v="3694945"/>
    <n v="3694945"/>
    <d v="2024-08-13T00:00:00"/>
    <d v="2033-07-31T00:00:00"/>
    <x v="1"/>
    <x v="1"/>
  </r>
  <r>
    <s v="DN739019"/>
    <x v="15"/>
    <s v="Awarded"/>
    <x v="15"/>
    <s v="T Levels Generation 2 Wave 1: Contract for the provision of services in relation to the Construction: Building Services Engineering T Level Technical Qualification"/>
    <s v="United Kingdom"/>
    <d v="2024-08-13T00:00:00"/>
    <d v="2033-07-31T00:00:00"/>
    <d v="2024-03-13T00:00:00"/>
    <d v="2024-08-13T00:00:00"/>
    <n v="6248168"/>
    <m/>
    <n v="6248168"/>
    <n v="6248168"/>
    <n v="6248168"/>
    <d v="2024-08-13T00:00:00"/>
    <d v="2033-07-31T00:00:00"/>
    <x v="1"/>
    <x v="1"/>
  </r>
  <r>
    <s v="LBC_C-000950"/>
    <x v="214"/>
    <s v="Awarded"/>
    <x v="233"/>
    <s v="Professional Services: Multi-disciplinary Construction Consultancy"/>
    <s v="-"/>
    <d v="2024-10-01T00:00:00"/>
    <d v="2026-03-31T00:00:00"/>
    <d v="2024-09-30T00:00:00"/>
    <d v="2024-09-30T00:00:00"/>
    <n v="175000"/>
    <m/>
    <n v="175000"/>
    <n v="175000"/>
    <n v="175000"/>
    <d v="2024-10-01T00:00:00"/>
    <d v="2026-03-31T00:00:00"/>
    <x v="1"/>
    <x v="0"/>
  </r>
  <r>
    <s v="BRISTOLCC001-DN696854-88274193"/>
    <x v="102"/>
    <s v="Awarded"/>
    <x v="57"/>
    <s v="G&amp;R/CEN/100 Temple Street - Design and Construction of Landlords Works"/>
    <s v="England"/>
    <d v="2024-07-29T00:00:00"/>
    <d v="2024-11-01T00:00:00"/>
    <d v="2023-11-29T00:00:00"/>
    <d v="2024-07-26T00:00:00"/>
    <n v="1000000"/>
    <m/>
    <n v="1000000"/>
    <n v="1102543.27"/>
    <n v="1102543.27"/>
    <d v="2024-07-29T00:00:00"/>
    <d v="2024-11-01T00:00:00"/>
    <x v="1"/>
    <x v="0"/>
  </r>
  <r>
    <s v="e8086665-2a6a-48d0-932d-82760f44c88e"/>
    <x v="215"/>
    <s v="Awarded"/>
    <x v="273"/>
    <s v="CA13193 - Chesterfield College - Construction of Engineering &amp; Life Sciences building and Demolition of North Block 1"/>
    <s v="Any region"/>
    <d v="2024-03-15T00:00:00"/>
    <d v="2026-03-31T00:00:00"/>
    <d v="2024-03-14T00:00:00"/>
    <d v="2024-10-15T00:00:00"/>
    <n v="0"/>
    <n v="0"/>
    <n v="0"/>
    <n v="10489579.5"/>
    <n v="10489579.5"/>
    <d v="2024-03-15T00:00:00"/>
    <d v="2026-03-31T00:00:00"/>
    <x v="1"/>
    <x v="1"/>
  </r>
  <r>
    <s v="0c6ea72e-fcc6-470d-a40f-a5c1d089b541"/>
    <x v="216"/>
    <s v="Awarded"/>
    <x v="274"/>
    <s v="CA14109 - Waltham Forest College Tender for Construction of an Eco Hub and PassivhausMe Training School"/>
    <s v="Any region"/>
    <d v="2024-07-15T00:00:00"/>
    <d v="2025-03-31T00:00:00"/>
    <d v="2024-07-14T00:00:00"/>
    <d v="2024-10-15T00:00:00"/>
    <n v="570000"/>
    <n v="570000"/>
    <n v="570000"/>
    <n v="484000"/>
    <n v="484000"/>
    <d v="2024-07-15T00:00:00"/>
    <d v="2025-03-31T00:00:00"/>
    <x v="1"/>
    <x v="1"/>
  </r>
  <r>
    <s v="tender_469356/1415095"/>
    <x v="85"/>
    <s v="Awarded"/>
    <x v="76"/>
    <s v="616852 - A23 Handcross to Warninglid - Construction"/>
    <s v="South East"/>
    <d v="2024-09-17T00:00:00"/>
    <d v="2024-11-15T00:00:00"/>
    <d v="2024-09-16T00:00:00"/>
    <d v="2024-09-16T00:00:00"/>
    <n v="1725606.47"/>
    <m/>
    <n v="1725606.47"/>
    <n v="1725606.47"/>
    <n v="1725606.47"/>
    <d v="2024-09-17T00:00:00"/>
    <d v="2024-11-15T00:00:00"/>
    <x v="1"/>
    <x v="0"/>
  </r>
  <r>
    <s v="BBKP23 33"/>
    <x v="106"/>
    <s v="Awarded"/>
    <x v="121"/>
    <s v="Framework Agreement for Minor, intermediate and Maintenance Work Construction Contracts"/>
    <s v="-"/>
    <d v="2024-11-01T00:00:00"/>
    <d v="2028-10-31T00:00:00"/>
    <d v="2024-04-19T00:00:00"/>
    <d v="2024-09-27T00:00:00"/>
    <n v="1"/>
    <n v="2"/>
    <n v="2"/>
    <n v="2"/>
    <n v="2"/>
    <d v="2024-11-01T00:00:00"/>
    <d v="2028-10-31T00:00:00"/>
    <x v="1"/>
    <x v="0"/>
  </r>
  <r>
    <s v="CF-0379000D8d000003VQwdEAG"/>
    <x v="14"/>
    <s v="Awarded"/>
    <x v="121"/>
    <s v="Heybridge Lock and Maldon Bypass Gates Construction"/>
    <s v="East of England"/>
    <d v="2024-06-03T00:00:00"/>
    <d v="2025-04-30T00:00:00"/>
    <d v="2024-05-31T00:00:00"/>
    <d v="2024-08-07T00:00:00"/>
    <n v="261681"/>
    <m/>
    <n v="261681"/>
    <n v="261681"/>
    <n v="261681"/>
    <d v="2024-06-03T00:00:00"/>
    <d v="2025-04-30T00:00:00"/>
    <x v="1"/>
    <x v="0"/>
  </r>
  <r>
    <s v="CF-0378900D8d000003VQwdEAG"/>
    <x v="14"/>
    <s v="Awarded"/>
    <x v="121"/>
    <s v="Gadebridge Park Construction"/>
    <s v="East of England"/>
    <d v="2024-08-06T00:00:00"/>
    <d v="2025-07-03T00:00:00"/>
    <d v="2024-07-12T00:00:00"/>
    <d v="2024-08-06T00:00:00"/>
    <n v="2644063"/>
    <n v="2644063"/>
    <n v="2644063"/>
    <n v="2644063"/>
    <n v="2644063"/>
    <d v="2024-08-06T00:00:00"/>
    <d v="2025-07-03T00:00:00"/>
    <x v="1"/>
    <x v="0"/>
  </r>
  <r>
    <s v="CF-0378100D8d000003VQwdEAG"/>
    <x v="14"/>
    <s v="Awarded"/>
    <x v="160"/>
    <s v="NW CDF Lot 1 Littleborough Ph1b Construction Design Support Contract"/>
    <s v="North West"/>
    <d v="2024-09-09T00:00:00"/>
    <d v="2027-06-14T00:00:00"/>
    <d v="2024-09-03T00:00:00"/>
    <d v="2024-10-07T00:00:00"/>
    <n v="1179616"/>
    <m/>
    <n v="1179616"/>
    <n v="1179616"/>
    <n v="1179616"/>
    <d v="2024-09-09T00:00:00"/>
    <d v="2027-06-14T00:00:00"/>
    <x v="1"/>
    <x v="0"/>
  </r>
  <r>
    <s v="TORR001-DN671022-19560732"/>
    <x v="75"/>
    <s v="Awarded"/>
    <x v="275"/>
    <s v="Operational Services Centre Construction, Bideford"/>
    <s v="England"/>
    <d v="2024-09-30T00:00:00"/>
    <d v="2025-07-04T00:00:00"/>
    <d v="2024-08-09T00:00:00"/>
    <d v="2024-09-30T00:00:00"/>
    <n v="4400000"/>
    <m/>
    <n v="4400000"/>
    <n v="5278897"/>
    <n v="5278897"/>
    <d v="2024-10-07T00:00:00"/>
    <d v="2025-07-11T00:00:00"/>
    <x v="1"/>
    <x v="0"/>
  </r>
  <r>
    <s v="IT-492-1386-NRM3414M - AWARD"/>
    <x v="217"/>
    <s v="Awarded"/>
    <x v="276"/>
    <s v="NRM Construction Consultant - AWARD"/>
    <s v="Yorkshire and The Humber"/>
    <d v="2024-08-05T00:00:00"/>
    <d v="2028-02-04T00:00:00"/>
    <d v="2024-07-08T00:00:00"/>
    <d v="2024-10-03T00:00:00"/>
    <n v="350000"/>
    <n v="0"/>
    <n v="0"/>
    <n v="350000"/>
    <n v="350000"/>
    <d v="2024-08-05T00:00:00"/>
    <d v="2028-02-04T00:00:00"/>
    <x v="1"/>
    <x v="0"/>
  </r>
  <r>
    <s v="Longhurst001-DN742612-84296781"/>
    <x v="218"/>
    <s v="Awarded"/>
    <x v="276"/>
    <s v="Construction of a single storey rear extension"/>
    <s v="England"/>
    <d v="2024-09-05T00:00:00"/>
    <d v="2024-11-20T00:00:00"/>
    <d v="2024-09-04T00:00:00"/>
    <d v="2024-09-04T00:00:00"/>
    <n v="35841.599999999999"/>
    <m/>
    <n v="35841.599999999999"/>
    <n v="35841.599999999999"/>
    <n v="35841.599999999999"/>
    <d v="2024-09-05T00:00:00"/>
    <d v="2024-11-20T00:00:00"/>
    <x v="1"/>
    <x v="0"/>
  </r>
  <r>
    <s v="C308713"/>
    <x v="109"/>
    <s v="Awarded"/>
    <x v="277"/>
    <s v="Professional Construction Consultancy Services for Replacement Boilers at Faversham Cottage Hospital and Health Centre"/>
    <s v="South East"/>
    <d v="2024-05-10T00:00:00"/>
    <d v="2025-03-31T00:00:00"/>
    <d v="2024-05-09T00:00:00"/>
    <d v="2024-09-19T00:00:00"/>
    <n v="86735.2"/>
    <m/>
    <n v="86735.2"/>
    <n v="86735.2"/>
    <n v="86735.2"/>
    <d v="2024-05-10T00:00:00"/>
    <d v="2025-03-31T00:00:00"/>
    <x v="1"/>
    <x v="0"/>
  </r>
  <r>
    <s v="DCC001-DN724245-25640442"/>
    <x v="35"/>
    <s v="Awarded"/>
    <x v="34"/>
    <s v="Newton Aycliffe HIF  x 3 junctions (Rushyford, Central Avenue, Ricknall Lane) on-site support and contract administration, in relation to Framework Agreement: NEPO212: Support Services for Development of the Built Environment, Lot 1 Multi-Disciplinary - Construction"/>
    <s v="North East"/>
    <d v="2024-06-02T00:00:00"/>
    <d v="2025-02-28T00:00:00"/>
    <d v="2024-05-17T00:00:00"/>
    <d v="2024-05-31T00:00:00"/>
    <n v="69000"/>
    <m/>
    <n v="69000"/>
    <n v="106851.69"/>
    <n v="106851.69"/>
    <d v="2024-06-03T00:00:00"/>
    <d v="2025-02-28T00:00:00"/>
    <x v="1"/>
    <x v="0"/>
  </r>
  <r>
    <s v="BBKP 23 51"/>
    <x v="106"/>
    <s v="Awarded"/>
    <x v="16"/>
    <s v="Construction Works - Virtual reality immersive learning (VRIL) facility"/>
    <s v="-"/>
    <d v="2024-07-15T00:00:00"/>
    <d v="2024-11-15T00:00:00"/>
    <d v="2024-07-01T00:00:00"/>
    <d v="2024-07-15T00:00:00"/>
    <n v="331114.31"/>
    <m/>
    <n v="331114.31"/>
    <n v="331114.31"/>
    <n v="331114.31"/>
    <d v="2024-07-15T00:00:00"/>
    <d v="2024-11-15T00:00:00"/>
    <x v="1"/>
    <x v="0"/>
  </r>
  <r>
    <s v="tender_444393/1404229"/>
    <x v="89"/>
    <s v="Awarded"/>
    <x v="77"/>
    <s v="711247453-The Provision of an Assessment Study for the Weston Mill Redevelopment Programme (Defiance, Banfield, Tyne &amp; Wolfe) - Call-off contract under CCS Construction Professional Services Framework (RM6165) reference CPS1-33049-2024"/>
    <s v="South West"/>
    <d v="2024-07-29T00:00:00"/>
    <d v="2025-03-10T00:00:00"/>
    <d v="2024-07-28T00:00:00"/>
    <d v="2024-08-07T00:00:00"/>
    <n v="786790.47"/>
    <m/>
    <n v="786790.47"/>
    <n v="786790.47"/>
    <n v="786790.47"/>
    <d v="2024-07-29T00:00:00"/>
    <d v="2025-03-10T00:00:00"/>
    <x v="1"/>
    <x v="0"/>
  </r>
  <r>
    <s v="CF-0364900D8d000003VQwdEAG"/>
    <x v="14"/>
    <s v="Awarded"/>
    <x v="15"/>
    <s v="NEA - CDF - Lot 2 - Mitford Dam MIOS Works - Construction"/>
    <s v="Any region"/>
    <d v="2024-09-06T00:00:00"/>
    <d v="2024-10-16T00:00:00"/>
    <d v="2024-08-30T00:00:00"/>
    <d v="2024-08-26T00:00:00"/>
    <n v="148944"/>
    <m/>
    <n v="148944"/>
    <n v="148944"/>
    <n v="148944"/>
    <d v="2024-09-06T00:00:00"/>
    <d v="2024-10-16T00:00:00"/>
    <x v="1"/>
    <x v="1"/>
  </r>
  <r>
    <s v="C306003"/>
    <x v="109"/>
    <s v="Awarded"/>
    <x v="278"/>
    <s v="Professional construction consultancy services for boilers replacement"/>
    <s v="South East"/>
    <d v="2024-05-10T00:00:00"/>
    <d v="2025-03-31T00:00:00"/>
    <d v="2024-05-09T00:00:00"/>
    <d v="2024-07-31T00:00:00"/>
    <n v="42049.95"/>
    <m/>
    <n v="42049.95"/>
    <n v="42049.95"/>
    <n v="42049.95"/>
    <d v="2024-05-10T00:00:00"/>
    <d v="2025-03-31T00:00:00"/>
    <x v="1"/>
    <x v="0"/>
  </r>
  <r>
    <s v="BIP887480275"/>
    <x v="219"/>
    <s v="Awarded"/>
    <x v="279"/>
    <s v="GB-Swindon: UKRI-4303 R4 Phase 1 Post Construction Works"/>
    <s v="South East"/>
    <d v="2024-09-06T00:00:00"/>
    <d v="2025-08-30T00:00:00"/>
    <d v="2024-09-05T00:00:00"/>
    <d v="2024-09-05T00:00:00"/>
    <n v="112360.68"/>
    <m/>
    <n v="112360.68"/>
    <n v="112360.68"/>
    <n v="112360.68"/>
    <d v="2024-09-06T00:00:00"/>
    <d v="2025-08-30T00:00:00"/>
    <x v="1"/>
    <x v="0"/>
  </r>
  <r>
    <s v="C8735"/>
    <x v="134"/>
    <s v="Awarded"/>
    <x v="65"/>
    <s v="Construction of Children's Home, Grant St, Jarrow"/>
    <s v="North East"/>
    <d v="2024-09-16T00:00:00"/>
    <d v="2025-05-30T00:00:00"/>
    <d v="2024-07-11T00:00:00"/>
    <d v="2024-08-30T00:00:00"/>
    <n v="1149697"/>
    <m/>
    <n v="1149697"/>
    <n v="1149697"/>
    <n v="1149697"/>
    <d v="2024-09-16T00:00:00"/>
    <d v="2025-05-30T00:00:00"/>
    <x v="1"/>
    <x v="0"/>
  </r>
  <r>
    <s v="CF-0361400D8d000003VQwdEAG"/>
    <x v="14"/>
    <s v="Awarded"/>
    <x v="65"/>
    <s v="WSX-CDF Lot 2 - BTB - Pre FBC Construction - Phase 0+Enabling Works"/>
    <s v="South West"/>
    <d v="2024-08-09T00:00:00"/>
    <d v="2025-09-04T00:00:00"/>
    <d v="2024-08-02T00:00:00"/>
    <d v="2024-08-09T00:00:00"/>
    <n v="10263116.210000001"/>
    <m/>
    <n v="10263116.210000001"/>
    <n v="10263116.210000001"/>
    <n v="10263116.210000001"/>
    <d v="2024-08-09T00:00:00"/>
    <d v="2025-09-04T00:00:00"/>
    <x v="1"/>
    <x v="0"/>
  </r>
  <r>
    <s v="CF-0179400D4L000000iAvzUAE"/>
    <x v="220"/>
    <s v="Awarded"/>
    <x v="65"/>
    <s v="SENIOR CONSTRUCTION MANAGER 24/25"/>
    <s v="Any region"/>
    <d v="2024-03-26T00:00:00"/>
    <d v="2025-03-31T00:00:00"/>
    <d v="2024-03-16T00:00:00"/>
    <d v="2024-03-26T00:00:00"/>
    <n v="103750"/>
    <n v="103750"/>
    <n v="103750"/>
    <n v="103750"/>
    <n v="103750"/>
    <d v="2024-03-26T00:00:00"/>
    <d v="2025-03-31T00:00:00"/>
    <x v="1"/>
    <x v="1"/>
  </r>
  <r>
    <s v="tender_433027/1399128"/>
    <x v="187"/>
    <s v="Awarded"/>
    <x v="280"/>
    <s v="Construction Development Survey for British Embassy Dubai"/>
    <s v="Any region"/>
    <d v="2024-08-15T00:00:00"/>
    <d v="2024-10-14T00:00:00"/>
    <d v="2024-06-14T00:00:00"/>
    <d v="2024-08-12T00:00:00"/>
    <n v="125292.03"/>
    <m/>
    <n v="125292.03"/>
    <n v="125292.03"/>
    <n v="125292.03"/>
    <d v="2024-08-23T00:00:00"/>
    <d v="2024-10-23T00:00:00"/>
    <x v="1"/>
    <x v="1"/>
  </r>
  <r>
    <s v="CF-2556700D0O000000rwimUAA"/>
    <x v="221"/>
    <s v="Awarded"/>
    <x v="281"/>
    <s v="Provision of Construction Consultancy Services - IH BLM - Additional Fees"/>
    <s v="England"/>
    <d v="2023-11-13T00:00:00"/>
    <d v="2025-07-12T00:00:00"/>
    <d v="2023-10-30T00:00:00"/>
    <d v="2024-08-13T00:00:00"/>
    <n v="27305"/>
    <n v="27305"/>
    <n v="27305"/>
    <n v="27305"/>
    <n v="27305"/>
    <d v="2023-11-13T00:00:00"/>
    <d v="2025-07-12T00:00:00"/>
    <x v="1"/>
    <x v="0"/>
  </r>
  <r>
    <s v="CF-2556600D0O000000rwimUAA"/>
    <x v="221"/>
    <s v="Awarded"/>
    <x v="281"/>
    <s v="Provision of Construction Consultancy Services - JCH BLM - Additional Fees"/>
    <s v="England"/>
    <d v="2023-11-13T00:00:00"/>
    <d v="2025-09-13T00:00:00"/>
    <d v="2023-10-30T00:00:00"/>
    <d v="2024-08-07T00:00:00"/>
    <n v="125370"/>
    <n v="125370"/>
    <n v="125370"/>
    <n v="125370"/>
    <n v="125370"/>
    <d v="2023-11-13T00:00:00"/>
    <d v="2025-09-13T00:00:00"/>
    <x v="1"/>
    <x v="0"/>
  </r>
  <r>
    <s v="CF-2554600D0O000000rwimUAA"/>
    <x v="221"/>
    <s v="Awarded"/>
    <x v="282"/>
    <s v="Provision of Construction Consultancy Services - John Coupland Hospital"/>
    <s v="England"/>
    <d v="2023-11-13T00:00:00"/>
    <d v="2025-09-13T00:00:00"/>
    <d v="2023-10-30T00:00:00"/>
    <d v="2024-08-07T00:00:00"/>
    <n v="107347.3"/>
    <n v="107347.3"/>
    <n v="107347.3"/>
    <n v="107347.3"/>
    <n v="107347.3"/>
    <d v="2023-11-13T00:00:00"/>
    <d v="2025-09-13T00:00:00"/>
    <x v="1"/>
    <x v="0"/>
  </r>
  <r>
    <s v="CF-2554400D0O000000rwimUAA"/>
    <x v="221"/>
    <s v="Awarded"/>
    <x v="282"/>
    <s v="Provision of Construction Consultancy Services- Tamworth Health Centre"/>
    <s v="England"/>
    <d v="2023-10-30T00:00:00"/>
    <d v="2025-05-17T00:00:00"/>
    <d v="2023-09-30T00:00:00"/>
    <d v="2024-08-12T00:00:00"/>
    <n v="36218.6"/>
    <n v="57346.12"/>
    <n v="57346.12"/>
    <n v="57346.12"/>
    <n v="57346.12"/>
    <d v="2023-10-30T00:00:00"/>
    <d v="2025-05-17T00:00:00"/>
    <x v="1"/>
    <x v="0"/>
  </r>
  <r>
    <s v="CF-2554200D0O000000rwimUAA"/>
    <x v="221"/>
    <s v="Awarded"/>
    <x v="282"/>
    <s v="Provision of Construction Consultancy Services - Isebrook Hospital"/>
    <s v="England"/>
    <d v="2023-11-13T00:00:00"/>
    <d v="2025-07-12T00:00:00"/>
    <d v="2023-10-31T00:00:00"/>
    <d v="2024-08-12T00:00:00"/>
    <n v="33834.589999999997"/>
    <m/>
    <n v="33834.589999999997"/>
    <n v="33834.589999999997"/>
    <n v="33834.589999999997"/>
    <d v="2023-11-13T00:00:00"/>
    <d v="2025-07-12T00:00:00"/>
    <x v="1"/>
    <x v="0"/>
  </r>
  <r>
    <s v="CF-2553900D0O000000rwimUAA"/>
    <x v="221"/>
    <s v="Awarded"/>
    <x v="282"/>
    <s v="Provision of Construction Consultancy Services - Isebrook Hospital"/>
    <s v="England"/>
    <d v="2023-09-04T00:00:00"/>
    <d v="2025-07-12T00:00:00"/>
    <d v="2023-07-30T00:00:00"/>
    <d v="2024-08-12T00:00:00"/>
    <n v="33529.050000000003"/>
    <n v="33529.050000000003"/>
    <n v="33529.050000000003"/>
    <n v="33529.050000000003"/>
    <n v="33529.050000000003"/>
    <d v="2023-09-04T00:00:00"/>
    <d v="2025-07-12T00:00:00"/>
    <x v="1"/>
    <x v="0"/>
  </r>
  <r>
    <n v="330913"/>
    <x v="137"/>
    <s v="Awarded"/>
    <x v="283"/>
    <s v="Principal Contractor to undertake all construction works associated with the Student Village Re-Cladding Project, across Phases 1 &amp; 2"/>
    <s v="-"/>
    <d v="2024-08-06T00:00:00"/>
    <d v="2024-08-07T00:00:00"/>
    <d v="2024-08-05T00:00:00"/>
    <d v="2024-08-05T00:00:00"/>
    <n v="3413272.46"/>
    <m/>
    <n v="3413272.46"/>
    <n v="3413272.46"/>
    <n v="3413272.46"/>
    <d v="2024-08-06T00:00:00"/>
    <d v="2024-08-07T00:00:00"/>
    <x v="1"/>
    <x v="0"/>
  </r>
  <r>
    <s v="PA0000001672"/>
    <x v="84"/>
    <s v="Awarded"/>
    <x v="284"/>
    <s v="Interim Minor Works - Civil Construction"/>
    <s v="-"/>
    <d v="2023-07-12T00:00:00"/>
    <d v="2025-07-12T00:00:00"/>
    <d v="2023-07-11T00:00:00"/>
    <d v="2023-07-12T00:00:00"/>
    <n v="1500000"/>
    <m/>
    <n v="1500000"/>
    <n v="1000000"/>
    <n v="1000000"/>
    <d v="2023-07-12T00:00:00"/>
    <d v="2023-07-12T00:00:00"/>
    <x v="2"/>
    <x v="0"/>
  </r>
  <r>
    <s v="PA0000001670"/>
    <x v="84"/>
    <s v="Awarded"/>
    <x v="284"/>
    <s v="Interim Minor Works - Civil Construction and M&amp;E Services"/>
    <s v="-"/>
    <d v="2023-07-12T00:00:00"/>
    <d v="2025-07-12T00:00:00"/>
    <d v="2023-07-11T00:00:00"/>
    <d v="2023-07-11T00:00:00"/>
    <n v="1000000"/>
    <m/>
    <n v="1000000"/>
    <n v="1000000"/>
    <n v="1000000"/>
    <d v="2023-07-12T00:00:00"/>
    <d v="2024-07-12T00:00:00"/>
    <x v="2"/>
    <x v="0"/>
  </r>
  <r>
    <s v="tender_459057/1394690"/>
    <x v="222"/>
    <s v="Awarded"/>
    <x v="285"/>
    <s v="Green Construction Bootcamp - Social Housing Retrofit"/>
    <s v="London"/>
    <d v="2024-08-16T00:00:00"/>
    <d v="2025-09-15T00:00:00"/>
    <d v="2024-08-15T00:00:00"/>
    <d v="2024-08-15T00:00:00"/>
    <n v="350000"/>
    <m/>
    <n v="350000"/>
    <n v="350000"/>
    <n v="350000"/>
    <d v="2024-08-16T00:00:00"/>
    <d v="2025-09-15T00:00:00"/>
    <x v="1"/>
    <x v="0"/>
  </r>
  <r>
    <s v="CCBO22A03 - WP2."/>
    <x v="8"/>
    <s v="Awarded"/>
    <x v="189"/>
    <s v="Provision of Construction Professional Services for Government Property Agency ("/>
    <s v="North East,North West,Yorkshire and The Humber,East Midlands,West Midlands,East of England,London,South East,South West"/>
    <d v="2024-03-24T00:00:00"/>
    <d v="2028-03-23T00:00:00"/>
    <d v="2023-04-11T00:00:00"/>
    <d v="2024-03-01T00:00:00"/>
    <n v="43000000"/>
    <m/>
    <n v="43000000"/>
    <n v="43000000"/>
    <n v="43000000"/>
    <d v="2024-03-24T00:00:00"/>
    <d v="2028-03-23T00:00:00"/>
    <x v="1"/>
    <x v="2"/>
  </r>
  <r>
    <s v="CCBO22A03 - WP1."/>
    <x v="8"/>
    <s v="Awarded"/>
    <x v="189"/>
    <s v="Provision of Construction Professional Services for Government Property Agency ("/>
    <s v="North East,North West,Yorkshire and The Humber,East Midlands,West Midlands,East of England,London,South East,South West"/>
    <d v="2023-12-22T00:00:00"/>
    <d v="2027-12-21T00:00:00"/>
    <d v="2023-04-11T00:00:00"/>
    <d v="2023-12-12T00:00:00"/>
    <n v="79900000"/>
    <m/>
    <n v="79900000"/>
    <n v="79900000"/>
    <n v="79900000"/>
    <d v="2023-12-22T00:00:00"/>
    <d v="2027-12-21T00:00:00"/>
    <x v="1"/>
    <x v="2"/>
  </r>
  <r>
    <s v="CF-0346600D8d000003VQwdEAG"/>
    <x v="14"/>
    <s v="Awarded"/>
    <x v="189"/>
    <s v="EAN - PFR Lot 2 - Needham Market - Post-FBC Construction"/>
    <s v="East of England"/>
    <d v="2024-08-12T00:00:00"/>
    <d v="2025-04-30T00:00:00"/>
    <d v="2024-05-21T00:00:00"/>
    <d v="2024-08-07T00:00:00"/>
    <n v="239235.42"/>
    <m/>
    <n v="239235.42"/>
    <n v="239235.42"/>
    <n v="239235.42"/>
    <d v="2024-08-12T00:00:00"/>
    <d v="2025-04-30T00:00:00"/>
    <x v="1"/>
    <x v="0"/>
  </r>
  <r>
    <s v="IT-230-7731-GS018 - AWARD"/>
    <x v="67"/>
    <s v="Awarded"/>
    <x v="106"/>
    <s v="Quotation for Norbury Road - New Path and Entrance Construction across Green Space - AWARD"/>
    <s v="West Midlands"/>
    <d v="2024-02-12T00:00:00"/>
    <d v="2024-03-31T00:00:00"/>
    <d v="2024-01-29T00:00:00"/>
    <d v="2024-08-12T00:00:00"/>
    <n v="50000"/>
    <n v="70000"/>
    <n v="70000"/>
    <n v="57989.279999999999"/>
    <n v="57989.279999999999"/>
    <d v="2024-02-12T00:00:00"/>
    <d v="2024-03-31T00:00:00"/>
    <x v="1"/>
    <x v="0"/>
  </r>
  <r>
    <s v="tender_438587/1393807"/>
    <x v="85"/>
    <s v="Awarded"/>
    <x v="106"/>
    <s v="Centre for Smart Infrastructure and Construction Membership"/>
    <s v="Any region"/>
    <d v="2024-05-15T00:00:00"/>
    <d v="2025-05-14T00:00:00"/>
    <d v="2024-05-13T00:00:00"/>
    <d v="2024-05-15T00:00:00"/>
    <n v="30000"/>
    <m/>
    <n v="30000"/>
    <n v="30000"/>
    <n v="30000"/>
    <d v="2024-05-15T00:00:00"/>
    <d v="2025-05-14T00:00:00"/>
    <x v="1"/>
    <x v="1"/>
  </r>
  <r>
    <s v="CF-0344400D8d000003VQwdEAG"/>
    <x v="223"/>
    <s v="Awarded"/>
    <x v="286"/>
    <s v="LNA Recovery Construction 2024 - CDF Lot 2 Mids"/>
    <s v="Any region"/>
    <d v="2024-08-01T00:00:00"/>
    <d v="2025-10-10T00:00:00"/>
    <d v="2024-07-31T00:00:00"/>
    <d v="2024-07-26T00:00:00"/>
    <n v="355268.81"/>
    <n v="355268.81"/>
    <n v="355268.81"/>
    <n v="355268.81"/>
    <n v="355268.81"/>
    <d v="2024-08-01T00:00:00"/>
    <d v="2025-10-10T00:00:00"/>
    <x v="1"/>
    <x v="1"/>
  </r>
  <r>
    <s v="CF-0336900D8d000003VQwdEAG"/>
    <x v="14"/>
    <s v="Awarded"/>
    <x v="184"/>
    <s v="YOR - CDF Lot 2 - Brighouse FAS Construction"/>
    <s v="Yorkshire and The Humber"/>
    <d v="2024-01-22T00:00:00"/>
    <d v="2025-10-31T00:00:00"/>
    <d v="2024-01-19T00:00:00"/>
    <d v="2024-04-04T00:00:00"/>
    <n v="9941708.5"/>
    <m/>
    <n v="9941708.5"/>
    <n v="9941708.5"/>
    <n v="9941708.5"/>
    <d v="2024-01-22T00:00:00"/>
    <d v="2025-10-31T00:00:00"/>
    <x v="1"/>
    <x v="0"/>
  </r>
  <r>
    <s v="tender_341965/1392648"/>
    <x v="222"/>
    <s v="Awarded"/>
    <x v="184"/>
    <s v="Design and Pre-Construction Repairs To Listed Fountain"/>
    <s v="London"/>
    <d v="2024-07-12T00:00:00"/>
    <d v="2024-12-01T00:00:00"/>
    <d v="2024-06-12T00:00:00"/>
    <d v="2024-06-28T00:00:00"/>
    <n v="60025"/>
    <m/>
    <n v="60025"/>
    <n v="60025"/>
    <n v="60025"/>
    <d v="2024-07-12T00:00:00"/>
    <d v="2024-12-01T00:00:00"/>
    <x v="1"/>
    <x v="0"/>
  </r>
  <r>
    <s v="CF-0336800D8d000003VQwdEAG"/>
    <x v="14"/>
    <s v="Awarded"/>
    <x v="5"/>
    <s v="YOR - CDF Lot 2 - Allerton Bywater Construction"/>
    <s v="Yorkshire and The Humber"/>
    <d v="2024-08-01T00:00:00"/>
    <d v="2025-02-10T00:00:00"/>
    <d v="2024-07-26T00:00:00"/>
    <d v="2024-07-29T00:00:00"/>
    <n v="601148"/>
    <m/>
    <n v="601148"/>
    <n v="601148"/>
    <n v="601148"/>
    <d v="2024-08-01T00:00:00"/>
    <d v="2025-02-10T00:00:00"/>
    <x v="1"/>
    <x v="0"/>
  </r>
  <r>
    <s v="CF-2508800D0O000000rwimUAA"/>
    <x v="224"/>
    <s v="Awarded"/>
    <x v="26"/>
    <s v="HCT -  EV Charges Design, Construction &amp; MEP  Fees"/>
    <s v="East of England"/>
    <d v="2024-06-25T00:00:00"/>
    <d v="2025-03-30T00:00:00"/>
    <d v="2024-06-17T00:00:00"/>
    <d v="2024-07-30T00:00:00"/>
    <n v="33000"/>
    <n v="35000"/>
    <n v="35000"/>
    <n v="34560"/>
    <n v="34560"/>
    <d v="2024-06-25T00:00:00"/>
    <d v="2025-03-30T00:00:00"/>
    <x v="1"/>
    <x v="0"/>
  </r>
  <r>
    <s v="QPF 2024-25 111"/>
    <x v="225"/>
    <s v="Awarded"/>
    <x v="40"/>
    <s v="Construction of a single storey Extension at 10 Stockwell Place"/>
    <s v="Yorkshire and The Humber"/>
    <d v="2024-08-05T00:00:00"/>
    <d v="2024-11-30T00:00:00"/>
    <d v="2024-07-19T00:00:00"/>
    <d v="2024-07-29T00:00:00"/>
    <n v="41612.69"/>
    <m/>
    <n v="41612.69"/>
    <n v="41612.69"/>
    <n v="41612.69"/>
    <d v="2024-08-05T00:00:00"/>
    <d v="2024-11-30T00:00:00"/>
    <x v="1"/>
    <x v="0"/>
  </r>
  <r>
    <s v="ENFLD001-DN733105-42473582"/>
    <x v="138"/>
    <s v="Awarded"/>
    <x v="40"/>
    <s v="Greening Bowes QN: Post-construction monitoring"/>
    <s v="England"/>
    <d v="2024-07-26T00:00:00"/>
    <d v="2024-08-30T00:00:00"/>
    <d v="2024-07-23T00:00:00"/>
    <d v="2024-07-25T00:00:00"/>
    <n v="1197"/>
    <n v="1197"/>
    <n v="1197"/>
    <n v="1197"/>
    <n v="1197"/>
    <d v="2024-07-26T00:00:00"/>
    <d v="2024-08-30T00:00:00"/>
    <x v="1"/>
    <x v="0"/>
  </r>
  <r>
    <s v="3427293e-0a0a-4cbe-bdc2-96c9ed2f60e6"/>
    <x v="46"/>
    <s v="Awarded"/>
    <x v="41"/>
    <s v="Wall Construction at Harboro Grove"/>
    <s v="Any region"/>
    <d v="2024-06-01T00:00:00"/>
    <d v="2025-05-31T00:00:00"/>
    <d v="2024-04-29T00:00:00"/>
    <d v="2024-07-24T00:00:00"/>
    <n v="100000"/>
    <n v="100000"/>
    <n v="100000"/>
    <n v="68712.12"/>
    <n v="68712.12"/>
    <d v="2024-06-01T00:00:00"/>
    <d v="2025-05-31T00:00:00"/>
    <x v="1"/>
    <x v="1"/>
  </r>
  <r>
    <s v="CF-0331600D8d000003VQwdEAG"/>
    <x v="166"/>
    <s v="Awarded"/>
    <x v="287"/>
    <s v="Yorkshire High Risk Debris Screens - Construction"/>
    <s v="Yorkshire and The Humber"/>
    <d v="2024-07-01T00:00:00"/>
    <d v="2025-06-05T00:00:00"/>
    <d v="2024-06-28T00:00:00"/>
    <d v="2024-07-18T00:00:00"/>
    <n v="194965"/>
    <n v="2500000"/>
    <n v="2500000"/>
    <n v="194965"/>
    <n v="194965"/>
    <d v="2024-07-01T00:00:00"/>
    <d v="2025-06-05T00:00:00"/>
    <x v="1"/>
    <x v="0"/>
  </r>
  <r>
    <s v="DCC001-DN725461-48858535"/>
    <x v="35"/>
    <s v="Awarded"/>
    <x v="288"/>
    <s v="NETPark Phase 3, Zone 1 development, in relation to the NHS Shared Business Services Framework Agreement Reference SBS10190 - Healthcare Planning, Construction Consultancy and Ancillary Services, Lot 7 - Multi-Disciplinary Services"/>
    <s v="North East"/>
    <d v="2024-06-17T00:00:00"/>
    <d v="2026-08-31T00:00:00"/>
    <d v="2024-05-31T00:00:00"/>
    <d v="2024-06-26T00:00:00"/>
    <n v="2802066"/>
    <n v="2802066"/>
    <n v="2802066"/>
    <n v="2802066"/>
    <n v="2802066"/>
    <d v="2024-06-27T00:00:00"/>
    <d v="2026-08-31T00:00:00"/>
    <x v="1"/>
    <x v="0"/>
  </r>
  <r>
    <s v="CF-0329000D8d000003VQwdEAG"/>
    <x v="14"/>
    <s v="Awarded"/>
    <x v="186"/>
    <s v="WMD - CDF Lot 2 - Perry Barr and Witten - post FBC construction"/>
    <s v="West Midlands"/>
    <d v="2024-08-13T00:00:00"/>
    <d v="2024-11-30T00:00:00"/>
    <d v="2024-06-27T00:00:00"/>
    <d v="2024-07-03T00:00:00"/>
    <n v="660381"/>
    <n v="660381"/>
    <n v="660381"/>
    <n v="660381"/>
    <n v="660381"/>
    <d v="2024-08-13T00:00:00"/>
    <d v="2024-11-30T00:00:00"/>
    <x v="1"/>
    <x v="0"/>
  </r>
  <r>
    <s v="CCZD23A01."/>
    <x v="8"/>
    <s v="Awarded"/>
    <x v="186"/>
    <s v="Project and Construction Management Services (PCMS)"/>
    <s v="United Kingdom"/>
    <d v="2024-06-14T00:00:00"/>
    <d v="2027-06-13T00:00:00"/>
    <d v="2023-11-17T00:00:00"/>
    <d v="2024-06-14T00:00:00"/>
    <n v="57146946"/>
    <m/>
    <n v="57146946"/>
    <n v="57146946.020000003"/>
    <n v="57146946.020000003"/>
    <d v="2024-06-14T00:00:00"/>
    <d v="2027-06-13T00:00:00"/>
    <x v="1"/>
    <x v="1"/>
  </r>
  <r>
    <s v="ENFLD001-DN732159-13077361"/>
    <x v="138"/>
    <s v="Awarded"/>
    <x v="289"/>
    <s v="Enfield Town to Broxbourne - additional design support during construction"/>
    <s v="England"/>
    <d v="2024-07-18T00:00:00"/>
    <d v="2025-03-28T00:00:00"/>
    <d v="2024-07-15T00:00:00"/>
    <d v="2024-07-16T00:00:00"/>
    <n v="20000"/>
    <n v="20000"/>
    <n v="20000"/>
    <n v="20000"/>
    <n v="20000"/>
    <d v="2024-07-18T00:00:00"/>
    <d v="2025-03-28T00:00:00"/>
    <x v="1"/>
    <x v="0"/>
  </r>
  <r>
    <n v="328296"/>
    <x v="137"/>
    <s v="Awarded"/>
    <x v="290"/>
    <s v="Principal Contractor to carry out construction works - Lab Conversion"/>
    <s v="-"/>
    <d v="2024-06-07T00:00:00"/>
    <d v="2024-06-08T00:00:00"/>
    <d v="2024-06-06T00:00:00"/>
    <d v="2024-06-06T00:00:00"/>
    <n v="636536.66"/>
    <m/>
    <n v="636536.66"/>
    <n v="636536.66"/>
    <n v="636536.66"/>
    <d v="2024-06-07T00:00:00"/>
    <d v="2024-06-08T00:00:00"/>
    <x v="1"/>
    <x v="0"/>
  </r>
  <r>
    <s v="NOTTCITY001-DN721650-05719797"/>
    <x v="12"/>
    <s v="Awarded"/>
    <x v="79"/>
    <s v="St Anns Well Road Phase 2 - Construction of Section 3 of SAWR"/>
    <s v="England"/>
    <d v="2024-04-01T00:00:00"/>
    <d v="2024-11-01T00:00:00"/>
    <d v="2024-03-04T00:00:00"/>
    <d v="2024-03-15T00:00:00"/>
    <n v="64351.32"/>
    <m/>
    <n v="64351.32"/>
    <n v="64351.32"/>
    <n v="64351.32"/>
    <d v="2024-04-01T00:00:00"/>
    <d v="2024-11-01T00:00:00"/>
    <x v="1"/>
    <x v="0"/>
  </r>
  <r>
    <s v="BATH001-DN709011-22521816"/>
    <x v="226"/>
    <s v="Awarded"/>
    <x v="79"/>
    <s v="Recycling of Building and Construction Waste"/>
    <s v="England"/>
    <d v="2024-04-01T00:00:00"/>
    <d v="2025-03-31T00:00:00"/>
    <d v="2024-02-04T00:00:00"/>
    <d v="2024-06-20T00:00:00"/>
    <n v="280000"/>
    <n v="280000"/>
    <n v="280000"/>
    <n v="280000"/>
    <n v="280000"/>
    <d v="2024-07-01T00:00:00"/>
    <d v="2025-06-30T00:00:00"/>
    <x v="1"/>
    <x v="0"/>
  </r>
  <r>
    <s v="BIP853717642"/>
    <x v="219"/>
    <s v="Awarded"/>
    <x v="291"/>
    <s v="GB-Didcot: UKRI-3105_01 MRC Harwell Design and Construction"/>
    <s v="South East"/>
    <d v="2024-07-01T00:00:00"/>
    <d v="2026-03-31T00:00:00"/>
    <d v="2024-03-28T00:00:00"/>
    <d v="2024-03-28T00:00:00"/>
    <n v="4800000"/>
    <m/>
    <n v="4800000"/>
    <n v="4800000"/>
    <n v="4800000"/>
    <d v="2024-07-01T00:00:00"/>
    <d v="2026-03-31T00:00:00"/>
    <x v="1"/>
    <x v="0"/>
  </r>
  <r>
    <s v="tender_341965/1369621"/>
    <x v="222"/>
    <s v="Awarded"/>
    <x v="167"/>
    <s v="Pre-Construction Design in relation to Approvals &amp; Consultations at City of London School for Boys"/>
    <s v="London"/>
    <d v="2024-06-17T00:00:00"/>
    <d v="2024-10-31T00:00:00"/>
    <d v="2024-05-17T00:00:00"/>
    <d v="2024-05-17T00:00:00"/>
    <n v="89750"/>
    <m/>
    <n v="89750"/>
    <n v="89750"/>
    <n v="89750"/>
    <d v="2024-06-17T00:00:00"/>
    <d v="2024-10-31T00:00:00"/>
    <x v="1"/>
    <x v="0"/>
  </r>
  <r>
    <s v="tender_341965/1369771"/>
    <x v="222"/>
    <s v="Awarded"/>
    <x v="167"/>
    <s v="Pre-Construction Design to de-risk logistics at City of London School for Boys"/>
    <s v="London"/>
    <d v="2024-06-17T00:00:00"/>
    <d v="2024-10-31T00:00:00"/>
    <d v="2024-05-17T00:00:00"/>
    <d v="2024-05-17T00:00:00"/>
    <n v="30250"/>
    <m/>
    <n v="30250"/>
    <n v="30250"/>
    <n v="30250"/>
    <d v="2024-06-17T00:00:00"/>
    <d v="2024-10-31T00:00:00"/>
    <x v="1"/>
    <x v="0"/>
  </r>
  <r>
    <s v="tender_433735/1367676"/>
    <x v="3"/>
    <s v="Awarded"/>
    <x v="167"/>
    <s v="Award of a Call of Contract under Prison Education Dynamic Purchasing System for Introduction to Construction for residents of HMP Birmingham"/>
    <s v="East Midlands,West Midlands"/>
    <d v="2024-06-24T00:00:00"/>
    <d v="2025-04-23T00:00:00"/>
    <d v="2024-05-24T00:00:00"/>
    <d v="2024-06-19T00:00:00"/>
    <n v="59945"/>
    <m/>
    <n v="59945"/>
    <n v="59945"/>
    <n v="59945"/>
    <d v="2024-06-24T00:00:00"/>
    <d v="2025-04-23T00:00:00"/>
    <x v="1"/>
    <x v="0"/>
  </r>
  <r>
    <s v="tender_361690/1369261"/>
    <x v="85"/>
    <s v="Awarded"/>
    <x v="292"/>
    <s v="Ipswich Depot Pre-construction Agreement"/>
    <s v="North East,North West,Yorkshire and The Humber,East Midlands,West Midlands,East of England,London,South East,South West"/>
    <d v="2024-06-18T00:00:00"/>
    <d v="2024-10-22T00:00:00"/>
    <d v="2024-05-30T00:00:00"/>
    <d v="2024-06-18T00:00:00"/>
    <n v="197199.67"/>
    <m/>
    <n v="197199.67"/>
    <n v="197199.67"/>
    <n v="197199.67"/>
    <d v="2024-06-18T00:00:00"/>
    <d v="2024-10-22T00:00:00"/>
    <x v="1"/>
    <x v="2"/>
  </r>
  <r>
    <s v="BUCKSH001-DN710029-54575372"/>
    <x v="210"/>
    <s v="Awarded"/>
    <x v="292"/>
    <s v="Castlefield, High Wycombe Traffic Calming Construction Works"/>
    <s v="England"/>
    <d v="2024-07-15T00:00:00"/>
    <d v="2024-12-31T00:00:00"/>
    <d v="2024-05-15T00:00:00"/>
    <d v="2024-06-25T00:00:00"/>
    <n v="675931"/>
    <m/>
    <n v="675931"/>
    <n v="675931"/>
    <n v="675931"/>
    <d v="2024-07-17T00:00:00"/>
    <d v="2024-12-31T00:00:00"/>
    <x v="1"/>
    <x v="0"/>
  </r>
  <r>
    <s v="CF-2431500D0O000000rwimUAA"/>
    <x v="227"/>
    <s v="Awarded"/>
    <x v="293"/>
    <s v="Construction Professional Services"/>
    <s v="United Kingdom"/>
    <d v="2024-03-25T00:00:00"/>
    <d v="2028-03-24T00:00:00"/>
    <d v="2024-03-22T00:00:00"/>
    <d v="2024-06-14T00:00:00"/>
    <n v="0"/>
    <n v="4000000"/>
    <n v="4000000"/>
    <n v="4000000"/>
    <n v="4000000"/>
    <d v="2024-03-25T00:00:00"/>
    <d v="2028-03-24T00:00:00"/>
    <x v="1"/>
    <x v="1"/>
  </r>
  <r>
    <n v="45139"/>
    <x v="228"/>
    <s v="Awarded"/>
    <x v="294"/>
    <s v="Construction of Changing Rooms and Public Toilet Unit at Park Gerry for Camborne Town Council"/>
    <s v="South West"/>
    <d v="2023-10-30T00:00:00"/>
    <d v="2024-05-24T00:00:00"/>
    <d v="2023-09-22T00:00:00"/>
    <d v="2023-11-24T00:00:00"/>
    <n v="220000"/>
    <n v="300000"/>
    <n v="300000"/>
    <n v="490000"/>
    <n v="490000"/>
    <d v="2023-11-24T00:00:00"/>
    <d v="2024-11-22T00:00:00"/>
    <x v="1"/>
    <x v="0"/>
  </r>
  <r>
    <s v="IT-467-61-ITT049GS - AWARD"/>
    <x v="229"/>
    <s v="Awarded"/>
    <x v="82"/>
    <s v="Construction Works in Tewkesbury Town Centre (for small public realm projects) - AWARD"/>
    <s v="Any region"/>
    <d v="2024-03-11T00:00:00"/>
    <d v="2024-04-30T00:00:00"/>
    <d v="2024-02-28T00:00:00"/>
    <d v="2024-04-17T00:00:00"/>
    <n v="0"/>
    <n v="370000"/>
    <n v="370000"/>
    <n v="0"/>
    <n v="0"/>
    <d v="2024-03-11T00:00:00"/>
    <d v="2024-04-30T00:00:00"/>
    <x v="1"/>
    <x v="1"/>
  </r>
  <r>
    <s v="tender_435351/1363456"/>
    <x v="85"/>
    <s v="Awarded"/>
    <x v="295"/>
    <s v="T0576 Specialist Technical Support for Supervision of Construction of Energy Storage Systems (ESS) to support EV Charging at Motorway Service Areas (MSA) - Phase 3a"/>
    <s v="Any region"/>
    <d v="2024-05-30T00:00:00"/>
    <d v="2025-09-30T00:00:00"/>
    <d v="2024-05-13T00:00:00"/>
    <d v="2024-06-03T00:00:00"/>
    <n v="74935.350000000006"/>
    <m/>
    <n v="74935.350000000006"/>
    <n v="74935.350000000006"/>
    <n v="74935.350000000006"/>
    <d v="2024-05-30T00:00:00"/>
    <d v="2025-09-30T00:00:00"/>
    <x v="1"/>
    <x v="1"/>
  </r>
  <r>
    <s v="tender_441597/1362774"/>
    <x v="230"/>
    <s v="Awarded"/>
    <x v="296"/>
    <s v="Construction Industry Database &amp; Reports"/>
    <s v="Any region"/>
    <d v="2024-05-15T00:00:00"/>
    <d v="2025-05-14T00:00:00"/>
    <d v="2024-05-01T00:00:00"/>
    <d v="2024-05-24T00:00:00"/>
    <n v="23000"/>
    <n v="60000"/>
    <n v="60000"/>
    <n v="60000"/>
    <n v="60000"/>
    <d v="2024-05-15T00:00:00"/>
    <d v="2025-05-14T00:00:00"/>
    <x v="1"/>
    <x v="1"/>
  </r>
  <r>
    <s v="20240603153824-103298"/>
    <x v="49"/>
    <s v="Awarded"/>
    <x v="297"/>
    <s v="55762 Specialist Construction Services"/>
    <s v="Yorkshire and The Humber"/>
    <d v="2024-05-01T00:00:00"/>
    <d v="2026-04-30T00:00:00"/>
    <d v="2024-04-15T00:00:00"/>
    <d v="2024-06-03T00:00:00"/>
    <n v="703171"/>
    <m/>
    <n v="703171"/>
    <n v="703171.45"/>
    <n v="703171.45"/>
    <d v="2024-05-01T00:00:00"/>
    <d v="2026-04-30T00:00:00"/>
    <x v="1"/>
    <x v="0"/>
  </r>
  <r>
    <s v="CF-0303500D8d000003VQwdEAG"/>
    <x v="14"/>
    <s v="Awarded"/>
    <x v="298"/>
    <s v="WSX - CDF lot 2 - BTB - Pre-FBC Construction - Phase 0+ Pile Purchase"/>
    <s v="South West"/>
    <d v="2024-05-02T00:00:00"/>
    <d v="2025-02-19T00:00:00"/>
    <d v="2024-04-29T00:00:00"/>
    <d v="2024-05-02T00:00:00"/>
    <n v="9336591.1799999997"/>
    <m/>
    <n v="9336591.1799999997"/>
    <n v="9336591.1799999997"/>
    <n v="9336591.1799999997"/>
    <d v="2024-05-02T00:00:00"/>
    <d v="2025-02-19T00:00:00"/>
    <x v="1"/>
    <x v="0"/>
  </r>
  <r>
    <s v="SEFT001-DN711332-59759242"/>
    <x v="231"/>
    <s v="Awarded"/>
    <x v="299"/>
    <s v="Construction of Toilets at Kingsley &amp; Co"/>
    <s v="England"/>
    <d v="2024-04-24T00:00:00"/>
    <d v="2024-05-31T00:00:00"/>
    <d v="2024-03-28T00:00:00"/>
    <d v="2024-04-24T00:00:00"/>
    <n v="40000"/>
    <m/>
    <n v="40000"/>
    <n v="41800"/>
    <n v="41800"/>
    <d v="2024-05-13T00:00:00"/>
    <d v="2024-05-31T00:00:00"/>
    <x v="1"/>
    <x v="0"/>
  </r>
  <r>
    <s v="20240522103850-128806"/>
    <x v="232"/>
    <s v="Awarded"/>
    <x v="299"/>
    <s v="Construction Lab, Mansfield Campus Electrical Package"/>
    <s v="Any region"/>
    <d v="2024-05-04T00:00:00"/>
    <d v="2024-05-05T00:00:00"/>
    <d v="2024-05-03T00:00:00"/>
    <d v="2024-05-22T00:00:00"/>
    <n v="0"/>
    <m/>
    <n v="0"/>
    <n v="67583"/>
    <n v="67583"/>
    <d v="2024-05-24T00:00:00"/>
    <d v="2024-11-08T00:00:00"/>
    <x v="1"/>
    <x v="1"/>
  </r>
  <r>
    <s v="NOTTCITY001-DN721650-63855428"/>
    <x v="12"/>
    <s v="Awarded"/>
    <x v="300"/>
    <s v="NCC CPU 4614 Highways Minor Works Framework -Construction of Hard Standings at 10 Locations"/>
    <s v="England"/>
    <d v="2024-03-04T00:00:00"/>
    <d v="2024-10-18T00:00:00"/>
    <d v="2024-01-15T00:00:00"/>
    <d v="2024-02-05T00:00:00"/>
    <n v="29685.8"/>
    <m/>
    <n v="29685.8"/>
    <n v="29685.8"/>
    <n v="29685.8"/>
    <d v="2024-03-04T00:00:00"/>
    <d v="2024-10-18T00:00:00"/>
    <x v="1"/>
    <x v="0"/>
  </r>
  <r>
    <s v="NOTTCITY001-DN721650-47599383"/>
    <x v="12"/>
    <s v="Awarded"/>
    <x v="300"/>
    <s v="Call off - Queens Drive Crossing Improvements - Construction of new pedestrian crossing facilities over Queens Drive"/>
    <s v="England"/>
    <d v="2024-03-04T00:00:00"/>
    <d v="2024-10-11T00:00:00"/>
    <d v="2024-01-11T00:00:00"/>
    <d v="2024-02-05T00:00:00"/>
    <n v="67104.570000000007"/>
    <m/>
    <n v="67104.570000000007"/>
    <n v="67104.570000000007"/>
    <n v="67104.570000000007"/>
    <d v="2024-03-05T00:00:00"/>
    <d v="2024-10-11T00:00:00"/>
    <x v="1"/>
    <x v="0"/>
  </r>
  <r>
    <s v="tender_418145/1349752"/>
    <x v="3"/>
    <s v="Awarded"/>
    <x v="301"/>
    <s v="Call off Contract Under Prison Education Dynamic Purchasing System for Construction Skills Certification Scheme (CSCS) course for Residents of HMP Downview"/>
    <s v="London,South East"/>
    <d v="2024-05-06T00:00:00"/>
    <d v="2025-05-05T00:00:00"/>
    <d v="2024-03-25T00:00:00"/>
    <d v="2024-04-24T00:00:00"/>
    <n v="24886.68"/>
    <m/>
    <n v="24886.68"/>
    <n v="24886.68"/>
    <n v="24886.68"/>
    <d v="2024-05-06T00:00:00"/>
    <d v="2025-05-05T00:00:00"/>
    <x v="1"/>
    <x v="0"/>
  </r>
  <r>
    <s v="CF-0293600D8d000003VQwdEAG"/>
    <x v="166"/>
    <s v="Awarded"/>
    <x v="66"/>
    <s v="NW CDF Lot2 Catterall Bridge ECC Construction"/>
    <s v="North West"/>
    <d v="2024-04-18T00:00:00"/>
    <d v="2025-05-06T00:00:00"/>
    <d v="2024-04-08T00:00:00"/>
    <d v="2024-04-10T00:00:00"/>
    <n v="2600000"/>
    <m/>
    <n v="2600000"/>
    <n v="2600000"/>
    <n v="2600000"/>
    <d v="2024-04-18T00:00:00"/>
    <d v="2025-05-06T00:00:00"/>
    <x v="1"/>
    <x v="0"/>
  </r>
  <r>
    <s v="C283025"/>
    <x v="109"/>
    <s v="Awarded"/>
    <x v="302"/>
    <s v="Construction and Refurbishment of Rooms at Kempston Health Centre"/>
    <s v="-"/>
    <d v="2024-05-06T00:00:00"/>
    <d v="2024-07-30T00:00:00"/>
    <d v="2024-03-25T00:00:00"/>
    <d v="2024-04-29T00:00:00"/>
    <n v="343460.4"/>
    <m/>
    <n v="343460.4"/>
    <n v="343460.4"/>
    <n v="343460.4"/>
    <d v="2024-05-06T00:00:00"/>
    <d v="2024-07-30T00:00:00"/>
    <x v="1"/>
    <x v="0"/>
  </r>
  <r>
    <s v="NOTTCITY001-DN721650-78059700"/>
    <x v="12"/>
    <s v="Awarded"/>
    <x v="302"/>
    <s v="CPU 4614 Highways Minor Works Framework - Construction of new raised Zebra on Meadows Way"/>
    <s v="England"/>
    <d v="2024-03-04T00:00:00"/>
    <d v="2024-09-06T00:00:00"/>
    <d v="2024-02-12T00:00:00"/>
    <d v="2024-02-13T00:00:00"/>
    <n v="67104.570000000007"/>
    <m/>
    <n v="67104.570000000007"/>
    <n v="67104.570000000007"/>
    <n v="67104.570000000007"/>
    <d v="2024-03-04T00:00:00"/>
    <d v="2024-09-06T00:00:00"/>
    <x v="1"/>
    <x v="0"/>
  </r>
  <r>
    <s v="PCC001-DN708666-52412872"/>
    <x v="197"/>
    <s v="Awarded"/>
    <x v="303"/>
    <s v="PL Fletton Cemetery - Groundworks and Mausoleum Construction"/>
    <s v="England"/>
    <d v="2024-04-08T00:00:00"/>
    <d v="2024-09-23T00:00:00"/>
    <d v="2024-03-14T00:00:00"/>
    <d v="2024-04-24T00:00:00"/>
    <n v="450000"/>
    <n v="450000"/>
    <n v="450000"/>
    <n v="407169"/>
    <n v="407169"/>
    <d v="2024-05-01T00:00:00"/>
    <d v="2024-10-23T00:00:00"/>
    <x v="1"/>
    <x v="0"/>
  </r>
  <r>
    <s v="IT-234-36578-TDC - 036578 - AWARD"/>
    <x v="233"/>
    <s v="Awarded"/>
    <x v="303"/>
    <s v="TDC NC Construction of  12 New Net Zero Carbon Dwellings at Wolf's Wood, Hurst Green, Oxted, Surrey - AWARD"/>
    <s v="South East"/>
    <d v="2024-03-01T00:00:00"/>
    <d v="2025-09-30T00:00:00"/>
    <d v="2023-09-28T00:00:00"/>
    <d v="2024-02-01T00:00:00"/>
    <n v="3500000"/>
    <n v="4500000"/>
    <n v="4500000"/>
    <n v="3906197"/>
    <n v="3906197"/>
    <d v="2024-03-01T00:00:00"/>
    <d v="2025-09-30T00:00:00"/>
    <x v="1"/>
    <x v="0"/>
  </r>
  <r>
    <s v="CF-0285500D8d000003VQwdEAG"/>
    <x v="14"/>
    <s v="Awarded"/>
    <x v="49"/>
    <s v="Bewdley Left Bank Flood Risk Management Scheme - Construction Design Support (Note: this is a call-off from an existing framework)"/>
    <s v="West Midlands"/>
    <d v="2024-02-02T00:00:00"/>
    <d v="2025-07-31T00:00:00"/>
    <d v="2024-01-22T00:00:00"/>
    <d v="2024-02-02T00:00:00"/>
    <n v="127578"/>
    <n v="191367"/>
    <n v="191367"/>
    <n v="127578"/>
    <n v="127578"/>
    <d v="2024-02-02T00:00:00"/>
    <d v="2025-07-31T00:00:00"/>
    <x v="1"/>
    <x v="0"/>
  </r>
  <r>
    <s v="tender_409908/1344523"/>
    <x v="93"/>
    <s v="Awarded"/>
    <x v="49"/>
    <s v="Foodex Japan 2024 - Stand Space and Construction Costs"/>
    <s v="South East"/>
    <d v="2023-10-16T00:00:00"/>
    <d v="2024-03-08T00:00:00"/>
    <d v="2023-10-13T00:00:00"/>
    <d v="2023-10-16T00:00:00"/>
    <n v="0"/>
    <n v="15000"/>
    <n v="15000"/>
    <n v="15000"/>
    <n v="15000"/>
    <d v="2023-10-16T00:00:00"/>
    <d v="2024-03-08T00:00:00"/>
    <x v="1"/>
    <x v="0"/>
  </r>
  <r>
    <s v="LEICSCITY02-DN695291-77412202"/>
    <x v="105"/>
    <s v="Awarded"/>
    <x v="49"/>
    <s v="PAN3003 - St Peter's Garages Demolition and Car Park Construction"/>
    <s v="East Midlands"/>
    <d v="2024-02-26T00:00:00"/>
    <d v="2024-08-18T00:00:00"/>
    <d v="2024-01-15T00:00:00"/>
    <d v="2024-02-06T00:00:00"/>
    <n v="400000"/>
    <n v="480000"/>
    <n v="480000"/>
    <n v="295275.65000000002"/>
    <n v="295275.65000000002"/>
    <d v="2024-02-26T00:00:00"/>
    <d v="2024-08-18T00:00:00"/>
    <x v="1"/>
    <x v="0"/>
  </r>
  <r>
    <s v="CF-0283300D8d000003VQwdEAG"/>
    <x v="166"/>
    <s v="Awarded"/>
    <x v="114"/>
    <s v="Holbeam Dam Phase 2 Construction Design Support"/>
    <s v="South West"/>
    <d v="2023-08-21T00:00:00"/>
    <d v="2025-03-19T00:00:00"/>
    <d v="2023-08-14T00:00:00"/>
    <d v="2023-08-21T00:00:00"/>
    <n v="100727.25"/>
    <m/>
    <n v="100727.25"/>
    <n v="100727.25"/>
    <n v="100727.25"/>
    <d v="2023-08-21T00:00:00"/>
    <d v="2025-03-19T00:00:00"/>
    <x v="1"/>
    <x v="0"/>
  </r>
  <r>
    <s v="CF-0282900D8d000003VQwdEAG"/>
    <x v="14"/>
    <s v="Awarded"/>
    <x v="114"/>
    <s v="Shoreham Bramber Brooks Construction"/>
    <s v="South East"/>
    <d v="2024-04-10T00:00:00"/>
    <d v="2024-09-13T00:00:00"/>
    <d v="2024-04-08T00:00:00"/>
    <d v="2024-04-08T00:00:00"/>
    <n v="554598"/>
    <m/>
    <n v="554598"/>
    <n v="554598"/>
    <n v="554598"/>
    <d v="2024-04-10T00:00:00"/>
    <d v="2024-09-13T00:00:00"/>
    <x v="1"/>
    <x v="0"/>
  </r>
  <r>
    <s v="20240411153022-104106"/>
    <x v="234"/>
    <s v="Awarded"/>
    <x v="304"/>
    <s v="Construction Consultancy Services"/>
    <s v="Yorkshire and The Humber"/>
    <d v="2024-04-12T00:00:00"/>
    <d v="2025-12-31T00:00:00"/>
    <d v="2024-04-11T00:00:00"/>
    <d v="2023-08-31T00:00:00"/>
    <n v="0"/>
    <n v="2000000"/>
    <n v="2000000"/>
    <n v="2000000"/>
    <n v="2000000"/>
    <d v="2023-09-01T00:00:00"/>
    <d v="2025-12-31T00:00:00"/>
    <x v="1"/>
    <x v="0"/>
  </r>
  <r>
    <s v="REDDITCH001-DN719034-12055099"/>
    <x v="115"/>
    <s v="Awarded"/>
    <x v="11"/>
    <s v="Loxley Close Project Management via NHS SBS Construction Consultancy Services 2"/>
    <s v="England"/>
    <d v="2024-04-10T00:00:00"/>
    <d v="2026-03-31T00:00:00"/>
    <d v="2024-04-09T00:00:00"/>
    <d v="2024-04-09T00:00:00"/>
    <n v="68039.520000000004"/>
    <n v="68039.520000000004"/>
    <n v="68039.520000000004"/>
    <n v="68039.520000000004"/>
    <n v="68039.520000000004"/>
    <d v="2024-04-10T00:00:00"/>
    <d v="2026-03-31T00:00:00"/>
    <x v="1"/>
    <x v="0"/>
  </r>
  <r>
    <s v="72fdc04f-1ddb-4d9a-b5f7-a7f969627270"/>
    <x v="216"/>
    <s v="Awarded"/>
    <x v="305"/>
    <s v="CA13428 - Waltham Forest College For the appointment of THE PRINCIPAL CONTRACTOR for the college's construction project: Re-purposing the Swimming Pool as a Flexible Teaching &amp; Learning Centre"/>
    <s v="Any region"/>
    <d v="2024-05-10T00:00:00"/>
    <d v="2024-11-21T00:00:00"/>
    <d v="2024-03-07T00:00:00"/>
    <d v="2024-04-09T00:00:00"/>
    <n v="2200000"/>
    <n v="2200000"/>
    <n v="2200000"/>
    <n v="0"/>
    <n v="0"/>
    <d v="2024-05-10T00:00:00"/>
    <d v="2024-11-21T00:00:00"/>
    <x v="1"/>
    <x v="1"/>
  </r>
  <r>
    <s v="BRISTOLCC001-DN710043-59721285"/>
    <x v="102"/>
    <s v="Awarded"/>
    <x v="305"/>
    <s v="G&amp;R/CPS/Structural consultant for Nova Primary School Construction works"/>
    <s v="England"/>
    <d v="2024-04-02T00:00:00"/>
    <d v="2024-09-02T00:00:00"/>
    <d v="2024-03-06T00:00:00"/>
    <d v="2024-04-01T00:00:00"/>
    <n v="100000"/>
    <m/>
    <n v="100000"/>
    <n v="100000"/>
    <n v="100000"/>
    <d v="2024-04-02T00:00:00"/>
    <d v="2024-09-02T00:00:00"/>
    <x v="1"/>
    <x v="0"/>
  </r>
  <r>
    <s v="ITTH127"/>
    <x v="163"/>
    <s v="Awarded"/>
    <x v="104"/>
    <s v="Construction of the new CCTV control room enclosure and associated services"/>
    <s v="-"/>
    <d v="2024-05-13T00:00:00"/>
    <d v="2025-09-30T00:00:00"/>
    <d v="2024-01-19T00:00:00"/>
    <d v="2024-03-12T00:00:00"/>
    <n v="327585.13"/>
    <m/>
    <n v="327585.13"/>
    <n v="327585.13"/>
    <n v="327585.13"/>
    <d v="2024-05-13T00:00:00"/>
    <d v="2025-09-30T00:00:00"/>
    <x v="1"/>
    <x v="0"/>
  </r>
  <r>
    <s v="OREC001-DN690427-91129937"/>
    <x v="235"/>
    <s v="Awarded"/>
    <x v="104"/>
    <s v="Professional Services Framework (Construction Programme)"/>
    <s v="United Kingdom"/>
    <d v="2023-11-27T00:00:00"/>
    <d v="2027-11-26T00:00:00"/>
    <d v="2023-11-03T00:00:00"/>
    <d v="2024-03-19T00:00:00"/>
    <n v="800000"/>
    <n v="800000"/>
    <n v="800000"/>
    <n v="800000"/>
    <n v="800000"/>
    <d v="2024-03-25T00:00:00"/>
    <d v="2028-03-24T00:00:00"/>
    <x v="1"/>
    <x v="1"/>
  </r>
  <r>
    <s v="C261433"/>
    <x v="109"/>
    <s v="Awarded"/>
    <x v="35"/>
    <s v="Healthcare Planning, Construction Consultancy and Ancillary Services at Edgware"/>
    <s v="London"/>
    <d v="2024-04-01T00:00:00"/>
    <d v="2025-03-31T00:00:00"/>
    <d v="2024-03-31T00:00:00"/>
    <d v="2024-03-31T00:00:00"/>
    <n v="105040"/>
    <m/>
    <n v="105040"/>
    <n v="105040"/>
    <n v="105040"/>
    <d v="2024-04-01T00:00:00"/>
    <d v="2025-03-31T00:00:00"/>
    <x v="1"/>
    <x v="0"/>
  </r>
  <r>
    <s v="GOSPT001-DN682696-24490760"/>
    <x v="236"/>
    <s v="Awarded"/>
    <x v="306"/>
    <s v="Construction of Flood Defence Structures at Forton"/>
    <s v="United Kingdom"/>
    <d v="2024-04-01T00:00:00"/>
    <d v="2024-10-31T00:00:00"/>
    <d v="2023-10-16T00:00:00"/>
    <d v="2024-01-11T00:00:00"/>
    <n v="0"/>
    <n v="1200000"/>
    <n v="1200000"/>
    <n v="1200000"/>
    <n v="1200000"/>
    <d v="2024-04-01T00:00:00"/>
    <d v="2024-10-31T00:00:00"/>
    <x v="1"/>
    <x v="1"/>
  </r>
  <r>
    <s v="CF-0132600D4L000000iAvzUAE"/>
    <x v="237"/>
    <s v="Awarded"/>
    <x v="116"/>
    <s v="DDP00732 - BXXX Vent Removal - Construction Phase"/>
    <s v="North West"/>
    <d v="2024-03-28T00:00:00"/>
    <d v="2024-07-07T00:00:00"/>
    <d v="2024-03-27T00:00:00"/>
    <d v="2024-03-27T00:00:00"/>
    <n v="2200000"/>
    <n v="2200000"/>
    <n v="2200000"/>
    <n v="2659332.9500000002"/>
    <n v="2659332.9500000002"/>
    <d v="2024-03-28T00:00:00"/>
    <d v="2024-07-07T00:00:00"/>
    <x v="1"/>
    <x v="0"/>
  </r>
  <r>
    <n v="20242328"/>
    <x v="120"/>
    <s v="Awarded"/>
    <x v="307"/>
    <s v="Shelford Lodge Commercial Farm Buildings Construction Agreement"/>
    <s v="United Kingdom"/>
    <d v="2024-02-22T00:00:00"/>
    <d v="2024-03-28T00:00:00"/>
    <d v="2024-02-08T00:00:00"/>
    <d v="2024-02-08T00:00:00"/>
    <n v="62000"/>
    <m/>
    <n v="62000"/>
    <n v="62000"/>
    <n v="62000"/>
    <d v="2024-02-22T00:00:00"/>
    <d v="2024-03-28T00:00:00"/>
    <x v="1"/>
    <x v="1"/>
  </r>
  <r>
    <s v="CF-0264400D8d000003VQwdEAG"/>
    <x v="14"/>
    <s v="Awarded"/>
    <x v="185"/>
    <s v="ECC PM for Shoreham Adur Tidal Walls and Bramber Brooks Construction"/>
    <s v="South East"/>
    <d v="2024-03-15T00:00:00"/>
    <d v="2026-01-30T00:00:00"/>
    <d v="2023-12-22T00:00:00"/>
    <d v="2024-03-15T00:00:00"/>
    <n v="52432.15"/>
    <m/>
    <n v="52432.15"/>
    <n v="52432.15"/>
    <n v="52432.15"/>
    <d v="2024-03-15T00:00:00"/>
    <d v="2026-01-30T00:00:00"/>
    <x v="1"/>
    <x v="0"/>
  </r>
  <r>
    <s v="PRO1003207"/>
    <x v="109"/>
    <s v="Awarded"/>
    <x v="308"/>
    <s v="Construction Consultancy at Glenbourne Unit"/>
    <s v="South West"/>
    <d v="2023-03-17T00:00:00"/>
    <d v="2024-03-31T00:00:00"/>
    <d v="2023-03-16T00:00:00"/>
    <d v="2024-02-06T00:00:00"/>
    <n v="54580"/>
    <m/>
    <n v="54580"/>
    <n v="54580"/>
    <n v="54580"/>
    <d v="2023-03-17T00:00:00"/>
    <d v="2024-03-31T00:00:00"/>
    <x v="1"/>
    <x v="0"/>
  </r>
  <r>
    <s v="20240311131529-103257"/>
    <x v="238"/>
    <s v="Awarded"/>
    <x v="174"/>
    <s v="Huddersfield Bus Station Renovation (SDP3 &amp; Construction Partner)"/>
    <s v="Yorkshire and The Humber"/>
    <d v="2023-04-07T00:00:00"/>
    <d v="2024-10-18T00:00:00"/>
    <d v="2023-04-06T00:00:00"/>
    <d v="2024-03-11T00:00:00"/>
    <n v="0"/>
    <m/>
    <n v="0"/>
    <n v="981781"/>
    <n v="981781"/>
    <d v="2023-11-20T00:00:00"/>
    <d v="2024-10-18T00:00:00"/>
    <x v="1"/>
    <x v="0"/>
  </r>
  <r>
    <s v="con_24657"/>
    <x v="145"/>
    <s v="Awarded"/>
    <x v="309"/>
    <s v="School Construction Works"/>
    <s v="England"/>
    <d v="2024-02-22T00:00:00"/>
    <d v="2025-01-20T00:00:00"/>
    <d v="2024-02-15T00:00:00"/>
    <d v="2024-02-22T00:00:00"/>
    <n v="1837976.75"/>
    <m/>
    <n v="1837976.75"/>
    <n v="1837976.75"/>
    <n v="1837976.75"/>
    <d v="2024-02-22T00:00:00"/>
    <d v="2025-01-20T00:00:00"/>
    <x v="1"/>
    <x v="0"/>
  </r>
  <r>
    <s v="tender_402484/1323898"/>
    <x v="93"/>
    <s v="Awarded"/>
    <x v="309"/>
    <s v="Understanding the Construction Products Data Landscape"/>
    <s v="London"/>
    <d v="2024-02-07T00:00:00"/>
    <d v="2024-03-31T00:00:00"/>
    <d v="2024-01-02T00:00:00"/>
    <d v="2024-02-06T00:00:00"/>
    <n v="57809.5"/>
    <m/>
    <n v="57809.5"/>
    <n v="57809.5"/>
    <n v="57809.5"/>
    <d v="2024-02-07T00:00:00"/>
    <d v="2024-03-31T00:00:00"/>
    <x v="1"/>
    <x v="0"/>
  </r>
  <r>
    <s v="SRIBL001-DN649716-51577339"/>
    <x v="239"/>
    <s v="Awarded"/>
    <x v="20"/>
    <s v="Invitation to Quote for Construction of Pocket Park, Mounsey Road, Bamber Bridge"/>
    <s v="North West"/>
    <d v="2023-03-20T00:00:00"/>
    <d v="2023-04-07T00:00:00"/>
    <d v="2023-02-06T00:00:00"/>
    <d v="2023-04-17T00:00:00"/>
    <n v="0"/>
    <m/>
    <n v="0"/>
    <n v="63030.3"/>
    <n v="63030.3"/>
    <d v="2023-06-05T00:00:00"/>
    <d v="2024-01-16T00:00:00"/>
    <x v="1"/>
    <x v="0"/>
  </r>
  <r>
    <s v="CF-0251700D8d000003VQwdEAG"/>
    <x v="14"/>
    <s v="Awarded"/>
    <x v="117"/>
    <s v="WSX - Garston Street Culvert - ECC Construction - CDF"/>
    <s v="South West"/>
    <d v="2024-01-31T00:00:00"/>
    <d v="2024-04-16T00:00:00"/>
    <d v="2024-01-30T00:00:00"/>
    <d v="2024-01-31T00:00:00"/>
    <n v="253986.46"/>
    <m/>
    <n v="253986.46"/>
    <n v="253986.46"/>
    <n v="253986.46"/>
    <d v="2024-01-31T00:00:00"/>
    <d v="2024-04-16T00:00:00"/>
    <x v="1"/>
    <x v="0"/>
  </r>
  <r>
    <s v="tender_386566/1318928"/>
    <x v="187"/>
    <s v="Awarded"/>
    <x v="310"/>
    <s v="Construction of New Entrance Gate and Provision of Security Barriers to British Embassy Kuwait"/>
    <s v="Any region"/>
    <d v="2024-02-27T00:00:00"/>
    <d v="2026-09-25T00:00:00"/>
    <d v="2023-10-03T00:00:00"/>
    <d v="2023-12-22T00:00:00"/>
    <n v="88900"/>
    <m/>
    <n v="88900"/>
    <n v="88900"/>
    <n v="88900"/>
    <d v="2024-02-27T00:00:00"/>
    <d v="2026-09-25T00:00:00"/>
    <x v="1"/>
    <x v="1"/>
  </r>
  <r>
    <s v="BRISTOLCC001-DN696854-36513550"/>
    <x v="102"/>
    <s v="Awarded"/>
    <x v="175"/>
    <s v="G&amp;R/CEN/100 Temple Street - Design and Construction of Landlords Works"/>
    <s v="England"/>
    <d v="2024-01-25T00:00:00"/>
    <d v="2024-06-30T00:00:00"/>
    <d v="2023-11-29T00:00:00"/>
    <d v="2024-01-24T00:00:00"/>
    <n v="783000"/>
    <n v="783000"/>
    <n v="783000"/>
    <n v="68871.929999999993"/>
    <n v="68871.929999999993"/>
    <d v="2024-01-25T00:00:00"/>
    <d v="2024-06-30T00:00:00"/>
    <x v="1"/>
    <x v="0"/>
  </r>
  <r>
    <s v="BIP842505723"/>
    <x v="240"/>
    <s v="Awarded"/>
    <x v="175"/>
    <s v="Construction Consultancy Services"/>
    <s v="East of England"/>
    <d v="2024-03-01T00:00:00"/>
    <d v="2025-02-28T00:00:00"/>
    <d v="2024-02-27T00:00:00"/>
    <d v="2024-02-27T00:00:00"/>
    <n v="300000"/>
    <m/>
    <n v="300000"/>
    <n v="300000"/>
    <n v="300000"/>
    <d v="2024-03-01T00:00:00"/>
    <d v="2025-02-28T00:00:00"/>
    <x v="1"/>
    <x v="0"/>
  </r>
  <r>
    <s v="tender_393554/1310668"/>
    <x v="85"/>
    <s v="Awarded"/>
    <x v="175"/>
    <s v="Construction Industry and Research Information Association (CIRIA) Membership Renewal"/>
    <s v="North East,North West,Yorkshire and The Humber,East Midlands,West Midlands,East of England,London,South East,South West,Scotland,Wales,Northern Ireland"/>
    <d v="2023-10-31T00:00:00"/>
    <d v="2024-10-30T00:00:00"/>
    <d v="2023-10-25T00:00:00"/>
    <d v="2023-10-26T00:00:00"/>
    <n v="35000"/>
    <n v="37000"/>
    <n v="37000"/>
    <n v="37000"/>
    <n v="37000"/>
    <d v="2023-10-31T00:00:00"/>
    <d v="2024-10-30T00:00:00"/>
    <x v="1"/>
    <x v="2"/>
  </r>
  <r>
    <s v="4f5b7c04-b28b-4583-ad97-b9c518c7a1b4"/>
    <x v="241"/>
    <s v="Awarded"/>
    <x v="177"/>
    <s v="CA13326 - PSD/23-24/003: College of West Anglia - Construction of Skills Building at the King's Lynn Site (Expression of Interest Request) - CPC/PM/02/2020"/>
    <s v="Any region"/>
    <d v="2024-02-19T00:00:00"/>
    <d v="2024-11-01T00:00:00"/>
    <d v="2024-02-18T00:00:00"/>
    <d v="2024-02-23T00:00:00"/>
    <n v="0"/>
    <n v="0"/>
    <n v="0"/>
    <n v="331723.65000000002"/>
    <n v="331723.65000000002"/>
    <d v="2024-02-19T00:00:00"/>
    <d v="2024-11-01T00:00:00"/>
    <x v="1"/>
    <x v="1"/>
  </r>
  <r>
    <s v="CF-0243500D8d000003VQwdEAG"/>
    <x v="166"/>
    <s v="Awarded"/>
    <x v="311"/>
    <s v="Persistent Organic Pollutants in Construction and Demolition Waste"/>
    <s v="Any region"/>
    <d v="2023-11-21T00:00:00"/>
    <d v="2025-02-28T00:00:00"/>
    <d v="2023-10-25T00:00:00"/>
    <d v="2023-11-27T00:00:00"/>
    <n v="298878.27"/>
    <n v="298878.27"/>
    <n v="298878.27"/>
    <n v="298878.27"/>
    <n v="298878.27"/>
    <d v="2023-11-21T00:00:00"/>
    <d v="2025-02-28T00:00:00"/>
    <x v="1"/>
    <x v="1"/>
  </r>
  <r>
    <s v="FP12151/23"/>
    <x v="191"/>
    <s v="Awarded"/>
    <x v="312"/>
    <s v="CONSTRUCTION SURVEYING CONSULTANCY SERVICES  FOR SHOP R TYSELEY ENERGY PARK BS/CA, QS &amp; PD"/>
    <s v="-"/>
    <d v="2024-01-16T00:00:00"/>
    <d v="2025-01-16T00:00:00"/>
    <d v="2024-01-02T00:00:00"/>
    <d v="2024-01-16T00:00:00"/>
    <n v="54240"/>
    <m/>
    <n v="54240"/>
    <n v="54240"/>
    <n v="54240"/>
    <d v="2024-01-16T00:00:00"/>
    <d v="2025-01-16T00:00:00"/>
    <x v="1"/>
    <x v="0"/>
  </r>
  <r>
    <s v="FP11960/23"/>
    <x v="191"/>
    <s v="Awarded"/>
    <x v="312"/>
    <s v="CONSTRUCTION SURVEYING CONSULTANCY SERVICES  FOR THE BUILDINGS / STRUCTURES REVIEW"/>
    <s v="-"/>
    <d v="2023-09-21T00:00:00"/>
    <d v="2024-09-21T00:00:00"/>
    <d v="2023-09-08T00:00:00"/>
    <d v="2023-09-21T00:00:00"/>
    <n v="114006"/>
    <m/>
    <n v="114006"/>
    <n v="114006"/>
    <n v="114006"/>
    <d v="2023-09-21T00:00:00"/>
    <d v="2024-09-21T00:00:00"/>
    <x v="1"/>
    <x v="0"/>
  </r>
  <r>
    <s v="FP11958/23"/>
    <x v="191"/>
    <s v="Awarded"/>
    <x v="312"/>
    <s v="CONSTRUCTION SURVEYING CONSULTANCY SERVICES  FOR THE BIRMINGHAM RESEARCH PARK UNITS 35-42 REFURBISHMENT"/>
    <s v="-"/>
    <d v="2023-09-21T00:00:00"/>
    <d v="2024-09-21T00:00:00"/>
    <d v="2023-09-08T00:00:00"/>
    <d v="2023-09-21T00:00:00"/>
    <n v="38750"/>
    <m/>
    <n v="38750"/>
    <n v="38750"/>
    <n v="38750"/>
    <d v="2023-09-21T00:00:00"/>
    <d v="2024-09-21T00:00:00"/>
    <x v="1"/>
    <x v="0"/>
  </r>
  <r>
    <s v="FP11734/23"/>
    <x v="191"/>
    <s v="Awarded"/>
    <x v="312"/>
    <s v="Construction Surveying Consultancy Services for the Upgrade of Crosswind Tunnel at TRAIN Rig Facility"/>
    <s v="-"/>
    <d v="2023-08-23T00:00:00"/>
    <d v="2024-08-23T00:00:00"/>
    <d v="2023-06-30T00:00:00"/>
    <d v="2023-08-23T00:00:00"/>
    <n v="33500"/>
    <m/>
    <n v="33500"/>
    <n v="33500"/>
    <n v="33500"/>
    <d v="2023-08-23T00:00:00"/>
    <d v="2024-08-23T00:00:00"/>
    <x v="1"/>
    <x v="0"/>
  </r>
  <r>
    <s v="IT-379-1647-Head Office 00001647 - AWARD"/>
    <x v="242"/>
    <s v="Awarded"/>
    <x v="313"/>
    <s v="London and Quadrant Prime Point, Greenwich Peninsula Construction of the Sales Pod and Show home (RfP) - AWARD"/>
    <s v="Any region"/>
    <d v="2023-12-22T00:00:00"/>
    <d v="2028-12-21T00:00:00"/>
    <d v="2023-10-16T00:00:00"/>
    <d v="2024-11-17T00:00:00"/>
    <n v="500000"/>
    <n v="500000"/>
    <n v="500000"/>
    <n v="499841.67"/>
    <n v="499841.67"/>
    <d v="2023-12-22T00:00:00"/>
    <d v="2028-12-21T00:00:00"/>
    <x v="1"/>
    <x v="1"/>
  </r>
  <r>
    <s v="CF-0363700D58000000L5A4EAK"/>
    <x v="243"/>
    <s v="Awarded"/>
    <x v="314"/>
    <s v="Construction Professional Services (RIBA 0-2)"/>
    <s v="Any region"/>
    <d v="2023-08-18T00:00:00"/>
    <d v="2025-08-17T00:00:00"/>
    <d v="2023-08-17T00:00:00"/>
    <d v="2023-08-18T00:00:00"/>
    <n v="10000000"/>
    <n v="10000000"/>
    <n v="10000000"/>
    <n v="10000000"/>
    <n v="10000000"/>
    <d v="2023-08-18T00:00:00"/>
    <d v="2025-08-17T00:00:00"/>
    <x v="1"/>
    <x v="1"/>
  </r>
  <r>
    <s v="PS24002"/>
    <x v="160"/>
    <s v="Awarded"/>
    <x v="315"/>
    <s v="PS24002 - Legal Advice To The MRC On Construction And Properties Matters On An Ad Hoc Basis"/>
    <s v="-"/>
    <d v="2023-12-01T00:00:00"/>
    <d v="2024-12-31T00:00:00"/>
    <d v="2023-11-30T00:00:00"/>
    <d v="2023-12-31T00:00:00"/>
    <n v="12053"/>
    <m/>
    <n v="12053"/>
    <n v="12053"/>
    <n v="12053"/>
    <d v="2023-12-01T00:00:00"/>
    <d v="2024-12-31T00:00:00"/>
    <x v="1"/>
    <x v="0"/>
  </r>
  <r>
    <s v="tender_341965/1314762"/>
    <x v="222"/>
    <s v="Awarded"/>
    <x v="315"/>
    <s v="Architect Stage 5 construction service which include site inspection, drawing review and snagging"/>
    <s v="London"/>
    <d v="2023-08-11T00:00:00"/>
    <d v="2024-03-31T00:00:00"/>
    <d v="2023-07-28T00:00:00"/>
    <d v="2023-08-10T00:00:00"/>
    <n v="12000"/>
    <m/>
    <n v="12000"/>
    <n v="12000"/>
    <n v="12000"/>
    <d v="2023-08-11T00:00:00"/>
    <d v="2024-03-31T00:00:00"/>
    <x v="1"/>
    <x v="0"/>
  </r>
  <r>
    <s v="CF-0240600D8d000003VQwdEAG"/>
    <x v="166"/>
    <s v="Awarded"/>
    <x v="315"/>
    <s v="Scolt Head Island - Refurbishment of Ternery Hut - Construction Phase"/>
    <s v="East of England"/>
    <d v="2024-01-26T00:00:00"/>
    <d v="2024-03-25T00:00:00"/>
    <d v="2024-01-24T00:00:00"/>
    <d v="2024-01-26T00:00:00"/>
    <n v="294646.63"/>
    <n v="294646.63"/>
    <n v="294646.63"/>
    <n v="294646.63"/>
    <n v="294646.63"/>
    <d v="2024-01-26T00:00:00"/>
    <d v="2024-03-25T00:00:00"/>
    <x v="1"/>
    <x v="0"/>
  </r>
  <r>
    <s v="CF-0239300D8d000003VQwdEAG"/>
    <x v="244"/>
    <s v="Awarded"/>
    <x v="316"/>
    <s v="Bolton Fell Moss - Phase 3 Construction Contract"/>
    <s v="North West"/>
    <d v="2024-02-01T00:00:00"/>
    <d v="2024-03-29T00:00:00"/>
    <d v="2024-01-19T00:00:00"/>
    <d v="2024-02-01T00:00:00"/>
    <n v="775154.79"/>
    <n v="775154.79"/>
    <n v="775154.79"/>
    <n v="775154.79"/>
    <n v="775154.79"/>
    <d v="2024-02-01T00:00:00"/>
    <d v="2024-03-29T00:00:00"/>
    <x v="1"/>
    <x v="0"/>
  </r>
  <r>
    <s v="c9858cd0-eb40-45a9-954b-06933d38a900"/>
    <x v="245"/>
    <s v="Awarded"/>
    <x v="317"/>
    <s v="CA13059 - Construction Consultancy Framework - SBS Framework - SBS10190"/>
    <s v="Any region"/>
    <d v="2024-04-01T00:00:00"/>
    <d v="2027-03-31T00:00:00"/>
    <d v="2023-11-20T00:00:00"/>
    <d v="2024-02-09T00:00:00"/>
    <n v="0"/>
    <n v="0"/>
    <n v="0"/>
    <n v="100000"/>
    <n v="100000"/>
    <d v="2024-04-01T00:00:00"/>
    <d v="2027-03-31T00:00:00"/>
    <x v="1"/>
    <x v="1"/>
  </r>
  <r>
    <s v="989c9092-7f03-40ad-9993-3e2bca23caf0"/>
    <x v="245"/>
    <s v="Awarded"/>
    <x v="317"/>
    <s v="CA13060 - Construction Consultancy Framework - SBS Framework - SBS10190"/>
    <s v="Any region"/>
    <d v="2024-04-01T00:00:00"/>
    <d v="2027-03-31T00:00:00"/>
    <d v="2023-11-20T00:00:00"/>
    <d v="2024-02-09T00:00:00"/>
    <n v="0"/>
    <n v="0"/>
    <n v="0"/>
    <n v="100000"/>
    <n v="100000"/>
    <d v="2024-04-01T00:00:00"/>
    <d v="2027-03-31T00:00:00"/>
    <x v="1"/>
    <x v="1"/>
  </r>
  <r>
    <s v="6f25c4b6-3c20-46df-b5a3-55db165cd5dc"/>
    <x v="245"/>
    <s v="Awarded"/>
    <x v="317"/>
    <s v="CA13061 - Construction Consultancy Framework - SBS Framework - SBS10190"/>
    <s v="Any region"/>
    <d v="2024-04-01T00:00:00"/>
    <d v="2027-03-31T00:00:00"/>
    <d v="2023-11-20T00:00:00"/>
    <d v="2024-02-09T00:00:00"/>
    <n v="0"/>
    <n v="0"/>
    <n v="0"/>
    <n v="100000"/>
    <n v="100000"/>
    <d v="2024-04-01T00:00:00"/>
    <d v="2027-03-31T00:00:00"/>
    <x v="1"/>
    <x v="1"/>
  </r>
  <r>
    <s v="KMCFM001-017-001"/>
    <x v="68"/>
    <s v="Awarded"/>
    <x v="317"/>
    <s v="Further Competition from KMCFM-001 Dynamic Purchasing System for Construction Materials and Ancillary Products - Supply of Windows to Holmfirth and Ad-hoc Locations"/>
    <s v="Yorkshire and The Humber"/>
    <d v="2024-01-16T00:00:00"/>
    <d v="2024-03-31T00:00:00"/>
    <d v="2023-12-20T00:00:00"/>
    <d v="2024-01-05T00:00:00"/>
    <n v="187650"/>
    <m/>
    <n v="187650"/>
    <n v="187650"/>
    <n v="187650"/>
    <d v="2024-01-16T00:00:00"/>
    <d v="2024-03-31T00:00:00"/>
    <x v="1"/>
    <x v="0"/>
  </r>
  <r>
    <s v="CC20905"/>
    <x v="96"/>
    <s v="Awarded"/>
    <x v="27"/>
    <s v="Performance Monitoring Database for Construction &amp; Property Projects"/>
    <s v="South East"/>
    <d v="2023-12-15T00:00:00"/>
    <d v="2027-12-14T00:00:00"/>
    <d v="2023-08-31T00:00:00"/>
    <d v="2023-12-12T00:00:00"/>
    <n v="147800"/>
    <m/>
    <n v="147800"/>
    <n v="147800"/>
    <n v="147800"/>
    <d v="2023-12-15T00:00:00"/>
    <d v="2027-12-14T00:00:00"/>
    <x v="1"/>
    <x v="0"/>
  </r>
  <r>
    <s v="tender_404381/1305831"/>
    <x v="3"/>
    <s v="Awarded"/>
    <x v="24"/>
    <s v="Award of a call off contract under Prison Education Dynamic Purchasing System for Construction for residents of HMP Lewes"/>
    <s v="London,South East,South West"/>
    <d v="2024-03-01T00:00:00"/>
    <d v="2025-02-28T00:00:00"/>
    <d v="2024-01-08T00:00:00"/>
    <d v="2024-01-24T00:00:00"/>
    <n v="44000"/>
    <m/>
    <n v="44000"/>
    <n v="44000"/>
    <n v="44000"/>
    <d v="2024-03-01T00:00:00"/>
    <d v="2025-02-28T00:00:00"/>
    <x v="1"/>
    <x v="0"/>
  </r>
  <r>
    <s v="DCC001-DN694855-97149168"/>
    <x v="35"/>
    <s v="Awarded"/>
    <x v="318"/>
    <s v="Framework for the Disposal of Construction Waste &amp; Associated Materials"/>
    <s v="England"/>
    <d v="2023-12-11T00:00:00"/>
    <d v="2026-12-31T00:00:00"/>
    <d v="2023-11-15T00:00:00"/>
    <d v="2023-12-12T00:00:00"/>
    <n v="1000000"/>
    <m/>
    <n v="1000000"/>
    <n v="1000000"/>
    <n v="1000000"/>
    <d v="2024-02-01T00:00:00"/>
    <d v="2025-01-31T00:00:00"/>
    <x v="1"/>
    <x v="0"/>
  </r>
  <r>
    <s v="C245157"/>
    <x v="109"/>
    <s v="Awarded"/>
    <x v="319"/>
    <s v="Project Management, Design and Construction Services for the SARC Project,Network House"/>
    <s v="-"/>
    <d v="2023-12-18T00:00:00"/>
    <d v="2025-03-31T00:00:00"/>
    <d v="2023-11-29T00:00:00"/>
    <d v="2023-11-30T00:00:00"/>
    <n v="368130.83"/>
    <m/>
    <n v="368130.83"/>
    <n v="368130.83"/>
    <n v="368130.83"/>
    <d v="2023-12-18T00:00:00"/>
    <d v="2025-03-31T00:00:00"/>
    <x v="1"/>
    <x v="0"/>
  </r>
  <r>
    <s v="ed55593e-5056-4a9f-811b-3141d45b2d97"/>
    <x v="246"/>
    <s v="Awarded"/>
    <x v="320"/>
    <s v="CA13528 - RFL - Construction of a new PET Quadra machine &amp; Replacement of the existing Vision 600 scanner"/>
    <s v="Any region"/>
    <d v="2023-11-20T00:00:00"/>
    <d v="2024-06-24T00:00:00"/>
    <d v="2023-11-19T00:00:00"/>
    <d v="2024-01-31T00:00:00"/>
    <n v="0"/>
    <n v="0"/>
    <n v="0"/>
    <n v="16602"/>
    <n v="16602"/>
    <d v="2023-11-20T00:00:00"/>
    <d v="2024-06-24T00:00:00"/>
    <x v="1"/>
    <x v="1"/>
  </r>
  <r>
    <s v="CF-0230500D8d000003VQwdEAG"/>
    <x v="14"/>
    <s v="Awarded"/>
    <x v="320"/>
    <s v="Navigation ALN Programme 23/24 Construction Support"/>
    <s v="East Midlands,West Midlands"/>
    <d v="2023-10-23T00:00:00"/>
    <d v="2024-08-31T00:00:00"/>
    <d v="2023-10-02T00:00:00"/>
    <d v="2024-01-26T00:00:00"/>
    <n v="3276204"/>
    <n v="5876204"/>
    <n v="5876204"/>
    <n v="3276204"/>
    <n v="3276204"/>
    <d v="2023-10-23T00:00:00"/>
    <d v="2024-08-31T00:00:00"/>
    <x v="1"/>
    <x v="0"/>
  </r>
  <r>
    <s v="C243935"/>
    <x v="109"/>
    <s v="Awarded"/>
    <x v="321"/>
    <s v="Construction Consultancy Services at St Charles Hospital"/>
    <s v="London"/>
    <d v="2024-01-02T00:00:00"/>
    <d v="2024-03-29T00:00:00"/>
    <d v="2023-12-09T00:00:00"/>
    <d v="2023-12-09T00:00:00"/>
    <n v="26649.5"/>
    <m/>
    <n v="26649.5"/>
    <n v="26649.5"/>
    <n v="26649.5"/>
    <d v="2024-01-02T00:00:00"/>
    <d v="2024-03-29T00:00:00"/>
    <x v="1"/>
    <x v="0"/>
  </r>
  <r>
    <s v="tender_397548/1306655"/>
    <x v="247"/>
    <s v="Awarded"/>
    <x v="321"/>
    <s v="PS23406 Modern Methods of Construction (mapping) Research project"/>
    <s v="Any region"/>
    <d v="2024-01-25T00:00:00"/>
    <d v="2024-09-09T00:00:00"/>
    <d v="2023-12-14T00:00:00"/>
    <d v="2024-01-11T00:00:00"/>
    <n v="116952"/>
    <m/>
    <n v="116952"/>
    <n v="116952"/>
    <n v="116952"/>
    <d v="2024-01-25T00:00:00"/>
    <d v="2024-09-09T00:00:00"/>
    <x v="1"/>
    <x v="1"/>
  </r>
  <r>
    <s v="SRIBL001-DN650106-72487907"/>
    <x v="239"/>
    <s v="Awarded"/>
    <x v="61"/>
    <s v="Quotation for Construction of Garden and New Footpaths at Strawberry Valley Park, Bent Lane, Leyland, PR25 4HX"/>
    <s v="North West"/>
    <d v="2023-03-20T00:00:00"/>
    <d v="2023-04-10T00:00:00"/>
    <d v="2023-02-06T00:00:00"/>
    <d v="2023-03-15T00:00:00"/>
    <n v="0"/>
    <m/>
    <n v="0"/>
    <n v="44317.58"/>
    <n v="44317.58"/>
    <d v="2023-03-27T00:00:00"/>
    <d v="2023-05-12T00:00:00"/>
    <x v="1"/>
    <x v="0"/>
  </r>
  <r>
    <s v="TCCCON 0823 0000116"/>
    <x v="188"/>
    <s v="Awarded"/>
    <x v="322"/>
    <s v="Pre-Construction Services Agreement"/>
    <s v="-"/>
    <d v="2023-07-25T00:00:00"/>
    <d v="2025-05-09T00:00:00"/>
    <d v="2023-07-24T00:00:00"/>
    <d v="2023-07-24T00:00:00"/>
    <n v="313995.64"/>
    <m/>
    <n v="313995.64"/>
    <n v="313995.64"/>
    <n v="313995.64"/>
    <d v="2023-07-25T00:00:00"/>
    <d v="2025-05-09T00:00:00"/>
    <x v="1"/>
    <x v="0"/>
  </r>
  <r>
    <s v="LRSG PAV 2024"/>
    <x v="248"/>
    <s v="Awarded"/>
    <x v="322"/>
    <s v="Construction of New Sports and Community Pavilion at Layham Road Sports Ground, Hadleigh, IP7 5NE"/>
    <s v="-"/>
    <d v="2024-04-01T00:00:00"/>
    <d v="2025-03-31T00:00:00"/>
    <d v="2023-12-08T00:00:00"/>
    <d v="2024-01-15T00:00:00"/>
    <n v="1"/>
    <n v="1000000"/>
    <n v="1000000"/>
    <n v="828785.53"/>
    <n v="828785.53"/>
    <d v="2024-04-01T00:00:00"/>
    <d v="2025-06-30T00:00:00"/>
    <x v="1"/>
    <x v="0"/>
  </r>
  <r>
    <s v="tender_394855/1296989"/>
    <x v="3"/>
    <s v="Awarded"/>
    <x v="323"/>
    <s v="Award of a call off contract under Prison Education Dynamic Purchasing System for Construction for residents of HMP Grendon"/>
    <s v="London,South East,South West"/>
    <d v="2024-01-15T00:00:00"/>
    <d v="2025-01-14T00:00:00"/>
    <d v="2023-11-22T00:00:00"/>
    <d v="2023-12-21T00:00:00"/>
    <n v="18065"/>
    <m/>
    <n v="18065"/>
    <n v="18065"/>
    <n v="18065"/>
    <d v="2024-01-15T00:00:00"/>
    <d v="2025-01-14T00:00:00"/>
    <x v="1"/>
    <x v="0"/>
  </r>
  <r>
    <s v="NOTTCITY001-DN687660-40267528"/>
    <x v="12"/>
    <s v="Awarded"/>
    <x v="119"/>
    <s v="West End Point - Pre-Construction Activities"/>
    <s v="England"/>
    <d v="2023-08-31T00:00:00"/>
    <d v="2027-03-31T00:00:00"/>
    <d v="2023-02-20T00:00:00"/>
    <d v="2023-04-18T00:00:00"/>
    <n v="59538.559999999998"/>
    <m/>
    <n v="59538.559999999998"/>
    <n v="59538.559999999998"/>
    <n v="59538.559999999998"/>
    <d v="2023-11-06T00:00:00"/>
    <d v="2024-03-29T00:00:00"/>
    <x v="1"/>
    <x v="0"/>
  </r>
  <r>
    <s v="MUGA 2023"/>
    <x v="249"/>
    <s v="Awarded"/>
    <x v="123"/>
    <s v="Tender Documents and Specification for the Construction of a Multi-Use Games Area for Denmead Parish Council"/>
    <s v="-"/>
    <d v="2024-02-12T00:00:00"/>
    <d v="2024-04-30T00:00:00"/>
    <d v="2023-12-08T00:00:00"/>
    <d v="2024-02-10T00:00:00"/>
    <n v="80000"/>
    <m/>
    <n v="80000"/>
    <n v="182431.2"/>
    <n v="182431.2"/>
    <d v="2024-02-12T00:00:00"/>
    <d v="2024-04-30T00:00:00"/>
    <x v="1"/>
    <x v="0"/>
  </r>
  <r>
    <s v="IT-335-269-196-GY-23 - AWARD"/>
    <x v="250"/>
    <s v="Awarded"/>
    <x v="324"/>
    <s v="196-GY-23 Disabled Adaptions for the Construction of the and Extension and Fit-out for additional Sleeping Accommodation &amp; Wet Room - AWARD"/>
    <s v="East of England"/>
    <d v="2024-01-15T00:00:00"/>
    <d v="2025-01-14T00:00:00"/>
    <d v="2023-11-24T00:00:00"/>
    <d v="2024-01-04T00:00:00"/>
    <n v="25000"/>
    <n v="75000"/>
    <n v="75000"/>
    <n v="72646.09"/>
    <n v="72646.09"/>
    <d v="2024-01-15T00:00:00"/>
    <d v="2025-01-14T00:00:00"/>
    <x v="1"/>
    <x v="0"/>
  </r>
  <r>
    <s v="NEP001-DN703391-42820663"/>
    <x v="80"/>
    <s v="Awarded"/>
    <x v="325"/>
    <s v="Thanet District Council - Decarbonisation and Retrofit Pre-Construction Services"/>
    <s v="South East"/>
    <d v="2023-12-15T00:00:00"/>
    <d v="2024-05-31T00:00:00"/>
    <d v="2023-12-11T00:00:00"/>
    <d v="2023-12-12T00:00:00"/>
    <n v="0"/>
    <m/>
    <n v="0"/>
    <n v="1145788.9099999999"/>
    <n v="1145788.9099999999"/>
    <d v="2023-12-15T00:00:00"/>
    <d v="2024-05-31T00:00:00"/>
    <x v="1"/>
    <x v="0"/>
  </r>
  <r>
    <s v="LPOOL001-DN693622-93899260"/>
    <x v="251"/>
    <s v="Awarded"/>
    <x v="325"/>
    <s v="The Spine Fit Out Works - Construction Professional Services"/>
    <s v="North West"/>
    <d v="2023-08-07T00:00:00"/>
    <d v="2024-05-31T00:00:00"/>
    <d v="2023-08-06T00:00:00"/>
    <d v="2023-08-06T00:00:00"/>
    <n v="53187.9"/>
    <n v="53187.9"/>
    <n v="53187.9"/>
    <n v="53187.9"/>
    <n v="53187.9"/>
    <d v="2023-08-07T00:00:00"/>
    <d v="2024-05-31T00:00:00"/>
    <x v="1"/>
    <x v="0"/>
  </r>
  <r>
    <s v="DN660139"/>
    <x v="252"/>
    <s v="Awarded"/>
    <x v="325"/>
    <s v="Construction of Changing Places Facility at Holland Haven"/>
    <s v="East of England"/>
    <d v="2023-06-26T00:00:00"/>
    <d v="2023-07-28T00:00:00"/>
    <d v="2023-04-20T00:00:00"/>
    <d v="2023-06-20T00:00:00"/>
    <n v="50000"/>
    <n v="100000"/>
    <n v="100000"/>
    <n v="98661"/>
    <n v="98661"/>
    <d v="2023-06-26T00:00:00"/>
    <d v="2023-07-28T00:00:00"/>
    <x v="1"/>
    <x v="0"/>
  </r>
  <r>
    <s v="20240103120914-104105"/>
    <x v="69"/>
    <s v="Awarded"/>
    <x v="180"/>
    <s v="Construction and connection works to connect Lovells MSFs to the Leeds PIPES District Heating Network"/>
    <s v="Yorkshire and The Humber"/>
    <d v="2023-12-16T00:00:00"/>
    <d v="2024-05-29T00:00:00"/>
    <d v="2023-12-15T00:00:00"/>
    <d v="2024-01-03T00:00:00"/>
    <n v="0"/>
    <n v="242737.46"/>
    <n v="242737.46"/>
    <n v="242737.46"/>
    <n v="242737.46"/>
    <d v="2024-01-05T00:00:00"/>
    <d v="2024-05-29T00:00:00"/>
    <x v="1"/>
    <x v="0"/>
  </r>
  <r>
    <s v="CH1107-DN767215"/>
    <x v="239"/>
    <s v="Awarded"/>
    <x v="326"/>
    <s v="Invitation to Tender - Chorley Town Centre,Civic Square Development"/>
    <s v="-"/>
    <d v="2025-07-08T00:00:00"/>
    <d v="2026-07-20T00:00:00"/>
    <d v="2025-04-25T00:00:00"/>
    <d v="2025-07-07T00:00:00"/>
    <n v="254858.74"/>
    <m/>
    <n v="254858.74"/>
    <n v="254858.74"/>
    <n v="254858.74"/>
    <d v="2025-07-08T00:00:00"/>
    <d v="2026-07-20T00:00:00"/>
    <x v="0"/>
    <x v="0"/>
  </r>
  <r>
    <s v="LEICSCC001-DN794410-28306435"/>
    <x v="18"/>
    <s v="Awarded"/>
    <x v="18"/>
    <s v="Hallam Fields Primary School Expansion - Preconstruction Services"/>
    <s v="England"/>
    <d v="2025-03-17T00:00:00"/>
    <d v="2025-11-10T00:00:00"/>
    <d v="2024-11-04T00:00:00"/>
    <d v="2024-11-04T00:00:00"/>
    <n v="220000"/>
    <n v="220000"/>
    <n v="220000"/>
    <n v="662155.18000000005"/>
    <n v="662155.18000000005"/>
    <d v="2025-03-17T00:00:00"/>
    <d v="2025-11-10T00:00:00"/>
    <x v="0"/>
    <x v="0"/>
  </r>
  <r>
    <s v="TRAF001-DN719444-40208985"/>
    <x v="253"/>
    <s v="Awarded"/>
    <x v="327"/>
    <s v="Cross Lane Park Changing Rooms - Mini Competition"/>
    <s v="England"/>
    <d v="2024-08-01T00:00:00"/>
    <d v="2024-12-31T00:00:00"/>
    <d v="2024-05-09T00:00:00"/>
    <d v="2024-08-01T00:00:00"/>
    <n v="516996.54"/>
    <n v="600000"/>
    <n v="600000"/>
    <n v="516996.54"/>
    <n v="516996.54"/>
    <d v="2025-08-01T00:00:00"/>
    <d v="2025-12-31T00:00:00"/>
    <x v="0"/>
    <x v="0"/>
  </r>
  <r>
    <s v="KMCMP-033"/>
    <x v="68"/>
    <s v="Awarded"/>
    <x v="328"/>
    <s v="Huddersfield Open Market Regeneration"/>
    <s v="Yorkshire and The Humber"/>
    <d v="2025-04-01T00:00:00"/>
    <d v="2027-11-30T00:00:00"/>
    <d v="2025-02-03T00:00:00"/>
    <d v="2025-03-31T00:00:00"/>
    <n v="13000000"/>
    <m/>
    <n v="13000000"/>
    <n v="12987997.57"/>
    <n v="12987997.57"/>
    <d v="2025-04-01T00:00:00"/>
    <d v="2027-11-30T00:00:00"/>
    <x v="0"/>
    <x v="0"/>
  </r>
  <r>
    <s v="KMCDEV-003"/>
    <x v="68"/>
    <s v="Awarded"/>
    <x v="246"/>
    <s v="Pre-PCSA works for Phase 2 (museum &amp; gallery) of Our Cultural Heart(OCH)."/>
    <s v="Yorkshire and The Humber"/>
    <d v="2025-02-24T00:00:00"/>
    <d v="2025-04-30T00:00:00"/>
    <d v="2025-02-19T00:00:00"/>
    <d v="2025-02-20T00:00:00"/>
    <n v="296794"/>
    <m/>
    <n v="296794"/>
    <n v="296794"/>
    <n v="296794"/>
    <d v="2025-02-24T00:00:00"/>
    <d v="2025-04-30T00:00:00"/>
    <x v="0"/>
    <x v="0"/>
  </r>
  <r>
    <s v="b5ca7db0-77e4-4fe3-9073-d9a82fa058fe"/>
    <x v="254"/>
    <s v="Awarded"/>
    <x v="329"/>
    <s v="SCC - DM - SEND Phase 4 Dovers Green Infant School Reigate"/>
    <s v="Any region"/>
    <d v="2025-03-03T00:00:00"/>
    <d v="2026-03-02T00:00:00"/>
    <d v="2023-06-23T00:00:00"/>
    <d v="2025-01-30T00:00:00"/>
    <n v="1700000"/>
    <n v="1700000"/>
    <n v="1700000"/>
    <n v="1984760"/>
    <n v="1984760"/>
    <d v="2025-03-03T00:00:00"/>
    <d v="2026-03-02T00:00:00"/>
    <x v="0"/>
    <x v="1"/>
  </r>
  <r>
    <s v="SEFT001-DN719979-27701991"/>
    <x v="231"/>
    <s v="Awarded"/>
    <x v="258"/>
    <s v="Marine Lake Events Centre (MLEC) and Water &amp; Light Show - PCSA award"/>
    <s v="England"/>
    <d v="2024-10-01T00:00:00"/>
    <d v="2027-02-17T00:00:00"/>
    <d v="2024-06-19T00:00:00"/>
    <d v="2024-09-23T00:00:00"/>
    <n v="338546.54"/>
    <n v="338546.54"/>
    <n v="338546.54"/>
    <n v="338546.54"/>
    <n v="338546.54"/>
    <d v="2024-10-01T00:00:00"/>
    <d v="2025-02-17T00:00:00"/>
    <x v="0"/>
    <x v="0"/>
  </r>
  <r>
    <s v="ENP001-DN717819-61571520"/>
    <x v="255"/>
    <s v="Awarded"/>
    <x v="330"/>
    <s v="Moss Lane, Derry Hill"/>
    <s v="England"/>
    <d v="2024-03-27T00:00:00"/>
    <d v="2026-08-28T00:00:00"/>
    <d v="2023-12-15T00:00:00"/>
    <d v="2023-12-15T00:00:00"/>
    <n v="18467906.120000001"/>
    <n v="23169571.149999999"/>
    <n v="23169571.149999999"/>
    <n v="23169571.149999999"/>
    <n v="23169571.149999999"/>
    <d v="2024-03-27T00:00:00"/>
    <d v="2026-08-28T00:00:00"/>
    <x v="1"/>
    <x v="0"/>
  </r>
  <r>
    <n v="20253480"/>
    <x v="120"/>
    <s v="Awarded"/>
    <x v="331"/>
    <s v="Pre-Construction Services  Agreement relating to refurbishment to 3rd &amp; 4th floor offices at 1  Vine Street, London W1J 0AH"/>
    <s v="United Kingdom"/>
    <d v="2024-11-22T00:00:00"/>
    <d v="2025-02-20T00:00:00"/>
    <d v="2024-11-21T00:00:00"/>
    <d v="2024-11-21T00:00:00"/>
    <n v="243429"/>
    <m/>
    <n v="243429"/>
    <n v="243429"/>
    <n v="243429"/>
    <d v="2024-11-22T00:00:00"/>
    <d v="2025-02-20T00:00:00"/>
    <x v="0"/>
    <x v="1"/>
  </r>
  <r>
    <s v="79f99798-bb7b-44d6-a1d9-377294164595"/>
    <x v="256"/>
    <s v="Awarded"/>
    <x v="211"/>
    <s v="CA16352 - Construction of a temporary farm area"/>
    <s v="Any region"/>
    <d v="2025-12-11T00:00:00"/>
    <d v="2026-01-31T00:00:00"/>
    <d v="2025-12-10T00:00:00"/>
    <d v="2025-12-19T00:00:00"/>
    <n v="0"/>
    <n v="0"/>
    <n v="0"/>
    <n v="273162.82"/>
    <n v="273162.82"/>
    <d v="2025-12-11T00:00:00"/>
    <d v="2026-01-31T00:00:00"/>
    <x v="0"/>
    <x v="1"/>
  </r>
  <r>
    <s v="tender_509303/1524945"/>
    <x v="85"/>
    <s v="Awarded"/>
    <x v="0"/>
    <s v="621600 - Western IC entry slip road pavement - construction phase support"/>
    <s v="North East"/>
    <d v="2025-06-04T00:00:00"/>
    <d v="2025-09-01T00:00:00"/>
    <d v="2025-06-03T00:00:00"/>
    <d v="2025-04-28T00:00:00"/>
    <n v="231185.88"/>
    <m/>
    <n v="231185.88"/>
    <n v="231185.88"/>
    <n v="231185.88"/>
    <d v="2025-06-04T00:00:00"/>
    <d v="2025-09-01T00:00:00"/>
    <x v="0"/>
    <x v="0"/>
  </r>
  <r>
    <s v="SOT001-DN718982-35079498"/>
    <x v="29"/>
    <s v="Awarded"/>
    <x v="206"/>
    <s v="Potteries Museum &amp; Art Gallery (PMAG)- Arts Council England - Phase 1 Pre-Construction Service Agreement RIBA Stage 3 &amp; 4"/>
    <s v="West Midlands"/>
    <d v="2024-09-07T00:00:00"/>
    <d v="2025-06-02T00:00:00"/>
    <d v="2024-08-19T00:00:00"/>
    <d v="2024-12-05T00:00:00"/>
    <n v="4100000"/>
    <n v="4100000"/>
    <n v="4100000"/>
    <n v="4900000"/>
    <n v="4900000"/>
    <d v="2024-12-09T00:00:00"/>
    <d v="2025-06-02T00:00:00"/>
    <x v="0"/>
    <x v="0"/>
  </r>
  <r>
    <n v="20254165"/>
    <x v="120"/>
    <s v="Awarded"/>
    <x v="134"/>
    <s v="TCE - One Hanover Street - JCT D&amp;B 2016 Main Works Contract (Wates Construction Limited)"/>
    <s v="United Kingdom"/>
    <d v="2025-01-01T00:00:00"/>
    <d v="2027-01-31T00:00:00"/>
    <d v="2024-09-30T00:00:00"/>
    <d v="2024-09-01T00:00:00"/>
    <n v="85923520"/>
    <m/>
    <n v="85923520"/>
    <n v="85923520"/>
    <n v="85923520"/>
    <d v="2025-01-01T00:00:00"/>
    <d v="2027-01-31T00:00:00"/>
    <x v="0"/>
    <x v="1"/>
  </r>
  <r>
    <s v="STDC-PROC-0476"/>
    <x v="119"/>
    <s v="Awarded"/>
    <x v="125"/>
    <s v="STDC-PROC-0476 - Park &amp; Ride Phase 3 (Car Park Construction)"/>
    <s v="North East"/>
    <d v="2025-06-16T00:00:00"/>
    <d v="2026-03-22T00:00:00"/>
    <d v="2024-10-18T00:00:00"/>
    <d v="2024-12-19T00:00:00"/>
    <n v="11792058.99"/>
    <m/>
    <n v="11792058.99"/>
    <n v="11792058.99"/>
    <n v="11792058.99"/>
    <d v="2025-06-16T00:00:00"/>
    <d v="2026-03-22T00:00:00"/>
    <x v="0"/>
    <x v="0"/>
  </r>
  <r>
    <s v="BCKLWN701"/>
    <x v="257"/>
    <s v="Awarded"/>
    <x v="332"/>
    <s v="Pre-Construction Design and Professional Services to sites for Active Travel Hubs"/>
    <s v="-"/>
    <d v="2025-06-23T00:00:00"/>
    <d v="2025-08-22T00:00:00"/>
    <d v="2025-06-13T00:00:00"/>
    <d v="2025-06-16T00:00:00"/>
    <n v="187307"/>
    <m/>
    <n v="187307"/>
    <n v="187307"/>
    <n v="187307"/>
    <d v="2025-06-23T00:00:00"/>
    <d v="2025-08-22T00:00:00"/>
    <x v="0"/>
    <x v="0"/>
  </r>
  <r>
    <s v="IT-501-1006-2578-TEN-C - AWARD"/>
    <x v="101"/>
    <s v="Awarded"/>
    <x v="94"/>
    <s v="Broadland Country Park Construction Works - AWARD"/>
    <s v="Any region"/>
    <d v="2025-07-08T00:00:00"/>
    <d v="2026-06-01T00:00:00"/>
    <d v="2025-04-25T00:00:00"/>
    <d v="2025-07-07T00:00:00"/>
    <n v="0"/>
    <n v="0"/>
    <n v="0"/>
    <n v="2000000"/>
    <n v="2000000"/>
    <d v="2025-07-08T00:00:00"/>
    <d v="2026-06-01T00:00:00"/>
    <x v="0"/>
    <x v="1"/>
  </r>
  <r>
    <s v="CCD01638"/>
    <x v="21"/>
    <s v="Awarded"/>
    <x v="141"/>
    <s v="Leisure Centre PSCA RIBA 4 via SCAPE Construction Framework"/>
    <s v="East of England"/>
    <d v="2025-06-27T00:00:00"/>
    <d v="2025-12-01T00:00:00"/>
    <d v="2025-06-26T00:00:00"/>
    <d v="2025-06-27T00:00:00"/>
    <n v="1510153"/>
    <m/>
    <n v="1510153"/>
    <n v="1510153"/>
    <n v="1510153"/>
    <d v="2025-06-27T00:00:00"/>
    <d v="2025-12-01T00:00:00"/>
    <x v="0"/>
    <x v="0"/>
  </r>
  <r>
    <s v="PLYM001-DN778528-90165855"/>
    <x v="66"/>
    <s v="Awarded"/>
    <x v="225"/>
    <s v="Royal Parade Bus Improvement Scheme Construction"/>
    <s v="England"/>
    <d v="2025-03-31T00:00:00"/>
    <d v="2027-03-31T00:00:00"/>
    <d v="2025-02-07T00:00:00"/>
    <d v="2025-03-31T00:00:00"/>
    <n v="4600000"/>
    <m/>
    <n v="4600000"/>
    <n v="4600000"/>
    <n v="4600000"/>
    <d v="2025-04-01T00:00:00"/>
    <d v="2027-03-31T00:00:00"/>
    <x v="0"/>
    <x v="0"/>
  </r>
  <r>
    <s v="20250613124723-104102"/>
    <x v="117"/>
    <s v="Awarded"/>
    <x v="225"/>
    <s v="Skills Bootcamp - Wave 6, Round 1 - Category 5, Construction, Planning and the Built Environment"/>
    <s v="Yorkshire and The Humber"/>
    <d v="2025-04-01T00:00:00"/>
    <d v="2026-03-31T00:00:00"/>
    <d v="2025-03-28T00:00:00"/>
    <d v="2025-06-13T00:00:00"/>
    <n v="424500"/>
    <m/>
    <n v="424500"/>
    <n v="424500"/>
    <n v="424500"/>
    <d v="2025-04-01T00:00:00"/>
    <d v="2026-03-31T00:00:00"/>
    <x v="0"/>
    <x v="0"/>
  </r>
  <r>
    <s v="102F223F-AF9A-442C-8E44-35F1EB73EF09"/>
    <x v="258"/>
    <s v="Awarded"/>
    <x v="232"/>
    <s v="General Construction Multi Trade - GCMT - Housing &amp; residential (20% VAT)"/>
    <s v="United Kingdom"/>
    <d v="2024-01-01T00:00:00"/>
    <d v="2024-01-19T00:00:00"/>
    <d v="2023-09-14T00:00:00"/>
    <d v="2024-04-22T00:00:00"/>
    <n v="30000"/>
    <n v="30000"/>
    <n v="30000"/>
    <n v="33762.300000000003"/>
    <n v="33762.300000000003"/>
    <d v="2024-05-06T00:00:00"/>
    <d v="2024-05-24T00:00:00"/>
    <x v="0"/>
    <x v="1"/>
  </r>
  <r>
    <s v="90857094-573F-405C-B33F-0018DDFE87CD"/>
    <x v="27"/>
    <s v="Awarded"/>
    <x v="333"/>
    <s v="General Construction Multi Trade - GCMT - Housing &amp; residential (20% VAT)"/>
    <s v="United Kingdom"/>
    <d v="2024-08-30T00:00:00"/>
    <d v="2025-08-29T00:00:00"/>
    <d v="2024-07-12T00:00:00"/>
    <d v="2025-02-05T00:00:00"/>
    <n v="1000000"/>
    <n v="2000000"/>
    <n v="2000000"/>
    <n v="760697.72"/>
    <n v="760697.72"/>
    <d v="2024-08-30T00:00:00"/>
    <d v="2025-08-29T00:00:00"/>
    <x v="0"/>
    <x v="1"/>
  </r>
  <r>
    <s v="FDC001-DN747433-69674766"/>
    <x v="113"/>
    <s v="Awarded"/>
    <x v="329"/>
    <s v="Construction of Public Toilets March Cambridgeshire"/>
    <s v="England"/>
    <d v="2025-01-08T00:00:00"/>
    <d v="2025-09-30T00:00:00"/>
    <d v="2024-11-27T00:00:00"/>
    <d v="2025-01-21T00:00:00"/>
    <n v="350000"/>
    <n v="350000"/>
    <n v="350000"/>
    <n v="298429.3"/>
    <n v="298429.3"/>
    <d v="2025-01-22T00:00:00"/>
    <d v="2025-09-30T00:00:00"/>
    <x v="0"/>
    <x v="0"/>
  </r>
  <r>
    <s v="CF-0209400D4L000000iAvzUAE"/>
    <x v="259"/>
    <s v="Awarded"/>
    <x v="150"/>
    <s v="Dungeness Contractors Accomodation and Construction Office Upgrade"/>
    <s v="South East"/>
    <d v="2024-12-16T00:00:00"/>
    <d v="2025-03-31T00:00:00"/>
    <d v="2024-10-25T00:00:00"/>
    <d v="2024-12-12T00:00:00"/>
    <n v="147000"/>
    <n v="147000"/>
    <n v="147000"/>
    <n v="146804.69"/>
    <n v="146804.69"/>
    <d v="2024-12-16T00:00:00"/>
    <d v="2025-03-31T00:00:00"/>
    <x v="0"/>
    <x v="0"/>
  </r>
  <r>
    <s v="C1001078"/>
    <x v="136"/>
    <s v="Awarded"/>
    <x v="183"/>
    <s v="Pre-construction services performed in relation to Works at Whitehall"/>
    <s v="-"/>
    <d v="2025-01-02T00:00:00"/>
    <d v="2025-07-31T00:00:00"/>
    <d v="2024-12-01T00:00:00"/>
    <d v="2025-01-02T00:00:00"/>
    <n v="1630159.4"/>
    <m/>
    <n v="1630159.4"/>
    <n v="1630159.4"/>
    <n v="1630159.4"/>
    <d v="2025-01-02T00:00:00"/>
    <d v="2025-07-31T00:00:00"/>
    <x v="0"/>
    <x v="0"/>
  </r>
  <r>
    <s v="CC001-DN721600-79551668"/>
    <x v="88"/>
    <s v="Awarded"/>
    <x v="233"/>
    <s v="Cumberland Council Minor Works Construction Framework"/>
    <s v="England"/>
    <d v="2024-11-01T00:00:00"/>
    <d v="2026-10-31T00:00:00"/>
    <d v="2024-07-01T00:00:00"/>
    <d v="2024-10-15T00:00:00"/>
    <n v="24000000"/>
    <n v="24000000"/>
    <n v="24000000"/>
    <n v="24000000"/>
    <n v="24000000"/>
    <d v="2024-11-01T00:00:00"/>
    <d v="2028-10-31T00:00:00"/>
    <x v="1"/>
    <x v="0"/>
  </r>
  <r>
    <s v="tender_456296/1393772"/>
    <x v="85"/>
    <s v="Awarded"/>
    <x v="106"/>
    <s v="Construction Industry and Research Information Association (CIRIA) Membership 24/25"/>
    <s v="North East,North West,Yorkshire and The Humber,East Midlands,West Midlands,East of England,London,South East,South West"/>
    <d v="2024-08-09T00:00:00"/>
    <d v="2026-01-30T00:00:00"/>
    <d v="2024-07-08T00:00:00"/>
    <d v="2024-07-08T00:00:00"/>
    <n v="80075"/>
    <m/>
    <n v="80075"/>
    <n v="80075"/>
    <n v="80075"/>
    <d v="2024-08-09T00:00:00"/>
    <d v="2026-01-30T00:00:00"/>
    <x v="1"/>
    <x v="2"/>
  </r>
  <r>
    <s v="CCD01413"/>
    <x v="21"/>
    <s v="Awarded"/>
    <x v="334"/>
    <s v="Leisure Centre PSCA RIBA 2 via SCAPE Construction Framework"/>
    <s v="East of England"/>
    <d v="2024-07-01T00:00:00"/>
    <d v="2024-11-01T00:00:00"/>
    <d v="2024-06-19T00:00:00"/>
    <d v="2024-06-20T00:00:00"/>
    <n v="400000"/>
    <m/>
    <n v="400000"/>
    <n v="400000"/>
    <n v="400000"/>
    <d v="2024-07-01T00:00:00"/>
    <d v="2024-11-01T00:00:00"/>
    <x v="1"/>
    <x v="0"/>
  </r>
  <r>
    <s v="C0B2A831-0181-4F7A-90AC-BD414CB22C7C"/>
    <x v="27"/>
    <s v="Awarded"/>
    <x v="186"/>
    <s v="General Construction Multi Trade - GCMT - Housing &amp; residential (20% VAT)"/>
    <s v="United Kingdom"/>
    <d v="2024-04-28T00:00:00"/>
    <d v="2025-04-27T00:00:00"/>
    <d v="2024-04-23T00:00:00"/>
    <d v="2024-07-17T00:00:00"/>
    <n v="250000"/>
    <n v="250000"/>
    <n v="250000"/>
    <n v="750000"/>
    <n v="750000"/>
    <d v="2024-04-28T00:00:00"/>
    <d v="2025-04-27T00:00:00"/>
    <x v="1"/>
    <x v="1"/>
  </r>
  <r>
    <s v="EBCT 353"/>
    <x v="260"/>
    <s v="Awarded"/>
    <x v="79"/>
    <s v="Construction of Stable Block Long Eaton"/>
    <s v="East Midlands"/>
    <d v="2024-02-08T00:00:00"/>
    <d v="2024-07-31T00:00:00"/>
    <d v="2023-09-26T00:00:00"/>
    <d v="2024-11-23T00:00:00"/>
    <n v="1844246"/>
    <m/>
    <n v="1844246"/>
    <n v="1844246"/>
    <n v="1844246"/>
    <d v="2024-02-08T00:00:00"/>
    <d v="2024-07-31T00:00:00"/>
    <x v="1"/>
    <x v="0"/>
  </r>
  <r>
    <s v="0437FE5F-02F8-467D-8779-2ECD906845C2"/>
    <x v="261"/>
    <s v="Awarded"/>
    <x v="335"/>
    <s v="General Construction Multi Trade - GCMT - Commercial (20% VAT)"/>
    <s v="United Kingdom"/>
    <d v="2024-08-05T00:00:00"/>
    <d v="2024-09-27T00:00:00"/>
    <d v="2024-05-24T00:00:00"/>
    <d v="2024-06-19T00:00:00"/>
    <n v="50000"/>
    <n v="60000"/>
    <n v="60000"/>
    <n v="47839.74"/>
    <n v="47839.74"/>
    <d v="2024-08-05T00:00:00"/>
    <d v="2024-09-27T00:00:00"/>
    <x v="1"/>
    <x v="1"/>
  </r>
  <r>
    <s v="SOT001-DN673079-33111013"/>
    <x v="29"/>
    <s v="Awarded"/>
    <x v="336"/>
    <s v="Unitas Health &amp; Safety Construction Training - S &amp; R/2023/104*"/>
    <s v="England"/>
    <d v="2024-03-18T00:00:00"/>
    <d v="2028-03-17T00:00:00"/>
    <d v="2023-11-20T00:00:00"/>
    <d v="2024-06-21T00:00:00"/>
    <n v="308267.73"/>
    <n v="308267.73"/>
    <n v="308267.73"/>
    <n v="308267.73"/>
    <n v="308267.73"/>
    <d v="2024-07-01T00:00:00"/>
    <d v="2028-06-30T00:00:00"/>
    <x v="1"/>
    <x v="0"/>
  </r>
  <r>
    <s v="con_25507"/>
    <x v="145"/>
    <s v="Awarded"/>
    <x v="127"/>
    <s v="FE0013 Blackburn College - Pre Construction Service Agreement (con_25507)"/>
    <s v="England"/>
    <d v="2022-08-23T00:00:00"/>
    <d v="2023-07-27T00:00:00"/>
    <d v="2022-08-16T00:00:00"/>
    <d v="2022-08-23T00:00:00"/>
    <n v="21553620"/>
    <m/>
    <n v="21553620"/>
    <n v="21553620"/>
    <n v="21553620"/>
    <d v="2022-08-23T00:00:00"/>
    <d v="2023-07-27T00:00:00"/>
    <x v="1"/>
    <x v="0"/>
  </r>
  <r>
    <s v="20240516170808-104102"/>
    <x v="117"/>
    <s v="Awarded"/>
    <x v="83"/>
    <s v="Skills Bootcamp Wave 5 - Category 5 - Construction, Planning and the Built Environment"/>
    <s v="Yorkshire and The Humber"/>
    <d v="2024-04-01T00:00:00"/>
    <d v="2025-03-31T00:00:00"/>
    <d v="2024-02-23T00:00:00"/>
    <d v="2024-04-09T00:00:00"/>
    <n v="0"/>
    <m/>
    <n v="0"/>
    <n v="345000"/>
    <n v="345000"/>
    <d v="2024-04-15T00:00:00"/>
    <d v="2025-03-31T00:00:00"/>
    <x v="1"/>
    <x v="0"/>
  </r>
  <r>
    <s v="BUCKSH001-DN700581-96373095"/>
    <x v="210"/>
    <s v="Awarded"/>
    <x v="337"/>
    <s v="Aston Clinton Traffic Calming Construction Works"/>
    <s v="England"/>
    <d v="2024-04-02T00:00:00"/>
    <d v="2024-08-05T00:00:00"/>
    <d v="2024-01-12T00:00:00"/>
    <d v="2024-03-25T00:00:00"/>
    <n v="593486.46"/>
    <m/>
    <n v="593486.46"/>
    <n v="593486.46"/>
    <n v="593486.46"/>
    <d v="2024-04-02T00:00:00"/>
    <d v="2024-08-05T00:00:00"/>
    <x v="1"/>
    <x v="0"/>
  </r>
  <r>
    <s v="BIP855668180"/>
    <x v="219"/>
    <s v="Awarded"/>
    <x v="114"/>
    <s v="UKRI-3945 Structural Steelwork for the construction of the new underground laboratory at Boulby Mine"/>
    <s v="Any region"/>
    <d v="2024-03-28T00:00:00"/>
    <d v="2024-04-30T00:00:00"/>
    <d v="2024-03-27T00:00:00"/>
    <d v="2024-03-27T00:00:00"/>
    <n v="333340"/>
    <m/>
    <n v="333340"/>
    <n v="333340"/>
    <n v="333340"/>
    <d v="2024-03-28T00:00:00"/>
    <d v="2024-04-30T00:00:00"/>
    <x v="1"/>
    <x v="1"/>
  </r>
  <r>
    <s v="184FFED6-74D6-4FB3-8541-5CB2E9C5BF00"/>
    <x v="262"/>
    <s v="Awarded"/>
    <x v="171"/>
    <s v="General Construction Multi Trade - GCMT - Capital projects (20% VAT)"/>
    <s v="United Kingdom"/>
    <d v="2024-05-01T00:00:00"/>
    <d v="2024-10-31T00:00:00"/>
    <d v="2024-02-19T00:00:00"/>
    <d v="2024-03-15T00:00:00"/>
    <n v="720000"/>
    <n v="820000"/>
    <n v="820000"/>
    <n v="983301.1"/>
    <n v="983301.1"/>
    <d v="2024-05-01T00:00:00"/>
    <d v="2024-10-31T00:00:00"/>
    <x v="1"/>
    <x v="1"/>
  </r>
  <r>
    <s v="CF-2222500D0O000000rwimUAA"/>
    <x v="263"/>
    <s v="Awarded"/>
    <x v="20"/>
    <s v="CW - AAU Team offices construction"/>
    <s v="London"/>
    <d v="2024-02-12T00:00:00"/>
    <d v="2024-03-04T00:00:00"/>
    <d v="2023-10-06T00:00:00"/>
    <d v="2024-03-04T00:00:00"/>
    <n v="81500"/>
    <m/>
    <n v="81500"/>
    <n v="81500"/>
    <n v="81500"/>
    <d v="2024-02-12T00:00:00"/>
    <d v="2024-03-04T00:00:00"/>
    <x v="1"/>
    <x v="0"/>
  </r>
  <r>
    <s v="IT-335-260-163-GY-23 - AWARD"/>
    <x v="250"/>
    <s v="Awarded"/>
    <x v="338"/>
    <s v="CONSTRUCTION OF NEW PATHWAY AT DIANA WAY PARK, CAISTER  FOR GREAT YARMOUTH BOROUGH COUNCIL  - AWARD"/>
    <s v="East of England"/>
    <d v="2023-10-01T00:00:00"/>
    <d v="2023-12-31T00:00:00"/>
    <d v="2023-09-19T00:00:00"/>
    <d v="2023-12-22T00:00:00"/>
    <n v="10000"/>
    <n v="40000"/>
    <n v="40000"/>
    <n v="37615.65"/>
    <n v="37615.65"/>
    <d v="2023-10-01T00:00:00"/>
    <d v="2023-12-31T00:00:00"/>
    <x v="1"/>
    <x v="0"/>
  </r>
  <r>
    <s v="CPCA001-DN706042-41543408"/>
    <x v="264"/>
    <s v="Awarded"/>
    <x v="339"/>
    <s v="AEB - Construction Skills People"/>
    <s v="England"/>
    <d v="2023-08-01T00:00:00"/>
    <d v="2024-07-31T00:00:00"/>
    <d v="2023-07-03T00:00:00"/>
    <d v="2023-07-31T00:00:00"/>
    <n v="0"/>
    <m/>
    <n v="0"/>
    <n v="100000"/>
    <n v="100000"/>
    <d v="2023-08-01T00:00:00"/>
    <d v="2024-07-31T00:00:00"/>
    <x v="1"/>
    <x v="0"/>
  </r>
  <r>
    <s v="IT-26-5129-P00005129 - AWARD"/>
    <x v="265"/>
    <s v="Awarded"/>
    <x v="340"/>
    <s v="Ladywood House - Fire Remediation Works - AWARD"/>
    <s v="Any region"/>
    <d v="2025-10-03T00:00:00"/>
    <d v="2028-10-20T00:00:00"/>
    <d v="2025-09-19T00:00:00"/>
    <d v="2025-11-14T00:00:00"/>
    <n v="0"/>
    <n v="0"/>
    <n v="0"/>
    <n v="0"/>
    <n v="0"/>
    <d v="2025-10-03T00:00:00"/>
    <d v="2028-10-20T00:00:00"/>
    <x v="0"/>
    <x v="1"/>
  </r>
  <r>
    <s v="RFX1000772"/>
    <x v="254"/>
    <s v="Awarded"/>
    <x v="136"/>
    <s v="Contract for Doman Road Waste Transfer Site (WTS) Technical Support"/>
    <s v="South East"/>
    <d v="2025-10-13T00:00:00"/>
    <d v="2029-10-12T00:00:00"/>
    <d v="2025-09-10T00:00:00"/>
    <d v="2025-09-29T00:00:00"/>
    <n v="312300"/>
    <m/>
    <n v="312300"/>
    <n v="312300"/>
    <n v="312300"/>
    <d v="2025-10-13T00:00:00"/>
    <d v="2029-10-12T00:00:00"/>
    <x v="0"/>
    <x v="0"/>
  </r>
  <r>
    <s v="WIRLC001-DN774526-96230166"/>
    <x v="200"/>
    <s v="Awarded"/>
    <x v="341"/>
    <s v="CDM Principal Designer/CDM Advisor Services and Building Regulations Principal Designer/Principal Designer Advisory Services"/>
    <s v="Any region"/>
    <d v="2025-11-10T00:00:00"/>
    <d v="2027-11-09T00:00:00"/>
    <d v="2025-07-09T00:00:00"/>
    <d v="2025-08-29T00:00:00"/>
    <n v="450000"/>
    <n v="450000"/>
    <n v="450000"/>
    <n v="450000"/>
    <n v="450000"/>
    <d v="2025-11-10T00:00:00"/>
    <d v="2027-11-09T00:00:00"/>
    <x v="0"/>
    <x v="1"/>
  </r>
  <r>
    <s v="FTC-Gostrey-Playground"/>
    <x v="266"/>
    <s v="Awarded"/>
    <x v="238"/>
    <s v="Gostrey Meadow Playground Refurbishment Project"/>
    <s v="-"/>
    <d v="2025-02-01T00:00:00"/>
    <d v="2025-09-30T00:00:00"/>
    <d v="2024-12-18T00:00:00"/>
    <d v="2025-01-30T00:00:00"/>
    <n v="170000"/>
    <n v="200000"/>
    <n v="200000"/>
    <n v="199180.67"/>
    <n v="199180.67"/>
    <d v="2025-06-02T00:00:00"/>
    <d v="2026-12-01T00:00:00"/>
    <x v="0"/>
    <x v="0"/>
  </r>
  <r>
    <s v="CF-0458700D8d000003VQwdEAG"/>
    <x v="166"/>
    <s v="Awarded"/>
    <x v="74"/>
    <s v="DgP - IHS membership 2025-26"/>
    <s v="South East"/>
    <d v="2025-04-01T00:00:00"/>
    <d v="2026-03-31T00:00:00"/>
    <d v="2025-02-13T00:00:00"/>
    <d v="2025-02-07T00:00:00"/>
    <n v="12640.67"/>
    <m/>
    <n v="12640.67"/>
    <n v="12640.67"/>
    <n v="12640.67"/>
    <d v="2025-04-01T00:00:00"/>
    <d v="2026-03-31T00:00:00"/>
    <x v="0"/>
    <x v="0"/>
  </r>
  <r>
    <s v="GMCA001-DN724557-18081140"/>
    <x v="267"/>
    <s v="Awarded"/>
    <x v="236"/>
    <s v="GMCA 1077 Monitoring Surveyor (2 Lots)"/>
    <s v="United Kingdom"/>
    <d v="2024-07-15T00:00:00"/>
    <d v="2027-03-31T00:00:00"/>
    <d v="2024-05-31T00:00:00"/>
    <d v="2024-07-10T00:00:00"/>
    <n v="155000"/>
    <n v="155000"/>
    <n v="155000"/>
    <n v="155000"/>
    <n v="155000"/>
    <d v="2024-07-15T00:00:00"/>
    <d v="2027-03-31T00:00:00"/>
    <x v="1"/>
    <x v="1"/>
  </r>
  <r>
    <s v="tender_441411/1362856"/>
    <x v="85"/>
    <s v="Awarded"/>
    <x v="342"/>
    <s v="613295-M23 Crawley IC South Deck Refurb pavement works"/>
    <s v="South East"/>
    <d v="2024-05-31T00:00:00"/>
    <d v="2024-07-22T00:00:00"/>
    <d v="2024-05-30T00:00:00"/>
    <d v="2024-05-31T00:00:00"/>
    <n v="171281.81"/>
    <m/>
    <n v="171281.81"/>
    <n v="171281.81"/>
    <n v="171281.81"/>
    <d v="2024-05-31T00:00:00"/>
    <d v="2024-07-22T00:00:00"/>
    <x v="1"/>
    <x v="0"/>
  </r>
  <r>
    <s v="ECC001-DN707053-86106681"/>
    <x v="252"/>
    <s v="Awarded"/>
    <x v="9"/>
    <s v="EPP0071 - Consultant - Principal Designer"/>
    <s v="England"/>
    <d v="2024-03-11T00:00:00"/>
    <d v="2026-03-27T00:00:00"/>
    <d v="2024-02-19T00:00:00"/>
    <d v="2024-04-29T00:00:00"/>
    <n v="50000"/>
    <n v="75000"/>
    <n v="75000"/>
    <n v="26600"/>
    <n v="26600"/>
    <d v="2024-04-30T00:00:00"/>
    <d v="2027-04-30T00:00:00"/>
    <x v="1"/>
    <x v="0"/>
  </r>
  <r>
    <s v="C4A66914308"/>
    <x v="268"/>
    <s v="Awarded"/>
    <x v="62"/>
    <s v="EKFB - Greatworth to Southam- Highway Vehicle Restraint System"/>
    <s v="East Midlands,West Midlands,South East"/>
    <d v="2023-04-14T00:00:00"/>
    <d v="2026-06-28T00:00:00"/>
    <d v="2022-12-10T00:00:00"/>
    <d v="2023-10-01T00:00:00"/>
    <n v="250000"/>
    <n v="500000"/>
    <n v="500000"/>
    <n v="0"/>
    <n v="0"/>
    <d v="2023-04-14T00:00:00"/>
    <d v="2026-06-28T00:00:00"/>
    <x v="1"/>
    <x v="0"/>
  </r>
  <r>
    <s v="C4A62937438"/>
    <x v="268"/>
    <s v="Awarded"/>
    <x v="62"/>
    <s v="EKFB Private Land Services/ Utilities G2S area"/>
    <s v="East Midlands,West Midlands,South East"/>
    <d v="2022-10-03T00:00:00"/>
    <d v="2026-06-28T00:00:00"/>
    <d v="2022-06-24T00:00:00"/>
    <d v="2023-10-27T00:00:00"/>
    <n v="250000"/>
    <n v="500000"/>
    <n v="500000"/>
    <n v="0"/>
    <n v="0"/>
    <d v="2022-10-03T00:00:00"/>
    <d v="2026-06-28T00:00:00"/>
    <x v="1"/>
    <x v="0"/>
  </r>
  <r>
    <s v="ROCH001-DN706319-02491654"/>
    <x v="141"/>
    <s v="Awarded"/>
    <x v="343"/>
    <s v="Rochdale Council - Corner Plot QS and EA"/>
    <s v="England"/>
    <d v="2023-06-01T00:00:00"/>
    <d v="2025-05-01T00:00:00"/>
    <d v="2023-05-31T00:00:00"/>
    <d v="2023-05-31T00:00:00"/>
    <n v="94774.59"/>
    <n v="94774.59"/>
    <n v="94774.59"/>
    <n v="94774.59"/>
    <n v="94774.59"/>
    <d v="2023-06-01T00:00:00"/>
    <d v="2025-05-01T00:00:00"/>
    <x v="1"/>
    <x v="0"/>
  </r>
  <r>
    <s v="SFO-FM-Ridge-Construction Consultant"/>
    <x v="269"/>
    <s v="Awarded"/>
    <x v="247"/>
    <s v="SFO-FM-Ridge-Construction Consultant"/>
    <s v="-"/>
    <d v="2024-11-27T00:00:00"/>
    <d v="2025-03-31T00:00:00"/>
    <d v="2024-11-26T00:00:00"/>
    <d v="2024-11-26T00:00:00"/>
    <n v="39165"/>
    <m/>
    <n v="39165"/>
    <n v="39165"/>
    <n v="39165"/>
    <d v="2024-11-27T00:00:00"/>
    <d v="2025-03-31T00:00:00"/>
    <x v="0"/>
    <x v="0"/>
  </r>
  <r>
    <s v="Westworks - Aequus Construction Ltd"/>
    <x v="270"/>
    <s v="Awarded"/>
    <x v="264"/>
    <s v="Aequus Construction Ltd - Danes Lanes"/>
    <s v="South West"/>
    <d v="2024-11-01T00:00:00"/>
    <d v="2026-03-01T00:00:00"/>
    <d v="2024-07-16T00:00:00"/>
    <d v="2024-11-12T00:00:00"/>
    <n v="2718795"/>
    <m/>
    <n v="2718795"/>
    <n v="2718795"/>
    <n v="2718795"/>
    <d v="2024-11-01T00:00:00"/>
    <d v="2026-03-01T00:00:00"/>
    <x v="1"/>
    <x v="0"/>
  </r>
  <r>
    <s v="Worcestershire County Council, County Hall Works Contract - Phase 1 Construction Works"/>
    <x v="271"/>
    <s v="Awarded"/>
    <x v="344"/>
    <s v="County Hall Works Contract - Phase 1 Construction Works"/>
    <s v="-"/>
    <d v="2024-09-01T00:00:00"/>
    <d v="2024-12-31T00:00:00"/>
    <d v="2024-08-15T00:00:00"/>
    <d v="2024-08-24T00:00:00"/>
    <n v="295000"/>
    <m/>
    <n v="295000"/>
    <n v="295000"/>
    <n v="295000"/>
    <d v="2024-09-01T00:00:00"/>
    <d v="2024-12-31T00:00:00"/>
    <x v="1"/>
    <x v="0"/>
  </r>
  <r>
    <s v="Path Construction Diglis to Duck Bridge - Public Rights of Way"/>
    <x v="271"/>
    <s v="Awarded"/>
    <x v="312"/>
    <s v="Path Construction Diglis to Duck Bridge - Public Rights of Way"/>
    <s v="West Midlands"/>
    <d v="2022-11-28T00:00:00"/>
    <d v="2024-01-31T00:00:00"/>
    <d v="2022-09-30T00:00:00"/>
    <d v="2022-10-31T00:00:00"/>
    <n v="112000"/>
    <m/>
    <n v="112000"/>
    <n v="112000"/>
    <n v="112000"/>
    <d v="2022-11-28T00:00:00"/>
    <d v="2024-01-31T00:00:00"/>
    <x v="1"/>
    <x v="0"/>
  </r>
  <r>
    <s v="CF-2689300D0O000000rwimUAA"/>
    <x v="272"/>
    <s v="Awarded"/>
    <x v="345"/>
    <s v="Approved Contractors Framework List v2 (ACFL)"/>
    <s v="England"/>
    <d v="2024-10-25T00:00:00"/>
    <d v="2028-10-24T00:00:00"/>
    <d v="2024-02-29T00:00:00"/>
    <d v="2024-10-25T00:00:00"/>
    <n v="0"/>
    <n v="500000"/>
    <n v="500000"/>
    <n v="500000000"/>
    <n v="500000000"/>
    <d v="2024-10-25T00:00:00"/>
    <d v="2028-10-24T00:00:00"/>
    <x v="1"/>
    <x v="0"/>
  </r>
  <r>
    <s v="RM3"/>
    <x v="273"/>
    <s v="Awarded"/>
    <x v="309"/>
    <s v="Refurbishment and Modernisation Framework Agreement"/>
    <s v="England"/>
    <d v="2024-03-01T00:00:00"/>
    <d v="2028-02-29T00:00:00"/>
    <d v="2023-07-27T00:00:00"/>
    <d v="2024-02-20T00:00:00"/>
    <n v="210000000"/>
    <m/>
    <n v="210000000"/>
    <n v="210000000"/>
    <n v="210000000"/>
    <d v="2024-03-01T00:00:00"/>
    <d v="2028-02-29T00:00:00"/>
    <x v="1"/>
    <x v="0"/>
  </r>
  <r>
    <s v="tender_398729/1371146"/>
    <x v="230"/>
    <s v="Awarded"/>
    <x v="291"/>
    <s v="THRE0020 - Transport Construction and Infrastructure Demand"/>
    <s v="Any region"/>
    <d v="2024-07-11T00:00:00"/>
    <d v="2026-04-30T00:00:00"/>
    <d v="2024-01-16T00:00:00"/>
    <d v="2026-01-29T00:00:00"/>
    <n v="706250"/>
    <m/>
    <n v="706250"/>
    <n v="706250"/>
    <n v="706250"/>
    <d v="2024-07-11T00:00:00"/>
    <d v="2026-04-30T00:00:00"/>
    <x v="1"/>
    <x v="1"/>
  </r>
  <r>
    <s v="CF-0574400D8d000003VQwdEAG"/>
    <x v="178"/>
    <s v="Awarded"/>
    <x v="346"/>
    <s v="Herts &amp; North London Lower Risk Debris Screens - Design &amp; Construction"/>
    <s v="East of England"/>
    <d v="2025-11-07T00:00:00"/>
    <d v="2026-08-30T00:00:00"/>
    <d v="2025-11-03T00:00:00"/>
    <d v="2025-11-18T00:00:00"/>
    <n v="519979.86"/>
    <n v="2463979.86"/>
    <n v="2463979.86"/>
    <n v="519979.86"/>
    <n v="519979.86"/>
    <d v="2025-11-07T00:00:00"/>
    <d v="2026-08-30T00:00:00"/>
    <x v="0"/>
    <x v="0"/>
  </r>
  <r>
    <s v="CF-3272400D0O000000rwimUAA"/>
    <x v="182"/>
    <s v="Awarded"/>
    <x v="347"/>
    <s v="Construction Workforce Modelling for the New Hospital Programme (&quot;NHP&quot;)"/>
    <s v="England"/>
    <d v="2025-12-01T00:00:00"/>
    <d v="2028-11-30T00:00:00"/>
    <d v="2024-12-05T00:00:00"/>
    <d v="2025-11-17T00:00:00"/>
    <n v="237740"/>
    <n v="237740"/>
    <n v="237740"/>
    <n v="237740"/>
    <n v="237740"/>
    <d v="2025-12-01T00:00:00"/>
    <d v="2028-11-30T00:00:00"/>
    <x v="0"/>
    <x v="0"/>
  </r>
  <r>
    <s v="NNC00000673"/>
    <x v="274"/>
    <s v="Awarded"/>
    <x v="131"/>
    <s v="North Northamptonshire Council's Construction of a Concrete Skatepark  at Bassetts Park"/>
    <s v="East Midlands"/>
    <d v="2025-11-10T00:00:00"/>
    <d v="2026-05-09T00:00:00"/>
    <d v="2025-10-27T00:00:00"/>
    <d v="2025-10-28T00:00:00"/>
    <n v="160960"/>
    <m/>
    <n v="160960"/>
    <n v="160960"/>
    <n v="160960"/>
    <d v="2025-11-10T00:00:00"/>
    <d v="2026-05-09T00:00:00"/>
    <x v="0"/>
    <x v="0"/>
  </r>
  <r>
    <s v="RM6242."/>
    <x v="8"/>
    <s v="Open"/>
    <x v="348"/>
    <s v="Construction Professional Services DPS"/>
    <s v="United Kingdom"/>
    <d v="2029-02-24T00:00:00"/>
    <d v="2029-02-25T00:00:00"/>
    <d v="2029-02-23T00:00:00"/>
    <m/>
    <n v="800000000"/>
    <m/>
    <n v="800000000"/>
    <m/>
    <n v="800000000"/>
    <m/>
    <m/>
    <x v="3"/>
    <x v="1"/>
  </r>
  <r>
    <s v="CF-0551700D8d000003VQwdEAG"/>
    <x v="178"/>
    <s v="Awarded"/>
    <x v="133"/>
    <s v="Thames Lower Risk Debris Screens - Design &amp; Construction"/>
    <s v="East of England"/>
    <d v="2025-09-01T00:00:00"/>
    <d v="2026-12-31T00:00:00"/>
    <d v="2025-08-04T00:00:00"/>
    <d v="2025-08-28T00:00:00"/>
    <n v="1512271.41"/>
    <n v="3186000"/>
    <n v="3186000"/>
    <n v="1512271.41"/>
    <n v="1512271.41"/>
    <d v="2025-09-01T00:00:00"/>
    <d v="2026-12-31T00:00:00"/>
    <x v="0"/>
    <x v="0"/>
  </r>
  <r>
    <s v="20251009145359-104102"/>
    <x v="117"/>
    <s v="Awarded"/>
    <x v="134"/>
    <s v="Skills Bootcamp - Wave 6, Round 3, Category 5 - Construction, Planning and the Built Environment"/>
    <s v="Any region"/>
    <d v="2025-10-01T00:00:00"/>
    <d v="2026-03-31T00:00:00"/>
    <d v="2025-08-15T00:00:00"/>
    <d v="2025-10-09T00:00:00"/>
    <n v="153500"/>
    <m/>
    <n v="153500"/>
    <n v="153500"/>
    <n v="153500"/>
    <d v="2025-10-01T00:00:00"/>
    <d v="2026-03-31T00:00:00"/>
    <x v="0"/>
    <x v="1"/>
  </r>
  <r>
    <s v="8be78ba9-d0a7-4d8c-a70b-959610ca5ef3"/>
    <x v="44"/>
    <s v="Awarded"/>
    <x v="135"/>
    <s v="ERFX1001669 - Replacement (through construction works) of existing HRA sewage treatment works for new systems._x000d__x000a_      _x000d__x000a_      Documents available from  - https://supplierlive.proactisp2p.com/Account/Login"/>
    <s v="Any region"/>
    <d v="2025-04-14T00:00:00"/>
    <d v="2026-04-13T00:00:00"/>
    <d v="2025-03-06T00:00:00"/>
    <d v="2025-10-06T00:00:00"/>
    <n v="0"/>
    <n v="0"/>
    <n v="0"/>
    <n v="0"/>
    <n v="0"/>
    <d v="2025-04-14T00:00:00"/>
    <d v="2026-04-13T00:00:00"/>
    <x v="0"/>
    <x v="1"/>
  </r>
  <r>
    <s v="tender_429913/1521753"/>
    <x v="3"/>
    <s v="Awarded"/>
    <x v="349"/>
    <s v="Construction Contract Management  Software"/>
    <s v="Any region"/>
    <d v="2025-09-09T00:00:00"/>
    <d v="2027-09-08T00:00:00"/>
    <d v="2025-09-01T00:00:00"/>
    <d v="2025-09-04T00:00:00"/>
    <n v="894536"/>
    <m/>
    <n v="894536"/>
    <n v="894536"/>
    <n v="894536"/>
    <d v="2025-09-09T00:00:00"/>
    <d v="2027-09-08T00:00:00"/>
    <x v="0"/>
    <x v="1"/>
  </r>
  <r>
    <s v="CF-0009300D8d00000AYTLTEA5"/>
    <x v="275"/>
    <s v="Awarded"/>
    <x v="350"/>
    <s v="CONSTRUCTION WORKS AT EASTWOOD NORTH, SW15  (HOMES FOR WANDSWORTH)"/>
    <s v="United Kingdom"/>
    <d v="2026-01-01T00:00:00"/>
    <d v="2026-12-31T00:00:00"/>
    <d v="2025-04-28T00:00:00"/>
    <d v="2025-09-09T00:00:00"/>
    <n v="6510076"/>
    <n v="6510076"/>
    <n v="6510076"/>
    <n v="6510076"/>
    <n v="6510076"/>
    <d v="2026-01-01T00:00:00"/>
    <d v="2026-12-31T00:00:00"/>
    <x v="0"/>
    <x v="1"/>
  </r>
  <r>
    <s v="CF-0541200D8d000003VQwdEAG"/>
    <x v="14"/>
    <s v="Awarded"/>
    <x v="138"/>
    <s v="YNE - CDF - Lot 2 - Hebble Brook - Construction"/>
    <s v="Any region"/>
    <d v="2025-08-26T00:00:00"/>
    <d v="2026-11-13T00:00:00"/>
    <d v="2025-08-25T00:00:00"/>
    <d v="2025-09-15T00:00:00"/>
    <n v="5093892.79"/>
    <m/>
    <n v="5093892.79"/>
    <n v="5093892.79"/>
    <n v="5093892.79"/>
    <d v="2025-08-26T00:00:00"/>
    <d v="2026-11-13T00:00:00"/>
    <x v="0"/>
    <x v="1"/>
  </r>
  <r>
    <s v="DERBSCC001-DN791109-83709161"/>
    <x v="77"/>
    <s v="Awarded"/>
    <x v="139"/>
    <s v="PLACE719ET Derbyshire Bus Service Improvement Programme - Construction of Interchange Upgrades"/>
    <s v="England"/>
    <d v="2025-09-11T00:00:00"/>
    <d v="2027-09-13T00:00:00"/>
    <d v="2025-06-24T00:00:00"/>
    <d v="2025-07-18T00:00:00"/>
    <n v="7000000"/>
    <n v="7000000"/>
    <n v="7000000"/>
    <n v="7000000"/>
    <n v="7000000"/>
    <d v="2025-09-11T00:00:00"/>
    <d v="2027-09-13T00:00:00"/>
    <x v="0"/>
    <x v="0"/>
  </r>
  <r>
    <s v="CF-0533900D8d000003VQwdEAG"/>
    <x v="14"/>
    <s v="Awarded"/>
    <x v="351"/>
    <s v="Contract Award Notice - THMS_CDF_Bell Weir Refurbishment - Construction Stage"/>
    <s v="South East"/>
    <d v="2025-10-06T00:00:00"/>
    <d v="2028-05-15T00:00:00"/>
    <d v="2025-01-14T00:00:00"/>
    <d v="2025-09-08T00:00:00"/>
    <n v="14515101.57"/>
    <n v="16613841.029999999"/>
    <n v="16613841.029999999"/>
    <n v="14515101.57"/>
    <n v="14515101.57"/>
    <d v="2025-10-06T00:00:00"/>
    <d v="2028-05-15T00:00:00"/>
    <x v="0"/>
    <x v="0"/>
  </r>
  <r>
    <s v="W629"/>
    <x v="114"/>
    <s v="Awarded"/>
    <x v="352"/>
    <s v="W629 - Alvaston PlayZone Construction"/>
    <s v="United Kingdom"/>
    <d v="2025-07-18T00:00:00"/>
    <d v="2025-12-31T00:00:00"/>
    <d v="2025-07-17T00:00:00"/>
    <d v="2025-07-17T00:00:00"/>
    <n v="325929.24"/>
    <m/>
    <n v="325929.24"/>
    <n v="325929.24"/>
    <n v="325929.24"/>
    <d v="2025-07-18T00:00:00"/>
    <d v="2025-12-31T00:00:00"/>
    <x v="0"/>
    <x v="1"/>
  </r>
  <r>
    <s v="CF-0531500D8d000003VQwdEAG"/>
    <x v="14"/>
    <s v="Awarded"/>
    <x v="181"/>
    <s v="Contract Award Notice - CDF - Teddington Launch Lock  _ Construction Stage"/>
    <s v="South East"/>
    <d v="2025-08-25T00:00:00"/>
    <d v="2026-12-22T00:00:00"/>
    <d v="2025-05-22T00:00:00"/>
    <d v="2025-09-01T00:00:00"/>
    <n v="7437048"/>
    <n v="8552605.1999999993"/>
    <n v="8552605.1999999993"/>
    <n v="7437048"/>
    <n v="7437048"/>
    <d v="2025-08-25T00:00:00"/>
    <d v="2026-12-22T00:00:00"/>
    <x v="0"/>
    <x v="0"/>
  </r>
  <r>
    <s v="tender_502379/1505386"/>
    <x v="276"/>
    <s v="Awarded"/>
    <x v="181"/>
    <s v="Construction Project Control Software"/>
    <s v="London"/>
    <d v="2025-09-10T00:00:00"/>
    <d v="2028-09-09T00:00:00"/>
    <d v="2025-08-29T00:00:00"/>
    <d v="2025-08-01T00:00:00"/>
    <n v="800000"/>
    <m/>
    <n v="800000"/>
    <n v="800000"/>
    <n v="800000"/>
    <d v="2025-09-10T00:00:00"/>
    <d v="2028-09-09T00:00:00"/>
    <x v="0"/>
    <x v="0"/>
  </r>
  <r>
    <s v="BIP975986247"/>
    <x v="277"/>
    <s v="Awarded"/>
    <x v="353"/>
    <s v="GB-London: Design &amp; Construction-South Thamesmead Ph 3 - Cost Consultancy"/>
    <s v="Any region"/>
    <d v="2025-06-19T00:00:00"/>
    <d v="2027-06-18T00:00:00"/>
    <d v="2025-06-11T00:00:00"/>
    <d v="2025-06-11T00:00:00"/>
    <n v="114840"/>
    <m/>
    <n v="114840"/>
    <n v="114840"/>
    <n v="114840"/>
    <d v="2025-06-19T00:00:00"/>
    <d v="2027-06-18T00:00:00"/>
    <x v="0"/>
    <x v="1"/>
  </r>
  <r>
    <s v="CF-0521000D8d000003VQwdEAG"/>
    <x v="14"/>
    <s v="Awarded"/>
    <x v="213"/>
    <s v="Contract Award -  Michelham Priory Reservoir - Construction Stage"/>
    <s v="South East"/>
    <d v="2025-08-13T00:00:00"/>
    <d v="2026-09-30T00:00:00"/>
    <d v="2025-04-07T00:00:00"/>
    <d v="2025-08-05T00:00:00"/>
    <n v="1426914"/>
    <n v="1700000"/>
    <n v="1700000"/>
    <n v="1426914"/>
    <n v="1426914"/>
    <d v="2025-08-13T00:00:00"/>
    <d v="2026-09-30T00:00:00"/>
    <x v="0"/>
    <x v="0"/>
  </r>
  <r>
    <s v="CWAS-137-2020"/>
    <x v="89"/>
    <s v="Awarded"/>
    <x v="214"/>
    <s v="RAF Coningsby AOS - RIBA W/S 4-6 - Construction Contract"/>
    <s v="-"/>
    <d v="2025-08-03T00:00:00"/>
    <d v="2027-02-03T00:00:00"/>
    <d v="2024-05-31T00:00:00"/>
    <d v="2025-07-25T00:00:00"/>
    <n v="18582503.699999999"/>
    <m/>
    <n v="18582503.699999999"/>
    <n v="18582503.699999999"/>
    <n v="18582503.699999999"/>
    <d v="2025-08-04T00:00:00"/>
    <d v="2027-02-04T00:00:00"/>
    <x v="0"/>
    <x v="0"/>
  </r>
  <r>
    <s v="CF-0516900D8d000003VQwdEAG"/>
    <x v="178"/>
    <s v="Awarded"/>
    <x v="52"/>
    <s v="East Anglia Lower Risk Debris Screens - Design &amp; Construction"/>
    <s v="East of England"/>
    <d v="2025-06-16T00:00:00"/>
    <d v="2026-05-31T00:00:00"/>
    <d v="2025-05-05T00:00:00"/>
    <d v="2025-07-09T00:00:00"/>
    <n v="819433.07"/>
    <m/>
    <n v="819433.07"/>
    <n v="819433.07"/>
    <n v="819433.07"/>
    <d v="2025-06-16T00:00:00"/>
    <d v="2026-05-31T00:00:00"/>
    <x v="0"/>
    <x v="0"/>
  </r>
  <r>
    <s v="IT-480-689-2025-072 - AWARD"/>
    <x v="278"/>
    <s v="Awarded"/>
    <x v="332"/>
    <s v="Contract Administrator for Cripps Lodge - call off from CCS Construction Professional Services RM6165. Lot 1 ref no. CPS1-39237-2025 - AWARD"/>
    <s v="Any region"/>
    <d v="2025-06-02T00:00:00"/>
    <d v="2029-03-31T00:00:00"/>
    <d v="2025-05-01T00:00:00"/>
    <d v="2025-05-29T00:00:00"/>
    <n v="0"/>
    <n v="0"/>
    <n v="0"/>
    <n v="84313.06"/>
    <n v="84313.06"/>
    <d v="2025-06-02T00:00:00"/>
    <d v="2029-03-31T00:00:00"/>
    <x v="0"/>
    <x v="1"/>
  </r>
  <r>
    <s v="MANC001-DN739086-16712957"/>
    <x v="279"/>
    <s v="Awarded"/>
    <x v="219"/>
    <s v="TC618 - NORTH WEST CONSTRUCTION HUB -  CONSULTANCY FRAMEWORK (2024 TO 2028)"/>
    <s v="United Kingdom"/>
    <d v="2024-12-15T00:00:00"/>
    <d v="2027-12-14T00:00:00"/>
    <d v="2024-09-24T00:00:00"/>
    <d v="2025-06-27T00:00:00"/>
    <n v="36000000"/>
    <n v="36000000"/>
    <n v="36000000"/>
    <n v="36000000"/>
    <n v="36000000"/>
    <d v="2025-06-30T00:00:00"/>
    <d v="2027-12-14T00:00:00"/>
    <x v="0"/>
    <x v="1"/>
  </r>
  <r>
    <s v="CF-3095600D0O000000rwimUAA"/>
    <x v="280"/>
    <s v="Awarded"/>
    <x v="142"/>
    <s v="Cost Consultancy Services Construction of a 30 Bed Decant  Ward , Blood Sciences and 2no Cath Labs"/>
    <s v="North East"/>
    <d v="2025-01-06T00:00:00"/>
    <d v="2026-09-30T00:00:00"/>
    <d v="2025-01-01T00:00:00"/>
    <d v="2025-06-26T00:00:00"/>
    <n v="227212"/>
    <m/>
    <n v="227212"/>
    <n v="227212"/>
    <n v="227212"/>
    <d v="2025-01-06T00:00:00"/>
    <d v="2026-09-30T00:00:00"/>
    <x v="0"/>
    <x v="0"/>
  </r>
  <r>
    <s v="20250624150254-104514"/>
    <x v="193"/>
    <s v="Awarded"/>
    <x v="222"/>
    <s v="Stainforth Town Deal - Headstocks Construction Stage Support"/>
    <s v="Any region"/>
    <d v="2025-06-01T00:00:00"/>
    <d v="2027-03-31T00:00:00"/>
    <d v="2025-05-23T00:00:00"/>
    <d v="2025-06-24T00:00:00"/>
    <n v="0"/>
    <n v="520548.24"/>
    <n v="520548.24"/>
    <n v="520548.24"/>
    <n v="520548.24"/>
    <d v="2025-06-01T00:00:00"/>
    <d v="2027-03-31T00:00:00"/>
    <x v="0"/>
    <x v="1"/>
  </r>
  <r>
    <s v="6F69C4E5-0284-44E8-8200-870DEE1B519C"/>
    <x v="27"/>
    <s v="Awarded"/>
    <x v="223"/>
    <s v="General Construction Multi Trade - GCMT - Housing &amp; residential (20% VAT)"/>
    <s v="United Kingdom"/>
    <d v="2024-08-30T00:00:00"/>
    <d v="2027-08-31T00:00:00"/>
    <d v="2024-07-17T00:00:00"/>
    <d v="2025-03-13T00:00:00"/>
    <n v="1000000"/>
    <n v="2000000"/>
    <n v="2000000"/>
    <n v="1056124.96"/>
    <n v="1056124.96"/>
    <d v="2025-03-18T00:00:00"/>
    <d v="2027-08-31T00:00:00"/>
    <x v="0"/>
    <x v="1"/>
  </r>
  <r>
    <s v="tender_467307/1471035"/>
    <x v="3"/>
    <s v="Awarded"/>
    <x v="31"/>
    <s v="HMCTS Reading Crown Court Ground Floor Refurbishment Construction BPRN 9573"/>
    <s v="South East"/>
    <d v="2025-04-11T00:00:00"/>
    <d v="2026-08-10T00:00:00"/>
    <d v="2024-12-10T00:00:00"/>
    <d v="2025-04-11T00:00:00"/>
    <n v="4589576"/>
    <m/>
    <n v="4589576"/>
    <n v="4589576"/>
    <n v="4589576"/>
    <d v="2025-04-11T00:00:00"/>
    <d v="2026-08-10T00:00:00"/>
    <x v="0"/>
    <x v="0"/>
  </r>
  <r>
    <s v="CF-0492800D8d000003VQwdEAG"/>
    <x v="14"/>
    <s v="Awarded"/>
    <x v="146"/>
    <s v="Contract Award Notice - SE_CDF_Pevensey Bay Coastal Defences (Interim) - Construction"/>
    <s v="South East"/>
    <d v="2025-04-28T00:00:00"/>
    <d v="2027-06-21T00:00:00"/>
    <d v="2024-11-25T00:00:00"/>
    <d v="2025-04-29T00:00:00"/>
    <n v="7293147"/>
    <n v="7293147"/>
    <n v="7293147"/>
    <n v="7293147"/>
    <n v="7293147"/>
    <d v="2025-04-28T00:00:00"/>
    <d v="2027-06-21T00:00:00"/>
    <x v="0"/>
    <x v="0"/>
  </r>
  <r>
    <s v="8F655F96-3379-4E55-8EFA-FB7B2ABF7938"/>
    <x v="27"/>
    <s v="Awarded"/>
    <x v="354"/>
    <s v="General Construction Multi Trade - GCMT - Education (20% VAT)"/>
    <s v="United Kingdom"/>
    <d v="2024-07-22T00:00:00"/>
    <d v="2024-11-04T00:00:00"/>
    <d v="2024-04-15T00:00:00"/>
    <d v="2024-07-02T00:00:00"/>
    <n v="1600000"/>
    <n v="1600000"/>
    <n v="1600000"/>
    <n v="1256193.1000000001"/>
    <n v="1256193.1000000001"/>
    <d v="2024-07-22T00:00:00"/>
    <d v="2024-11-04T00:00:00"/>
    <x v="0"/>
    <x v="1"/>
  </r>
  <r>
    <s v="20250408151616-104102"/>
    <x v="117"/>
    <s v="Awarded"/>
    <x v="355"/>
    <s v="Nursery Grove -  Construction Centre - Joinery Workshop LEV Ventilation"/>
    <s v="Yorkshire and The Humber"/>
    <d v="2025-01-01T00:00:00"/>
    <d v="2026-01-01T00:00:00"/>
    <d v="2024-08-30T00:00:00"/>
    <d v="2025-01-01T00:00:00"/>
    <n v="27072"/>
    <m/>
    <n v="27072"/>
    <n v="27072"/>
    <n v="27072"/>
    <d v="2025-01-01T00:00:00"/>
    <d v="2026-01-01T00:00:00"/>
    <x v="0"/>
    <x v="0"/>
  </r>
  <r>
    <s v="tender_486516/1466121"/>
    <x v="85"/>
    <s v="Awarded"/>
    <x v="55"/>
    <s v="T0663 Supervision of Construction of ESS to support EV Charging at Motorway Service Areas"/>
    <s v="Any region"/>
    <d v="2025-03-31T00:00:00"/>
    <d v="2025-12-31T00:00:00"/>
    <d v="2025-03-27T00:00:00"/>
    <d v="2025-03-31T00:00:00"/>
    <n v="87201.97"/>
    <m/>
    <n v="87201.97"/>
    <n v="87201.97"/>
    <n v="87201.97"/>
    <d v="2025-03-31T00:00:00"/>
    <d v="2025-12-31T00:00:00"/>
    <x v="0"/>
    <x v="1"/>
  </r>
  <r>
    <s v="Dodington Parish Council QEII"/>
    <x v="281"/>
    <s v="Awarded"/>
    <x v="43"/>
    <s v="Exercise path construction at QEII Playing Fields, Yate, Bristol"/>
    <s v="-"/>
    <d v="2025-05-30T00:00:00"/>
    <d v="2025-08-08T00:00:00"/>
    <d v="2025-02-14T00:00:00"/>
    <d v="2025-03-07T00:00:00"/>
    <n v="70000"/>
    <n v="120000"/>
    <n v="120000"/>
    <n v="103871.18"/>
    <n v="103871.18"/>
    <d v="2025-05-30T00:00:00"/>
    <d v="2025-08-31T00:00:00"/>
    <x v="0"/>
    <x v="0"/>
  </r>
  <r>
    <s v="IT-402-1511-P00001511 - AWARD"/>
    <x v="282"/>
    <s v="Awarded"/>
    <x v="333"/>
    <s v="3G Pitch Construction at Cotswold Sports Centre Further Competition - AWARD"/>
    <s v="Any region"/>
    <d v="2025-03-14T00:00:00"/>
    <d v="2025-06-16T00:00:00"/>
    <d v="2025-01-13T00:00:00"/>
    <d v="2025-03-11T00:00:00"/>
    <n v="0"/>
    <n v="0"/>
    <n v="0"/>
    <n v="120512"/>
    <n v="120512"/>
    <d v="2025-03-14T00:00:00"/>
    <d v="2025-06-16T00:00:00"/>
    <x v="0"/>
    <x v="1"/>
  </r>
  <r>
    <n v="232580"/>
    <x v="283"/>
    <s v="Awarded"/>
    <x v="240"/>
    <s v="Appointment of CONSTRUCTION (DESIGN &amp; MANAGEMENT) CONSULTANCY FOR THE CONSERVATION OF HMS VICTORY"/>
    <s v="South East"/>
    <d v="2024-11-01T00:00:00"/>
    <d v="2026-11-01T00:00:00"/>
    <d v="2024-09-27T00:00:00"/>
    <d v="2024-10-25T00:00:00"/>
    <n v="125000"/>
    <n v="150000"/>
    <n v="150000"/>
    <n v="45368.67"/>
    <n v="45368.67"/>
    <d v="2024-11-01T00:00:00"/>
    <d v="2026-11-01T00:00:00"/>
    <x v="0"/>
    <x v="0"/>
  </r>
  <r>
    <s v="BRISTOLCC001-DN765732-07694927"/>
    <x v="102"/>
    <s v="Awarded"/>
    <x v="356"/>
    <s v="G/R Bedminster Green River Restoration Professional Services Support (Construction Pack Updates and Production of AiP documents) Constellia"/>
    <s v="England"/>
    <d v="2025-03-10T00:00:00"/>
    <d v="2025-03-17T00:00:00"/>
    <d v="2024-10-18T00:00:00"/>
    <d v="2025-03-07T00:00:00"/>
    <n v="22000"/>
    <m/>
    <n v="22000"/>
    <n v="20000"/>
    <n v="20000"/>
    <d v="2025-03-10T00:00:00"/>
    <d v="2025-03-17T00:00:00"/>
    <x v="0"/>
    <x v="0"/>
  </r>
  <r>
    <s v="IT-506-57-EEBC/0057 - AWARD"/>
    <x v="284"/>
    <s v="Awarded"/>
    <x v="243"/>
    <s v="EEBC Town Hall Design, Strip Out and Construction - AWARD"/>
    <s v="Any region"/>
    <d v="2025-04-01T00:00:00"/>
    <d v="2026-03-31T00:00:00"/>
    <d v="2025-01-31T00:00:00"/>
    <d v="2025-03-03T00:00:00"/>
    <n v="0"/>
    <n v="0"/>
    <n v="0"/>
    <n v="0"/>
    <n v="0"/>
    <d v="2025-04-01T00:00:00"/>
    <d v="2026-03-31T00:00:00"/>
    <x v="0"/>
    <x v="1"/>
  </r>
  <r>
    <s v="COV18831"/>
    <x v="285"/>
    <s v="Awarded"/>
    <x v="357"/>
    <s v="Construction contract management software"/>
    <s v="West Midlands"/>
    <d v="2025-03-01T00:00:00"/>
    <d v="2026-02-28T00:00:00"/>
    <d v="2025-02-24T00:00:00"/>
    <d v="2025-02-24T00:00:00"/>
    <n v="27000"/>
    <m/>
    <n v="27000"/>
    <n v="27000"/>
    <n v="27000"/>
    <d v="2025-03-01T00:00:00"/>
    <d v="2026-02-28T00:00:00"/>
    <x v="0"/>
    <x v="0"/>
  </r>
  <r>
    <s v="LBKING001-DN764788-34197179"/>
    <x v="48"/>
    <s v="Awarded"/>
    <x v="246"/>
    <s v="Acre Road - CDM Principal Designer - Demolition &amp; Construction"/>
    <s v="England"/>
    <d v="2025-03-03T00:00:00"/>
    <d v="2026-03-03T00:00:00"/>
    <d v="2025-02-21T00:00:00"/>
    <d v="2025-02-21T00:00:00"/>
    <n v="20000"/>
    <n v="20000"/>
    <n v="20000"/>
    <n v="20000"/>
    <n v="20000"/>
    <d v="2025-03-03T00:00:00"/>
    <d v="2026-03-03T00:00:00"/>
    <x v="0"/>
    <x v="0"/>
  </r>
  <r>
    <s v="C340475"/>
    <x v="109"/>
    <s v="Awarded"/>
    <x v="64"/>
    <s v="Construction at Longsight Health Center to create additional GP spaces and improve facilities for works"/>
    <s v="-"/>
    <d v="2025-02-23T00:00:00"/>
    <d v="2025-03-28T00:00:00"/>
    <d v="2024-11-22T00:00:00"/>
    <d v="2025-02-19T00:00:00"/>
    <n v="52623.58"/>
    <m/>
    <n v="52623.58"/>
    <n v="52623.58"/>
    <n v="52623.58"/>
    <d v="2025-02-23T00:00:00"/>
    <d v="2025-03-28T00:00:00"/>
    <x v="0"/>
    <x v="0"/>
  </r>
  <r>
    <s v="HPC/ACC6541"/>
    <x v="286"/>
    <s v="Awarded"/>
    <x v="358"/>
    <s v="Contractor for the Construction of a Car Park Extension"/>
    <s v="-"/>
    <d v="2024-02-05T00:00:00"/>
    <d v="2024-03-15T00:00:00"/>
    <d v="2023-12-13T00:00:00"/>
    <d v="2024-01-25T00:00:00"/>
    <n v="50000"/>
    <m/>
    <n v="50000"/>
    <n v="77874.23"/>
    <n v="77874.23"/>
    <d v="2024-02-05T00:00:00"/>
    <d v="2024-03-15T00:00:00"/>
    <x v="0"/>
    <x v="0"/>
  </r>
  <r>
    <s v="06665-2025"/>
    <x v="31"/>
    <s v="Awarded"/>
    <x v="359"/>
    <s v="SPRINT PHASE 2 CONSTRUCTION SUPPORT"/>
    <s v="West Midlands"/>
    <d v="2024-12-01T00:00:00"/>
    <d v="2025-12-12T00:00:00"/>
    <d v="2024-07-26T00:00:00"/>
    <d v="2024-09-20T00:00:00"/>
    <n v="199338.95"/>
    <m/>
    <n v="199338.95"/>
    <n v="199338.95"/>
    <n v="199338.95"/>
    <d v="2024-12-01T00:00:00"/>
    <d v="2025-12-12T00:00:00"/>
    <x v="0"/>
    <x v="0"/>
  </r>
  <r>
    <s v="NHM002-DN750690-59878461"/>
    <x v="140"/>
    <s v="Awarded"/>
    <x v="56"/>
    <s v="NCC1504 - External Designer Project Management for 4 Roof Replacements  Lot 1 - Multidisciplinary Construction"/>
    <s v="England"/>
    <d v="2025-01-01T00:00:00"/>
    <d v="2025-12-31T00:00:00"/>
    <d v="2024-12-19T00:00:00"/>
    <d v="2024-12-30T00:00:00"/>
    <n v="105000"/>
    <n v="105000"/>
    <n v="105000"/>
    <n v="105000"/>
    <n v="105000"/>
    <d v="2025-01-01T00:00:00"/>
    <d v="2025-12-31T00:00:00"/>
    <x v="0"/>
    <x v="0"/>
  </r>
  <r>
    <s v="CF-0210200D4L000000iAvzUAE"/>
    <x v="287"/>
    <s v="Awarded"/>
    <x v="329"/>
    <s v="The construction of a Non-Active Waste Clearnce Facility at Wylfa Nuclear Site"/>
    <s v="Wales"/>
    <d v="2025-01-06T00:00:00"/>
    <d v="2025-05-13T00:00:00"/>
    <d v="2024-12-23T00:00:00"/>
    <d v="2024-12-24T00:00:00"/>
    <n v="157255"/>
    <n v="157255"/>
    <n v="157255"/>
    <n v="157255"/>
    <n v="157255"/>
    <d v="2025-01-06T00:00:00"/>
    <d v="2025-05-13T00:00:00"/>
    <x v="0"/>
    <x v="0"/>
  </r>
  <r>
    <s v="ELEIGH001-DN748645-66028593"/>
    <x v="142"/>
    <s v="Awarded"/>
    <x v="149"/>
    <s v="Construction of a Suitable Alternative Natural Greenspace within existing agricultural land for recreational purposes"/>
    <s v="Any region"/>
    <d v="2025-01-31T00:00:00"/>
    <d v="2025-04-30T00:00:00"/>
    <d v="2024-12-06T00:00:00"/>
    <d v="2025-01-16T00:00:00"/>
    <n v="850000"/>
    <m/>
    <n v="850000"/>
    <n v="519245.78"/>
    <n v="519245.78"/>
    <d v="2025-01-31T00:00:00"/>
    <d v="2025-04-30T00:00:00"/>
    <x v="0"/>
    <x v="1"/>
  </r>
  <r>
    <s v="IT-560-559-OCC000559 - AWARD"/>
    <x v="288"/>
    <s v="Awarded"/>
    <x v="252"/>
    <s v="Provision of Non-traditional construction archetype identification and retrofit consultancy - AWARD"/>
    <s v="Any region"/>
    <d v="2025-02-10T00:00:00"/>
    <d v="2025-11-05T00:00:00"/>
    <d v="2024-12-06T00:00:00"/>
    <d v="2025-01-17T00:00:00"/>
    <n v="0"/>
    <n v="0"/>
    <n v="0"/>
    <n v="98700"/>
    <n v="98700"/>
    <d v="2025-02-10T00:00:00"/>
    <d v="2025-11-05T00:00:00"/>
    <x v="0"/>
    <x v="1"/>
  </r>
  <r>
    <s v="LITCH001-DN734536-86637797"/>
    <x v="133"/>
    <s v="Awarded"/>
    <x v="102"/>
    <s v="LDC-395 Leisure Centre Construction RIBA 5+ Consultancy"/>
    <s v="North East,North West,Yorkshire and The Humber,East Midlands,West Midlands,East of England,London,South East,South West"/>
    <d v="2024-10-01T00:00:00"/>
    <d v="2037-09-30T00:00:00"/>
    <d v="2024-08-27T00:00:00"/>
    <d v="2024-09-19T00:00:00"/>
    <n v="500000"/>
    <n v="500000"/>
    <n v="500000"/>
    <n v="499500"/>
    <n v="499500"/>
    <d v="2024-10-01T00:00:00"/>
    <d v="2026-10-31T00:00:00"/>
    <x v="1"/>
    <x v="2"/>
  </r>
  <r>
    <s v="CF-2754200D0O000000rwimUAA"/>
    <x v="289"/>
    <s v="Awarded"/>
    <x v="32"/>
    <s v="BTHE2396 - X Ray Room 5 - Enabling/Installation Construction Works (Turnkey)"/>
    <s v="Yorkshire and The Humber,United Kingdom"/>
    <d v="2024-12-02T00:00:00"/>
    <d v="2025-03-31T00:00:00"/>
    <d v="2024-11-29T00:00:00"/>
    <d v="2024-12-06T00:00:00"/>
    <n v="182421.75"/>
    <n v="182421.75"/>
    <n v="182421.75"/>
    <n v="182421.75"/>
    <n v="182421.75"/>
    <d v="2024-12-02T00:00:00"/>
    <d v="2025-03-31T00:00:00"/>
    <x v="1"/>
    <x v="0"/>
  </r>
  <r>
    <s v="NSC-0084-24"/>
    <x v="38"/>
    <s v="Awarded"/>
    <x v="360"/>
    <s v="SEND Hannah More &amp; Grove School Construction works"/>
    <s v="South West"/>
    <d v="2024-11-11T00:00:00"/>
    <d v="2025-05-09T00:00:00"/>
    <d v="2024-06-07T00:00:00"/>
    <d v="2024-11-11T00:00:00"/>
    <n v="614148"/>
    <m/>
    <n v="614148"/>
    <n v="614148"/>
    <n v="614148"/>
    <d v="2024-11-11T00:00:00"/>
    <d v="2025-05-09T00:00:00"/>
    <x v="1"/>
    <x v="0"/>
  </r>
  <r>
    <s v="e68f75a7-94cd-4f5b-8a05-04a31b3c3998"/>
    <x v="290"/>
    <s v="Awarded"/>
    <x v="361"/>
    <s v="CA14962 - Provision of Construction Consultancy Services"/>
    <s v="Any region"/>
    <d v="2023-08-14T00:00:00"/>
    <d v="2026-08-13T00:00:00"/>
    <d v="2023-08-13T00:00:00"/>
    <d v="2024-11-22T00:00:00"/>
    <n v="0"/>
    <n v="0"/>
    <n v="0"/>
    <n v="300000"/>
    <n v="300000"/>
    <d v="2023-08-14T00:00:00"/>
    <d v="2026-08-13T00:00:00"/>
    <x v="1"/>
    <x v="1"/>
  </r>
  <r>
    <s v="A9FFE844-E1EB-4B46-907A-13376445B951"/>
    <x v="291"/>
    <s v="Awarded"/>
    <x v="268"/>
    <s v="General Construction Multi Trade - GCMT - Commercial (20% VAT)"/>
    <s v="United Kingdom"/>
    <d v="2024-03-25T00:00:00"/>
    <d v="2024-06-14T00:00:00"/>
    <d v="2024-02-23T00:00:00"/>
    <d v="2024-10-31T00:00:00"/>
    <n v="45000"/>
    <n v="120000"/>
    <n v="120000"/>
    <n v="114173.95"/>
    <n v="114173.95"/>
    <d v="2024-09-16T00:00:00"/>
    <d v="2024-11-25T00:00:00"/>
    <x v="1"/>
    <x v="1"/>
  </r>
  <r>
    <s v="KBPTWBC001-DN735061-13483914"/>
    <x v="292"/>
    <s v="Awarded"/>
    <x v="157"/>
    <s v="Design of a repair solution for Sherwood Lake and to act as Principal Designer and Contract Administrator for the construction project"/>
    <s v="England"/>
    <d v="2024-09-09T00:00:00"/>
    <d v="2025-04-25T00:00:00"/>
    <d v="2024-08-16T00:00:00"/>
    <d v="2024-09-06T00:00:00"/>
    <n v="0"/>
    <n v="0"/>
    <n v="0"/>
    <n v="22419.08"/>
    <n v="22419.08"/>
    <d v="2024-09-09T00:00:00"/>
    <d v="2025-04-25T00:00:00"/>
    <x v="1"/>
    <x v="0"/>
  </r>
  <r>
    <s v="NHM002-DN675615-01079940"/>
    <x v="140"/>
    <s v="Awarded"/>
    <x v="103"/>
    <s v="NCC1153 - Blyth Energy Central Campus Phase 2 Energy Institute   -Lot 1 - Multidisciplinary Construction"/>
    <s v="England"/>
    <d v="2023-07-07T00:00:00"/>
    <d v="2026-09-07T00:00:00"/>
    <d v="2023-06-27T00:00:00"/>
    <d v="2024-02-02T00:00:00"/>
    <n v="0"/>
    <m/>
    <n v="0"/>
    <n v="1059796.3799999999"/>
    <n v="1059796.3799999999"/>
    <d v="2024-02-12T00:00:00"/>
    <d v="2026-07-13T00:00:00"/>
    <x v="1"/>
    <x v="0"/>
  </r>
  <r>
    <s v="IT-560-245-ODS000245 - AWARD"/>
    <x v="288"/>
    <s v="Awarded"/>
    <x v="362"/>
    <s v="Professional Services for Construction - AWARD"/>
    <s v="Any region"/>
    <d v="2024-11-01T00:00:00"/>
    <d v="2026-10-31T00:00:00"/>
    <d v="2024-01-30T00:00:00"/>
    <d v="2024-10-29T00:00:00"/>
    <n v="0"/>
    <n v="400000"/>
    <n v="400000"/>
    <n v="0"/>
    <n v="0"/>
    <d v="2024-11-01T00:00:00"/>
    <d v="2026-10-31T00:00:00"/>
    <x v="1"/>
    <x v="1"/>
  </r>
  <r>
    <s v="NHM002-DN669943-35366663"/>
    <x v="140"/>
    <s v="Awarded"/>
    <x v="362"/>
    <s v="NCC1127 Ashington Development Plan - Lot 1 - Multidisciplinary Construction"/>
    <s v="United Kingdom"/>
    <d v="2023-11-06T00:00:00"/>
    <d v="2026-03-31T00:00:00"/>
    <d v="2023-09-11T00:00:00"/>
    <d v="2023-10-18T00:00:00"/>
    <n v="1000000"/>
    <n v="1000000"/>
    <n v="1000000"/>
    <n v="1273081.8700000001"/>
    <n v="1273081.8700000001"/>
    <d v="2024-12-02T00:00:00"/>
    <d v="2025-03-31T00:00:00"/>
    <x v="1"/>
    <x v="1"/>
  </r>
  <r>
    <s v="359B6055-B87E-4065-AC83-28FE61E8E9D2"/>
    <x v="27"/>
    <s v="Awarded"/>
    <x v="363"/>
    <s v="Construction Related Multi-Disciplinary Services - Architectural Design Services"/>
    <s v="United Kingdom"/>
    <d v="2024-07-22T00:00:00"/>
    <d v="2024-11-15T00:00:00"/>
    <d v="2024-07-01T00:00:00"/>
    <d v="2024-10-21T00:00:00"/>
    <n v="250000"/>
    <n v="300000"/>
    <n v="300000"/>
    <n v="115478"/>
    <n v="115478"/>
    <d v="2024-10-23T00:00:00"/>
    <d v="2024-11-15T00:00:00"/>
    <x v="1"/>
    <x v="1"/>
  </r>
  <r>
    <s v="tender_459361/1416608"/>
    <x v="89"/>
    <s v="Awarded"/>
    <x v="233"/>
    <s v="712379452 The Provision of a Construction Design and Management (CDM) Support Manager Services within the MIP Team-CANCF"/>
    <s v="Any region"/>
    <d v="2024-09-02T00:00:00"/>
    <d v="2025-05-30T00:00:00"/>
    <d v="2024-09-01T00:00:00"/>
    <d v="2024-09-04T00:00:00"/>
    <n v="80850"/>
    <m/>
    <n v="80850"/>
    <n v="80850"/>
    <n v="80850"/>
    <d v="2024-09-02T00:00:00"/>
    <d v="2025-05-30T00:00:00"/>
    <x v="1"/>
    <x v="1"/>
  </r>
  <r>
    <s v="IT-379-1724-Head Office 00001724 - AWARD"/>
    <x v="242"/>
    <s v="Awarded"/>
    <x v="364"/>
    <s v="L&amp;Q Plumstead College - Design, fit out and potentially some construction of the Marketing Suite - AWARD"/>
    <s v="Any region"/>
    <d v="2024-10-17T00:00:00"/>
    <d v="2029-10-16T00:00:00"/>
    <d v="2024-07-08T00:00:00"/>
    <d v="2024-07-12T00:00:00"/>
    <n v="0"/>
    <n v="0"/>
    <n v="0"/>
    <n v="0"/>
    <n v="0"/>
    <d v="2024-10-17T00:00:00"/>
    <d v="2029-10-16T00:00:00"/>
    <x v="1"/>
    <x v="1"/>
  </r>
  <r>
    <s v="80a0386a-5714-4bbd-8052-f1d7848d9ed5"/>
    <x v="83"/>
    <s v="Awarded"/>
    <x v="76"/>
    <s v="CA14759 - Contract award via Pagabo National Framework for Professional Services in Construction and Premises 2024"/>
    <s v="Any region"/>
    <d v="2024-09-01T00:00:00"/>
    <d v="2025-09-01T00:00:00"/>
    <d v="2024-08-31T00:00:00"/>
    <d v="2024-10-14T00:00:00"/>
    <n v="195000"/>
    <n v="195000"/>
    <n v="195000"/>
    <n v="195000"/>
    <n v="195000"/>
    <d v="2024-09-01T00:00:00"/>
    <d v="2025-09-01T00:00:00"/>
    <x v="1"/>
    <x v="1"/>
  </r>
  <r>
    <s v="EDACB7F2-AB2F-49D6-A927-602CE4C83439"/>
    <x v="27"/>
    <s v="Awarded"/>
    <x v="365"/>
    <s v="Construction Project Management Services - Employers Agent"/>
    <s v="United Kingdom"/>
    <d v="2024-08-01T00:00:00"/>
    <d v="2028-04-28T00:00:00"/>
    <d v="2024-06-13T00:00:00"/>
    <d v="2024-08-27T00:00:00"/>
    <n v="500000"/>
    <n v="500000"/>
    <n v="500000"/>
    <n v="624050"/>
    <n v="624050"/>
    <d v="2024-09-09T00:00:00"/>
    <d v="2031-03-31T00:00:00"/>
    <x v="1"/>
    <x v="1"/>
  </r>
  <r>
    <s v="GSS23892"/>
    <x v="160"/>
    <s v="Awarded"/>
    <x v="58"/>
    <s v="GSS23892 - AI &amp; ML leadership courses for construction sector"/>
    <s v="United Kingdom"/>
    <d v="2024-10-12T00:00:00"/>
    <d v="2025-03-31T00:00:00"/>
    <d v="2024-07-05T00:00:00"/>
    <d v="2024-09-10T00:00:00"/>
    <n v="250000"/>
    <m/>
    <n v="250000"/>
    <n v="205550"/>
    <n v="205550"/>
    <d v="2024-09-12T00:00:00"/>
    <d v="2025-03-31T00:00:00"/>
    <x v="1"/>
    <x v="1"/>
  </r>
  <r>
    <s v="25 SSJ-05"/>
    <x v="293"/>
    <s v="Awarded"/>
    <x v="160"/>
    <s v="Construction Consultancy Services"/>
    <s v="North West"/>
    <d v="2024-10-16T00:00:00"/>
    <d v="2025-03-15T00:00:00"/>
    <d v="2024-10-04T00:00:00"/>
    <d v="2024-10-04T00:00:00"/>
    <n v="150000"/>
    <m/>
    <n v="150000"/>
    <n v="150000"/>
    <n v="150000"/>
    <d v="2024-10-16T00:00:00"/>
    <d v="2025-03-15T00:00:00"/>
    <x v="1"/>
    <x v="0"/>
  </r>
  <r>
    <s v="con_26007"/>
    <x v="145"/>
    <s v="Awarded"/>
    <x v="366"/>
    <s v="Permanent Volumetric Modular Construction (PVMC) Quality Assurance Framework (con_26007)"/>
    <s v="England"/>
    <d v="2024-10-02T00:00:00"/>
    <d v="2024-10-30T00:00:00"/>
    <d v="2024-09-25T00:00:00"/>
    <d v="2024-10-02T00:00:00"/>
    <n v="135000"/>
    <m/>
    <n v="135000"/>
    <n v="135000"/>
    <n v="135000"/>
    <d v="2024-10-02T00:00:00"/>
    <d v="2024-10-30T00:00:00"/>
    <x v="1"/>
    <x v="0"/>
  </r>
  <r>
    <s v="CF-0376400D8d000003VQwdEAG"/>
    <x v="294"/>
    <s v="Awarded"/>
    <x v="276"/>
    <s v="Lea Marston Flood Asset Facility - Pre-Construction Element"/>
    <s v="West Midlands"/>
    <d v="2024-09-04T00:00:00"/>
    <d v="2024-12-27T00:00:00"/>
    <d v="2024-09-03T00:00:00"/>
    <d v="2024-09-04T00:00:00"/>
    <n v="173447.5"/>
    <m/>
    <n v="173447.5"/>
    <n v="173447.5"/>
    <n v="173447.5"/>
    <d v="2024-09-04T00:00:00"/>
    <d v="2024-12-27T00:00:00"/>
    <x v="1"/>
    <x v="0"/>
  </r>
  <r>
    <s v="27E7F49A-755B-482E-9CF2-3153817245CD"/>
    <x v="295"/>
    <s v="Awarded"/>
    <x v="367"/>
    <s v="Construction Related Multi-Disciplinary Services - Architectural and related services"/>
    <s v="United Kingdom"/>
    <d v="2023-04-28T00:00:00"/>
    <d v="2024-05-31T00:00:00"/>
    <d v="2023-04-03T00:00:00"/>
    <d v="2023-11-23T00:00:00"/>
    <n v="500000"/>
    <n v="500000"/>
    <n v="500000"/>
    <n v="1029815.5"/>
    <n v="1029815.5"/>
    <d v="2023-10-25T00:00:00"/>
    <d v="2024-05-31T00:00:00"/>
    <x v="1"/>
    <x v="1"/>
  </r>
  <r>
    <s v="BUCKSH001-DN726208-85484856"/>
    <x v="210"/>
    <s v="Awarded"/>
    <x v="277"/>
    <s v="Keep Hill Woods Footway Construction, High Wycombe"/>
    <s v="England"/>
    <d v="2024-09-30T00:00:00"/>
    <d v="2024-11-29T00:00:00"/>
    <d v="2024-07-19T00:00:00"/>
    <d v="2024-09-24T00:00:00"/>
    <n v="281574.31"/>
    <n v="281574.31"/>
    <n v="281574.31"/>
    <n v="281574.31"/>
    <n v="281574.31"/>
    <d v="2024-09-30T00:00:00"/>
    <d v="2024-11-30T00:00:00"/>
    <x v="1"/>
    <x v="0"/>
  </r>
  <r>
    <s v="E47E6F06-A9DF-42BB-ADD1-E992EE6784E8"/>
    <x v="291"/>
    <s v="Awarded"/>
    <x v="34"/>
    <s v="General Construction Multi Trade - GCMT - Commercial (20% VAT)"/>
    <s v="United Kingdom"/>
    <d v="2024-04-01T00:00:00"/>
    <d v="2024-06-28T00:00:00"/>
    <d v="2024-03-15T00:00:00"/>
    <d v="2024-06-26T00:00:00"/>
    <n v="80000"/>
    <n v="125000"/>
    <n v="125000"/>
    <n v="44505.5"/>
    <n v="44505.5"/>
    <d v="2024-07-08T00:00:00"/>
    <d v="2024-07-19T00:00:00"/>
    <x v="1"/>
    <x v="1"/>
  </r>
  <r>
    <s v="20240923113726-104102"/>
    <x v="117"/>
    <s v="Awarded"/>
    <x v="34"/>
    <s v="Skills Bootcamp Wave 5 - Category 5 - Construction, Planning and the Built Environment"/>
    <s v="Yorkshire and The Humber"/>
    <d v="2024-09-20T00:00:00"/>
    <d v="2025-03-31T00:00:00"/>
    <d v="2024-08-14T00:00:00"/>
    <d v="2024-09-20T00:00:00"/>
    <n v="30000"/>
    <n v="30000"/>
    <n v="30000"/>
    <n v="30000"/>
    <n v="30000"/>
    <d v="2024-09-20T00:00:00"/>
    <d v="2025-03-31T00:00:00"/>
    <x v="1"/>
    <x v="0"/>
  </r>
  <r>
    <s v="ISL001-DN730583-28295760"/>
    <x v="296"/>
    <s v="Awarded"/>
    <x v="17"/>
    <s v="Islington Council New Build Construction Framework - Direct Award Invitation - 1718-0257F St John's Mansions"/>
    <s v="England"/>
    <d v="2024-08-01T00:00:00"/>
    <d v="2025-07-31T00:00:00"/>
    <d v="2024-07-17T00:00:00"/>
    <d v="2024-07-24T00:00:00"/>
    <n v="3100000"/>
    <n v="4684000"/>
    <n v="4684000"/>
    <n v="4028108.95"/>
    <n v="4028108.95"/>
    <d v="2024-08-01T00:00:00"/>
    <d v="2025-07-31T00:00:00"/>
    <x v="1"/>
    <x v="0"/>
  </r>
  <r>
    <s v="B05A7B79-C611-4400-A9ED-0660116CD1B2"/>
    <x v="27"/>
    <s v="Awarded"/>
    <x v="161"/>
    <s v="Construction Related Multi-Disciplinary Services - Civil Engineering Consultancy Services (VAT Exempt)"/>
    <s v="United Kingdom"/>
    <d v="2024-07-08T00:00:00"/>
    <d v="2025-07-07T00:00:00"/>
    <d v="2024-05-17T00:00:00"/>
    <d v="2024-07-09T00:00:00"/>
    <n v="300000"/>
    <n v="300000"/>
    <n v="300000"/>
    <n v="399528"/>
    <n v="399528"/>
    <d v="2024-07-15T00:00:00"/>
    <d v="2025-07-07T00:00:00"/>
    <x v="1"/>
    <x v="1"/>
  </r>
  <r>
    <s v="Flood Barrier"/>
    <x v="101"/>
    <s v="Awarded"/>
    <x v="37"/>
    <s v="Design and Construction of the Flood Barrier and Walls - Lowestoft Main Contract"/>
    <s v="East of England"/>
    <d v="2018-10-01T00:00:00"/>
    <d v="2020-10-02T00:00:00"/>
    <d v="2018-09-30T00:00:00"/>
    <d v="2018-09-28T00:00:00"/>
    <n v="38000000"/>
    <m/>
    <n v="38000000"/>
    <n v="38000000"/>
    <n v="38000000"/>
    <d v="2018-10-01T00:00:00"/>
    <d v="2020-10-02T00:00:00"/>
    <x v="1"/>
    <x v="0"/>
  </r>
  <r>
    <s v="CF-0359500D8d000003VQwdEAG"/>
    <x v="14"/>
    <s v="Awarded"/>
    <x v="47"/>
    <s v="Teston Sluice Refurbishment - Construction"/>
    <s v="South East"/>
    <d v="2024-09-03T00:00:00"/>
    <d v="2024-10-01T00:00:00"/>
    <d v="2024-07-15T00:00:00"/>
    <d v="2024-07-17T00:00:00"/>
    <n v="2437572"/>
    <n v="2437572"/>
    <n v="2437572"/>
    <n v="2437572"/>
    <n v="2437572"/>
    <d v="2024-09-03T00:00:00"/>
    <d v="2024-10-01T00:00:00"/>
    <x v="1"/>
    <x v="0"/>
  </r>
  <r>
    <s v="DCH001-DN699797-56655046"/>
    <x v="297"/>
    <s v="Awarded"/>
    <x v="47"/>
    <s v="Wharf House, Stroud - Boundary Wall Construction"/>
    <s v="England"/>
    <d v="2023-12-29T00:00:00"/>
    <d v="2024-08-31T00:00:00"/>
    <d v="2023-12-15T00:00:00"/>
    <d v="2024-04-02T00:00:00"/>
    <n v="200000"/>
    <n v="200000"/>
    <n v="200000"/>
    <n v="175557.41"/>
    <n v="175557.41"/>
    <d v="2024-05-01T00:00:00"/>
    <d v="2024-08-31T00:00:00"/>
    <x v="1"/>
    <x v="0"/>
  </r>
  <r>
    <s v="CF-0358800D8d000003VQwdEAG"/>
    <x v="14"/>
    <s v="Awarded"/>
    <x v="47"/>
    <s v="YOR - CDF - NE Hub Asset Reconditioning Programme - Construction"/>
    <s v="Yorkshire and The Humber"/>
    <d v="2023-11-06T00:00:00"/>
    <d v="2024-05-24T00:00:00"/>
    <d v="2023-11-03T00:00:00"/>
    <d v="2023-11-08T00:00:00"/>
    <n v="573319.03"/>
    <m/>
    <n v="573319.03"/>
    <n v="573319.03"/>
    <n v="573319.03"/>
    <d v="2023-11-06T00:00:00"/>
    <d v="2024-05-24T00:00:00"/>
    <x v="1"/>
    <x v="0"/>
  </r>
  <r>
    <s v="WOLVCITY001-DN738216-59869910"/>
    <x v="108"/>
    <s v="Awarded"/>
    <x v="280"/>
    <s v="QQ24098 - Construction and Removal of 2 x Platforms plus additional items for FISE XPERIENCE SERIES"/>
    <s v="West Midlands"/>
    <d v="2024-09-05T00:00:00"/>
    <d v="2024-09-16T00:00:00"/>
    <d v="2024-08-29T00:00:00"/>
    <d v="2024-08-29T00:00:00"/>
    <n v="25648"/>
    <m/>
    <n v="25648"/>
    <n v="25648"/>
    <n v="25648"/>
    <d v="2024-09-05T00:00:00"/>
    <d v="2024-09-16T00:00:00"/>
    <x v="1"/>
    <x v="0"/>
  </r>
  <r>
    <s v="20240807150710-104102"/>
    <x v="117"/>
    <s v="Awarded"/>
    <x v="163"/>
    <s v="Skills Bootcamp Wave 5 - Category 5 - Construction, Planning and the Built Environment"/>
    <s v="Any region"/>
    <d v="2024-07-15T00:00:00"/>
    <d v="2025-03-31T00:00:00"/>
    <d v="2024-05-20T00:00:00"/>
    <d v="2024-07-10T00:00:00"/>
    <n v="0"/>
    <m/>
    <n v="0"/>
    <n v="204000"/>
    <n v="204000"/>
    <d v="2024-07-15T00:00:00"/>
    <d v="2025-03-31T00:00:00"/>
    <x v="1"/>
    <x v="1"/>
  </r>
  <r>
    <s v="tender_417321/1316412"/>
    <x v="89"/>
    <s v="Awarded"/>
    <x v="108"/>
    <s v="Project &amp; Construction Management Services (PCMS)"/>
    <s v="Any region"/>
    <d v="2024-08-01T00:00:00"/>
    <d v="2027-07-31T00:00:00"/>
    <d v="2023-11-17T00:00:00"/>
    <d v="2024-07-08T00:00:00"/>
    <n v="65171200"/>
    <m/>
    <n v="65171200"/>
    <n v="65171200"/>
    <n v="65171200"/>
    <d v="2024-08-01T00:00:00"/>
    <d v="2027-07-31T00:00:00"/>
    <x v="1"/>
    <x v="1"/>
  </r>
  <r>
    <s v="IT-218-215-SD - 00000215 - AWARD"/>
    <x v="298"/>
    <s v="Awarded"/>
    <x v="41"/>
    <s v="Centurion Way Construction of West Dean Ramp Extension  - AWARD"/>
    <s v="South East"/>
    <d v="2023-12-08T00:00:00"/>
    <d v="2024-02-29T00:00:00"/>
    <d v="2023-11-10T00:00:00"/>
    <d v="2023-12-15T00:00:00"/>
    <n v="18000"/>
    <n v="20000"/>
    <n v="20000"/>
    <n v="63203.82"/>
    <n v="63203.82"/>
    <d v="2023-12-08T00:00:00"/>
    <d v="2024-02-29T00:00:00"/>
    <x v="1"/>
    <x v="0"/>
  </r>
  <r>
    <s v="NHM002-DN666113-51264114"/>
    <x v="140"/>
    <s v="Awarded"/>
    <x v="368"/>
    <s v="NCC1098 - Technical Advisor For Berwick Partnership Reorganisation - Lot 1 - Multidisciplinary Construction"/>
    <s v="England"/>
    <d v="2023-08-07T00:00:00"/>
    <d v="2027-08-06T00:00:00"/>
    <d v="2023-07-18T00:00:00"/>
    <d v="2023-07-19T00:00:00"/>
    <n v="2406523"/>
    <n v="2406523"/>
    <n v="2406523"/>
    <n v="2700924"/>
    <n v="2700924"/>
    <d v="2023-08-07T00:00:00"/>
    <d v="2027-08-06T00:00:00"/>
    <x v="1"/>
    <x v="0"/>
  </r>
  <r>
    <s v="EBCT 355"/>
    <x v="260"/>
    <s v="Awarded"/>
    <x v="79"/>
    <s v="Construction consultant for Broad Street Bridge and Waterfront"/>
    <s v="East Midlands"/>
    <d v="2024-04-26T00:00:00"/>
    <d v="2026-06-25T00:00:00"/>
    <d v="2023-09-23T00:00:00"/>
    <d v="2024-04-26T00:00:00"/>
    <n v="80251"/>
    <m/>
    <n v="80251"/>
    <n v="80251"/>
    <n v="80251"/>
    <d v="2024-04-26T00:00:00"/>
    <d v="2026-06-25T00:00:00"/>
    <x v="1"/>
    <x v="0"/>
  </r>
  <r>
    <s v="CC001-DN731490-99050246"/>
    <x v="88"/>
    <s v="Awarded"/>
    <x v="369"/>
    <s v="CSLR Construction Support (Access Track at Dalston Road)"/>
    <s v="England"/>
    <d v="2024-07-08T00:00:00"/>
    <d v="2024-07-15T00:00:00"/>
    <d v="2024-04-17T00:00:00"/>
    <d v="2024-06-17T00:00:00"/>
    <n v="47545.4"/>
    <n v="47545.4"/>
    <n v="47545.4"/>
    <n v="47545.4"/>
    <n v="47545.4"/>
    <d v="2024-07-08T00:00:00"/>
    <d v="2024-07-15T00:00:00"/>
    <x v="1"/>
    <x v="0"/>
  </r>
  <r>
    <s v="SUN001-DN725631-69586541"/>
    <x v="125"/>
    <s v="Awarded"/>
    <x v="370"/>
    <s v="Lot 1 - Multidisciplinary Construction - High Street West Development"/>
    <s v="England"/>
    <d v="2024-07-09T00:00:00"/>
    <d v="2025-04-30T00:00:00"/>
    <d v="2024-06-13T00:00:00"/>
    <d v="2024-07-01T00:00:00"/>
    <n v="0"/>
    <m/>
    <n v="0"/>
    <n v="1257819"/>
    <n v="1257819"/>
    <d v="2024-07-08T00:00:00"/>
    <d v="2025-04-30T00:00:00"/>
    <x v="1"/>
    <x v="0"/>
  </r>
  <r>
    <s v="WIRLC001-DN706884-96497538"/>
    <x v="200"/>
    <s v="Awarded"/>
    <x v="109"/>
    <s v="B8 Surface Dressing Preparation Treatment Engineering Construction Contract"/>
    <s v="England"/>
    <d v="2024-05-01T00:00:00"/>
    <d v="2028-03-31T00:00:00"/>
    <d v="2024-02-14T00:00:00"/>
    <d v="2024-04-23T00:00:00"/>
    <n v="1300000"/>
    <n v="1300000"/>
    <n v="1300000"/>
    <n v="1300000"/>
    <n v="1300000"/>
    <d v="2024-05-01T00:00:00"/>
    <d v="2028-04-20T00:00:00"/>
    <x v="1"/>
    <x v="0"/>
  </r>
  <r>
    <s v="20240627083754-128806"/>
    <x v="232"/>
    <s v="Awarded"/>
    <x v="335"/>
    <s v="DICE GF Refurbishment Construction Package"/>
    <s v="East Midlands"/>
    <d v="2024-06-06T00:00:00"/>
    <d v="2024-06-07T00:00:00"/>
    <d v="2024-06-05T00:00:00"/>
    <d v="2024-06-27T00:00:00"/>
    <n v="0"/>
    <m/>
    <n v="0"/>
    <n v="563000"/>
    <n v="563000"/>
    <d v="2024-06-19T00:00:00"/>
    <d v="2024-09-13T00:00:00"/>
    <x v="1"/>
    <x v="0"/>
  </r>
  <r>
    <s v="HEREFCC-DN662518-35682592"/>
    <x v="161"/>
    <s v="Awarded"/>
    <x v="371"/>
    <s v="Tender for the provision of Construction of New Sports Hall, Stand-Alone Two Class Teaching Block and Internal Alterations at the Brookfield School, Hereford"/>
    <s v="West Midlands"/>
    <d v="2023-07-03T00:00:00"/>
    <d v="2024-08-16T00:00:00"/>
    <d v="2023-05-17T00:00:00"/>
    <d v="2024-06-20T00:00:00"/>
    <n v="3900000"/>
    <n v="3900000"/>
    <n v="3900000"/>
    <n v="4566783"/>
    <n v="4566783"/>
    <d v="2024-06-21T00:00:00"/>
    <d v="2025-08-29T00:00:00"/>
    <x v="1"/>
    <x v="0"/>
  </r>
  <r>
    <s v="tender_441371/1363469"/>
    <x v="85"/>
    <s v="Awarded"/>
    <x v="295"/>
    <s v="611631 - M1 J18 Crick Waterproofing - Construction - pavement works"/>
    <s v="East Midlands"/>
    <d v="2024-05-20T00:00:00"/>
    <d v="2024-09-02T00:00:00"/>
    <d v="2024-05-19T00:00:00"/>
    <d v="2024-05-20T00:00:00"/>
    <n v="284426.09999999998"/>
    <m/>
    <n v="284426.09999999998"/>
    <n v="284426.09999999998"/>
    <n v="284426.09999999998"/>
    <d v="2024-05-20T00:00:00"/>
    <d v="2024-09-02T00:00:00"/>
    <x v="1"/>
    <x v="0"/>
  </r>
  <r>
    <s v="8A8C72FD-4712-40AA-9568-04580680E245"/>
    <x v="258"/>
    <s v="Awarded"/>
    <x v="42"/>
    <s v="General Construction Multi Trade - GCMT - Housing &amp; residential (20% VAT)"/>
    <s v="United Kingdom"/>
    <d v="2024-02-05T00:00:00"/>
    <d v="2024-04-19T00:00:00"/>
    <d v="2023-12-01T00:00:00"/>
    <d v="2024-06-03T00:00:00"/>
    <n v="85000"/>
    <n v="85000"/>
    <n v="85000"/>
    <n v="84942.78"/>
    <n v="84942.78"/>
    <d v="2024-07-03T00:00:00"/>
    <d v="2024-09-18T00:00:00"/>
    <x v="1"/>
    <x v="1"/>
  </r>
  <r>
    <s v="CCD01326"/>
    <x v="21"/>
    <s v="Awarded"/>
    <x v="42"/>
    <s v="Garage Improvement Programme Stage 3 vis Fusion 21 Framework - Construction, New Build, Modular Buildings Framework  Lot 1"/>
    <s v="East of England"/>
    <d v="2024-07-01T00:00:00"/>
    <d v="2025-06-30T00:00:00"/>
    <d v="2024-04-23T00:00:00"/>
    <d v="2024-04-24T00:00:00"/>
    <n v="700000"/>
    <m/>
    <n v="700000"/>
    <n v="700000"/>
    <n v="700000"/>
    <d v="2024-07-01T00:00:00"/>
    <d v="2025-06-30T00:00:00"/>
    <x v="1"/>
    <x v="0"/>
  </r>
  <r>
    <s v="CF-2407300D0O000000rwimUAA"/>
    <x v="299"/>
    <s v="Awarded"/>
    <x v="297"/>
    <s v="Construction Partner"/>
    <s v="United Kingdom"/>
    <d v="2024-03-01T00:00:00"/>
    <d v="2029-03-31T00:00:00"/>
    <d v="2023-12-19T00:00:00"/>
    <d v="2024-04-26T00:00:00"/>
    <n v="190000000"/>
    <n v="190000000"/>
    <n v="190000000"/>
    <n v="190000000"/>
    <n v="190000000"/>
    <d v="2024-03-01T00:00:00"/>
    <d v="2029-03-31T00:00:00"/>
    <x v="1"/>
    <x v="1"/>
  </r>
  <r>
    <s v="25F06E3C-BCB3-4DB3-ADAF-B220851B9E2C"/>
    <x v="261"/>
    <s v="Awarded"/>
    <x v="372"/>
    <s v="General Construction Multi Trade - GCMT - Commercial (20% VAT)"/>
    <s v="United Kingdom"/>
    <d v="2023-10-02T00:00:00"/>
    <d v="2023-11-10T00:00:00"/>
    <d v="2023-08-14T00:00:00"/>
    <d v="2023-10-26T00:00:00"/>
    <n v="35000"/>
    <n v="50000"/>
    <n v="50000"/>
    <n v="56844"/>
    <n v="56844"/>
    <d v="2023-11-06T00:00:00"/>
    <d v="2023-12-18T00:00:00"/>
    <x v="1"/>
    <x v="1"/>
  </r>
  <r>
    <s v="CF-0143700D4L000000iAvzUAE"/>
    <x v="220"/>
    <s v="Awarded"/>
    <x v="373"/>
    <s v="Repository Development (RD) Construction Quality Assurance (CQA)"/>
    <s v="North West"/>
    <d v="2024-05-15T00:00:00"/>
    <d v="2029-05-14T00:00:00"/>
    <d v="2024-01-19T00:00:00"/>
    <d v="2024-05-15T00:00:00"/>
    <n v="1700000"/>
    <n v="1700000"/>
    <n v="1700000"/>
    <n v="1700000"/>
    <n v="1700000"/>
    <d v="2024-05-15T00:00:00"/>
    <d v="2029-05-14T00:00:00"/>
    <x v="1"/>
    <x v="0"/>
  </r>
  <r>
    <s v="IT-480-385-2023-035 - AWARD"/>
    <x v="300"/>
    <s v="Awarded"/>
    <x v="301"/>
    <s v="New Bradwell Local Park - Play Area Construction Works - AWARD"/>
    <s v="South East"/>
    <d v="2023-07-01T00:00:00"/>
    <d v="2025-01-31T00:00:00"/>
    <d v="2023-05-05T00:00:00"/>
    <d v="2024-05-08T00:00:00"/>
    <n v="0"/>
    <n v="0"/>
    <n v="0"/>
    <n v="101488.48"/>
    <n v="101488.48"/>
    <d v="2023-07-01T00:00:00"/>
    <d v="2025-01-31T00:00:00"/>
    <x v="1"/>
    <x v="0"/>
  </r>
  <r>
    <s v="20240508122412-104130"/>
    <x v="34"/>
    <s v="Awarded"/>
    <x v="301"/>
    <s v="UKSPF Online Testing Portal for Construction &amp; Built Environments qualifications and other vocational qualifications"/>
    <s v="Yorkshire and The Humber"/>
    <d v="2024-04-22T00:00:00"/>
    <d v="2025-03-31T00:00:00"/>
    <d v="2024-04-17T00:00:00"/>
    <d v="2024-05-08T00:00:00"/>
    <n v="1"/>
    <n v="18000"/>
    <n v="18000"/>
    <n v="18000"/>
    <n v="18000"/>
    <d v="2024-05-13T00:00:00"/>
    <d v="2025-03-31T00:00:00"/>
    <x v="1"/>
    <x v="0"/>
  </r>
  <r>
    <s v="IT-480-526-2023-173a - AWARD"/>
    <x v="300"/>
    <s v="Awarded"/>
    <x v="169"/>
    <s v="Magiovinium Scheduled Ancient Monument (SAM) Footpath &amp; Associated Construction - AWARD"/>
    <s v="South East"/>
    <d v="2024-01-08T00:00:00"/>
    <d v="2024-11-07T00:00:00"/>
    <d v="2023-12-15T00:00:00"/>
    <d v="2024-02-01T00:00:00"/>
    <n v="0"/>
    <n v="0"/>
    <n v="0"/>
    <n v="128358.78"/>
    <n v="128358.78"/>
    <d v="2024-01-08T00:00:00"/>
    <d v="2024-11-07T00:00:00"/>
    <x v="1"/>
    <x v="0"/>
  </r>
  <r>
    <s v="16CE3E71-A97F-44E1-8203-F125873AB372"/>
    <x v="258"/>
    <s v="Awarded"/>
    <x v="66"/>
    <s v="General Construction Multi Trade - GCMT - Housing &amp; residential (20% VAT)"/>
    <s v="United Kingdom"/>
    <d v="2024-05-01T00:00:00"/>
    <d v="2024-07-10T00:00:00"/>
    <d v="2024-03-15T00:00:00"/>
    <d v="2024-04-26T00:00:00"/>
    <n v="30000"/>
    <n v="150000"/>
    <n v="150000"/>
    <n v="90728.87"/>
    <n v="90728.87"/>
    <d v="2024-07-01T00:00:00"/>
    <d v="2024-09-06T00:00:00"/>
    <x v="1"/>
    <x v="1"/>
  </r>
  <r>
    <s v="4D944BF9-9C65-458A-B05F-A1B14583B85C"/>
    <x v="301"/>
    <s v="Awarded"/>
    <x v="113"/>
    <s v="General Construction Multi Trade - GCMT - Housing &amp; residential (20% VAT)"/>
    <s v="United Kingdom"/>
    <d v="2022-01-31T00:00:00"/>
    <d v="2022-04-22T00:00:00"/>
    <d v="2021-12-17T00:00:00"/>
    <d v="2023-05-30T00:00:00"/>
    <n v="0"/>
    <n v="0"/>
    <n v="0"/>
    <n v="164008.85"/>
    <n v="164008.85"/>
    <d v="2023-07-10T00:00:00"/>
    <d v="2023-09-08T00:00:00"/>
    <x v="1"/>
    <x v="1"/>
  </r>
  <r>
    <s v="WDH001-DN718770-95081296"/>
    <x v="302"/>
    <s v="Awarded"/>
    <x v="305"/>
    <s v="Beaumont Road Construction"/>
    <s v="Yorkshire and The Humber"/>
    <d v="2024-03-18T00:00:00"/>
    <d v="2025-06-17T00:00:00"/>
    <d v="2024-03-01T00:00:00"/>
    <d v="2024-03-17T00:00:00"/>
    <n v="7350000"/>
    <n v="7350000"/>
    <n v="7350000"/>
    <n v="7350000"/>
    <n v="7350000"/>
    <d v="2024-03-18T00:00:00"/>
    <d v="2025-06-17T00:00:00"/>
    <x v="1"/>
    <x v="0"/>
  </r>
  <r>
    <s v="2324-0168"/>
    <x v="54"/>
    <s v="Awarded"/>
    <x v="35"/>
    <s v="Future Works Construction Stage 2 - 222 Upper Street"/>
    <s v="-"/>
    <d v="2024-01-08T00:00:00"/>
    <d v="2024-02-09T00:00:00"/>
    <d v="2023-12-08T00:00:00"/>
    <d v="2024-01-08T00:00:00"/>
    <n v="556000"/>
    <m/>
    <n v="556000"/>
    <n v="556000"/>
    <n v="556000"/>
    <d v="2024-01-08T00:00:00"/>
    <d v="2024-02-09T00:00:00"/>
    <x v="1"/>
    <x v="0"/>
  </r>
  <r>
    <s v="IT-480-553-2023-177 - AWARD"/>
    <x v="300"/>
    <s v="Awarded"/>
    <x v="374"/>
    <s v="Glebe Farm Allotment Construction Works - AWARD"/>
    <s v="South East"/>
    <d v="2024-04-15T00:00:00"/>
    <d v="2024-06-08T00:00:00"/>
    <d v="2024-02-01T00:00:00"/>
    <d v="2024-03-21T00:00:00"/>
    <n v="0"/>
    <n v="0"/>
    <n v="0"/>
    <n v="84234.08"/>
    <n v="84234.08"/>
    <d v="2024-04-15T00:00:00"/>
    <d v="2024-06-08T00:00:00"/>
    <x v="1"/>
    <x v="0"/>
  </r>
  <r>
    <s v="0122f2f6-69dd-4149-8f31-278fa36c75cd"/>
    <x v="83"/>
    <s v="Awarded"/>
    <x v="314"/>
    <s v="CA13623 - Tender 95/2023 - Construction of a New Reception Area with Disability Access at Newry and Mourne Museum, Bagenal's Castle, Newry."/>
    <s v="Any region"/>
    <d v="2024-03-08T00:00:00"/>
    <d v="2024-03-30T00:00:00"/>
    <d v="2024-03-07T00:00:00"/>
    <d v="2024-03-21T00:00:00"/>
    <n v="25000"/>
    <n v="25000"/>
    <n v="25000"/>
    <n v="22000"/>
    <n v="22000"/>
    <d v="2024-03-08T00:00:00"/>
    <d v="2024-03-30T00:00:00"/>
    <x v="1"/>
    <x v="1"/>
  </r>
  <r>
    <s v="1D18F184-F8F3-4763-9CD2-24AF7323C0C6"/>
    <x v="261"/>
    <s v="Awarded"/>
    <x v="308"/>
    <s v="General Construction Multi Trade - GCMT - Commercial (20% VAT)"/>
    <s v="United Kingdom"/>
    <d v="2024-04-01T00:00:00"/>
    <d v="2024-05-24T00:00:00"/>
    <d v="2023-12-15T00:00:00"/>
    <d v="2024-03-15T00:00:00"/>
    <n v="35000"/>
    <n v="45000"/>
    <n v="45000"/>
    <n v="62371"/>
    <n v="62371"/>
    <d v="2024-04-01T00:00:00"/>
    <d v="2024-05-29T00:00:00"/>
    <x v="1"/>
    <x v="1"/>
  </r>
  <r>
    <s v="CF-0261300D8d000003VQwdEAG"/>
    <x v="166"/>
    <s v="Awarded"/>
    <x v="173"/>
    <s v="RDE 467 - BS5228 Construction Noise Predictions"/>
    <s v="Any region"/>
    <d v="2024-03-18T00:00:00"/>
    <d v="2025-02-28T00:00:00"/>
    <d v="2024-03-11T00:00:00"/>
    <d v="2024-03-12T00:00:00"/>
    <n v="81040.2"/>
    <m/>
    <n v="81040.2"/>
    <n v="81040.2"/>
    <n v="81040.2"/>
    <d v="2024-03-18T00:00:00"/>
    <d v="2025-02-28T00:00:00"/>
    <x v="1"/>
    <x v="1"/>
  </r>
  <r>
    <s v="BIP848809595"/>
    <x v="303"/>
    <s v="Awarded"/>
    <x v="375"/>
    <s v="GB-Surrey: RHUL-24067 Construction Professional Services (MEP)"/>
    <s v="South East"/>
    <d v="2024-02-18T00:00:00"/>
    <d v="2027-02-17T00:00:00"/>
    <d v="2024-02-08T00:00:00"/>
    <d v="2024-02-08T00:00:00"/>
    <n v="200000"/>
    <m/>
    <n v="200000"/>
    <n v="200000"/>
    <n v="200000"/>
    <d v="2024-02-18T00:00:00"/>
    <d v="2027-02-17T00:00:00"/>
    <x v="1"/>
    <x v="0"/>
  </r>
  <r>
    <s v="PNU1003541"/>
    <x v="304"/>
    <s v="Awarded"/>
    <x v="376"/>
    <s v="Engineering and Construction - GMP BMS &amp; Related Works"/>
    <s v="-"/>
    <d v="2024-01-19T00:00:00"/>
    <d v="2024-12-30T00:00:00"/>
    <d v="2024-01-18T00:00:00"/>
    <d v="2024-01-18T00:00:00"/>
    <n v="689545.83"/>
    <m/>
    <n v="689545.83"/>
    <n v="689545.83"/>
    <n v="689545.83"/>
    <d v="2024-01-19T00:00:00"/>
    <d v="2024-12-30T00:00:00"/>
    <x v="1"/>
    <x v="0"/>
  </r>
  <r>
    <s v="Contract 706437451 - Project Z9D1970Y15"/>
    <x v="305"/>
    <s v="Awarded"/>
    <x v="377"/>
    <s v="RAF Shawbury - Runway and Associated Works(AOS) - Construction"/>
    <s v="-"/>
    <d v="2024-03-01T00:00:00"/>
    <d v="2025-12-05T00:00:00"/>
    <d v="2023-06-14T00:00:00"/>
    <d v="2024-03-01T00:00:00"/>
    <n v="46747920.189999998"/>
    <m/>
    <n v="46747920.189999998"/>
    <n v="46747920.189999998"/>
    <n v="46747920.189999998"/>
    <d v="2023-12-12T00:00:00"/>
    <d v="2025-12-05T00:00:00"/>
    <x v="1"/>
    <x v="0"/>
  </r>
  <r>
    <s v="BURY001-DN700901-50358053"/>
    <x v="306"/>
    <s v="Awarded"/>
    <x v="377"/>
    <s v="Invitation to Tender for Construction Works at Island Lodge, Kirklees"/>
    <s v="Any region"/>
    <d v="2024-01-15T00:00:00"/>
    <d v="2024-03-31T00:00:00"/>
    <d v="2023-12-18T00:00:00"/>
    <d v="2024-02-09T00:00:00"/>
    <n v="40000"/>
    <m/>
    <n v="40000"/>
    <n v="0"/>
    <n v="0"/>
    <d v="2024-02-18T00:00:00"/>
    <d v="2024-03-31T00:00:00"/>
    <x v="1"/>
    <x v="1"/>
  </r>
  <r>
    <s v="20240227180907-103835"/>
    <x v="307"/>
    <s v="Awarded"/>
    <x v="176"/>
    <s v="Labour Resource for Highways Construction"/>
    <s v="Yorkshire and The Humber"/>
    <d v="2024-03-04T00:00:00"/>
    <d v="2028-03-03T00:00:00"/>
    <d v="2024-01-05T00:00:00"/>
    <d v="2024-02-27T00:00:00"/>
    <n v="0"/>
    <n v="4200000"/>
    <n v="4200000"/>
    <n v="4200000"/>
    <n v="4200000"/>
    <d v="2024-03-04T00:00:00"/>
    <d v="2028-03-03T00:00:00"/>
    <x v="1"/>
    <x v="0"/>
  </r>
  <r>
    <s v="CF-2203900D0O000000rwimUAA"/>
    <x v="308"/>
    <s v="Awarded"/>
    <x v="176"/>
    <s v="CONSTRUCTION WORKS - SINGLE FOOTPRINT ITU"/>
    <s v="United Kingdom"/>
    <d v="2024-02-09T00:00:00"/>
    <d v="2024-10-31T00:00:00"/>
    <d v="2023-12-13T00:00:00"/>
    <d v="2024-02-09T00:00:00"/>
    <n v="200000"/>
    <n v="3000000"/>
    <n v="3000000"/>
    <n v="3426539"/>
    <n v="3426539"/>
    <d v="2024-02-09T00:00:00"/>
    <d v="2024-10-31T00:00:00"/>
    <x v="1"/>
    <x v="1"/>
  </r>
  <r>
    <s v="A1486"/>
    <x v="309"/>
    <s v="Awarded"/>
    <x v="312"/>
    <s v="Construction works for the remediation of the RAAC panels in Norfolk and Suffolk Terraces"/>
    <s v="-"/>
    <d v="2024-02-16T00:00:00"/>
    <d v="2024-09-06T00:00:00"/>
    <d v="2024-02-15T00:00:00"/>
    <d v="2024-02-19T00:00:00"/>
    <n v="0"/>
    <m/>
    <n v="0"/>
    <n v="0"/>
    <n v="0"/>
    <d v="2024-02-16T00:00:00"/>
    <d v="2024-09-06T00:00:00"/>
    <x v="1"/>
    <x v="0"/>
  </r>
  <r>
    <s v="30847a79-f25b-4e76-a061-66c694e8813a"/>
    <x v="310"/>
    <s v="Awarded"/>
    <x v="343"/>
    <s v="CA13400 - Invitation to Tender for Invitation to Tender for Construction Groundworks for  Car Parks at the Royal Shrewsbury Hospital"/>
    <s v="Any region"/>
    <d v="2024-02-18T00:00:00"/>
    <d v="2024-03-29T00:00:00"/>
    <d v="2024-01-26T00:00:00"/>
    <d v="2024-02-09T00:00:00"/>
    <n v="0"/>
    <n v="0"/>
    <n v="0"/>
    <n v="106272"/>
    <n v="106272"/>
    <d v="2024-02-18T00:00:00"/>
    <d v="2024-03-29T00:00:00"/>
    <x v="1"/>
    <x v="1"/>
  </r>
  <r>
    <s v="BIP841240042"/>
    <x v="219"/>
    <s v="Awarded"/>
    <x v="378"/>
    <s v="CON19012_054 NERC Estates and Construction Consultancy Services"/>
    <s v="East of England"/>
    <d v="2024-01-29T00:00:00"/>
    <d v="2024-02-29T00:00:00"/>
    <d v="2024-01-24T00:00:00"/>
    <d v="2024-01-24T00:00:00"/>
    <n v="14427.7"/>
    <m/>
    <n v="14427.7"/>
    <n v="14427.7"/>
    <n v="14427.7"/>
    <d v="2024-01-29T00:00:00"/>
    <d v="2024-02-29T00:00:00"/>
    <x v="1"/>
    <x v="0"/>
  </r>
  <r>
    <s v="CF-0234600D8d000003VQwdEAG"/>
    <x v="14"/>
    <s v="Awarded"/>
    <x v="24"/>
    <s v="Coult Stream Dam MIOS - Construction"/>
    <s v="South East"/>
    <d v="2024-02-05T00:00:00"/>
    <d v="2024-06-28T00:00:00"/>
    <d v="2024-02-02T00:00:00"/>
    <d v="2024-02-05T00:00:00"/>
    <n v="403764"/>
    <n v="403764"/>
    <n v="403764"/>
    <n v="403764"/>
    <n v="403764"/>
    <d v="2024-02-05T00:00:00"/>
    <d v="2024-06-28T00:00:00"/>
    <x v="1"/>
    <x v="0"/>
  </r>
  <r>
    <s v="LBSUT001-DN707236-72170173"/>
    <x v="128"/>
    <s v="Awarded"/>
    <x v="318"/>
    <s v="Beech Tree Place Construction Project"/>
    <s v="England"/>
    <d v="2024-01-31T00:00:00"/>
    <d v="2026-06-30T00:00:00"/>
    <d v="2024-01-17T00:00:00"/>
    <d v="2024-01-17T00:00:00"/>
    <n v="33000000"/>
    <m/>
    <n v="33000000"/>
    <n v="33000000"/>
    <n v="33000000"/>
    <d v="2024-01-31T00:00:00"/>
    <d v="2026-06-30T00:00:00"/>
    <x v="1"/>
    <x v="0"/>
  </r>
  <r>
    <s v="IT-336-2951-WCC 00002321 - AWARD"/>
    <x v="271"/>
    <s v="Awarded"/>
    <x v="318"/>
    <s v="REVISED path construction Diglis to Duck Brook - AWARD"/>
    <s v="Any region"/>
    <d v="2022-10-14T00:00:00"/>
    <d v="2023-04-30T00:00:00"/>
    <d v="2022-09-30T00:00:00"/>
    <d v="2022-10-10T00:00:00"/>
    <n v="0"/>
    <n v="0"/>
    <n v="0"/>
    <n v="112000"/>
    <n v="112000"/>
    <d v="2022-10-14T00:00:00"/>
    <d v="2023-04-30T00:00:00"/>
    <x v="1"/>
    <x v="1"/>
  </r>
  <r>
    <s v="9A1F6720-19A7-444C-9D82-DFEB390BFF51"/>
    <x v="258"/>
    <s v="Awarded"/>
    <x v="61"/>
    <s v="General Construction Multi Trade - GCMT - Housing &amp; residential (20% VAT)"/>
    <s v="United Kingdom"/>
    <d v="2024-01-01T00:00:00"/>
    <d v="2024-03-01T00:00:00"/>
    <d v="2023-10-06T00:00:00"/>
    <d v="2024-01-09T00:00:00"/>
    <n v="29000"/>
    <n v="36000"/>
    <n v="36000"/>
    <n v="31967.65"/>
    <n v="31967.65"/>
    <d v="2024-01-01T00:00:00"/>
    <d v="2024-03-01T00:00:00"/>
    <x v="1"/>
    <x v="1"/>
  </r>
  <r>
    <s v="0871C1F5-9D2B-4190-9D69-C8D8EDCD4FA6"/>
    <x v="301"/>
    <s v="Awarded"/>
    <x v="61"/>
    <s v="General Construction Multi Trade - GCMT - Housing &amp; residential (20% VAT)"/>
    <s v="United Kingdom"/>
    <d v="2023-08-01T00:00:00"/>
    <d v="2023-11-03T00:00:00"/>
    <d v="2023-03-03T00:00:00"/>
    <d v="2024-01-26T00:00:00"/>
    <n v="120000"/>
    <n v="120000"/>
    <n v="120000"/>
    <n v="107983.78"/>
    <n v="107983.78"/>
    <d v="2024-02-04T00:00:00"/>
    <d v="2024-05-06T00:00:00"/>
    <x v="1"/>
    <x v="1"/>
  </r>
  <r>
    <s v="ITTH110"/>
    <x v="163"/>
    <s v="Awarded"/>
    <x v="379"/>
    <s v="Construction of a SEND Unit at Suttons Primary School"/>
    <s v="-"/>
    <d v="2024-02-01T00:00:00"/>
    <d v="2026-04-01T00:00:00"/>
    <d v="2023-10-31T00:00:00"/>
    <d v="2023-12-19T00:00:00"/>
    <n v="2056911.01"/>
    <m/>
    <n v="2056911.01"/>
    <n v="2056911.01"/>
    <n v="2056911.01"/>
    <d v="2024-02-01T00:00:00"/>
    <d v="2026-04-01T00:00:00"/>
    <x v="1"/>
    <x v="0"/>
  </r>
  <r>
    <s v="e73ec95a-1510-4973-8848-b2e1c446c21d"/>
    <x v="311"/>
    <s v="Awarded"/>
    <x v="322"/>
    <s v="CA13232 - SBS10190 Healthcare Planning Construction Consultancy and Ancillary Services - Architect Services STP scheme"/>
    <s v="Any region"/>
    <d v="2024-01-23T00:00:00"/>
    <d v="2024-04-30T00:00:00"/>
    <d v="2024-01-22T00:00:00"/>
    <d v="2024-01-23T00:00:00"/>
    <n v="0"/>
    <n v="0"/>
    <n v="0"/>
    <n v="408435"/>
    <n v="408435"/>
    <d v="2024-01-23T00:00:00"/>
    <d v="2024-04-30T00:00:00"/>
    <x v="1"/>
    <x v="1"/>
  </r>
  <r>
    <s v="48441a77-a1a7-4c3d-923e-5e1b517b8d34"/>
    <x v="311"/>
    <s v="Awarded"/>
    <x v="322"/>
    <s v="CA13233 - SBS10190 Healthcare Planning Construction Consultancy and Ancillary Services - MEP Services - STP Scheme"/>
    <s v="Any region"/>
    <d v="2024-01-23T00:00:00"/>
    <d v="2025-04-30T00:00:00"/>
    <d v="2024-01-22T00:00:00"/>
    <d v="2024-01-23T00:00:00"/>
    <n v="0"/>
    <n v="0"/>
    <n v="0"/>
    <n v="395428"/>
    <n v="395428"/>
    <d v="2024-01-23T00:00:00"/>
    <d v="2025-04-30T00:00:00"/>
    <x v="1"/>
    <x v="1"/>
  </r>
  <r>
    <s v="80070ed8-5c9d-4f82-b1f7-345de254cc32"/>
    <x v="311"/>
    <s v="Awarded"/>
    <x v="322"/>
    <s v="CA13234 - SBS10190 Healthcare Planning Construction Consultancy and Ancillary Services - Civil &amp; Structural Services STP scheme"/>
    <s v="Any region"/>
    <d v="2024-01-23T00:00:00"/>
    <d v="2025-04-30T00:00:00"/>
    <d v="2024-01-22T00:00:00"/>
    <d v="2024-01-23T00:00:00"/>
    <n v="0"/>
    <n v="0"/>
    <n v="0"/>
    <n v="115630"/>
    <n v="115630"/>
    <d v="2024-01-23T00:00:00"/>
    <d v="2025-04-30T00:00:00"/>
    <x v="1"/>
    <x v="1"/>
  </r>
  <r>
    <s v="SAC-24-010-17"/>
    <x v="312"/>
    <s v="Awarded"/>
    <x v="379"/>
    <s v="Construction and Design Professional Services"/>
    <s v="South East"/>
    <d v="2023-12-11T00:00:00"/>
    <d v="2026-12-10T00:00:00"/>
    <d v="2023-08-09T00:00:00"/>
    <d v="2023-11-30T00:00:00"/>
    <n v="0"/>
    <n v="3000000"/>
    <n v="3000000"/>
    <n v="3000000"/>
    <n v="3000000"/>
    <d v="2023-12-11T00:00:00"/>
    <d v="2026-12-10T00:00:00"/>
    <x v="1"/>
    <x v="0"/>
  </r>
  <r>
    <s v="CF-0223400D8d000003VQwdEAG"/>
    <x v="244"/>
    <s v="Awarded"/>
    <x v="62"/>
    <s v="Bolton Fell Moss Professional Services Contract - Phase 3 Construction 2023"/>
    <s v="North West"/>
    <d v="2023-10-30T00:00:00"/>
    <d v="2024-03-29T00:00:00"/>
    <d v="2023-10-02T00:00:00"/>
    <d v="2023-09-29T00:00:00"/>
    <n v="25000"/>
    <m/>
    <n v="25000"/>
    <n v="25000"/>
    <n v="25000"/>
    <d v="2023-10-30T00:00:00"/>
    <d v="2024-03-29T00:00:00"/>
    <x v="1"/>
    <x v="0"/>
  </r>
  <r>
    <s v="ITTH92"/>
    <x v="163"/>
    <s v="Awarded"/>
    <x v="119"/>
    <s v="Family Welcome Centre construction contract"/>
    <s v="London"/>
    <d v="2024-01-22T00:00:00"/>
    <d v="2027-07-15T00:00:00"/>
    <d v="2023-07-10T00:00:00"/>
    <d v="2023-12-16T00:00:00"/>
    <n v="23179181"/>
    <m/>
    <n v="23179181"/>
    <n v="23179181"/>
    <n v="23179181"/>
    <d v="2024-01-22T00:00:00"/>
    <d v="2027-07-15T00:00:00"/>
    <x v="1"/>
    <x v="0"/>
  </r>
  <r>
    <s v="EMS/Control Rooms - CW/001"/>
    <x v="313"/>
    <s v="Awarded"/>
    <x v="119"/>
    <s v="Construction Works to form two Control Rooms"/>
    <s v="-"/>
    <d v="2023-06-12T00:00:00"/>
    <d v="2023-12-18T00:00:00"/>
    <d v="2023-05-15T00:00:00"/>
    <d v="2023-05-31T00:00:00"/>
    <n v="300000"/>
    <m/>
    <n v="300000"/>
    <n v="302338.15999999997"/>
    <n v="302338.15999999997"/>
    <d v="2023-06-12T00:00:00"/>
    <d v="2023-12-18T00:00:00"/>
    <x v="1"/>
    <x v="0"/>
  </r>
  <r>
    <s v="CF-0215400D8d000003VQwdEAG"/>
    <x v="178"/>
    <s v="Awarded"/>
    <x v="324"/>
    <s v="Higher Risk Debris Screens Construction (East Anglia and Herts &amp; North London)"/>
    <s v="East of England"/>
    <d v="2023-12-01T00:00:00"/>
    <d v="2025-03-31T00:00:00"/>
    <d v="2023-11-13T00:00:00"/>
    <d v="2024-01-03T00:00:00"/>
    <n v="321190.65000000002"/>
    <n v="1500000"/>
    <n v="1500000"/>
    <n v="321190.65000000002"/>
    <n v="321190.65000000002"/>
    <d v="2023-12-01T00:00:00"/>
    <d v="2025-03-31T00:00:00"/>
    <x v="1"/>
    <x v="0"/>
  </r>
  <r>
    <s v="FF6203E4-9D91-40D1-B9F0-8028AE836392"/>
    <x v="291"/>
    <s v="Awarded"/>
    <x v="325"/>
    <s v="General Construction Multi Trade - GCMT - Commercial (20% VAT)"/>
    <s v="United Kingdom"/>
    <d v="2024-01-08T00:00:00"/>
    <d v="2024-03-29T00:00:00"/>
    <d v="2023-11-17T00:00:00"/>
    <d v="2024-01-04T00:00:00"/>
    <n v="280000"/>
    <n v="280000"/>
    <n v="280000"/>
    <n v="226662.93"/>
    <n v="226662.93"/>
    <d v="2024-01-08T00:00:00"/>
    <d v="2024-03-29T00:00:00"/>
    <x v="1"/>
    <x v="1"/>
  </r>
  <r>
    <s v="CF-0210300D8d000003VQwdEAG"/>
    <x v="14"/>
    <s v="Awarded"/>
    <x v="180"/>
    <s v="ABRC - Flood Gates - Essex Trial Package Construction"/>
    <s v="East of England"/>
    <d v="2023-09-04T00:00:00"/>
    <d v="2024-11-20T00:00:00"/>
    <d v="2023-09-01T00:00:00"/>
    <d v="2023-09-18T00:00:00"/>
    <n v="720421"/>
    <n v="720421"/>
    <n v="720421"/>
    <n v="720421"/>
    <n v="720421"/>
    <d v="2023-09-04T00:00:00"/>
    <d v="2024-11-20T00:00:00"/>
    <x v="1"/>
    <x v="0"/>
  </r>
  <r>
    <s v="BIP951399461"/>
    <x v="17"/>
    <s v="Awarded"/>
    <x v="328"/>
    <s v="NCC Accommodation Block Refurbishment"/>
    <s v="Any region"/>
    <d v="2025-05-20T00:00:00"/>
    <d v="2029-04-30T00:00:00"/>
    <d v="2025-05-16T00:00:00"/>
    <d v="2025-05-16T00:00:00"/>
    <n v="250000"/>
    <m/>
    <n v="250000"/>
    <n v="250000"/>
    <n v="250000"/>
    <d v="2025-05-20T00:00:00"/>
    <d v="2029-04-30T00:00:00"/>
    <x v="0"/>
    <x v="1"/>
  </r>
  <r>
    <s v="BIP942053786"/>
    <x v="17"/>
    <s v="Awarded"/>
    <x v="380"/>
    <s v="Workforce Mobility"/>
    <s v="Any region"/>
    <d v="2025-04-17T00:00:00"/>
    <d v="2026-04-13T00:00:00"/>
    <d v="2025-04-14T00:00:00"/>
    <d v="2025-04-14T00:00:00"/>
    <n v="175500"/>
    <m/>
    <n v="175500"/>
    <n v="175500"/>
    <n v="175500"/>
    <d v="2025-04-17T00:00:00"/>
    <d v="2026-04-13T00:00:00"/>
    <x v="0"/>
    <x v="1"/>
  </r>
  <r>
    <s v="BIP927562532"/>
    <x v="17"/>
    <s v="Awarded"/>
    <x v="64"/>
    <s v="CITB Plant Machinery"/>
    <s v="Any region"/>
    <d v="2025-02-17T00:00:00"/>
    <d v="2030-02-16T00:00:00"/>
    <d v="2025-02-16T00:00:00"/>
    <d v="2025-02-15T00:00:00"/>
    <n v="458666"/>
    <m/>
    <n v="458666"/>
    <n v="458666"/>
    <n v="458666"/>
    <d v="2025-02-17T00:00:00"/>
    <d v="2030-02-16T00:00:00"/>
    <x v="0"/>
    <x v="1"/>
  </r>
  <r>
    <s v="BIP927828060"/>
    <x v="17"/>
    <s v="Awarded"/>
    <x v="64"/>
    <s v="GB-Peterborough: NCC CHIP Course Booking System"/>
    <s v="Any region"/>
    <d v="2025-06-15T00:00:00"/>
    <d v="2026-06-14T00:00:00"/>
    <d v="2025-02-13T00:00:00"/>
    <d v="2025-02-13T00:00:00"/>
    <n v="66500"/>
    <m/>
    <n v="66500"/>
    <n v="66500"/>
    <n v="66500"/>
    <d v="2025-06-15T00:00:00"/>
    <d v="2026-06-14T00:00:00"/>
    <x v="0"/>
    <x v="1"/>
  </r>
  <r>
    <s v="tender_282873/1528529"/>
    <x v="3"/>
    <s v="Awarded"/>
    <x v="381"/>
    <s v="HMP Hatfield (Moorland) - Multifaith (DFMA) BPRN: 4657/20/6187 [Constructor]"/>
    <s v="North East"/>
    <d v="2025-10-30T00:00:00"/>
    <d v="2026-09-10T00:00:00"/>
    <d v="2021-10-14T00:00:00"/>
    <d v="2025-10-30T00:00:00"/>
    <n v="3540435.95"/>
    <m/>
    <n v="3540435.95"/>
    <n v="3540435.95"/>
    <n v="3540435.95"/>
    <d v="2025-10-30T00:00:00"/>
    <d v="2026-09-10T00:00:00"/>
    <x v="0"/>
    <x v="0"/>
  </r>
  <r>
    <s v="WESSLIVE001-DN759224-99497793"/>
    <x v="37"/>
    <s v="Awarded"/>
    <x v="382"/>
    <s v="VIVID - Development of site at Chapel Hill (Brown Shed)"/>
    <s v="South East"/>
    <d v="2026-01-01T00:00:00"/>
    <d v="2027-12-31T00:00:00"/>
    <d v="2025-03-28T00:00:00"/>
    <d v="2025-10-27T00:00:00"/>
    <n v="16000000"/>
    <n v="16000000"/>
    <n v="16000000"/>
    <n v="15000000"/>
    <n v="15000000"/>
    <d v="2026-01-01T00:00:00"/>
    <d v="2027-12-31T00:00:00"/>
    <x v="0"/>
    <x v="0"/>
  </r>
  <r>
    <s v="IT-493-520-WNC00000520 - AWARD"/>
    <x v="314"/>
    <s v="Awarded"/>
    <x v="350"/>
    <s v="REFURBISHMENT AND REMODELLING AT  DONOVAN COURT, NORTHAMPTON - AWARD"/>
    <s v="Any region"/>
    <d v="2025-10-20T00:00:00"/>
    <d v="2026-03-06T00:00:00"/>
    <d v="2025-05-16T00:00:00"/>
    <d v="2025-08-15T00:00:00"/>
    <n v="0"/>
    <n v="0"/>
    <n v="0"/>
    <n v="403346.68"/>
    <n v="403346.68"/>
    <d v="2025-10-20T00:00:00"/>
    <d v="2026-03-06T00:00:00"/>
    <x v="0"/>
    <x v="1"/>
  </r>
  <r>
    <s v="tender_478084/1496927"/>
    <x v="3"/>
    <s v="Awarded"/>
    <x v="331"/>
    <s v="HMP Frankland - Security Systems Upgrade (SSU) BPRN: 540/17/4280 [Constructor]"/>
    <s v="Any region"/>
    <d v="2025-06-26T00:00:00"/>
    <d v="2029-03-27T00:00:00"/>
    <d v="2025-01-24T00:00:00"/>
    <d v="2025-06-26T00:00:00"/>
    <n v="15497479.76"/>
    <m/>
    <n v="15497479.76"/>
    <n v="15497479.76"/>
    <n v="15497479.76"/>
    <d v="2025-06-26T00:00:00"/>
    <d v="2029-03-27T00:00:00"/>
    <x v="0"/>
    <x v="1"/>
  </r>
  <r>
    <s v="tender_473542/1483444"/>
    <x v="3"/>
    <s v="Awarded"/>
    <x v="228"/>
    <s v="HMP Risley - Replacement Wiring C and D Wings - BPRN 591/23/9669 [Constructor]"/>
    <s v="North West"/>
    <d v="2025-05-20T00:00:00"/>
    <d v="2027-05-31T00:00:00"/>
    <d v="2024-12-19T00:00:00"/>
    <d v="2025-05-20T00:00:00"/>
    <n v="5227510.8"/>
    <m/>
    <n v="5227510.8"/>
    <n v="5227510.8"/>
    <n v="5227510.8"/>
    <d v="2025-05-20T00:00:00"/>
    <d v="2027-05-31T00:00:00"/>
    <x v="0"/>
    <x v="0"/>
  </r>
  <r>
    <s v="BLACKDARW001-DN770365-18081933"/>
    <x v="315"/>
    <s v="Awarded"/>
    <x v="383"/>
    <s v="Footpath Improvements to Route 6 Arran Trail"/>
    <s v="England"/>
    <d v="2025-06-16T00:00:00"/>
    <d v="2025-09-14T00:00:00"/>
    <d v="2025-05-01T00:00:00"/>
    <d v="2025-05-21T00:00:00"/>
    <n v="677288.67"/>
    <m/>
    <n v="677288.67"/>
    <n v="677288.67"/>
    <n v="677288.67"/>
    <d v="2025-06-16T00:00:00"/>
    <d v="2025-09-14T00:00:00"/>
    <x v="0"/>
    <x v="0"/>
  </r>
  <r>
    <s v="C4A77510209"/>
    <x v="316"/>
    <s v="Awarded"/>
    <x v="101"/>
    <s v="Fit Out - WP12.2.2 - WP12.2.2 Accommodation Blocks, LEER, and Central Core Structural Steelwork  - Old Oak Common (S4) Station"/>
    <s v="London"/>
    <d v="2025-04-21T00:00:00"/>
    <d v="2025-11-28T00:00:00"/>
    <d v="2024-02-07T00:00:00"/>
    <d v="2025-01-03T00:00:00"/>
    <n v="1000000"/>
    <n v="2500000"/>
    <n v="2500000"/>
    <n v="0"/>
    <n v="0"/>
    <d v="2025-04-21T00:00:00"/>
    <d v="2025-11-28T00:00:00"/>
    <x v="0"/>
    <x v="0"/>
  </r>
  <r>
    <s v="24NS/JK/HB"/>
    <x v="317"/>
    <s v="Awarded"/>
    <x v="384"/>
    <s v="Property Refurbishment - 24 Newman Street, Burnley, BB10 1RW"/>
    <s v="North West"/>
    <d v="2024-10-21T00:00:00"/>
    <d v="2025-01-31T00:00:00"/>
    <d v="2024-10-14T00:00:00"/>
    <d v="2024-11-07T00:00:00"/>
    <n v="75000"/>
    <m/>
    <n v="75000"/>
    <n v="103800"/>
    <n v="103800"/>
    <d v="2024-10-21T00:00:00"/>
    <d v="2025-01-31T00:00:00"/>
    <x v="1"/>
    <x v="0"/>
  </r>
  <r>
    <s v="tender_374096/1399420"/>
    <x v="3"/>
    <s v="Awarded"/>
    <x v="16"/>
    <s v="HMP Chelmsford Video Conference Centre - BPRN: 522/21/7725"/>
    <s v="East of England"/>
    <d v="2023-11-24T00:00:00"/>
    <d v="2025-03-14T00:00:00"/>
    <d v="2023-08-01T00:00:00"/>
    <d v="2023-11-24T00:00:00"/>
    <n v="1500000"/>
    <m/>
    <n v="1500000"/>
    <n v="1500000"/>
    <n v="1500000"/>
    <d v="2023-11-24T00:00:00"/>
    <d v="2025-03-14T00:00:00"/>
    <x v="1"/>
    <x v="0"/>
  </r>
  <r>
    <s v="1CS/JK/HB"/>
    <x v="317"/>
    <s v="Awarded"/>
    <x v="369"/>
    <s v="Property Refurbishment - 1 Cobden Street, Padiham, Burnley BB12 8DS"/>
    <s v="North West"/>
    <d v="2024-07-15T00:00:00"/>
    <d v="2024-09-23T00:00:00"/>
    <d v="2024-07-03T00:00:00"/>
    <d v="2024-07-08T00:00:00"/>
    <n v="46000"/>
    <m/>
    <n v="46000"/>
    <n v="44740"/>
    <n v="44740"/>
    <d v="2024-07-15T00:00:00"/>
    <d v="2024-09-23T00:00:00"/>
    <x v="1"/>
    <x v="0"/>
  </r>
  <r>
    <s v="25CW"/>
    <x v="317"/>
    <s v="Awarded"/>
    <x v="303"/>
    <s v="Property Refurbishment: 25 Crow Wood Avenue BB12 0LA"/>
    <s v="North West"/>
    <d v="2024-02-13T00:00:00"/>
    <d v="2024-05-05T00:00:00"/>
    <d v="2024-01-29T00:00:00"/>
    <d v="2024-02-05T00:00:00"/>
    <n v="45000"/>
    <m/>
    <n v="45000"/>
    <n v="49500"/>
    <n v="49500"/>
    <d v="2024-02-13T00:00:00"/>
    <d v="2024-05-05T00:00:00"/>
    <x v="1"/>
    <x v="0"/>
  </r>
  <r>
    <s v="QG/PR"/>
    <x v="317"/>
    <s v="Awarded"/>
    <x v="318"/>
    <s v="Property Refurbishments Queensbury Gardens and Piccadilly Rd, Burnley (2)"/>
    <s v="North West"/>
    <d v="2023-10-20T00:00:00"/>
    <d v="2024-01-31T00:00:00"/>
    <d v="2023-10-13T00:00:00"/>
    <d v="2023-09-29T00:00:00"/>
    <n v="90000"/>
    <m/>
    <n v="90000"/>
    <n v="97000"/>
    <n v="97000"/>
    <d v="2023-10-20T00:00:00"/>
    <d v="2024-01-31T00:00:00"/>
    <x v="1"/>
    <x v="0"/>
  </r>
  <r>
    <s v="BIP810835473"/>
    <x v="152"/>
    <s v="Awarded"/>
    <x v="385"/>
    <s v="Minor Works Framework 2023  (Â£1m to Â£4.1m) North East Universities"/>
    <s v="Any region"/>
    <d v="2024-02-29T00:00:00"/>
    <d v="2027-09-17T00:00:00"/>
    <d v="2023-09-18T00:00:00"/>
    <d v="2023-09-18T00:00:00"/>
    <n v="60000000"/>
    <m/>
    <n v="60000000"/>
    <n v="60000000"/>
    <n v="60000000"/>
    <d v="2024-02-29T00:00:00"/>
    <d v="2027-09-17T00:00:00"/>
    <x v="1"/>
    <x v="1"/>
  </r>
  <r>
    <s v="tender_509207/1540091"/>
    <x v="159"/>
    <s v="Awarded"/>
    <x v="193"/>
    <s v="S30042 MP Simister Island Travel Choice Support"/>
    <s v="Any region"/>
    <d v="2025-12-17T00:00:00"/>
    <d v="2026-03-31T00:00:00"/>
    <d v="2025-11-13T00:00:00"/>
    <d v="2025-12-17T00:00:00"/>
    <n v="100000"/>
    <m/>
    <n v="100000"/>
    <n v="58378.42"/>
    <n v="58378.42"/>
    <d v="2025-12-17T00:00:00"/>
    <d v="2026-03-31T00:00:00"/>
    <x v="0"/>
    <x v="1"/>
  </r>
  <r>
    <s v="CTRR1003635"/>
    <x v="254"/>
    <s v="Awarded"/>
    <x v="381"/>
    <s v="Slyfield Waste Transfer Station and Community Recycling Centre Multidisciplinary Design Services"/>
    <s v="South East"/>
    <d v="2025-11-10T00:00:00"/>
    <d v="2029-11-09T00:00:00"/>
    <d v="2025-10-02T00:00:00"/>
    <d v="2025-11-05T00:00:00"/>
    <n v="357748"/>
    <m/>
    <n v="357748"/>
    <n v="357748"/>
    <n v="357748"/>
    <d v="2025-11-10T00:00:00"/>
    <d v="2029-11-09T00:00:00"/>
    <x v="0"/>
    <x v="0"/>
  </r>
  <r>
    <s v="IA3560/2"/>
    <x v="318"/>
    <s v="Awarded"/>
    <x v="346"/>
    <s v="Extension and Remodelling of the existing residential care home for people with complex needs"/>
    <s v="West Midlands"/>
    <d v="2025-11-24T00:00:00"/>
    <d v="2027-01-07T00:00:00"/>
    <d v="2024-11-13T00:00:00"/>
    <d v="2025-11-25T00:00:00"/>
    <n v="5325136.3600000003"/>
    <m/>
    <n v="5325136.3600000003"/>
    <n v="5325136.3600000003"/>
    <n v="5325136.3600000003"/>
    <d v="2025-11-24T00:00:00"/>
    <d v="2027-01-07T00:00:00"/>
    <x v="0"/>
    <x v="0"/>
  </r>
  <r>
    <s v="HCA001-DN781172-39344640"/>
    <x v="19"/>
    <s v="Awarded"/>
    <x v="199"/>
    <s v="SW Rugby  - CDM Advisor Services"/>
    <s v="United Kingdom"/>
    <d v="2025-10-28T00:00:00"/>
    <d v="2027-10-31T00:00:00"/>
    <d v="2025-09-11T00:00:00"/>
    <d v="2025-10-09T00:00:00"/>
    <n v="100000"/>
    <m/>
    <n v="100000"/>
    <n v="100000"/>
    <n v="100000"/>
    <d v="2025-10-29T00:00:00"/>
    <d v="2027-10-31T00:00:00"/>
    <x v="0"/>
    <x v="1"/>
  </r>
  <r>
    <s v="tender_494422/1503741"/>
    <x v="85"/>
    <s v="Awarded"/>
    <x v="386"/>
    <s v="T0690 Product Certification Implementation Phase 2"/>
    <s v="Any region"/>
    <d v="2025-07-23T00:00:00"/>
    <d v="2027-03-31T00:00:00"/>
    <d v="2025-06-13T00:00:00"/>
    <d v="2025-07-23T00:00:00"/>
    <n v="100000"/>
    <m/>
    <n v="100000"/>
    <n v="239133.6"/>
    <n v="239133.6"/>
    <d v="2025-07-23T00:00:00"/>
    <d v="2027-03-31T00:00:00"/>
    <x v="0"/>
    <x v="1"/>
  </r>
  <r>
    <s v="UN27244"/>
    <x v="96"/>
    <s v="Awarded"/>
    <x v="387"/>
    <s v="G5-1_HCC_HBC_069 Roe Downs Road Medstead"/>
    <s v="South East"/>
    <d v="2025-07-24T00:00:00"/>
    <d v="2025-09-05T00:00:00"/>
    <d v="2025-06-26T00:00:00"/>
    <d v="2025-07-03T00:00:00"/>
    <n v="70310.25"/>
    <m/>
    <n v="70310.25"/>
    <n v="70310.25"/>
    <n v="70310.25"/>
    <d v="2025-07-24T00:00:00"/>
    <d v="2025-09-05T00:00:00"/>
    <x v="0"/>
    <x v="0"/>
  </r>
  <r>
    <s v="tender_491149/1496464"/>
    <x v="85"/>
    <s v="Awarded"/>
    <x v="95"/>
    <s v="T0680 Validation of integral bridge abutment design methods - phase 3"/>
    <s v="Any region"/>
    <d v="2025-06-11T00:00:00"/>
    <d v="2030-03-30T00:00:00"/>
    <d v="2025-05-14T00:00:00"/>
    <d v="2025-06-11T00:00:00"/>
    <n v="149152.68"/>
    <m/>
    <n v="149152.68"/>
    <n v="149152.68"/>
    <n v="149152.68"/>
    <d v="2025-06-11T00:00:00"/>
    <d v="2030-03-30T00:00:00"/>
    <x v="0"/>
    <x v="1"/>
  </r>
  <r>
    <s v="NOTTSCC001-DN770028-35108198"/>
    <x v="162"/>
    <s v="Awarded"/>
    <x v="388"/>
    <s v="DN770028-Tideswell Court-Compliance Works - MDC"/>
    <s v="England"/>
    <d v="2025-06-30T00:00:00"/>
    <d v="2026-06-30T00:00:00"/>
    <d v="2025-04-16T00:00:00"/>
    <d v="2025-06-02T00:00:00"/>
    <n v="1303950.19"/>
    <n v="1564740.23"/>
    <n v="1564740.23"/>
    <n v="1564740.23"/>
    <n v="1564740.23"/>
    <d v="2025-06-30T00:00:00"/>
    <d v="2026-06-30T00:00:00"/>
    <x v="0"/>
    <x v="0"/>
  </r>
  <r>
    <s v="Design and Build of a Multi-Use Games Area (MUGA), Cranbrook (East Devon)"/>
    <x v="319"/>
    <s v="Awarded"/>
    <x v="389"/>
    <s v="Design and Build of a Multi-Use Games Area (MUGA), Cranbrook (East Devon)"/>
    <s v="-"/>
    <d v="2024-10-01T00:00:00"/>
    <d v="2024-12-31T00:00:00"/>
    <d v="2024-08-11T00:00:00"/>
    <d v="2024-09-23T00:00:00"/>
    <n v="170000"/>
    <m/>
    <n v="170000"/>
    <n v="170000"/>
    <n v="170000"/>
    <d v="2024-10-01T00:00:00"/>
    <d v="2024-12-31T00:00:00"/>
    <x v="0"/>
    <x v="0"/>
  </r>
  <r>
    <s v="385BR/JK/HB"/>
    <x v="317"/>
    <s v="Awarded"/>
    <x v="254"/>
    <s v="Property Refurbishment - 385 Briercliffe Road, Burnley, BB10 2NL"/>
    <s v="North West"/>
    <d v="2025-01-06T00:00:00"/>
    <d v="2025-03-31T00:00:00"/>
    <d v="2024-12-16T00:00:00"/>
    <d v="2024-12-18T00:00:00"/>
    <n v="75000"/>
    <m/>
    <n v="75000"/>
    <n v="68230"/>
    <n v="68230"/>
    <d v="2025-01-06T00:00:00"/>
    <d v="2025-03-31T00:00:00"/>
    <x v="0"/>
    <x v="0"/>
  </r>
  <r>
    <s v="34FS/JK/HB"/>
    <x v="317"/>
    <s v="Awarded"/>
    <x v="254"/>
    <s v="Property Refurbishment - 34 Fraser Street, Burnley, BB10 1UL"/>
    <s v="North West"/>
    <d v="2025-01-06T00:00:00"/>
    <d v="2025-03-20T00:00:00"/>
    <d v="2024-12-16T00:00:00"/>
    <d v="2024-12-18T00:00:00"/>
    <n v="45000"/>
    <m/>
    <n v="45000"/>
    <n v="43120"/>
    <n v="43120"/>
    <d v="2025-01-06T00:00:00"/>
    <d v="2025-03-20T00:00:00"/>
    <x v="0"/>
    <x v="0"/>
  </r>
  <r>
    <s v="tender_436330/1439520"/>
    <x v="3"/>
    <s v="Awarded"/>
    <x v="183"/>
    <s v="HMP Styal Healthcare Improvement BPRN: 600/21/7238"/>
    <s v="North West"/>
    <d v="2024-12-10T00:00:00"/>
    <d v="2026-05-14T00:00:00"/>
    <d v="2024-07-22T00:00:00"/>
    <d v="2024-12-10T00:00:00"/>
    <n v="395782"/>
    <m/>
    <n v="395782"/>
    <n v="395782"/>
    <n v="395782"/>
    <d v="2024-12-10T00:00:00"/>
    <d v="2026-05-14T00:00:00"/>
    <x v="0"/>
    <x v="0"/>
  </r>
  <r>
    <s v="SWALE001-DN644885-58531079"/>
    <x v="320"/>
    <s v="Awarded"/>
    <x v="390"/>
    <s v="Beach Huts at Leysdown and Minster - A954"/>
    <s v="England"/>
    <d v="2024-10-01T00:00:00"/>
    <d v="2025-04-30T00:00:00"/>
    <d v="2024-07-31T00:00:00"/>
    <d v="2024-12-24T00:00:00"/>
    <n v="0"/>
    <m/>
    <n v="0"/>
    <n v="202719.55"/>
    <n v="202719.55"/>
    <d v="2025-01-01T00:00:00"/>
    <d v="2025-07-30T00:00:00"/>
    <x v="1"/>
    <x v="0"/>
  </r>
  <r>
    <s v="tender_315671/1425711"/>
    <x v="187"/>
    <s v="Awarded"/>
    <x v="261"/>
    <s v="Contract Award Notice for the Provision of New Build Office and Refurbishment Works - Maputo, Mozambique"/>
    <s v="Any region"/>
    <d v="2024-12-20T00:00:00"/>
    <d v="2028-01-06T00:00:00"/>
    <d v="2024-08-21T00:00:00"/>
    <d v="2024-12-19T00:00:00"/>
    <n v="8030900.0199999996"/>
    <m/>
    <n v="8030900.0199999996"/>
    <n v="8030900.0199999996"/>
    <n v="8030900.0199999996"/>
    <d v="2024-12-20T00:00:00"/>
    <d v="2028-01-06T00:00:00"/>
    <x v="1"/>
    <x v="1"/>
  </r>
  <r>
    <s v="11KS/JK/HB"/>
    <x v="317"/>
    <s v="Awarded"/>
    <x v="384"/>
    <s v="Property Refurbishment: 11 Kay Street, Padiham, BB12 8PJ"/>
    <s v="North West"/>
    <d v="2024-10-14T00:00:00"/>
    <d v="2025-01-24T00:00:00"/>
    <d v="2024-10-07T00:00:00"/>
    <d v="2024-11-07T00:00:00"/>
    <n v="80000"/>
    <m/>
    <n v="80000"/>
    <n v="94900"/>
    <n v="94900"/>
    <d v="2024-10-14T00:00:00"/>
    <d v="2025-01-24T00:00:00"/>
    <x v="1"/>
    <x v="0"/>
  </r>
  <r>
    <s v="Employers Agent and Quantity Surveyor  for the New School Programme - Worcestershire"/>
    <x v="271"/>
    <s v="Awarded"/>
    <x v="14"/>
    <s v="Employers Agent and Quantity Surveyor  for the New School Programme - Worcestershire"/>
    <s v="West Midlands"/>
    <d v="2024-04-01T00:00:00"/>
    <d v="2028-06-30T00:00:00"/>
    <d v="2024-02-02T00:00:00"/>
    <d v="2024-02-14T00:00:00"/>
    <n v="160200"/>
    <m/>
    <n v="160200"/>
    <n v="160200"/>
    <n v="160200"/>
    <d v="2024-04-01T00:00:00"/>
    <d v="2028-06-30T00:00:00"/>
    <x v="1"/>
    <x v="0"/>
  </r>
  <r>
    <s v="WOLVCITY001-DN748965-21301911"/>
    <x v="108"/>
    <s v="Awarded"/>
    <x v="271"/>
    <s v="CWC23072c - Housing Development: Affordable Homes (Old Fallings Crescent)"/>
    <s v="West Midlands"/>
    <d v="2024-08-27T00:00:00"/>
    <d v="2025-08-13T00:00:00"/>
    <d v="2024-08-01T00:00:00"/>
    <d v="2024-08-14T00:00:00"/>
    <n v="7599996.0199999996"/>
    <n v="7599996.0199999996"/>
    <n v="7599996.0199999996"/>
    <n v="7599996.0199999996"/>
    <n v="7599996.0199999996"/>
    <d v="2024-08-27T00:00:00"/>
    <d v="2025-08-13T00:00:00"/>
    <x v="1"/>
    <x v="0"/>
  </r>
  <r>
    <s v="4OS/JK/HB"/>
    <x v="317"/>
    <s v="Awarded"/>
    <x v="58"/>
    <s v="Property Refurbishment: 4 Oat Street, Padiham BB12 7BQ"/>
    <s v="North West"/>
    <d v="2024-10-14T00:00:00"/>
    <d v="2024-12-31T00:00:00"/>
    <d v="2024-10-07T00:00:00"/>
    <d v="2024-10-09T00:00:00"/>
    <n v="48500"/>
    <m/>
    <n v="48500"/>
    <n v="40280"/>
    <n v="40280"/>
    <d v="2024-10-14T00:00:00"/>
    <d v="2024-12-31T00:00:00"/>
    <x v="1"/>
    <x v="0"/>
  </r>
  <r>
    <s v="NHS-SBS-MB/1"/>
    <x v="31"/>
    <s v="Awarded"/>
    <x v="58"/>
    <s v="Metro Cost Assurance Support"/>
    <s v="West Midlands"/>
    <d v="2024-01-08T00:00:00"/>
    <d v="2024-09-30T00:00:00"/>
    <d v="2024-01-07T00:00:00"/>
    <d v="2024-07-12T00:00:00"/>
    <n v="140400"/>
    <m/>
    <n v="140400"/>
    <n v="140400"/>
    <n v="140400"/>
    <d v="2024-01-08T00:00:00"/>
    <d v="2024-09-30T00:00:00"/>
    <x v="1"/>
    <x v="0"/>
  </r>
  <r>
    <s v="tender_465127/1407129"/>
    <x v="85"/>
    <s v="Awarded"/>
    <x v="16"/>
    <s v="617009 M2 Gillingham and Cuxton Exp joints"/>
    <s v="South East"/>
    <d v="2024-08-26T00:00:00"/>
    <d v="2024-10-18T00:00:00"/>
    <d v="2024-08-25T00:00:00"/>
    <d v="2024-08-26T00:00:00"/>
    <n v="70330.36"/>
    <m/>
    <n v="70330.36"/>
    <n v="70330.36"/>
    <n v="70330.36"/>
    <d v="2024-08-26T00:00:00"/>
    <d v="2024-10-18T00:00:00"/>
    <x v="1"/>
    <x v="0"/>
  </r>
  <r>
    <s v="DVNCC001-DN690355-25714679"/>
    <x v="28"/>
    <s v="Awarded"/>
    <x v="77"/>
    <s v="CP2422-23 A379 Widening and Chudleigh Road"/>
    <s v="England"/>
    <d v="2024-05-08T00:00:00"/>
    <d v="2025-07-09T00:00:00"/>
    <d v="2024-02-22T00:00:00"/>
    <d v="2024-09-17T00:00:00"/>
    <n v="12500000"/>
    <n v="12500000"/>
    <n v="12500000"/>
    <n v="10232742.66"/>
    <n v="10232742.66"/>
    <d v="2024-09-18T00:00:00"/>
    <d v="2025-12-24T00:00:00"/>
    <x v="1"/>
    <x v="0"/>
  </r>
  <r>
    <s v="IT-32-1163-SP/24/1390 - AWARD"/>
    <x v="321"/>
    <s v="Awarded"/>
    <x v="344"/>
    <s v="Clerk of Works for the Management School - East Estate Development Project - AWARD"/>
    <s v="North West"/>
    <d v="2024-10-07T00:00:00"/>
    <d v="2025-11-21T00:00:00"/>
    <d v="2024-09-12T00:00:00"/>
    <d v="2024-09-20T00:00:00"/>
    <n v="0"/>
    <n v="0"/>
    <n v="0"/>
    <n v="57936"/>
    <n v="57936"/>
    <d v="2024-10-07T00:00:00"/>
    <d v="2025-11-21T00:00:00"/>
    <x v="1"/>
    <x v="0"/>
  </r>
  <r>
    <s v="DVNCC001-DN723961-61778937"/>
    <x v="28"/>
    <s v="Awarded"/>
    <x v="280"/>
    <s v="CP2499-24 A38 Deep Lane Pedestrian Cycle Bridge"/>
    <s v="England"/>
    <d v="2024-08-13T00:00:00"/>
    <d v="2024-12-23T00:00:00"/>
    <d v="2024-07-05T00:00:00"/>
    <d v="2024-08-13T00:00:00"/>
    <n v="4900000"/>
    <m/>
    <n v="4900000"/>
    <n v="4900000"/>
    <n v="4900000"/>
    <d v="2024-08-14T00:00:00"/>
    <d v="2024-12-23T00:00:00"/>
    <x v="1"/>
    <x v="0"/>
  </r>
  <r>
    <s v="6CS/JK/HB"/>
    <x v="317"/>
    <s v="Awarded"/>
    <x v="369"/>
    <s v="Property Refurbishment - 6 Clarence Street, Burnley BB11 3HG"/>
    <s v="North West"/>
    <d v="2024-07-08T00:00:00"/>
    <d v="2024-09-16T00:00:00"/>
    <d v="2024-07-01T00:00:00"/>
    <d v="2024-07-08T00:00:00"/>
    <n v="46000"/>
    <m/>
    <n v="46000"/>
    <n v="41540"/>
    <n v="41540"/>
    <d v="2024-07-08T00:00:00"/>
    <d v="2024-09-16T00:00:00"/>
    <x v="1"/>
    <x v="0"/>
  </r>
  <r>
    <s v="tender_446332/1373299"/>
    <x v="85"/>
    <s v="Awarded"/>
    <x v="166"/>
    <s v="604237 - M40 Junction 10 Baynards Green"/>
    <s v="East Midlands"/>
    <d v="2024-07-03T00:00:00"/>
    <d v="2024-11-29T00:00:00"/>
    <d v="2024-07-02T00:00:00"/>
    <d v="2024-07-03T00:00:00"/>
    <n v="122991.65"/>
    <m/>
    <n v="122991.65"/>
    <n v="122991.65"/>
    <n v="122991.65"/>
    <d v="2024-07-03T00:00:00"/>
    <d v="2024-11-29T00:00:00"/>
    <x v="1"/>
    <x v="0"/>
  </r>
  <r>
    <s v="tender_441407/1363353"/>
    <x v="85"/>
    <s v="Awarded"/>
    <x v="342"/>
    <s v="619684 A2 Valley Drive RBT EB Onslip - PDF"/>
    <s v="South East"/>
    <d v="2024-05-30T00:00:00"/>
    <d v="2024-06-28T00:00:00"/>
    <d v="2024-05-29T00:00:00"/>
    <d v="2024-05-30T00:00:00"/>
    <n v="58124.42"/>
    <m/>
    <n v="58124.42"/>
    <n v="58124.42"/>
    <n v="58124.42"/>
    <d v="2024-05-30T00:00:00"/>
    <d v="2024-06-28T00:00:00"/>
    <x v="1"/>
    <x v="0"/>
  </r>
  <r>
    <s v="tender_441348/1363284"/>
    <x v="85"/>
    <s v="Awarded"/>
    <x v="342"/>
    <s v="613294 M20 New Hythe Lane Waterproofing &amp; Joints pavement works"/>
    <s v="South East"/>
    <d v="2024-05-15T00:00:00"/>
    <d v="2024-07-12T00:00:00"/>
    <d v="2024-05-14T00:00:00"/>
    <d v="2024-05-15T00:00:00"/>
    <n v="157284.04999999999"/>
    <m/>
    <n v="157284.04999999999"/>
    <n v="157284.04999999999"/>
    <n v="157284.04999999999"/>
    <d v="2024-05-15T00:00:00"/>
    <d v="2024-07-12T00:00:00"/>
    <x v="1"/>
    <x v="0"/>
  </r>
  <r>
    <s v="tender_440873/1361282"/>
    <x v="85"/>
    <s v="Awarded"/>
    <x v="168"/>
    <s v="616904 A2 Boughton Dunkirk CRCP EB &amp; WB"/>
    <s v="South East"/>
    <d v="2024-05-03T00:00:00"/>
    <d v="2024-11-22T00:00:00"/>
    <d v="2024-05-02T00:00:00"/>
    <d v="2024-05-03T00:00:00"/>
    <n v="1005789.72"/>
    <m/>
    <n v="1005789.72"/>
    <n v="1005789.72"/>
    <n v="1005789.72"/>
    <d v="2024-05-03T00:00:00"/>
    <d v="2024-11-22T00:00:00"/>
    <x v="1"/>
    <x v="0"/>
  </r>
  <r>
    <s v="BA/JK/HB"/>
    <x v="317"/>
    <s v="Awarded"/>
    <x v="391"/>
    <s v="Property Refurbishment: 23 Bramley Avenue BB12 0HU"/>
    <s v="North West"/>
    <d v="2024-05-27T00:00:00"/>
    <d v="2024-08-26T00:00:00"/>
    <d v="2024-05-13T00:00:00"/>
    <d v="2024-05-17T00:00:00"/>
    <n v="65000"/>
    <m/>
    <n v="65000"/>
    <n v="49002"/>
    <n v="49002"/>
    <d v="2024-05-27T00:00:00"/>
    <d v="2024-08-26T00:00:00"/>
    <x v="1"/>
    <x v="0"/>
  </r>
  <r>
    <s v="C1000801"/>
    <x v="136"/>
    <s v="Awarded"/>
    <x v="392"/>
    <s v="Provision of an Insurance Advisory Service"/>
    <s v="United Kingdom"/>
    <d v="2024-04-01T00:00:00"/>
    <d v="2027-03-31T00:00:00"/>
    <d v="2023-11-29T00:00:00"/>
    <d v="2024-03-18T00:00:00"/>
    <n v="90000"/>
    <m/>
    <n v="90000"/>
    <n v="90000"/>
    <n v="90000"/>
    <d v="2024-04-01T00:00:00"/>
    <d v="2027-03-31T00:00:00"/>
    <x v="1"/>
    <x v="1"/>
  </r>
  <r>
    <s v="H&amp;DC 009"/>
    <x v="317"/>
    <s v="Awarded"/>
    <x v="303"/>
    <s v="Property Refurbishment: Piccadilly Road Area, Burnley"/>
    <s v="North West"/>
    <d v="2023-07-24T00:00:00"/>
    <d v="2023-07-24T00:00:00"/>
    <d v="2023-07-13T00:00:00"/>
    <d v="2023-09-01T00:00:00"/>
    <n v="290000"/>
    <m/>
    <n v="290000"/>
    <n v="296859"/>
    <n v="296859"/>
    <d v="2023-07-24T00:00:00"/>
    <d v="2023-07-24T00:00:00"/>
    <x v="1"/>
    <x v="0"/>
  </r>
  <r>
    <s v="CS/JK/HB"/>
    <x v="317"/>
    <s v="Awarded"/>
    <x v="303"/>
    <s v="Property Refurbishment - 12 Cuerdale Street, Burnley"/>
    <s v="North West"/>
    <d v="2024-04-08T00:00:00"/>
    <d v="2024-06-21T00:00:00"/>
    <d v="2024-03-18T00:00:00"/>
    <d v="2024-03-25T00:00:00"/>
    <n v="48000"/>
    <m/>
    <n v="48000"/>
    <n v="42450"/>
    <n v="42450"/>
    <d v="2024-04-08T00:00:00"/>
    <d v="2024-06-21T00:00:00"/>
    <x v="1"/>
    <x v="0"/>
  </r>
  <r>
    <s v="HS/JK/HB"/>
    <x v="317"/>
    <s v="Awarded"/>
    <x v="303"/>
    <s v="Property Refurbishment - 35 Herbert Street, Burnley"/>
    <s v="North West"/>
    <d v="2024-04-08T00:00:00"/>
    <d v="2024-06-17T00:00:00"/>
    <d v="2024-04-01T00:00:00"/>
    <d v="2024-04-15T00:00:00"/>
    <n v="50000"/>
    <m/>
    <n v="50000"/>
    <n v="40380"/>
    <n v="40380"/>
    <d v="2024-04-08T00:00:00"/>
    <d v="2024-06-17T00:00:00"/>
    <x v="1"/>
    <x v="0"/>
  </r>
  <r>
    <s v="KENT001-DN604754-78870992"/>
    <x v="13"/>
    <s v="Awarded"/>
    <x v="49"/>
    <s v="SC22080 - A20 Coldharbour Roundabout and Hall Road Junction"/>
    <s v="England"/>
    <d v="2023-01-08T00:00:00"/>
    <d v="2024-06-30T00:00:00"/>
    <d v="2022-04-29T00:00:00"/>
    <d v="2024-01-04T00:00:00"/>
    <n v="2000000"/>
    <n v="5500000"/>
    <n v="5500000"/>
    <n v="4973695.88"/>
    <n v="4973695.88"/>
    <d v="2024-02-02T00:00:00"/>
    <d v="2024-12-30T00:00:00"/>
    <x v="1"/>
    <x v="0"/>
  </r>
  <r>
    <s v="BIP855029099"/>
    <x v="322"/>
    <s v="Awarded"/>
    <x v="304"/>
    <s v="GB-Braintree: EPP0049 - Tennis Courts at Courtauld Sports Ground, Halstead"/>
    <s v="East of England"/>
    <d v="2024-03-25T00:00:00"/>
    <d v="2024-08-31T00:00:00"/>
    <d v="2024-03-04T00:00:00"/>
    <d v="2024-03-04T00:00:00"/>
    <n v="134422.04999999999"/>
    <m/>
    <n v="134422.04999999999"/>
    <n v="134422.04999999999"/>
    <n v="134422.04999999999"/>
    <d v="2024-03-25T00:00:00"/>
    <d v="2024-08-31T00:00:00"/>
    <x v="1"/>
    <x v="0"/>
  </r>
  <r>
    <n v="9721"/>
    <x v="4"/>
    <s v="Awarded"/>
    <x v="60"/>
    <s v="Road Adoption Guidance Update"/>
    <s v="South East"/>
    <d v="2024-02-09T00:00:00"/>
    <d v="2024-03-29T00:00:00"/>
    <d v="2023-11-12T00:00:00"/>
    <d v="2024-02-02T00:00:00"/>
    <n v="48658.95"/>
    <m/>
    <n v="48658.95"/>
    <n v="48658.95"/>
    <n v="48658.95"/>
    <d v="2024-02-09T00:00:00"/>
    <d v="2024-03-29T00:00:00"/>
    <x v="1"/>
    <x v="0"/>
  </r>
  <r>
    <s v="tender_270590/971474"/>
    <x v="3"/>
    <s v="Open"/>
    <x v="393"/>
    <s v="MoJ Minor Works Dynamic Purchasing System"/>
    <s v="North East,North West,Yorkshire and The Humber,East Midlands,West Midlands,East of England,London,South East,South West,Scotland,Wales"/>
    <d v="2029-09-10T00:00:00"/>
    <d v="2029-10-26T00:00:00"/>
    <d v="2029-09-07T00:00:00"/>
    <m/>
    <n v="590000000"/>
    <m/>
    <n v="590000000"/>
    <m/>
    <n v="590000000"/>
    <m/>
    <m/>
    <x v="3"/>
    <x v="2"/>
  </r>
  <r>
    <s v="DWCP"/>
    <x v="323"/>
    <s v="Awarded"/>
    <x v="312"/>
    <s v="Dog Wood Cycle Path Design"/>
    <s v="-"/>
    <d v="2024-02-09T00:00:00"/>
    <d v="2024-03-31T00:00:00"/>
    <d v="2024-01-31T00:00:00"/>
    <d v="2024-02-09T00:00:00"/>
    <n v="0"/>
    <n v="10000"/>
    <n v="10000"/>
    <n v="7875"/>
    <n v="7875"/>
    <d v="2024-02-09T00:00:00"/>
    <d v="2024-03-31T00:00:00"/>
    <x v="1"/>
    <x v="0"/>
  </r>
  <r>
    <s v="IT-223-1974-P/REF EH 00001974 - AWARD"/>
    <x v="324"/>
    <s v="Awarded"/>
    <x v="313"/>
    <s v="Bishops Waltham Palace West Tower Visitor Staircase and Platform - AWARD"/>
    <s v="South East"/>
    <d v="2023-11-30T00:00:00"/>
    <d v="2024-08-02T00:00:00"/>
    <d v="2023-10-11T00:00:00"/>
    <d v="2023-11-28T00:00:00"/>
    <n v="95000"/>
    <n v="105000"/>
    <n v="105000"/>
    <n v="261345"/>
    <n v="261345"/>
    <d v="2023-11-30T00:00:00"/>
    <d v="2024-08-02T00:00:00"/>
    <x v="1"/>
    <x v="0"/>
  </r>
  <r>
    <s v="tender_355247/1254817"/>
    <x v="247"/>
    <s v="Awarded"/>
    <x v="394"/>
    <s v="Gathering evidence to improve airtightness in the UK housing stock - phase 1"/>
    <s v="Any region"/>
    <d v="2023-07-21T00:00:00"/>
    <d v="2024-05-31T00:00:00"/>
    <d v="2023-06-28T00:00:00"/>
    <d v="2023-07-31T00:00:00"/>
    <n v="0"/>
    <n v="75000"/>
    <n v="75000"/>
    <n v="73141.19"/>
    <n v="73141.19"/>
    <d v="2023-09-04T00:00:00"/>
    <d v="2024-05-31T00:00:00"/>
    <x v="2"/>
    <x v="1"/>
  </r>
  <r>
    <s v="JK/CG/HB"/>
    <x v="317"/>
    <s v="Awarded"/>
    <x v="318"/>
    <s v="Property Refurbishment 16 Hornby Street, Burnley"/>
    <s v="North West"/>
    <d v="2024-01-02T00:00:00"/>
    <d v="2024-04-01T00:00:00"/>
    <d v="2023-12-04T00:00:00"/>
    <d v="2023-12-04T00:00:00"/>
    <n v="50000"/>
    <m/>
    <n v="50000"/>
    <n v="39590"/>
    <n v="39590"/>
    <d v="2023-12-11T00:00:00"/>
    <d v="2024-04-01T00:00:00"/>
    <x v="1"/>
    <x v="0"/>
  </r>
  <r>
    <s v="JK/HB Willow"/>
    <x v="317"/>
    <s v="Awarded"/>
    <x v="318"/>
    <s v="Property Refurbishment at 11 &amp; 13 Willow Street"/>
    <s v="North West"/>
    <d v="2024-01-15T00:00:00"/>
    <d v="2024-03-31T00:00:00"/>
    <d v="2023-12-20T00:00:00"/>
    <d v="2023-12-22T00:00:00"/>
    <n v="225000"/>
    <m/>
    <n v="225000"/>
    <n v="237411.21"/>
    <n v="237411.21"/>
    <d v="2024-01-03T00:00:00"/>
    <d v="2024-03-31T00:00:00"/>
    <x v="1"/>
    <x v="0"/>
  </r>
  <r>
    <s v="ROCH001-DN708789-00052377"/>
    <x v="141"/>
    <s v="Awarded"/>
    <x v="61"/>
    <s v="Corner Plot - Fire Engineer"/>
    <s v="England"/>
    <d v="2023-09-15T00:00:00"/>
    <d v="2025-05-01T00:00:00"/>
    <d v="2023-09-14T00:00:00"/>
    <d v="2023-09-14T00:00:00"/>
    <n v="35000"/>
    <n v="35000"/>
    <n v="35000"/>
    <n v="35000"/>
    <n v="35000"/>
    <d v="2023-09-15T00:00:00"/>
    <d v="2025-05-01T00:00:00"/>
    <x v="1"/>
    <x v="0"/>
  </r>
  <r>
    <s v="DN688366"/>
    <x v="59"/>
    <s v="Awarded"/>
    <x v="395"/>
    <s v="Owner's Engineer Services for Wrigley Head Solar Farm Oldham"/>
    <s v="North West"/>
    <d v="2023-12-21T00:00:00"/>
    <d v="2026-12-28T00:00:00"/>
    <d v="2023-10-20T00:00:00"/>
    <d v="2023-11-29T00:00:00"/>
    <n v="77000"/>
    <m/>
    <n v="77000"/>
    <n v="77000"/>
    <n v="77000"/>
    <d v="2024-01-08T00:00:00"/>
    <d v="2026-12-14T00:00:00"/>
    <x v="2"/>
    <x v="0"/>
  </r>
  <r>
    <s v="20240313155358-103294"/>
    <x v="325"/>
    <s v="Awarded"/>
    <x v="396"/>
    <s v="North East Lincolnshire Capital Works Framework"/>
    <s v="Yorkshire and The Humber"/>
    <d v="2024-04-01T00:00:00"/>
    <d v="2028-03-31T00:00:00"/>
    <d v="2023-11-24T00:00:00"/>
    <d v="2024-03-05T00:00:00"/>
    <n v="50000000"/>
    <n v="50000001"/>
    <n v="50000001"/>
    <n v="0"/>
    <n v="0"/>
    <d v="2024-04-01T00:00:00"/>
    <d v="2027-03-31T00:00:00"/>
    <x v="1"/>
    <x v="0"/>
  </r>
  <r>
    <s v="C4A74005146"/>
    <x v="326"/>
    <s v="Awarded"/>
    <x v="69"/>
    <s v="Ground Investigation Works at Heathrow Airport"/>
    <s v="Any region"/>
    <d v="2024-02-01T00:00:00"/>
    <d v="2026-12-31T00:00:00"/>
    <d v="2023-10-31T00:00:00"/>
    <d v="2025-04-01T00:00:00"/>
    <n v="100000"/>
    <n v="150000"/>
    <n v="150000"/>
    <n v="39198"/>
    <n v="39198"/>
    <d v="2024-02-01T00:00:00"/>
    <d v="2026-12-31T00:00:00"/>
    <x v="0"/>
    <x v="1"/>
  </r>
  <r>
    <s v="2025 - Scholarships 1 (3)"/>
    <x v="60"/>
    <s v="Awarded"/>
    <x v="397"/>
    <s v="2025 ECITB Scholarship Programme (East Coast) - 1 Year"/>
    <s v="-"/>
    <d v="2025-03-03T00:00:00"/>
    <d v="2026-07-31T00:00:00"/>
    <d v="2025-01-13T00:00:00"/>
    <d v="2025-08-11T00:00:00"/>
    <n v="54000"/>
    <n v="108000"/>
    <n v="108000"/>
    <n v="103060"/>
    <n v="103060"/>
    <d v="2025-09-01T00:00:00"/>
    <d v="2026-07-31T00:00:00"/>
    <x v="0"/>
    <x v="0"/>
  </r>
  <r>
    <s v="ScholarshipSW0924"/>
    <x v="60"/>
    <s v="Awarded"/>
    <x v="397"/>
    <s v="ECITB  Scholarship Programme (SW Bridgwater area 2024)"/>
    <s v="South West"/>
    <d v="2024-11-15T00:00:00"/>
    <d v="2025-06-30T00:00:00"/>
    <d v="2024-10-18T00:00:00"/>
    <d v="2025-05-01T00:00:00"/>
    <n v="90000"/>
    <m/>
    <n v="90000"/>
    <n v="174024"/>
    <n v="174024"/>
    <d v="2025-09-01T00:00:00"/>
    <d v="2026-07-31T00:00:00"/>
    <x v="0"/>
    <x v="0"/>
  </r>
  <r>
    <s v="2025 ECITB Scholarship Programme (Scotland Aberdeen) - 3 Year"/>
    <x v="60"/>
    <s v="Awarded"/>
    <x v="397"/>
    <s v="2025 ECITB Scholarship Programme (Scotland Aberdeen) - 3 Year"/>
    <s v="-"/>
    <d v="2025-03-03T00:00:00"/>
    <d v="2029-07-31T00:00:00"/>
    <d v="2025-01-30T00:00:00"/>
    <d v="2025-05-10T00:00:00"/>
    <n v="250000"/>
    <m/>
    <n v="250000"/>
    <n v="757632"/>
    <n v="757632"/>
    <d v="2025-05-10T00:00:00"/>
    <d v="2029-07-31T00:00:00"/>
    <x v="0"/>
    <x v="0"/>
  </r>
  <r>
    <s v="BIP964496689"/>
    <x v="17"/>
    <s v="Awarded"/>
    <x v="398"/>
    <s v="FE Learner Destination Research Via CCS RM6126"/>
    <s v="Any region"/>
    <d v="2025-06-25T00:00:00"/>
    <d v="2026-12-24T00:00:00"/>
    <d v="2025-05-30T00:00:00"/>
    <d v="2025-05-30T00:00:00"/>
    <n v="147500"/>
    <m/>
    <n v="147500"/>
    <n v="147500"/>
    <n v="147500"/>
    <d v="2025-06-25T00:00:00"/>
    <d v="2026-12-24T00:00:00"/>
    <x v="0"/>
    <x v="1"/>
  </r>
  <r>
    <s v="BIP951336145"/>
    <x v="17"/>
    <s v="Awarded"/>
    <x v="328"/>
    <s v="GB-Peterborough: CITB Digital Asset Management"/>
    <s v="Any region"/>
    <d v="2025-05-19T00:00:00"/>
    <d v="2029-05-18T00:00:00"/>
    <d v="2025-05-09T00:00:00"/>
    <d v="2025-05-09T00:00:00"/>
    <n v="86740"/>
    <m/>
    <n v="86740"/>
    <n v="86740"/>
    <n v="86740"/>
    <d v="2025-05-19T00:00:00"/>
    <d v="2029-05-18T00:00:00"/>
    <x v="0"/>
    <x v="1"/>
  </r>
  <r>
    <s v="BIP951292812"/>
    <x v="17"/>
    <s v="Awarded"/>
    <x v="328"/>
    <s v="GB-Peterborough: CITB Media Monitoring Platform"/>
    <s v="Any region"/>
    <d v="2025-06-01T00:00:00"/>
    <d v="2029-05-31T00:00:00"/>
    <d v="2025-05-14T00:00:00"/>
    <d v="2025-05-14T00:00:00"/>
    <n v="113800"/>
    <m/>
    <n v="113800"/>
    <n v="113800"/>
    <n v="113800"/>
    <d v="2025-06-01T00:00:00"/>
    <d v="2029-05-31T00:00:00"/>
    <x v="0"/>
    <x v="1"/>
  </r>
  <r>
    <s v="PH-0125"/>
    <x v="60"/>
    <s v="Awarded"/>
    <x v="29"/>
    <s v="E-learning design, development and testing services for ECITB courses"/>
    <s v="-"/>
    <d v="2025-02-24T00:00:00"/>
    <d v="2026-02-23T00:00:00"/>
    <d v="2025-01-30T00:00:00"/>
    <d v="2025-04-25T00:00:00"/>
    <n v="40000"/>
    <n v="60000"/>
    <n v="60000"/>
    <n v="179100"/>
    <n v="179100"/>
    <d v="2025-04-25T00:00:00"/>
    <d v="2026-04-24T00:00:00"/>
    <x v="0"/>
    <x v="0"/>
  </r>
  <r>
    <s v="2025 - Scholarships 1 (4)"/>
    <x v="60"/>
    <s v="Awarded"/>
    <x v="29"/>
    <s v="2025 ECITB Scholarship Programme (South West &amp; London) - 1 Year"/>
    <s v="-"/>
    <d v="2025-03-03T00:00:00"/>
    <d v="2026-07-31T00:00:00"/>
    <d v="2025-01-13T00:00:00"/>
    <d v="2025-03-27T00:00:00"/>
    <n v="84000"/>
    <n v="336000"/>
    <n v="336000"/>
    <n v="292098"/>
    <n v="292098"/>
    <d v="2025-09-01T00:00:00"/>
    <d v="2026-07-31T00:00:00"/>
    <x v="0"/>
    <x v="0"/>
  </r>
  <r>
    <s v="2025 - Scholarships 1 (2)"/>
    <x v="60"/>
    <s v="Awarded"/>
    <x v="88"/>
    <s v="2025 ECITB Scholarship Programme (NE, NW &amp; Humber) - 1 Year"/>
    <s v="-"/>
    <d v="2025-03-03T00:00:00"/>
    <d v="2026-07-31T00:00:00"/>
    <d v="2025-01-13T00:00:00"/>
    <d v="2025-03-05T00:00:00"/>
    <n v="81000"/>
    <n v="405000"/>
    <n v="405000"/>
    <n v="354542"/>
    <n v="354542"/>
    <d v="2025-09-01T00:00:00"/>
    <d v="2026-07-31T00:00:00"/>
    <x v="0"/>
    <x v="0"/>
  </r>
  <r>
    <s v="2025 - Scholarships 1"/>
    <x v="60"/>
    <s v="Awarded"/>
    <x v="88"/>
    <s v="2025 ECITB Scholarship Programme (Scotland) - 1 Year"/>
    <s v="-"/>
    <d v="2025-03-03T00:00:00"/>
    <d v="2026-07-31T00:00:00"/>
    <d v="2025-01-13T00:00:00"/>
    <d v="2025-03-31T00:00:00"/>
    <n v="210000"/>
    <m/>
    <n v="210000"/>
    <n v="228000"/>
    <n v="228000"/>
    <d v="2025-09-01T00:00:00"/>
    <d v="2026-07-31T00:00:00"/>
    <x v="0"/>
    <x v="0"/>
  </r>
  <r>
    <s v="2025 Wales 3 Year Scholarships"/>
    <x v="60"/>
    <s v="Awarded"/>
    <x v="28"/>
    <s v="2025 ECITB Scholarship Programme (Wales) - 3 Year"/>
    <s v="-"/>
    <d v="2025-03-03T00:00:00"/>
    <d v="2029-07-31T00:00:00"/>
    <d v="2025-01-30T00:00:00"/>
    <d v="2025-03-03T00:00:00"/>
    <n v="175000"/>
    <m/>
    <n v="175000"/>
    <n v="146120"/>
    <n v="146120"/>
    <d v="2025-03-03T00:00:00"/>
    <d v="2028-07-31T00:00:00"/>
    <x v="0"/>
    <x v="0"/>
  </r>
  <r>
    <s v="BIP943902513"/>
    <x v="17"/>
    <s v="Awarded"/>
    <x v="45"/>
    <s v="Media Planning &amp; Buying Services"/>
    <s v="Any region"/>
    <d v="2025-05-01T00:00:00"/>
    <d v="2028-04-30T00:00:00"/>
    <d v="2025-04-23T00:00:00"/>
    <d v="2025-04-23T00:00:00"/>
    <n v="2100000"/>
    <m/>
    <n v="2100000"/>
    <n v="2100000"/>
    <n v="2100000"/>
    <d v="2025-05-01T00:00:00"/>
    <d v="2028-04-30T00:00:00"/>
    <x v="0"/>
    <x v="1"/>
  </r>
  <r>
    <s v="BIP927809123"/>
    <x v="17"/>
    <s v="Awarded"/>
    <x v="64"/>
    <s v="GB-Peterborough: CITB Shop Services"/>
    <s v="Any region"/>
    <d v="2025-05-01T00:00:00"/>
    <d v="2027-04-30T00:00:00"/>
    <d v="2025-02-11T00:00:00"/>
    <d v="2025-02-11T00:00:00"/>
    <n v="100000"/>
    <m/>
    <n v="100000"/>
    <n v="100000"/>
    <n v="100000"/>
    <d v="2025-05-01T00:00:00"/>
    <d v="2027-04-30T00:00:00"/>
    <x v="0"/>
    <x v="1"/>
  </r>
  <r>
    <s v="BIP911225957"/>
    <x v="17"/>
    <s v="Awarded"/>
    <x v="261"/>
    <s v="GB-Peterborough: CITB Mobile Telephony Network Services"/>
    <s v="Any region"/>
    <d v="2025-02-01T00:00:00"/>
    <d v="2028-01-31T00:00:00"/>
    <d v="2024-11-27T00:00:00"/>
    <d v="2024-11-27T00:00:00"/>
    <n v="40842"/>
    <m/>
    <n v="40842"/>
    <n v="40842"/>
    <n v="40842"/>
    <d v="2025-02-01T00:00:00"/>
    <d v="2028-01-31T00:00:00"/>
    <x v="1"/>
    <x v="1"/>
  </r>
  <r>
    <s v="BIP901662516"/>
    <x v="17"/>
    <s v="Awarded"/>
    <x v="126"/>
    <s v="Employer Panel - Research"/>
    <s v="Any region"/>
    <d v="2025-01-06T00:00:00"/>
    <d v="2029-01-05T00:00:00"/>
    <d v="2024-07-11T00:00:00"/>
    <d v="2024-07-11T00:00:00"/>
    <n v="620814"/>
    <m/>
    <n v="620814"/>
    <n v="620814"/>
    <n v="620814"/>
    <d v="2025-01-06T00:00:00"/>
    <d v="2029-01-05T00:00:00"/>
    <x v="1"/>
    <x v="1"/>
  </r>
  <r>
    <s v="BIP901345971"/>
    <x v="0"/>
    <s v="Awarded"/>
    <x v="126"/>
    <s v="Apprenticeship Accommodation Services"/>
    <s v="United Kingdom,Isle of Man,Channel Islands,British Oversea Territories,Europe,Rest of the World"/>
    <d v="2025-01-01T00:00:00"/>
    <d v="2029-12-31T00:00:00"/>
    <d v="2024-11-07T00:00:00"/>
    <d v="2024-08-11T00:00:00"/>
    <n v="40000000"/>
    <m/>
    <n v="40000000"/>
    <n v="40000000"/>
    <n v="40000000"/>
    <d v="2025-01-01T00:00:00"/>
    <d v="2029-12-31T00:00:00"/>
    <x v="1"/>
    <x v="0"/>
  </r>
  <r>
    <s v="BIP873175580"/>
    <x v="17"/>
    <s v="Awarded"/>
    <x v="165"/>
    <s v="GB-Peterborough: Call Recording Software"/>
    <s v="Any region"/>
    <d v="2024-07-04T00:00:00"/>
    <d v="2029-07-03T00:00:00"/>
    <d v="2024-04-26T00:00:00"/>
    <d v="2024-04-26T00:00:00"/>
    <n v="54000"/>
    <m/>
    <n v="54000"/>
    <n v="54000"/>
    <n v="54000"/>
    <d v="2024-07-04T00:00:00"/>
    <d v="2029-07-03T00:00:00"/>
    <x v="1"/>
    <x v="1"/>
  </r>
  <r>
    <s v="BIP868188881"/>
    <x v="17"/>
    <s v="Awarded"/>
    <x v="81"/>
    <s v="Platform interconnectivity software development services"/>
    <s v="Any region"/>
    <d v="2024-06-17T00:00:00"/>
    <d v="2027-06-16T00:00:00"/>
    <d v="2024-05-31T00:00:00"/>
    <d v="2024-05-31T00:00:00"/>
    <n v="415600"/>
    <m/>
    <n v="415600"/>
    <n v="415600"/>
    <n v="415600"/>
    <d v="2024-06-17T00:00:00"/>
    <d v="2027-06-16T00:00:00"/>
    <x v="1"/>
    <x v="1"/>
  </r>
  <r>
    <s v="BIP862834921"/>
    <x v="17"/>
    <s v="Awarded"/>
    <x v="391"/>
    <s v="Equality, Diversity and Inclusion (EDI) 2024 Commission"/>
    <s v="Any region"/>
    <d v="2024-05-17T00:00:00"/>
    <d v="2026-03-31T00:00:00"/>
    <d v="2024-05-16T00:00:00"/>
    <d v="2024-05-16T00:00:00"/>
    <n v="857500"/>
    <m/>
    <n v="857500"/>
    <n v="857500"/>
    <n v="857500"/>
    <d v="2024-05-17T00:00:00"/>
    <d v="2026-03-31T00:00:00"/>
    <x v="1"/>
    <x v="1"/>
  </r>
  <r>
    <s v="BIP859531460"/>
    <x v="17"/>
    <s v="Awarded"/>
    <x v="399"/>
    <s v="CITB Public Relations Services"/>
    <s v="Any region"/>
    <d v="2024-04-26T00:00:00"/>
    <d v="2029-04-25T00:00:00"/>
    <d v="2024-04-25T00:00:00"/>
    <d v="2024-04-25T00:00:00"/>
    <n v="500000"/>
    <m/>
    <n v="500000"/>
    <n v="500000"/>
    <n v="500000"/>
    <d v="2024-04-26T00:00:00"/>
    <d v="2029-04-25T00:00:00"/>
    <x v="1"/>
    <x v="1"/>
  </r>
  <r>
    <s v="BIP846062687"/>
    <x v="17"/>
    <s v="Awarded"/>
    <x v="310"/>
    <s v="GB-Peterborough: CITB Desk Booking Software"/>
    <s v="Any region"/>
    <d v="2024-03-01T00:00:00"/>
    <d v="2027-02-28T00:00:00"/>
    <d v="2024-02-21T00:00:00"/>
    <d v="2024-02-21T00:00:00"/>
    <n v="30000"/>
    <m/>
    <n v="30000"/>
    <n v="30000"/>
    <n v="30000"/>
    <d v="2024-03-01T00:00:00"/>
    <d v="2027-02-28T00:00:00"/>
    <x v="1"/>
    <x v="1"/>
  </r>
  <r>
    <s v="SP02-23"/>
    <x v="60"/>
    <s v="Awarded"/>
    <x v="315"/>
    <s v="ECITB Websites hosting, maintenance, and refresh."/>
    <s v="United Kingdom"/>
    <d v="2024-01-31T00:00:00"/>
    <d v="2027-01-30T00:00:00"/>
    <d v="2023-12-22T00:00:00"/>
    <d v="2024-01-25T00:00:00"/>
    <n v="20000"/>
    <n v="60000"/>
    <n v="60000"/>
    <n v="56800"/>
    <n v="56800"/>
    <d v="2024-02-12T00:00:00"/>
    <d v="2027-02-12T00:00:00"/>
    <x v="1"/>
    <x v="1"/>
  </r>
  <r>
    <s v="RM6232/Lot 1c Total FM Services - LocatED Property For the Department of Education"/>
    <x v="327"/>
    <s v="Awarded"/>
    <x v="400"/>
    <s v="RM6232/Lot 1c Further Competition -LocatED Property For the Department of Education, Total FM Services"/>
    <s v="England"/>
    <d v="2026-04-01T00:00:00"/>
    <d v="2030-03-31T00:00:00"/>
    <d v="2025-03-19T00:00:00"/>
    <d v="2025-12-16T00:00:00"/>
    <n v="103000000"/>
    <m/>
    <n v="103000000"/>
    <n v="103000000"/>
    <n v="103000000"/>
    <d v="2026-02-01T00:00:00"/>
    <d v="2030-01-31T00:00:00"/>
    <x v="0"/>
    <x v="0"/>
  </r>
  <r>
    <s v="CHEAST001-DN771613-74940429"/>
    <x v="107"/>
    <s v="Awarded"/>
    <x v="346"/>
    <s v="NWCHS13 Former Royal Arcade Meanwhile Uses"/>
    <s v="North West"/>
    <d v="2025-12-15T00:00:00"/>
    <d v="2026-03-20T00:00:00"/>
    <d v="2025-05-23T00:00:00"/>
    <d v="2025-06-03T00:00:00"/>
    <n v="761983.38"/>
    <m/>
    <n v="761983.38"/>
    <n v="761983.38"/>
    <n v="761983.38"/>
    <d v="2025-12-15T00:00:00"/>
    <d v="2026-03-31T00:00:00"/>
    <x v="0"/>
    <x v="0"/>
  </r>
  <r>
    <s v="tender_284206/1534030"/>
    <x v="145"/>
    <s v="Awarded"/>
    <x v="199"/>
    <s v="SRP1289 Oulton Academy-PCSA (con_29009)"/>
    <s v="North East,North West,Yorkshire and The Humber,East Midlands,West Midlands,East of England,London,South East,South West"/>
    <d v="2025-08-07T00:00:00"/>
    <d v="2026-04-02T00:00:00"/>
    <d v="2025-07-31T00:00:00"/>
    <d v="2025-08-07T00:00:00"/>
    <n v="2612581.2000000002"/>
    <m/>
    <n v="2612581.2000000002"/>
    <n v="2612581.2000000002"/>
    <n v="2612581.2000000002"/>
    <d v="2025-08-07T00:00:00"/>
    <d v="2026-04-02T00:00:00"/>
    <x v="0"/>
    <x v="2"/>
  </r>
  <r>
    <s v="CHORL001-DN761360-59431824"/>
    <x v="239"/>
    <s v="Awarded"/>
    <x v="130"/>
    <s v="Ackhurst Depot - Redevelopment"/>
    <s v="-"/>
    <d v="2025-06-02T00:00:00"/>
    <d v="2026-03-31T00:00:00"/>
    <d v="2025-03-04T00:00:00"/>
    <d v="2025-04-25T00:00:00"/>
    <n v="61161"/>
    <m/>
    <n v="61161"/>
    <n v="61161"/>
    <n v="61161"/>
    <d v="2025-06-02T00:00:00"/>
    <d v="2026-03-31T00:00:00"/>
    <x v="0"/>
    <x v="0"/>
  </r>
  <r>
    <s v="BIP990734224"/>
    <x v="328"/>
    <s v="Awarded"/>
    <x v="130"/>
    <s v="St George's Guildhall &amp; Creative Hubs Main Contractor"/>
    <s v="East of England"/>
    <d v="2025-11-24T00:00:00"/>
    <d v="2028-06-30T00:00:00"/>
    <d v="2025-10-29T00:00:00"/>
    <d v="2025-10-29T00:00:00"/>
    <n v="20327463"/>
    <m/>
    <n v="20327463"/>
    <n v="20327463"/>
    <n v="20327463"/>
    <d v="2025-11-24T00:00:00"/>
    <d v="2028-06-30T00:00:00"/>
    <x v="0"/>
    <x v="0"/>
  </r>
  <r>
    <s v="tender_474391/1525428"/>
    <x v="3"/>
    <s v="Awarded"/>
    <x v="131"/>
    <s v="Contingency Response Programme - Package 3"/>
    <s v="Any region"/>
    <d v="2025-10-13T00:00:00"/>
    <d v="2036-04-04T00:00:00"/>
    <d v="2025-03-11T00:00:00"/>
    <d v="2025-10-13T00:00:00"/>
    <n v="245680004.80000001"/>
    <m/>
    <n v="245680004.80000001"/>
    <n v="245680004.80000001"/>
    <n v="245680004.80000001"/>
    <d v="2025-10-13T00:00:00"/>
    <d v="2036-04-04T00:00:00"/>
    <x v="0"/>
    <x v="1"/>
  </r>
  <r>
    <s v="ENP001-DN796655-22386465"/>
    <x v="329"/>
    <s v="Awarded"/>
    <x v="190"/>
    <s v="Vico Homes-EA services at Hazel road, Knottingley new build scheme"/>
    <s v="England"/>
    <d v="2025-10-01T00:00:00"/>
    <d v="2029-05-31T00:00:00"/>
    <d v="2025-09-08T00:00:00"/>
    <d v="2025-09-16T00:00:00"/>
    <n v="0.01"/>
    <m/>
    <n v="0.01"/>
    <n v="129468"/>
    <n v="129468"/>
    <d v="2025-10-01T00:00:00"/>
    <d v="2029-05-31T00:00:00"/>
    <x v="0"/>
    <x v="0"/>
  </r>
  <r>
    <s v="HACK001-DN731774-68357627"/>
    <x v="104"/>
    <s v="Awarded"/>
    <x v="401"/>
    <s v="Procurement of a Design and Build Contractor for the Development of Affordable Housing at Pedro Street"/>
    <s v="England"/>
    <d v="2025-08-14T00:00:00"/>
    <d v="2026-05-15T00:00:00"/>
    <d v="2024-12-17T00:00:00"/>
    <d v="2025-08-13T00:00:00"/>
    <n v="505143"/>
    <m/>
    <n v="505143"/>
    <n v="505143"/>
    <n v="505143"/>
    <d v="2025-08-14T00:00:00"/>
    <d v="2026-05-15T00:00:00"/>
    <x v="0"/>
    <x v="0"/>
  </r>
  <r>
    <s v="tender_474141/1523306"/>
    <x v="3"/>
    <s v="Awarded"/>
    <x v="134"/>
    <s v="Contingency Response Programme - Package 7"/>
    <s v="Any region"/>
    <d v="2025-09-09T00:00:00"/>
    <d v="2028-02-05T00:00:00"/>
    <d v="2025-03-04T00:00:00"/>
    <d v="2025-09-09T00:00:00"/>
    <n v="73130279.400000006"/>
    <m/>
    <n v="73130279.400000006"/>
    <n v="73130279.400000006"/>
    <n v="73130279.400000006"/>
    <d v="2025-09-09T00:00:00"/>
    <d v="2028-02-05T00:00:00"/>
    <x v="0"/>
    <x v="1"/>
  </r>
  <r>
    <s v="NSOMS001-DN771259-00482686"/>
    <x v="38"/>
    <s v="Awarded"/>
    <x v="402"/>
    <s v="School Refurbishments Works: Voyage Learning Campus - Milton"/>
    <s v="England"/>
    <d v="2025-08-04T00:00:00"/>
    <d v="2027-08-12T00:00:00"/>
    <d v="2025-05-20T00:00:00"/>
    <d v="2025-09-16T00:00:00"/>
    <n v="1694880"/>
    <m/>
    <n v="1694880"/>
    <n v="1215750"/>
    <n v="1215750"/>
    <d v="2025-10-01T00:00:00"/>
    <d v="2027-10-01T00:00:00"/>
    <x v="0"/>
    <x v="0"/>
  </r>
  <r>
    <s v="20250910123024-154962"/>
    <x v="303"/>
    <s v="Awarded"/>
    <x v="403"/>
    <s v="RHUL-25070 North A30 Connection Works"/>
    <s v="South East"/>
    <d v="2025-07-07T00:00:00"/>
    <d v="2025-08-15T00:00:00"/>
    <d v="2025-06-30T00:00:00"/>
    <d v="2025-06-30T00:00:00"/>
    <n v="125000"/>
    <m/>
    <n v="125000"/>
    <n v="125000"/>
    <n v="125000"/>
    <d v="2025-07-12T00:00:00"/>
    <d v="2025-08-15T00:00:00"/>
    <x v="0"/>
    <x v="0"/>
  </r>
  <r>
    <s v="tender_474088/1513423"/>
    <x v="3"/>
    <s v="Awarded"/>
    <x v="352"/>
    <s v="Contingency Response Programme- Package 6"/>
    <s v="Any region"/>
    <d v="2025-08-05T00:00:00"/>
    <d v="2030-03-30T00:00:00"/>
    <d v="2025-03-04T00:00:00"/>
    <d v="2025-08-05T00:00:00"/>
    <n v="126475748.2"/>
    <m/>
    <n v="126475748.2"/>
    <n v="126475748.2"/>
    <n v="126475748.2"/>
    <d v="2025-08-05T00:00:00"/>
    <d v="2030-03-30T00:00:00"/>
    <x v="0"/>
    <x v="1"/>
  </r>
  <r>
    <s v="tender_477624/1505155"/>
    <x v="3"/>
    <s v="Awarded"/>
    <x v="212"/>
    <s v="Contingency Response Programme- Package 9"/>
    <s v="Any region"/>
    <d v="2025-08-04T00:00:00"/>
    <d v="2028-02-19T00:00:00"/>
    <d v="2025-02-20T00:00:00"/>
    <d v="2025-08-04T00:00:00"/>
    <n v="45393202"/>
    <m/>
    <n v="45393202"/>
    <n v="45393202"/>
    <n v="45393202"/>
    <d v="2025-08-04T00:00:00"/>
    <d v="2028-02-19T00:00:00"/>
    <x v="0"/>
    <x v="1"/>
  </r>
  <r>
    <s v="tender_475617/1505147"/>
    <x v="3"/>
    <s v="Awarded"/>
    <x v="397"/>
    <s v="Contingency Response Programme- Package 2"/>
    <s v="Any region"/>
    <d v="2025-07-21T00:00:00"/>
    <d v="2029-01-16T00:00:00"/>
    <d v="2025-03-04T00:00:00"/>
    <d v="2025-07-21T00:00:00"/>
    <n v="237500000"/>
    <m/>
    <n v="237500000"/>
    <n v="237500000"/>
    <n v="237500000"/>
    <d v="2025-07-21T00:00:00"/>
    <d v="2029-01-16T00:00:00"/>
    <x v="0"/>
    <x v="1"/>
  </r>
  <r>
    <s v="CHEAST001-DN745658-83295969"/>
    <x v="107"/>
    <s v="Awarded"/>
    <x v="89"/>
    <s v="Vernon Primary School - HORSA block demolition and reinstatement works"/>
    <s v="North West"/>
    <d v="2025-08-18T00:00:00"/>
    <d v="2025-11-06T00:00:00"/>
    <d v="2024-10-28T00:00:00"/>
    <d v="2024-11-26T00:00:00"/>
    <n v="277767.13"/>
    <m/>
    <n v="277767.13"/>
    <n v="277767.13"/>
    <n v="277767.13"/>
    <d v="2025-08-18T00:00:00"/>
    <d v="2025-11-06T00:00:00"/>
    <x v="0"/>
    <x v="0"/>
  </r>
  <r>
    <s v="20250804143022-104130"/>
    <x v="34"/>
    <s v="Awarded"/>
    <x v="2"/>
    <s v="BOLEHILL VIEW GENERAL NEEDS HOUSING"/>
    <s v="Yorkshire and The Humber"/>
    <d v="2025-08-04T00:00:00"/>
    <d v="2027-04-09T00:00:00"/>
    <d v="2025-04-07T00:00:00"/>
    <d v="2025-07-24T00:00:00"/>
    <n v="7865443"/>
    <m/>
    <n v="7865443"/>
    <n v="7865443"/>
    <n v="7865443"/>
    <d v="2025-08-04T00:00:00"/>
    <d v="2027-04-09T00:00:00"/>
    <x v="0"/>
    <x v="0"/>
  </r>
  <r>
    <s v="DN566250"/>
    <x v="225"/>
    <s v="Awarded"/>
    <x v="331"/>
    <s v="Transforming Cities Fund - Selby"/>
    <s v="Yorkshire and The Humber"/>
    <d v="2025-10-09T00:00:00"/>
    <d v="2028-08-18T00:00:00"/>
    <d v="2025-07-07T00:00:00"/>
    <d v="2025-07-14T00:00:00"/>
    <n v="19537644.809999999"/>
    <m/>
    <n v="19537644.809999999"/>
    <n v="19537644.809999999"/>
    <n v="19537644.809999999"/>
    <d v="2025-10-09T00:00:00"/>
    <d v="2028-08-18T00:00:00"/>
    <x v="0"/>
    <x v="0"/>
  </r>
  <r>
    <s v="20250718145811-104118"/>
    <x v="130"/>
    <s v="Awarded"/>
    <x v="387"/>
    <s v="Wath Library and Public Realm Redevelopment (Design and Build) (1)"/>
    <s v="Yorkshire and The Humber"/>
    <d v="2025-07-21T00:00:00"/>
    <d v="2026-02-23T00:00:00"/>
    <d v="2025-02-14T00:00:00"/>
    <d v="2025-04-23T00:00:00"/>
    <n v="388074"/>
    <n v="7040000"/>
    <n v="7040000"/>
    <n v="388074"/>
    <n v="388074"/>
    <d v="2025-07-21T00:00:00"/>
    <d v="2026-02-23T00:00:00"/>
    <x v="0"/>
    <x v="0"/>
  </r>
  <r>
    <s v="tender_474149/1495585"/>
    <x v="3"/>
    <s v="Awarded"/>
    <x v="71"/>
    <s v="Contingency Response Programme - Package 5"/>
    <s v="Any region"/>
    <d v="2025-06-24T00:00:00"/>
    <d v="2030-02-09T00:00:00"/>
    <d v="2025-02-13T00:00:00"/>
    <d v="2025-06-24T00:00:00"/>
    <n v="150671506.09999999"/>
    <m/>
    <n v="150671506.09999999"/>
    <n v="150671506.09999999"/>
    <n v="150671506.09999999"/>
    <d v="2025-06-24T00:00:00"/>
    <d v="2030-02-09T00:00:00"/>
    <x v="0"/>
    <x v="1"/>
  </r>
  <r>
    <s v="tender_474170/1497526"/>
    <x v="3"/>
    <s v="Awarded"/>
    <x v="53"/>
    <s v="Contingency Response Programme- Package 8"/>
    <s v="Any region"/>
    <d v="2025-06-17T00:00:00"/>
    <d v="2031-06-18T00:00:00"/>
    <d v="2025-03-06T00:00:00"/>
    <d v="2025-06-17T00:00:00"/>
    <n v="64520266.799999997"/>
    <m/>
    <n v="64520266.799999997"/>
    <n v="64520266.799999997"/>
    <n v="64520266.799999997"/>
    <d v="2025-06-17T00:00:00"/>
    <d v="2031-06-18T00:00:00"/>
    <x v="0"/>
    <x v="1"/>
  </r>
  <r>
    <s v="tender_474086/1494388"/>
    <x v="3"/>
    <s v="Awarded"/>
    <x v="220"/>
    <s v="ISG Contingency Response Package 11"/>
    <s v="Any region"/>
    <d v="2025-06-10T00:00:00"/>
    <d v="2027-09-30T00:00:00"/>
    <d v="2025-04-01T00:00:00"/>
    <d v="2025-06-10T00:00:00"/>
    <n v="13300000"/>
    <m/>
    <n v="13300000"/>
    <n v="13300000"/>
    <n v="13300000"/>
    <d v="2025-06-10T00:00:00"/>
    <d v="2027-09-30T00:00:00"/>
    <x v="0"/>
    <x v="1"/>
  </r>
  <r>
    <s v="tender_474454/1494353"/>
    <x v="3"/>
    <s v="Awarded"/>
    <x v="220"/>
    <s v="Contingency Response Programme - Package 10"/>
    <s v="Any region"/>
    <d v="2025-06-10T00:00:00"/>
    <d v="2027-12-15T00:00:00"/>
    <d v="2025-03-04T00:00:00"/>
    <d v="2025-06-10T00:00:00"/>
    <n v="18856603.039999999"/>
    <m/>
    <n v="18856603.039999999"/>
    <n v="18856603.039999999"/>
    <n v="18856603.039999999"/>
    <d v="2025-06-10T00:00:00"/>
    <d v="2027-12-15T00:00:00"/>
    <x v="0"/>
    <x v="1"/>
  </r>
  <r>
    <s v="OPEN2024205"/>
    <x v="330"/>
    <s v="Awarded"/>
    <x v="221"/>
    <s v="Thorney Close Primary School"/>
    <s v="North East"/>
    <d v="2025-06-30T00:00:00"/>
    <d v="2026-08-21T00:00:00"/>
    <d v="2025-04-11T00:00:00"/>
    <d v="2025-06-27T00:00:00"/>
    <n v="11730513.029999999"/>
    <m/>
    <n v="11730513.029999999"/>
    <n v="11730513.029999999"/>
    <n v="11730513.029999999"/>
    <d v="2025-06-30T00:00:00"/>
    <d v="2026-08-21T00:00:00"/>
    <x v="0"/>
    <x v="0"/>
  </r>
  <r>
    <s v="tender_496448/1491849"/>
    <x v="3"/>
    <s v="Awarded"/>
    <x v="19"/>
    <s v="ISG Administrative Rights"/>
    <s v="London"/>
    <d v="2025-03-31T00:00:00"/>
    <d v="2025-06-30T00:00:00"/>
    <d v="2025-03-27T00:00:00"/>
    <d v="2025-03-31T00:00:00"/>
    <n v="30000"/>
    <m/>
    <n v="30000"/>
    <n v="30000"/>
    <n v="30000"/>
    <d v="2025-03-31T00:00:00"/>
    <d v="2025-06-30T00:00:00"/>
    <x v="0"/>
    <x v="0"/>
  </r>
  <r>
    <s v="CITYLINC001-DN749272-42818106"/>
    <x v="331"/>
    <s v="Awarded"/>
    <x v="404"/>
    <s v="Jasmin Green Proposed Housing Development Scheme"/>
    <s v="England"/>
    <d v="2025-05-01T00:00:00"/>
    <d v="2027-09-30T00:00:00"/>
    <d v="2024-11-27T00:00:00"/>
    <d v="2025-04-04T00:00:00"/>
    <n v="8000000"/>
    <n v="12000000"/>
    <n v="12000000"/>
    <n v="10000000"/>
    <n v="10000000"/>
    <d v="2025-05-01T00:00:00"/>
    <d v="2027-09-30T00:00:00"/>
    <x v="0"/>
    <x v="0"/>
  </r>
  <r>
    <s v="WIGN001-DN761995-78776599"/>
    <x v="57"/>
    <s v="Awarded"/>
    <x v="405"/>
    <s v="Central Park - Hope School Relocation Enabling Works"/>
    <s v="North West"/>
    <d v="2025-05-12T00:00:00"/>
    <d v="2025-08-01T00:00:00"/>
    <d v="2025-03-03T00:00:00"/>
    <d v="2025-03-17T00:00:00"/>
    <n v="1600000"/>
    <n v="1610000"/>
    <n v="1610000"/>
    <n v="1610000"/>
    <n v="1610000"/>
    <d v="2025-05-12T00:00:00"/>
    <d v="2025-08-01T00:00:00"/>
    <x v="0"/>
    <x v="0"/>
  </r>
  <r>
    <s v="WAFC001-DN720883-40784172"/>
    <x v="332"/>
    <s v="Awarded"/>
    <x v="354"/>
    <s v="Grange - Lindale Road Flood Alleviation Project Phase 2 (Completion)"/>
    <s v="England"/>
    <d v="2024-08-05T00:00:00"/>
    <d v="2024-12-13T00:00:00"/>
    <d v="2024-06-14T00:00:00"/>
    <d v="2024-08-02T00:00:00"/>
    <n v="650000"/>
    <n v="650000"/>
    <n v="650000"/>
    <n v="850951"/>
    <n v="850951"/>
    <d v="2024-08-05T00:00:00"/>
    <d v="2024-12-13T00:00:00"/>
    <x v="0"/>
    <x v="0"/>
  </r>
  <r>
    <s v="HACK001-DN688158-37747001"/>
    <x v="104"/>
    <s v="Awarded"/>
    <x v="380"/>
    <s v="Kings Hall Leisure Centre - SCF Framework"/>
    <s v="England"/>
    <d v="2025-01-24T00:00:00"/>
    <d v="2025-06-30T00:00:00"/>
    <d v="2023-11-06T00:00:00"/>
    <d v="2025-01-23T00:00:00"/>
    <n v="574328.85"/>
    <n v="574328.85"/>
    <n v="574328.85"/>
    <n v="574328.85"/>
    <n v="574328.85"/>
    <d v="2025-01-24T00:00:00"/>
    <d v="2025-06-30T00:00:00"/>
    <x v="0"/>
    <x v="0"/>
  </r>
  <r>
    <s v="20250402135636-103298"/>
    <x v="49"/>
    <s v="Awarded"/>
    <x v="55"/>
    <s v="Beck Hill Multi Storey Car Park, Bridlington"/>
    <s v="Yorkshire and The Humber"/>
    <d v="2025-03-04T00:00:00"/>
    <d v="2026-06-30T00:00:00"/>
    <d v="2024-08-26T00:00:00"/>
    <d v="2025-03-04T00:00:00"/>
    <n v="0"/>
    <n v="13000000"/>
    <n v="13000000"/>
    <n v="12914987.550000001"/>
    <n v="12914987.550000001"/>
    <d v="2025-03-04T00:00:00"/>
    <d v="2026-06-30T00:00:00"/>
    <x v="0"/>
    <x v="0"/>
  </r>
  <r>
    <s v="KBPDOVER-DN754200-20446348"/>
    <x v="333"/>
    <s v="Awarded"/>
    <x v="406"/>
    <s v="A20 Underpass  Refurbishment Project"/>
    <s v="England"/>
    <d v="2025-01-24T00:00:00"/>
    <d v="2025-07-31T00:00:00"/>
    <d v="2025-01-09T00:00:00"/>
    <d v="2025-02-03T00:00:00"/>
    <n v="200000"/>
    <m/>
    <n v="200000"/>
    <n v="198316.14"/>
    <n v="198316.14"/>
    <d v="2025-02-04T00:00:00"/>
    <d v="2025-08-01T00:00:00"/>
    <x v="0"/>
    <x v="0"/>
  </r>
  <r>
    <s v="tender_466919/1463355"/>
    <x v="3"/>
    <s v="Awarded"/>
    <x v="407"/>
    <s v="HMP Onley Watermain Replacement BPRN: 582/20/7047"/>
    <s v="Any region"/>
    <d v="2025-03-20T00:00:00"/>
    <d v="2026-09-01T00:00:00"/>
    <d v="2024-11-08T00:00:00"/>
    <d v="2025-03-20T00:00:00"/>
    <n v="3045991"/>
    <m/>
    <n v="3045991"/>
    <n v="3045991"/>
    <n v="3045991"/>
    <d v="2025-03-20T00:00:00"/>
    <d v="2026-09-01T00:00:00"/>
    <x v="0"/>
    <x v="1"/>
  </r>
  <r>
    <s v="GMCA001-DN745890-07103302"/>
    <x v="267"/>
    <s v="Awarded"/>
    <x v="240"/>
    <s v="GMCA 1247 Fire Station Rebuild Programme (Whitefield)"/>
    <s v="England"/>
    <d v="2025-03-27T00:00:00"/>
    <d v="2026-10-01T00:00:00"/>
    <d v="2024-10-28T00:00:00"/>
    <d v="2025-03-04T00:00:00"/>
    <n v="7356819.5099999998"/>
    <n v="7356819.5099999998"/>
    <n v="7356819.5099999998"/>
    <n v="7356819.5099999998"/>
    <n v="7356819.5099999998"/>
    <d v="2025-03-27T00:00:00"/>
    <d v="2026-10-01T00:00:00"/>
    <x v="0"/>
    <x v="0"/>
  </r>
  <r>
    <s v="ENP001-DN766694-53440529"/>
    <x v="302"/>
    <s v="Awarded"/>
    <x v="241"/>
    <s v="WDH-Chantry House 50Nr homes Residential development"/>
    <s v="England"/>
    <d v="2025-01-31T00:00:00"/>
    <d v="2028-01-10T00:00:00"/>
    <d v="2025-01-22T00:00:00"/>
    <d v="2025-01-31T00:00:00"/>
    <n v="0.01"/>
    <n v="11571770.880000001"/>
    <n v="11571770.880000001"/>
    <n v="11571770.880000001"/>
    <n v="11571770.880000001"/>
    <d v="2025-02-03T00:00:00"/>
    <d v="2028-01-10T00:00:00"/>
    <x v="0"/>
    <x v="0"/>
  </r>
  <r>
    <s v="tender_441484/1452098"/>
    <x v="3"/>
    <s v="Awarded"/>
    <x v="246"/>
    <s v="HMP Warren Hill Cell Call Replacement - BPRN 800/23/9668"/>
    <s v="East of England"/>
    <d v="2025-02-11T00:00:00"/>
    <d v="2025-11-24T00:00:00"/>
    <d v="2024-08-12T00:00:00"/>
    <d v="2025-02-11T00:00:00"/>
    <n v="2835843"/>
    <m/>
    <n v="2835843"/>
    <n v="2835843"/>
    <n v="2835843"/>
    <d v="2025-02-11T00:00:00"/>
    <d v="2025-11-24T00:00:00"/>
    <x v="0"/>
    <x v="0"/>
  </r>
  <r>
    <s v="tender_440184/1454358"/>
    <x v="3"/>
    <s v="Awarded"/>
    <x v="246"/>
    <s v="HMP Nottingham - Fire Safety Improvements (FSI) BPRN: 581/18/4783"/>
    <s v="East Midlands"/>
    <d v="2025-02-06T00:00:00"/>
    <d v="2028-10-06T00:00:00"/>
    <d v="2024-08-30T00:00:00"/>
    <d v="2025-02-06T00:00:00"/>
    <n v="13370421.67"/>
    <m/>
    <n v="13370421.67"/>
    <n v="13370421.67"/>
    <n v="13370421.67"/>
    <d v="2025-02-06T00:00:00"/>
    <d v="2028-10-06T00:00:00"/>
    <x v="0"/>
    <x v="0"/>
  </r>
  <r>
    <s v="CM182"/>
    <x v="49"/>
    <s v="Awarded"/>
    <x v="64"/>
    <s v="YORconsult3 Consultants Framework Agreement"/>
    <s v="North East,Yorkshire and The Humber,East Midlands"/>
    <d v="2025-01-08T00:00:00"/>
    <d v="2029-01-07T00:00:00"/>
    <d v="2024-03-28T00:00:00"/>
    <d v="2025-01-08T00:00:00"/>
    <n v="0"/>
    <n v="152000000"/>
    <n v="152000000"/>
    <n v="152000000"/>
    <n v="152000000"/>
    <d v="2025-01-08T00:00:00"/>
    <d v="2029-01-07T00:00:00"/>
    <x v="0"/>
    <x v="0"/>
  </r>
  <r>
    <s v="LEICSCITY02-DN643419-70814108"/>
    <x v="105"/>
    <s v="Awarded"/>
    <x v="22"/>
    <s v="PAN2766 - Southfield Newry Housing Scheme"/>
    <s v="England"/>
    <d v="2024-12-18T00:00:00"/>
    <d v="2026-06-05T00:00:00"/>
    <d v="2024-07-17T00:00:00"/>
    <d v="2024-09-24T00:00:00"/>
    <n v="19000000"/>
    <n v="19000000"/>
    <n v="19000000"/>
    <n v="11291367"/>
    <n v="11291367"/>
    <d v="2024-12-18T00:00:00"/>
    <d v="2026-06-05T00:00:00"/>
    <x v="0"/>
    <x v="0"/>
  </r>
  <r>
    <s v="CHEAST001-DN745658-66346399"/>
    <x v="107"/>
    <s v="Awarded"/>
    <x v="249"/>
    <s v="Vernon Primary School - HORSA block demolition and reinstatement works"/>
    <s v="North West"/>
    <d v="2025-01-13T00:00:00"/>
    <d v="2025-03-31T00:00:00"/>
    <d v="2024-10-28T00:00:00"/>
    <d v="2024-11-26T00:00:00"/>
    <n v="27452.99"/>
    <n v="27452.99"/>
    <n v="27452.99"/>
    <n v="27452.99"/>
    <n v="27452.99"/>
    <d v="2025-01-13T00:00:00"/>
    <d v="2025-03-31T00:00:00"/>
    <x v="0"/>
    <x v="0"/>
  </r>
  <r>
    <s v="tender_460192/1448882"/>
    <x v="3"/>
    <s v="Awarded"/>
    <x v="408"/>
    <s v="HMP Bedford Fire Safety Improvements (RETENDER) - BPRN 508/16/1123"/>
    <s v="East of England"/>
    <d v="2025-02-03T00:00:00"/>
    <d v="2027-05-12T00:00:00"/>
    <d v="2024-09-12T00:00:00"/>
    <d v="2025-02-03T00:00:00"/>
    <n v="1383894"/>
    <m/>
    <n v="1383894"/>
    <n v="1383894"/>
    <n v="1383894"/>
    <d v="2025-02-03T00:00:00"/>
    <d v="2027-05-12T00:00:00"/>
    <x v="0"/>
    <x v="0"/>
  </r>
  <r>
    <s v="LPOOL001-DN757453-26794922"/>
    <x v="251"/>
    <s v="Awarded"/>
    <x v="409"/>
    <s v="Paddington Village South - PCSA"/>
    <s v="North West"/>
    <d v="2024-11-18T00:00:00"/>
    <d v="2025-02-28T00:00:00"/>
    <d v="2024-11-01T00:00:00"/>
    <d v="2024-11-04T00:00:00"/>
    <n v="345455.07"/>
    <n v="345455.07"/>
    <n v="345455.07"/>
    <n v="345455.07"/>
    <n v="345455.07"/>
    <d v="2024-11-18T00:00:00"/>
    <d v="2025-02-28T00:00:00"/>
    <x v="1"/>
    <x v="0"/>
  </r>
  <r>
    <s v="LPOOL001-DN718549-70260854"/>
    <x v="251"/>
    <s v="Awarded"/>
    <x v="390"/>
    <s v="Arena Convention Centre (ACC), Kings Dock Liverpool - Capital Maintenance and Defects Correction Works"/>
    <s v="North West"/>
    <d v="2024-12-19T00:00:00"/>
    <d v="2025-01-17T00:00:00"/>
    <d v="2024-05-24T00:00:00"/>
    <d v="2024-12-18T00:00:00"/>
    <n v="282783.46000000002"/>
    <m/>
    <n v="282783.46000000002"/>
    <n v="282783.46000000002"/>
    <n v="282783.46000000002"/>
    <d v="2024-12-19T00:00:00"/>
    <d v="2025-01-17T00:00:00"/>
    <x v="1"/>
    <x v="0"/>
  </r>
  <r>
    <s v="tender_381465/1434148"/>
    <x v="3"/>
    <s v="Awarded"/>
    <x v="151"/>
    <s v="HMPS New Hall - Fire Safety Improvements (FSI) BPRN: 3228"/>
    <s v="North West"/>
    <d v="2024-11-13T00:00:00"/>
    <d v="2030-08-26T00:00:00"/>
    <d v="2024-01-30T00:00:00"/>
    <d v="2024-11-13T00:00:00"/>
    <n v="2428882.7200000002"/>
    <m/>
    <n v="2428882.7200000002"/>
    <n v="2428882.7200000002"/>
    <n v="2428882.7200000002"/>
    <d v="2024-11-13T00:00:00"/>
    <d v="2030-08-26T00:00:00"/>
    <x v="1"/>
    <x v="0"/>
  </r>
  <r>
    <s v="MT233361"/>
    <x v="334"/>
    <s v="Awarded"/>
    <x v="410"/>
    <s v="The National Centre for Child Health Technology (NCCHT)"/>
    <s v="Yorkshire and The Humber"/>
    <d v="2025-02-21T00:00:00"/>
    <d v="2026-03-02T00:00:00"/>
    <d v="2024-08-16T00:00:00"/>
    <d v="2024-12-20T00:00:00"/>
    <n v="16796707.800000001"/>
    <m/>
    <n v="16796707.800000001"/>
    <n v="16796707.800000001"/>
    <n v="16796707.800000001"/>
    <d v="2025-02-21T00:00:00"/>
    <d v="2026-03-02T00:00:00"/>
    <x v="1"/>
    <x v="0"/>
  </r>
  <r>
    <s v="con_26259"/>
    <x v="145"/>
    <s v="Awarded"/>
    <x v="360"/>
    <s v="Yeovil College - Main Works (con_26259)"/>
    <s v="England"/>
    <d v="2024-07-29T00:00:00"/>
    <d v="2028-02-28T00:00:00"/>
    <d v="2024-06-24T00:00:00"/>
    <d v="2024-07-01T00:00:00"/>
    <n v="59800000"/>
    <m/>
    <n v="59800000"/>
    <n v="59800000"/>
    <n v="59800000"/>
    <d v="2024-07-29T00:00:00"/>
    <d v="2028-02-28T00:00:00"/>
    <x v="1"/>
    <x v="0"/>
  </r>
  <r>
    <s v="CF-2694000D0O000000rwimUAA"/>
    <x v="335"/>
    <s v="Awarded"/>
    <x v="268"/>
    <s v="Reproductive Medicine Unit - UCLH"/>
    <s v="London"/>
    <d v="2024-10-25T00:00:00"/>
    <d v="2026-05-31T00:00:00"/>
    <d v="2024-10-16T00:00:00"/>
    <d v="2024-10-25T00:00:00"/>
    <n v="5800000"/>
    <n v="5800000"/>
    <n v="5800000"/>
    <n v="5800000"/>
    <n v="5800000"/>
    <d v="2024-10-25T00:00:00"/>
    <d v="2026-05-31T00:00:00"/>
    <x v="1"/>
    <x v="0"/>
  </r>
  <r>
    <s v="tender_417106/1421086"/>
    <x v="3"/>
    <s v="Awarded"/>
    <x v="21"/>
    <s v="HMPPS Eastwood Park Video Conferencing Centre (VCC) BPRN532121/7726 (Retender)"/>
    <s v="South West"/>
    <d v="2024-10-29T00:00:00"/>
    <d v="2026-05-08T00:00:00"/>
    <d v="2024-04-19T00:00:00"/>
    <d v="2024-10-29T00:00:00"/>
    <n v="442800"/>
    <m/>
    <n v="442800"/>
    <n v="442800"/>
    <n v="442800"/>
    <d v="2024-10-29T00:00:00"/>
    <d v="2026-05-08T00:00:00"/>
    <x v="1"/>
    <x v="0"/>
  </r>
  <r>
    <s v="tender_455161/1419430"/>
    <x v="3"/>
    <s v="Awarded"/>
    <x v="44"/>
    <s v="HMYOI Feltham Refurbishment of Nightingale Wing - BPRN 537/23/10091"/>
    <s v="London"/>
    <d v="2024-10-16T00:00:00"/>
    <d v="2025-12-12T00:00:00"/>
    <d v="2024-08-13T00:00:00"/>
    <d v="2024-10-16T00:00:00"/>
    <n v="655146.82999999996"/>
    <m/>
    <n v="655146.82999999996"/>
    <n v="655146.82999999996"/>
    <n v="655146.82999999996"/>
    <d v="2024-10-16T00:00:00"/>
    <d v="2025-12-12T00:00:00"/>
    <x v="1"/>
    <x v="0"/>
  </r>
  <r>
    <s v="STOCK001-DN727291-96153475"/>
    <x v="336"/>
    <s v="Awarded"/>
    <x v="411"/>
    <s v="Adswood Depot Redevelopment"/>
    <s v="England"/>
    <d v="2025-02-03T00:00:00"/>
    <d v="2025-08-29T00:00:00"/>
    <d v="2024-07-11T00:00:00"/>
    <d v="2024-09-12T00:00:00"/>
    <n v="6960000"/>
    <n v="6960000"/>
    <n v="6960000"/>
    <n v="6734176"/>
    <n v="6734176"/>
    <d v="2024-09-13T00:00:00"/>
    <d v="2024-10-31T00:00:00"/>
    <x v="1"/>
    <x v="0"/>
  </r>
  <r>
    <s v="23-040"/>
    <x v="130"/>
    <s v="Awarded"/>
    <x v="67"/>
    <s v="Maltby New Build Social Housing"/>
    <s v="Yorkshire and The Humber"/>
    <d v="2024-08-27T00:00:00"/>
    <d v="2025-03-03T00:00:00"/>
    <d v="2024-06-28T00:00:00"/>
    <d v="2024-09-04T00:00:00"/>
    <n v="242672"/>
    <n v="11500000"/>
    <n v="11500000"/>
    <n v="242672"/>
    <n v="242672"/>
    <d v="2024-08-27T00:00:00"/>
    <d v="2025-03-03T00:00:00"/>
    <x v="1"/>
    <x v="0"/>
  </r>
  <r>
    <s v="tender_374118/1399266"/>
    <x v="3"/>
    <s v="Awarded"/>
    <x v="16"/>
    <s v="HMP Wormwood Scrubs - Video Conference Centre - BPRN: 614/21/7761"/>
    <s v="London"/>
    <d v="2023-11-23T00:00:00"/>
    <d v="2025-02-17T00:00:00"/>
    <d v="2023-08-01T00:00:00"/>
    <d v="2023-11-23T00:00:00"/>
    <n v="2000000"/>
    <m/>
    <n v="2000000"/>
    <n v="2000000"/>
    <n v="2000000"/>
    <d v="2023-11-23T00:00:00"/>
    <d v="2025-02-17T00:00:00"/>
    <x v="1"/>
    <x v="0"/>
  </r>
  <r>
    <s v="22-236 Cap Works"/>
    <x v="130"/>
    <s v="Awarded"/>
    <x v="278"/>
    <s v="CRSTS Broom Road / Wickersley Corridor Sustainable Transport Scheme"/>
    <s v="Yorkshire and The Humber"/>
    <d v="2024-07-22T00:00:00"/>
    <d v="2025-07-29T00:00:00"/>
    <d v="2024-02-16T00:00:00"/>
    <d v="2024-01-02T00:00:00"/>
    <n v="336394"/>
    <n v="8000000"/>
    <n v="8000000"/>
    <n v="336394"/>
    <n v="336394"/>
    <d v="2024-07-22T00:00:00"/>
    <d v="2025-07-29T00:00:00"/>
    <x v="1"/>
    <x v="0"/>
  </r>
  <r>
    <s v="WARRINGTONLIVE001-DN710418-79433798"/>
    <x v="337"/>
    <s v="Awarded"/>
    <x v="37"/>
    <s v="Helsby Street Childrens home and move on accomodation"/>
    <s v="England"/>
    <d v="2024-08-01T00:00:00"/>
    <d v="2025-03-30T00:00:00"/>
    <d v="2024-03-15T00:00:00"/>
    <d v="2024-04-10T00:00:00"/>
    <n v="1651975.24"/>
    <m/>
    <n v="1651975.24"/>
    <n v="1651975.24"/>
    <n v="1651975.24"/>
    <d v="2024-04-23T00:00:00"/>
    <d v="2025-03-31T00:00:00"/>
    <x v="1"/>
    <x v="0"/>
  </r>
  <r>
    <s v="CC001-DN724326-54543667"/>
    <x v="88"/>
    <s v="Awarded"/>
    <x v="282"/>
    <s v="Buckbarrow Bridge Replacement"/>
    <s v="England"/>
    <d v="2024-08-23T00:00:00"/>
    <d v="2025-07-29T00:00:00"/>
    <d v="2024-06-21T00:00:00"/>
    <d v="2024-08-20T00:00:00"/>
    <n v="470000"/>
    <n v="470000"/>
    <n v="470000"/>
    <n v="370659.16"/>
    <n v="370659.16"/>
    <d v="2024-08-23T00:00:00"/>
    <d v="2025-07-29T00:00:00"/>
    <x v="1"/>
    <x v="0"/>
  </r>
  <r>
    <s v="LPOOL001-DN719292-68593517"/>
    <x v="251"/>
    <s v="Awarded"/>
    <x v="286"/>
    <s v="Norman Pannell Primary - Phase 4 Refurbishment"/>
    <s v="North West"/>
    <d v="2024-07-22T00:00:00"/>
    <d v="2024-10-14T00:00:00"/>
    <d v="2024-05-07T00:00:00"/>
    <d v="2024-07-05T00:00:00"/>
    <n v="583147.17000000004"/>
    <n v="583147.17000000004"/>
    <n v="583147.17000000004"/>
    <n v="583147.17000000004"/>
    <n v="583147.17000000004"/>
    <d v="2024-07-22T00:00:00"/>
    <d v="2024-10-14T00:00:00"/>
    <x v="1"/>
    <x v="0"/>
  </r>
  <r>
    <s v="WAFC001-DN722210-31307116"/>
    <x v="332"/>
    <s v="Awarded"/>
    <x v="412"/>
    <s v="Cavendish Dock Road Junction Improvements Build Contract"/>
    <s v="England"/>
    <d v="2024-10-19T00:00:00"/>
    <d v="2025-03-31T00:00:00"/>
    <d v="2024-05-31T00:00:00"/>
    <d v="2024-07-19T00:00:00"/>
    <n v="1400000"/>
    <n v="1400000"/>
    <n v="1400000"/>
    <n v="579439.18000000005"/>
    <n v="579439.18000000005"/>
    <d v="2024-10-19T00:00:00"/>
    <d v="2025-03-31T00:00:00"/>
    <x v="1"/>
    <x v="0"/>
  </r>
  <r>
    <s v="20240627120740-128806"/>
    <x v="232"/>
    <s v="Awarded"/>
    <x v="335"/>
    <s v="Small Contractors Framework"/>
    <s v="Any region"/>
    <d v="2024-01-09T00:00:00"/>
    <d v="2024-01-10T00:00:00"/>
    <d v="2024-01-08T00:00:00"/>
    <d v="2024-05-23T00:00:00"/>
    <n v="16000000"/>
    <m/>
    <n v="16000000"/>
    <n v="8000000"/>
    <n v="8000000"/>
    <d v="2024-06-19T00:00:00"/>
    <d v="2028-09-29T00:00:00"/>
    <x v="1"/>
    <x v="1"/>
  </r>
  <r>
    <s v="Chinley, Buxworth &amp; Brownside Parish Council"/>
    <x v="338"/>
    <s v="Awarded"/>
    <x v="293"/>
    <s v="New Build Chinley Community Centre"/>
    <s v="-"/>
    <d v="2022-10-03T00:00:00"/>
    <d v="2023-06-02T00:00:00"/>
    <d v="2022-06-21T00:00:00"/>
    <d v="2024-04-30T00:00:00"/>
    <n v="1000000"/>
    <m/>
    <n v="1000000"/>
    <n v="1249977.8500000001"/>
    <n v="1249977.8500000001"/>
    <d v="2024-05-13T00:00:00"/>
    <d v="2025-01-10T00:00:00"/>
    <x v="1"/>
    <x v="0"/>
  </r>
  <r>
    <s v="tender_367180/1357108"/>
    <x v="3"/>
    <s v="Awarded"/>
    <x v="111"/>
    <s v="Manston Holding Units"/>
    <s v="South East"/>
    <d v="2024-04-26T00:00:00"/>
    <d v="2024-07-12T00:00:00"/>
    <d v="2023-06-02T00:00:00"/>
    <d v="2024-04-26T00:00:00"/>
    <n v="0"/>
    <n v="2966140.02"/>
    <n v="2966140.02"/>
    <n v="2966140.02"/>
    <n v="2966140.02"/>
    <d v="2024-04-26T00:00:00"/>
    <d v="2024-07-12T00:00:00"/>
    <x v="1"/>
    <x v="0"/>
  </r>
  <r>
    <s v="CHEAST001-DN710265-11937714"/>
    <x v="107"/>
    <s v="Awarded"/>
    <x v="413"/>
    <s v="Macclesfield Household Waste Recycling Centre, Lower Level Remedials"/>
    <s v="North West"/>
    <d v="2024-04-29T00:00:00"/>
    <d v="2024-08-20T00:00:00"/>
    <d v="2024-03-08T00:00:00"/>
    <d v="2024-04-04T00:00:00"/>
    <n v="25706.75"/>
    <m/>
    <n v="25706.75"/>
    <n v="25706.75"/>
    <n v="25706.75"/>
    <d v="2024-04-29T00:00:00"/>
    <d v="2024-08-20T00:00:00"/>
    <x v="1"/>
    <x v="0"/>
  </r>
  <r>
    <s v="con_25332"/>
    <x v="145"/>
    <s v="Awarded"/>
    <x v="337"/>
    <s v="Maria Fidelis Catholic School - PCSA (con_25332)"/>
    <s v="England"/>
    <d v="2024-03-18T00:00:00"/>
    <d v="2024-05-13T00:00:00"/>
    <d v="2024-03-11T00:00:00"/>
    <d v="2024-03-18T00:00:00"/>
    <n v="277309.15000000002"/>
    <m/>
    <n v="277309.15000000002"/>
    <n v="277309.15000000002"/>
    <n v="277309.15000000002"/>
    <d v="2024-03-18T00:00:00"/>
    <d v="2024-05-13T00:00:00"/>
    <x v="1"/>
    <x v="0"/>
  </r>
  <r>
    <s v="PWREC PATH"/>
    <x v="339"/>
    <s v="Awarded"/>
    <x v="414"/>
    <s v="Prestwood Recreation Ground Path"/>
    <s v="-"/>
    <d v="2024-02-12T00:00:00"/>
    <d v="2024-03-12T00:00:00"/>
    <d v="2024-01-24T00:00:00"/>
    <d v="2024-02-13T00:00:00"/>
    <n v="35000"/>
    <m/>
    <n v="35000"/>
    <n v="38675"/>
    <n v="38675"/>
    <d v="2024-05-01T00:00:00"/>
    <d v="2024-07-31T00:00:00"/>
    <x v="1"/>
    <x v="0"/>
  </r>
  <r>
    <s v="BFIELD PATH"/>
    <x v="339"/>
    <s v="Awarded"/>
    <x v="414"/>
    <s v="Buryfield, Great Missenden - Circular Path"/>
    <s v="-"/>
    <d v="2024-02-12T00:00:00"/>
    <d v="2024-03-12T00:00:00"/>
    <d v="2024-01-24T00:00:00"/>
    <d v="2024-02-13T00:00:00"/>
    <n v="35000"/>
    <m/>
    <n v="35000"/>
    <n v="40604.400000000001"/>
    <n v="40604.400000000001"/>
    <d v="2024-05-01T00:00:00"/>
    <d v="2024-07-31T00:00:00"/>
    <x v="1"/>
    <x v="0"/>
  </r>
  <r>
    <s v="ROCH001-DN700291-88994659"/>
    <x v="141"/>
    <s v="Awarded"/>
    <x v="305"/>
    <s v="Heywood Civic Centre"/>
    <s v="England"/>
    <d v="2024-02-20T00:00:00"/>
    <d v="2026-03-31T00:00:00"/>
    <d v="2023-12-21T00:00:00"/>
    <d v="2024-02-19T00:00:00"/>
    <n v="424115.25"/>
    <m/>
    <n v="424115.25"/>
    <n v="424115.25"/>
    <n v="424115.25"/>
    <d v="2024-02-20T00:00:00"/>
    <d v="2026-03-31T00:00:00"/>
    <x v="1"/>
    <x v="0"/>
  </r>
  <r>
    <s v="20240405100918-104130"/>
    <x v="34"/>
    <s v="Awarded"/>
    <x v="415"/>
    <s v="MANOR LODGE PRIMARY SCHOOL EXPANSION"/>
    <s v="Yorkshire and The Humber"/>
    <d v="2024-04-29T00:00:00"/>
    <d v="2024-10-11T00:00:00"/>
    <d v="2024-01-22T00:00:00"/>
    <d v="2024-03-20T00:00:00"/>
    <n v="800000"/>
    <m/>
    <n v="800000"/>
    <n v="638573.09"/>
    <n v="638573.09"/>
    <d v="2024-04-29T00:00:00"/>
    <d v="2024-10-11T00:00:00"/>
    <x v="1"/>
    <x v="0"/>
  </r>
  <r>
    <s v="20240307104003-104130"/>
    <x v="34"/>
    <s v="Awarded"/>
    <x v="84"/>
    <s v="WHARNCLIFFE SIDE PRIMARY SCHOOL EXPANSION"/>
    <s v="Yorkshire and The Humber"/>
    <d v="2024-03-25T00:00:00"/>
    <d v="2024-08-30T00:00:00"/>
    <d v="2024-01-03T00:00:00"/>
    <d v="2024-02-29T00:00:00"/>
    <n v="988000"/>
    <m/>
    <n v="988000"/>
    <n v="946989"/>
    <n v="946989"/>
    <d v="2024-03-25T00:00:00"/>
    <d v="2024-08-30T00:00:00"/>
    <x v="1"/>
    <x v="0"/>
  </r>
  <r>
    <s v="con_24452"/>
    <x v="145"/>
    <s v="Awarded"/>
    <x v="117"/>
    <s v="Tang Hall Primary Academy - PCSA (con_24452)"/>
    <s v="England"/>
    <d v="2024-02-15T00:00:00"/>
    <d v="2026-04-17T00:00:00"/>
    <d v="2024-02-08T00:00:00"/>
    <d v="2024-02-15T00:00:00"/>
    <n v="940286.08"/>
    <m/>
    <n v="940286.08"/>
    <n v="940286.08"/>
    <n v="940286.08"/>
    <d v="2024-02-15T00:00:00"/>
    <d v="2026-04-17T00:00:00"/>
    <x v="1"/>
    <x v="0"/>
  </r>
  <r>
    <s v="ENP001-DN711700-80731787"/>
    <x v="302"/>
    <s v="Awarded"/>
    <x v="314"/>
    <s v="Residential Development of 69 no. dwellings at Castleford, (Aketon), Wakefield"/>
    <s v="United Kingdom"/>
    <d v="2023-11-30T00:00:00"/>
    <d v="2027-11-29T00:00:00"/>
    <d v="2023-11-01T00:00:00"/>
    <d v="2023-11-24T00:00:00"/>
    <n v="0.01"/>
    <m/>
    <n v="0.01"/>
    <n v="13800000"/>
    <n v="13800000"/>
    <d v="2023-11-30T00:00:00"/>
    <d v="2027-11-29T00:00:00"/>
    <x v="1"/>
    <x v="1"/>
  </r>
  <r>
    <s v="con_24160"/>
    <x v="145"/>
    <s v="Awarded"/>
    <x v="314"/>
    <s v="St Leonard's Catholic School - PCSA (con_24160)"/>
    <s v="England"/>
    <d v="2024-01-15T00:00:00"/>
    <d v="2024-09-02T00:00:00"/>
    <d v="2024-01-08T00:00:00"/>
    <d v="2024-01-15T00:00:00"/>
    <n v="45817019.039999999"/>
    <m/>
    <n v="45817019.039999999"/>
    <n v="45817019.039999999"/>
    <n v="45817019.039999999"/>
    <d v="2024-01-15T00:00:00"/>
    <d v="2024-09-02T00:00:00"/>
    <x v="1"/>
    <x v="0"/>
  </r>
  <r>
    <s v="NPC9001"/>
    <x v="340"/>
    <s v="Awarded"/>
    <x v="317"/>
    <s v="NHMF Frameworx Disability Adaptations Framework Agreements 2023"/>
    <s v="United Kingdom"/>
    <d v="2024-01-23T00:00:00"/>
    <d v="2028-01-22T00:00:00"/>
    <d v="2023-11-20T00:00:00"/>
    <d v="2023-12-15T00:00:00"/>
    <n v="300000000"/>
    <m/>
    <n v="300000000"/>
    <n v="300000000"/>
    <n v="300000000"/>
    <d v="2024-01-23T00:00:00"/>
    <d v="2028-01-22T00:00:00"/>
    <x v="1"/>
    <x v="1"/>
  </r>
  <r>
    <s v="DN680597"/>
    <x v="341"/>
    <s v="Awarded"/>
    <x v="321"/>
    <s v="Oaklands Primary Academy (Phase 2) New Build SEN Provision"/>
    <s v="London"/>
    <d v="2024-04-01T00:00:00"/>
    <d v="2024-10-25T00:00:00"/>
    <d v="2023-09-08T00:00:00"/>
    <d v="2023-12-19T00:00:00"/>
    <n v="2400000"/>
    <n v="2900000"/>
    <n v="2900000"/>
    <n v="2859651"/>
    <n v="2859651"/>
    <d v="2024-04-01T00:00:00"/>
    <d v="2024-10-25T00:00:00"/>
    <x v="1"/>
    <x v="0"/>
  </r>
  <r>
    <s v="IA3308"/>
    <x v="318"/>
    <s v="Awarded"/>
    <x v="416"/>
    <s v="S278 Gorse Lane, Fradley"/>
    <s v="West Midlands"/>
    <d v="2023-10-23T00:00:00"/>
    <d v="2033-10-23T00:00:00"/>
    <d v="2023-10-09T00:00:00"/>
    <d v="2023-10-23T00:00:00"/>
    <n v="1127044.6299999999"/>
    <m/>
    <n v="1127044.6299999999"/>
    <n v="1127044.6299999999"/>
    <n v="1127044.6299999999"/>
    <d v="2023-10-23T00:00:00"/>
    <d v="2033-10-23T00:00:00"/>
    <x v="1"/>
    <x v="0"/>
  </r>
  <r>
    <s v="FWK-213-216"/>
    <x v="342"/>
    <s v="Awarded"/>
    <x v="417"/>
    <s v="CHIC Multiple Elements of the Built Environment Framework [2025-2029]"/>
    <s v="Yorkshire and The Humber,United Kingdom"/>
    <d v="2025-08-21T00:00:00"/>
    <d v="2029-08-20T00:00:00"/>
    <d v="2025-05-14T00:00:00"/>
    <d v="2025-08-21T00:00:00"/>
    <n v="970000000"/>
    <n v="0"/>
    <n v="0"/>
    <n v="970000000"/>
    <n v="970000000"/>
    <d v="2025-08-21T00:00:00"/>
    <d v="2029-08-20T00:00:00"/>
    <x v="0"/>
    <x v="0"/>
  </r>
  <r>
    <s v="Framework Agreement for Installation and Repair (North East, Yorkshire and Humberside)"/>
    <x v="343"/>
    <s v="Awarded"/>
    <x v="362"/>
    <s v="Framework Agreement for Installation and Repair (North East, Yorkshire and Humberside)"/>
    <s v="United Kingdom"/>
    <d v="2024-10-23T00:00:00"/>
    <d v="2029-10-22T00:00:00"/>
    <d v="2024-05-10T00:00:00"/>
    <d v="2024-10-15T00:00:00"/>
    <n v="866000000"/>
    <m/>
    <n v="866000000"/>
    <n v="866000000"/>
    <n v="866000000"/>
    <d v="2024-10-23T00:00:00"/>
    <d v="2029-10-22T00:00:00"/>
    <x v="1"/>
    <x v="1"/>
  </r>
  <r>
    <s v="FW-117-139"/>
    <x v="342"/>
    <s v="Awarded"/>
    <x v="162"/>
    <s v="CHIC KITCHENS AND BATHROOMS FRAMEWORK 2024-28"/>
    <s v="United Kingdom,Yorkshire and The Humber"/>
    <d v="2024-08-02T00:00:00"/>
    <d v="2028-08-01T00:00:00"/>
    <d v="2024-06-04T00:00:00"/>
    <d v="2024-08-02T00:00:00"/>
    <n v="90000000"/>
    <n v="0"/>
    <n v="0"/>
    <n v="90000000"/>
    <n v="90000000"/>
    <d v="2024-08-02T00:00:00"/>
    <d v="2028-08-01T00:00:00"/>
    <x v="1"/>
    <x v="0"/>
  </r>
  <r>
    <s v="EMPNEWSHER-DN678486-82730080"/>
    <x v="344"/>
    <s v="Awarded"/>
    <x v="304"/>
    <s v="Tender for Phase 5 HRA New Build Sites for Newark and Sherwood District Council"/>
    <s v="Any region"/>
    <d v="2023-10-01T00:00:00"/>
    <d v="2024-10-01T00:00:00"/>
    <d v="2023-09-01T00:00:00"/>
    <d v="2023-10-30T00:00:00"/>
    <n v="7000000"/>
    <n v="7000000"/>
    <n v="7000000"/>
    <n v="6364746.5199999996"/>
    <n v="6364746.5199999996"/>
    <d v="2024-01-01T00:00:00"/>
    <d v="2024-12-31T00:00:00"/>
    <x v="1"/>
    <x v="1"/>
  </r>
  <r>
    <s v="BIP1000534105"/>
    <x v="345"/>
    <s v="Awarded"/>
    <x v="418"/>
    <s v="Torus Contractors Framework - Lots 2 - 4"/>
    <s v="North West"/>
    <d v="2025-10-16T00:00:00"/>
    <d v="2029-10-16T00:00:00"/>
    <d v="2025-10-15T00:00:00"/>
    <d v="2025-10-15T00:00:00"/>
    <n v="224000000"/>
    <m/>
    <n v="224000000"/>
    <n v="224000000"/>
    <n v="224000000"/>
    <d v="2025-10-16T00:00:00"/>
    <d v="2029-10-16T00:00:00"/>
    <x v="0"/>
    <x v="0"/>
  </r>
  <r>
    <s v="SBS10504"/>
    <x v="346"/>
    <s v="Awarded"/>
    <x v="419"/>
    <s v="NHS SBS DECARBONISATION OF ESTATES FRAMEWORK"/>
    <s v="United Kingdom"/>
    <d v="2025-01-13T00:00:00"/>
    <d v="2029-01-12T00:00:00"/>
    <d v="2024-06-21T00:00:00"/>
    <d v="2024-11-04T00:00:00"/>
    <n v="500000000"/>
    <m/>
    <n v="500000000"/>
    <n v="500000000"/>
    <n v="500000000"/>
    <d v="2025-01-13T00:00:00"/>
    <d v="2029-01-12T00:00:00"/>
    <x v="0"/>
    <x v="1"/>
  </r>
  <r>
    <s v="20250702141642-104118"/>
    <x v="130"/>
    <s v="Awarded"/>
    <x v="95"/>
    <s v="22-167 External Works Framework"/>
    <s v="Yorkshire and The Humber"/>
    <d v="2025-05-22T00:00:00"/>
    <d v="2029-05-21T00:00:00"/>
    <d v="2025-03-24T00:00:00"/>
    <d v="2025-06-04T00:00:00"/>
    <n v="18650000"/>
    <m/>
    <n v="18650000"/>
    <n v="18650000"/>
    <n v="18650000"/>
    <d v="2025-06-16T00:00:00"/>
    <d v="2029-06-15T00:00:00"/>
    <x v="0"/>
    <x v="0"/>
  </r>
  <r>
    <s v="BIP953522535"/>
    <x v="203"/>
    <s v="Awarded"/>
    <x v="420"/>
    <s v="Capital Investment Framework Agreement"/>
    <s v="Any region"/>
    <d v="2025-05-21T00:00:00"/>
    <d v="2029-05-18T00:00:00"/>
    <d v="2025-05-19T00:00:00"/>
    <d v="2025-05-19T00:00:00"/>
    <n v="2035000000"/>
    <m/>
    <n v="2035000000"/>
    <n v="2035000000"/>
    <n v="2035000000"/>
    <d v="2025-05-21T00:00:00"/>
    <d v="2029-05-18T00:00:00"/>
    <x v="0"/>
    <x v="1"/>
  </r>
  <r>
    <s v="IT-5-19808-ET19808 - AWARD"/>
    <x v="347"/>
    <s v="Awarded"/>
    <x v="319"/>
    <s v="Generation 5  2024 - 2028 Civil Engineering, Highways and Transportation Collaborative Framework - AWARD"/>
    <s v="South East"/>
    <d v="2024-01-22T00:00:00"/>
    <d v="2028-01-21T00:00:00"/>
    <d v="2023-07-03T00:00:00"/>
    <d v="2024-02-01T00:00:00"/>
    <n v="0"/>
    <n v="500000000"/>
    <n v="500000000"/>
    <n v="31250000"/>
    <n v="31250000"/>
    <d v="2024-01-22T00:00:00"/>
    <d v="2028-01-21T00:00:00"/>
    <x v="1"/>
    <x v="0"/>
  </r>
  <r>
    <s v="MT232673"/>
    <x v="348"/>
    <s v="Awarded"/>
    <x v="162"/>
    <s v="Your Housing Group - Responsive Repairs and Void Works 2024 - 2028"/>
    <s v="North West,West Midlands"/>
    <d v="2024-10-01T00:00:00"/>
    <d v="2028-09-30T00:00:00"/>
    <d v="2024-04-12T00:00:00"/>
    <d v="2024-08-30T00:00:00"/>
    <n v="20000000"/>
    <m/>
    <n v="20000000"/>
    <n v="20000000"/>
    <n v="20000000"/>
    <d v="2024-10-01T00:00:00"/>
    <d v="2028-09-30T00:00:00"/>
    <x v="1"/>
    <x v="0"/>
  </r>
  <r>
    <s v="CF-2426600D0O000000rwimUAA"/>
    <x v="349"/>
    <s v="Awarded"/>
    <x v="163"/>
    <s v="NOE CPC Specialist Estates Engineering &amp; Maintenance Services (Hard FM)"/>
    <s v="United Kingdom"/>
    <d v="2024-07-01T00:00:00"/>
    <d v="2028-06-30T00:00:00"/>
    <d v="2024-03-07T00:00:00"/>
    <d v="2024-08-02T00:00:00"/>
    <n v="0"/>
    <n v="835000000"/>
    <n v="835000000"/>
    <n v="835000000"/>
    <n v="835000000"/>
    <d v="2024-07-01T00:00:00"/>
    <d v="2028-06-30T00:00:00"/>
    <x v="1"/>
    <x v="1"/>
  </r>
  <r>
    <s v="BIP862418095"/>
    <x v="350"/>
    <s v="Awarded"/>
    <x v="59"/>
    <s v="Supply of Property Refurbishment, Maintenance and Management"/>
    <s v="Any region"/>
    <d v="2024-09-01T00:00:00"/>
    <d v="2028-08-31T00:00:00"/>
    <d v="2024-05-14T00:00:00"/>
    <d v="2024-05-14T00:00:00"/>
    <n v="1"/>
    <n v="100000000"/>
    <n v="100000000"/>
    <n v="1"/>
    <n v="1"/>
    <d v="2024-09-01T00:00:00"/>
    <d v="2028-08-31T00:00:00"/>
    <x v="1"/>
    <x v="1"/>
  </r>
  <r>
    <s v="SOT001-DN670215-58808438"/>
    <x v="29"/>
    <s v="Awarded"/>
    <x v="421"/>
    <s v="Highway Works Multiple Lots Framework - HDG/2023/461"/>
    <s v="England"/>
    <d v="2023-11-01T00:00:00"/>
    <d v="2027-10-31T00:00:00"/>
    <d v="2023-09-21T00:00:00"/>
    <d v="2023-12-20T00:00:00"/>
    <n v="16000000"/>
    <n v="16000000"/>
    <n v="16000000"/>
    <n v="16000000"/>
    <n v="16000000"/>
    <d v="2024-01-02T00:00:00"/>
    <d v="2028-01-02T00:00:00"/>
    <x v="1"/>
    <x v="0"/>
  </r>
  <r>
    <s v="CS-25-065"/>
    <x v="351"/>
    <s v="Awarded"/>
    <x v="156"/>
    <s v="Provision of Group Structure and Financial Data"/>
    <s v="United Kingdom"/>
    <d v="2024-11-15T00:00:00"/>
    <d v="2026-11-14T00:00:00"/>
    <d v="2024-10-10T00:00:00"/>
    <d v="2024-11-07T00:00:00"/>
    <n v="884419"/>
    <m/>
    <n v="884419"/>
    <n v="796220"/>
    <n v="796220"/>
    <d v="2024-11-15T00:00:00"/>
    <d v="2026-11-14T00:00:00"/>
    <x v="1"/>
    <x v="1"/>
  </r>
  <r>
    <s v="tender_470031/1435378"/>
    <x v="230"/>
    <s v="Awarded"/>
    <x v="32"/>
    <s v="Publicly Available Standard on Productivity"/>
    <s v="Any region"/>
    <d v="2024-11-25T00:00:00"/>
    <d v="2026-10-30T00:00:00"/>
    <d v="2024-11-18T00:00:00"/>
    <d v="2024-11-28T00:00:00"/>
    <n v="214000"/>
    <m/>
    <n v="214000"/>
    <n v="214000"/>
    <n v="214000"/>
    <d v="2024-11-25T00:00:00"/>
    <d v="2026-10-30T00:00:00"/>
    <x v="1"/>
    <x v="1"/>
  </r>
  <r>
    <s v="LEICSCC001-DN801738-17294600"/>
    <x v="18"/>
    <s v="Awarded"/>
    <x v="191"/>
    <s v="A511 - Technical Support Services - Bardon Link Road Underbridge &amp; Culvert"/>
    <s v="North East,North West,Yorkshire and The Humber,East Midlands,West Midlands,East of England,London,South East,South West,Scotland,Wales,Northern Ireland"/>
    <d v="2025-10-01T00:00:00"/>
    <d v="2027-04-30T00:00:00"/>
    <d v="2025-09-01T00:00:00"/>
    <d v="2025-09-30T00:00:00"/>
    <n v="134786"/>
    <n v="134786"/>
    <n v="134786"/>
    <n v="134786"/>
    <n v="134786"/>
    <d v="2025-10-01T00:00:00"/>
    <d v="2027-04-30T00:00:00"/>
    <x v="0"/>
    <x v="2"/>
  </r>
  <r>
    <s v="NRW/30118"/>
    <x v="352"/>
    <s v="Awarded"/>
    <x v="192"/>
    <s v="QS and CA for Livestock Market Relocation"/>
    <s v="East of England"/>
    <d v="2025-08-01T00:00:00"/>
    <d v="2026-05-08T00:00:00"/>
    <d v="2025-07-01T00:00:00"/>
    <d v="2025-07-01T00:00:00"/>
    <n v="373440"/>
    <m/>
    <n v="373440"/>
    <n v="373440"/>
    <n v="373440"/>
    <d v="2025-08-01T00:00:00"/>
    <d v="2026-05-08T00:00:00"/>
    <x v="0"/>
    <x v="0"/>
  </r>
  <r>
    <s v="PR00110"/>
    <x v="46"/>
    <s v="Awarded"/>
    <x v="422"/>
    <s v="Day-to-Day Roofing Repair Services"/>
    <s v="North West"/>
    <d v="2025-11-01T00:00:00"/>
    <d v="2029-10-31T00:00:00"/>
    <d v="2025-09-16T00:00:00"/>
    <d v="2025-10-13T00:00:00"/>
    <n v="0"/>
    <m/>
    <n v="0"/>
    <n v="6000000"/>
    <n v="6000000"/>
    <d v="2025-11-01T00:00:00"/>
    <d v="2029-10-31T00:00:00"/>
    <x v="0"/>
    <x v="0"/>
  </r>
  <r>
    <s v="tender_510251/1538638"/>
    <x v="159"/>
    <s v="Awarded"/>
    <x v="326"/>
    <s v="S30040 5G Network - Feasibility Support"/>
    <s v="Any region"/>
    <d v="2025-12-08T00:00:00"/>
    <d v="2026-07-31T00:00:00"/>
    <d v="2025-11-07T00:00:00"/>
    <d v="2025-12-08T00:00:00"/>
    <n v="239434.71"/>
    <m/>
    <n v="239434.71"/>
    <n v="239434.71"/>
    <n v="239434.71"/>
    <d v="2025-12-08T00:00:00"/>
    <d v="2026-07-31T00:00:00"/>
    <x v="0"/>
    <x v="1"/>
  </r>
  <r>
    <s v="STDC-PROC-0570"/>
    <x v="119"/>
    <s v="Awarded"/>
    <x v="197"/>
    <s v="STDC-PROC-0570 - Ground Remediation Services - Orsted Area A"/>
    <s v="North East"/>
    <d v="2025-01-13T00:00:00"/>
    <d v="2025-08-31T00:00:00"/>
    <d v="2025-01-06T00:00:00"/>
    <d v="2025-01-06T00:00:00"/>
    <n v="150000"/>
    <m/>
    <n v="150000"/>
    <n v="150000"/>
    <n v="150000"/>
    <d v="2025-01-13T00:00:00"/>
    <d v="2025-08-31T00:00:00"/>
    <x v="0"/>
    <x v="0"/>
  </r>
  <r>
    <s v="IT-100-4559-P3403 - AWARD"/>
    <x v="171"/>
    <s v="Awarded"/>
    <x v="68"/>
    <s v="P3403 - Technical Professional Services for the Sutton Gateway Project - AWARD"/>
    <s v="Any region"/>
    <d v="2026-01-05T00:00:00"/>
    <d v="2032-03-31T00:00:00"/>
    <d v="2025-08-22T00:00:00"/>
    <d v="2025-11-17T00:00:00"/>
    <n v="0"/>
    <n v="0"/>
    <n v="0"/>
    <n v="698743.65"/>
    <n v="698743.65"/>
    <d v="2026-01-05T00:00:00"/>
    <d v="2032-03-31T00:00:00"/>
    <x v="0"/>
    <x v="1"/>
  </r>
  <r>
    <s v="CF-0573800D8d000003VQwdEAG"/>
    <x v="244"/>
    <s v="Awarded"/>
    <x v="423"/>
    <s v="Natural England - SW - AOMR - Lot 1 - North Meadow Bridge ESE"/>
    <s v="South West"/>
    <d v="2025-11-13T00:00:00"/>
    <d v="2026-03-15T00:00:00"/>
    <d v="2025-10-15T00:00:00"/>
    <d v="2025-11-13T00:00:00"/>
    <n v="36910.519999999997"/>
    <m/>
    <n v="36910.519999999997"/>
    <n v="36910.519999999997"/>
    <n v="36910.519999999997"/>
    <d v="2025-11-13T00:00:00"/>
    <d v="2026-03-15T00:00:00"/>
    <x v="0"/>
    <x v="0"/>
  </r>
  <r>
    <s v="CF-0572100D8d000003VQwdEAG"/>
    <x v="14"/>
    <s v="Awarded"/>
    <x v="424"/>
    <s v="SW - DCIS - Direct Award AOMR Lot 3 - Pawlett Tree Planting and Maintenance"/>
    <s v="South West"/>
    <d v="2025-11-24T00:00:00"/>
    <d v="2027-11-30T00:00:00"/>
    <d v="2025-11-23T00:00:00"/>
    <d v="2025-11-19T00:00:00"/>
    <n v="88209.4"/>
    <n v="88209.4"/>
    <n v="88209.4"/>
    <n v="88209.4"/>
    <n v="88209.4"/>
    <d v="2025-11-24T00:00:00"/>
    <d v="2027-11-30T00:00:00"/>
    <x v="0"/>
    <x v="0"/>
  </r>
  <r>
    <s v="tender_501578/1523235"/>
    <x v="3"/>
    <s v="Awarded"/>
    <x v="200"/>
    <s v="Award of a call off contract under the Prison Education Dynamic Purchasing System for CSCS and Industrial Cleaning courses for Prisoners at HMP Lancaster Farms"/>
    <s v="North West"/>
    <d v="2025-11-01T00:00:00"/>
    <d v="2026-04-30T00:00:00"/>
    <d v="2025-09-17T00:00:00"/>
    <d v="2025-10-09T00:00:00"/>
    <n v="12400"/>
    <m/>
    <n v="12400"/>
    <n v="12400"/>
    <n v="12400"/>
    <d v="2025-11-01T00:00:00"/>
    <d v="2026-04-30T00:00:00"/>
    <x v="0"/>
    <x v="0"/>
  </r>
  <r>
    <s v="IT-100-4614-L00408-01 Lot 3 - AWARD"/>
    <x v="171"/>
    <s v="Awarded"/>
    <x v="200"/>
    <s v="L00408-01 Lot 3 - Technical Professional Services for the Red Light Enforcement Camera Pilot project  - NHS SBS Lot 3 - AWARD"/>
    <s v="Any region"/>
    <d v="2025-12-01T00:00:00"/>
    <d v="2027-11-30T00:00:00"/>
    <d v="2025-10-24T00:00:00"/>
    <d v="2025-11-11T00:00:00"/>
    <n v="0"/>
    <n v="0"/>
    <n v="0"/>
    <n v="147932"/>
    <n v="147932"/>
    <d v="2025-12-01T00:00:00"/>
    <d v="2027-11-30T00:00:00"/>
    <x v="0"/>
    <x v="1"/>
  </r>
  <r>
    <s v="tender_509096/1531435"/>
    <x v="85"/>
    <s v="Awarded"/>
    <x v="200"/>
    <s v="S30046 M49 Junction 1 Investigatory Report"/>
    <s v="Any region"/>
    <d v="2025-11-10T00:00:00"/>
    <d v="2026-01-31T00:00:00"/>
    <d v="2025-10-27T00:00:00"/>
    <d v="2025-11-10T00:00:00"/>
    <n v="200000"/>
    <m/>
    <n v="200000"/>
    <n v="168204.58"/>
    <n v="168204.58"/>
    <d v="2025-11-10T00:00:00"/>
    <d v="2026-01-31T00:00:00"/>
    <x v="0"/>
    <x v="1"/>
  </r>
  <r>
    <s v="STDC-PROC-0553"/>
    <x v="119"/>
    <s v="Awarded"/>
    <x v="201"/>
    <s v="STDC-PROC-0553 - Additional Ground Remediation Consultancy Services"/>
    <s v="North East"/>
    <d v="2025-04-14T00:00:00"/>
    <d v="2025-06-30T00:00:00"/>
    <d v="2025-04-07T00:00:00"/>
    <d v="2025-04-07T00:00:00"/>
    <n v="300000"/>
    <m/>
    <n v="300000"/>
    <n v="300000"/>
    <n v="300000"/>
    <d v="2025-04-14T00:00:00"/>
    <d v="2025-06-30T00:00:00"/>
    <x v="0"/>
    <x v="0"/>
  </r>
  <r>
    <s v="ENP001-DN796709-80166691"/>
    <x v="329"/>
    <s v="Awarded"/>
    <x v="202"/>
    <s v="EA and QS services for new build scheme at Blackmoorfoot, Huddersfield."/>
    <s v="England"/>
    <d v="2025-10-01T00:00:00"/>
    <d v="2031-11-30T00:00:00"/>
    <d v="2025-09-01T00:00:00"/>
    <d v="2025-09-08T00:00:00"/>
    <n v="0.01"/>
    <m/>
    <n v="0.01"/>
    <n v="203500"/>
    <n v="203500"/>
    <d v="2025-10-01T00:00:00"/>
    <d v="2031-11-30T00:00:00"/>
    <x v="0"/>
    <x v="0"/>
  </r>
  <r>
    <s v="ENP001-DN796706-38042612"/>
    <x v="329"/>
    <s v="Awarded"/>
    <x v="202"/>
    <s v="EA and QS services at Waverley, Rotherham"/>
    <s v="England"/>
    <d v="2025-10-01T00:00:00"/>
    <d v="2027-07-31T00:00:00"/>
    <d v="2025-06-03T00:00:00"/>
    <d v="2025-09-09T00:00:00"/>
    <n v="0.01"/>
    <m/>
    <n v="0.01"/>
    <n v="98625"/>
    <n v="98625"/>
    <d v="2025-10-01T00:00:00"/>
    <d v="2027-07-30T00:00:00"/>
    <x v="0"/>
    <x v="0"/>
  </r>
  <r>
    <s v="ENP001-DN796672-24626129"/>
    <x v="353"/>
    <s v="Awarded"/>
    <x v="190"/>
    <s v="City of Lincoln Council-Fire Risk Assessment Services"/>
    <s v="England"/>
    <d v="2025-10-01T00:00:00"/>
    <d v="2031-09-30T00:00:00"/>
    <d v="2025-09-10T00:00:00"/>
    <d v="2025-09-24T00:00:00"/>
    <n v="0.01"/>
    <m/>
    <n v="0.01"/>
    <n v="320000"/>
    <n v="320000"/>
    <d v="2025-10-01T00:00:00"/>
    <d v="2031-09-30T00:00:00"/>
    <x v="0"/>
    <x v="0"/>
  </r>
  <r>
    <s v="ENP001-DN790959-13978840"/>
    <x v="354"/>
    <s v="Awarded"/>
    <x v="190"/>
    <s v="Harmony works-QS Consultancy services"/>
    <s v="England"/>
    <d v="2025-10-01T00:00:00"/>
    <d v="2028-03-31T00:00:00"/>
    <d v="2025-09-01T00:00:00"/>
    <d v="2025-09-25T00:00:00"/>
    <n v="0.01"/>
    <m/>
    <n v="0.01"/>
    <n v="144600"/>
    <n v="144600"/>
    <d v="2025-10-01T00:00:00"/>
    <d v="2028-03-31T00:00:00"/>
    <x v="0"/>
    <x v="0"/>
  </r>
  <r>
    <s v="ENP001-DN796651-67966735"/>
    <x v="355"/>
    <s v="Awarded"/>
    <x v="190"/>
    <s v="Lift Engineering Condition Surveys"/>
    <s v="England"/>
    <d v="2025-11-03T00:00:00"/>
    <d v="2026-03-31T00:00:00"/>
    <d v="2025-10-08T00:00:00"/>
    <d v="2025-10-22T00:00:00"/>
    <n v="0.01"/>
    <m/>
    <n v="0.01"/>
    <n v="41108"/>
    <n v="41108"/>
    <d v="2025-11-03T00:00:00"/>
    <d v="2026-03-31T00:00:00"/>
    <x v="0"/>
    <x v="0"/>
  </r>
  <r>
    <s v="RM6165"/>
    <x v="356"/>
    <s v="Awarded"/>
    <x v="425"/>
    <s v="Provision of Blackpool Bispham Design Work RM6165- Lot 6"/>
    <s v="North West"/>
    <d v="2025-09-08T00:00:00"/>
    <d v="2026-09-07T00:00:00"/>
    <d v="2025-06-18T00:00:00"/>
    <d v="2025-09-08T00:00:00"/>
    <n v="499937"/>
    <m/>
    <n v="499937"/>
    <n v="499937"/>
    <n v="499937"/>
    <d v="2025-09-08T00:00:00"/>
    <d v="2026-09-07T00:00:00"/>
    <x v="0"/>
    <x v="0"/>
  </r>
  <r>
    <s v="25-510"/>
    <x v="47"/>
    <s v="Awarded"/>
    <x v="426"/>
    <s v="Mercantile House Phase 3 (PM, QS, CA)"/>
    <s v="-"/>
    <d v="2025-09-01T00:00:00"/>
    <d v="2026-09-30T00:00:00"/>
    <d v="2025-08-22T00:00:00"/>
    <d v="2025-08-22T00:00:00"/>
    <n v="38246.699999999997"/>
    <m/>
    <n v="38246.699999999997"/>
    <n v="38246.699999999997"/>
    <n v="38246.699999999997"/>
    <d v="2025-09-01T00:00:00"/>
    <d v="2026-09-30T00:00:00"/>
    <x v="0"/>
    <x v="0"/>
  </r>
  <r>
    <s v="DN701652"/>
    <x v="59"/>
    <s v="Awarded"/>
    <x v="427"/>
    <s v="Wrigley Head Solar Farm EPC and O&amp;M Contractor"/>
    <s v="North West"/>
    <d v="2024-08-26T00:00:00"/>
    <d v="2045-02-28T00:00:00"/>
    <d v="2024-04-23T00:00:00"/>
    <d v="2025-10-07T00:00:00"/>
    <n v="1200000"/>
    <n v="1600000"/>
    <n v="1600000"/>
    <n v="1600000"/>
    <n v="1600000"/>
    <d v="2025-10-09T00:00:00"/>
    <d v="2028-08-17T00:00:00"/>
    <x v="0"/>
    <x v="0"/>
  </r>
  <r>
    <s v="IT-379-1729-Head Office 00001729 - AWARD"/>
    <x v="357"/>
    <s v="Awarded"/>
    <x v="86"/>
    <s v="London and Quadrant Housing Trust - Mechanical, Electrical and Plumbing (MEP) Consultancy Services Framework - AWARD"/>
    <s v="Any region"/>
    <d v="2025-03-10T00:00:00"/>
    <d v="2029-03-10T00:00:00"/>
    <d v="2024-09-13T00:00:00"/>
    <d v="2025-02-24T00:00:00"/>
    <n v="0"/>
    <n v="40000000"/>
    <n v="40000000"/>
    <n v="40000000"/>
    <n v="40000000"/>
    <d v="2025-03-10T00:00:00"/>
    <d v="2029-03-10T00:00:00"/>
    <x v="0"/>
    <x v="1"/>
  </r>
  <r>
    <s v="PLYM001-DN793720-03869590"/>
    <x v="66"/>
    <s v="Awarded"/>
    <x v="428"/>
    <s v="Adult Social Care Facility - Meadow View"/>
    <s v="England"/>
    <d v="2025-04-18T00:00:00"/>
    <d v="2026-07-27T00:00:00"/>
    <d v="2025-02-07T00:00:00"/>
    <d v="2025-03-25T00:00:00"/>
    <n v="9738939.7799999993"/>
    <m/>
    <n v="9738939.7799999993"/>
    <n v="9738939.7799999993"/>
    <n v="9738939.7799999993"/>
    <d v="2025-04-18T00:00:00"/>
    <d v="2026-07-27T00:00:00"/>
    <x v="0"/>
    <x v="0"/>
  </r>
  <r>
    <s v="tender_505920/1522498"/>
    <x v="247"/>
    <s v="Awarded"/>
    <x v="429"/>
    <s v="Benchmarking counterfactual set of ports - East Coast of England (and East Scotland)"/>
    <s v="Any region"/>
    <d v="2025-10-06T00:00:00"/>
    <d v="2025-10-24T00:00:00"/>
    <d v="2025-10-03T00:00:00"/>
    <d v="2025-10-07T00:00:00"/>
    <n v="81500"/>
    <m/>
    <n v="81500"/>
    <n v="81500"/>
    <n v="81500"/>
    <d v="2025-10-06T00:00:00"/>
    <d v="2025-10-24T00:00:00"/>
    <x v="0"/>
    <x v="1"/>
  </r>
  <r>
    <s v="TRAF001-DN792746-94646670"/>
    <x v="253"/>
    <s v="Awarded"/>
    <x v="136"/>
    <s v="Wharfside Utilities Assessment"/>
    <s v="England"/>
    <d v="2025-10-01T00:00:00"/>
    <d v="2026-03-31T00:00:00"/>
    <d v="2025-09-30T00:00:00"/>
    <d v="2025-09-30T00:00:00"/>
    <n v="99750"/>
    <m/>
    <n v="99750"/>
    <n v="99750"/>
    <n v="99750"/>
    <d v="2025-10-01T00:00:00"/>
    <d v="2026-03-31T00:00:00"/>
    <x v="0"/>
    <x v="0"/>
  </r>
  <r>
    <s v="20250930173021-18"/>
    <x v="358"/>
    <s v="Awarded"/>
    <x v="137"/>
    <s v="Ferndale Leisure Centre Mini Golf Course"/>
    <s v="Any region"/>
    <d v="2025-05-22T00:00:00"/>
    <d v="2025-09-26T00:00:00"/>
    <d v="2025-01-06T00:00:00"/>
    <d v="2025-05-05T00:00:00"/>
    <n v="0"/>
    <n v="165000"/>
    <n v="165000"/>
    <n v="165000"/>
    <n v="165000"/>
    <d v="2025-05-22T00:00:00"/>
    <d v="2025-09-26T00:00:00"/>
    <x v="0"/>
    <x v="1"/>
  </r>
  <r>
    <s v="CF-0538200D8d000003VQwdEAG"/>
    <x v="14"/>
    <s v="Awarded"/>
    <x v="139"/>
    <s v="YNE CDF Elvington Sluice BAM SOC-OBC ESE"/>
    <s v="Yorkshire and The Humber"/>
    <d v="2025-09-01T00:00:00"/>
    <d v="2026-04-14T00:00:00"/>
    <d v="2025-08-29T00:00:00"/>
    <d v="2025-09-18T00:00:00"/>
    <n v="56130"/>
    <m/>
    <n v="56130"/>
    <n v="56130"/>
    <n v="56130"/>
    <d v="2025-09-01T00:00:00"/>
    <d v="2026-04-14T00:00:00"/>
    <x v="0"/>
    <x v="0"/>
  </r>
  <r>
    <s v="tender_506316/1516498"/>
    <x v="85"/>
    <s v="Awarded"/>
    <x v="430"/>
    <s v="Task Order from PDF framework for - 616862 Area 4 SCRIM Schemes"/>
    <s v="South East"/>
    <d v="2025-09-17T00:00:00"/>
    <d v="2025-10-18T00:00:00"/>
    <d v="2025-09-15T00:00:00"/>
    <d v="2025-04-10T00:00:00"/>
    <n v="13999.76"/>
    <m/>
    <n v="13999.76"/>
    <n v="13999.76"/>
    <n v="13999.76"/>
    <d v="2025-09-17T00:00:00"/>
    <d v="2025-10-18T00:00:00"/>
    <x v="0"/>
    <x v="0"/>
  </r>
  <r>
    <s v="ENP001-DN790834-61727972"/>
    <x v="359"/>
    <s v="Awarded"/>
    <x v="431"/>
    <s v="WBLC-TAWD Valley Developments limited-Multi-Disciplinary Services"/>
    <s v="England"/>
    <d v="2025-07-01T00:00:00"/>
    <d v="2027-11-30T00:00:00"/>
    <d v="2025-06-26T00:00:00"/>
    <d v="2025-06-30T00:00:00"/>
    <n v="0.01"/>
    <m/>
    <n v="0.01"/>
    <n v="275379.64"/>
    <n v="275379.64"/>
    <d v="2025-07-01T00:00:00"/>
    <d v="2027-11-30T00:00:00"/>
    <x v="0"/>
    <x v="0"/>
  </r>
  <r>
    <s v="CF-0535400D8d000003VQwdEAG"/>
    <x v="14"/>
    <s v="Awarded"/>
    <x v="403"/>
    <s v="Contract Award Notice -  Bell Weir Refurbishment - ECC PM"/>
    <s v="South East"/>
    <d v="2025-10-06T00:00:00"/>
    <d v="2026-03-27T00:00:00"/>
    <d v="2025-03-03T00:00:00"/>
    <d v="2025-09-10T00:00:00"/>
    <n v="75659.5"/>
    <n v="253520"/>
    <n v="253520"/>
    <n v="47384.480000000003"/>
    <n v="47384.480000000003"/>
    <d v="2025-10-06T00:00:00"/>
    <d v="2026-03-27T00:00:00"/>
    <x v="0"/>
    <x v="0"/>
  </r>
  <r>
    <s v="PRT-RAIL-WPG-2025-0004"/>
    <x v="31"/>
    <s v="Awarded"/>
    <x v="181"/>
    <s v="S278 Works on Camp Hill Line new stations at Moseley and Pineapple road"/>
    <s v="West Midlands"/>
    <d v="2025-08-12T00:00:00"/>
    <d v="2025-12-31T00:00:00"/>
    <d v="2025-07-31T00:00:00"/>
    <d v="2025-06-30T00:00:00"/>
    <n v="1696421.32"/>
    <m/>
    <n v="1696421.32"/>
    <n v="1696421.32"/>
    <n v="1696421.32"/>
    <d v="2025-08-12T00:00:00"/>
    <d v="2025-12-31T00:00:00"/>
    <x v="0"/>
    <x v="0"/>
  </r>
  <r>
    <s v="BHCC - 015849"/>
    <x v="360"/>
    <s v="Awarded"/>
    <x v="353"/>
    <s v="BHCC DH Skills Bootcamps (Round 2) - Lot 3"/>
    <s v="South East"/>
    <d v="2025-08-01T00:00:00"/>
    <d v="2026-09-30T00:00:00"/>
    <d v="2025-06-23T00:00:00"/>
    <d v="2025-07-16T00:00:00"/>
    <n v="176400"/>
    <m/>
    <n v="176400"/>
    <n v="176400"/>
    <n v="176400"/>
    <d v="2025-08-01T00:00:00"/>
    <d v="2026-09-30T00:00:00"/>
    <x v="0"/>
    <x v="0"/>
  </r>
  <r>
    <s v="NOTTSCC001-DN759463-65525203"/>
    <x v="162"/>
    <s v="Awarded"/>
    <x v="417"/>
    <s v="KIMBERLEY COMMUNITY AND BUSINESS HUB"/>
    <s v="East Midlands"/>
    <d v="2025-06-23T00:00:00"/>
    <d v="2026-03-30T00:00:00"/>
    <d v="2025-03-10T00:00:00"/>
    <d v="2025-03-26T00:00:00"/>
    <n v="2855616"/>
    <n v="2855616"/>
    <n v="2855616"/>
    <n v="2855616"/>
    <n v="2855616"/>
    <d v="2025-06-23T00:00:00"/>
    <d v="2026-03-30T00:00:00"/>
    <x v="0"/>
    <x v="0"/>
  </r>
  <r>
    <s v="St. Osyth Priory and Parish procurement 2"/>
    <x v="361"/>
    <s v="Awarded"/>
    <x v="417"/>
    <s v="Multi Disciplinary Design Team"/>
    <s v="-"/>
    <d v="2025-07-15T00:00:00"/>
    <d v="2029-01-30T00:00:00"/>
    <d v="2025-07-07T00:00:00"/>
    <d v="2025-08-18T00:00:00"/>
    <n v="145400"/>
    <n v="227359"/>
    <n v="227359"/>
    <n v="137870"/>
    <n v="137870"/>
    <d v="2025-08-18T00:00:00"/>
    <d v="2029-01-30T00:00:00"/>
    <x v="0"/>
    <x v="0"/>
  </r>
  <r>
    <s v="BHCC - 015837"/>
    <x v="360"/>
    <s v="Awarded"/>
    <x v="25"/>
    <s v="BHCC DH Skills Bootcamps (Round 2) - Lot 8"/>
    <s v="South East"/>
    <d v="2025-08-01T00:00:00"/>
    <d v="2026-09-30T00:00:00"/>
    <d v="2025-06-23T00:00:00"/>
    <d v="2025-07-16T00:00:00"/>
    <n v="130410"/>
    <m/>
    <n v="130410"/>
    <n v="130410"/>
    <n v="130410"/>
    <d v="2025-08-01T00:00:00"/>
    <d v="2026-09-30T00:00:00"/>
    <x v="0"/>
    <x v="0"/>
  </r>
  <r>
    <s v="BHCC - 015836"/>
    <x v="360"/>
    <s v="Awarded"/>
    <x v="211"/>
    <s v="BHCC DH Skills Bootcamps (Round 2) - Lot 7"/>
    <s v="South East"/>
    <d v="2025-08-01T00:00:00"/>
    <d v="2026-09-30T00:00:00"/>
    <d v="2025-06-23T00:00:00"/>
    <d v="2025-07-16T00:00:00"/>
    <n v="133200"/>
    <m/>
    <n v="133200"/>
    <n v="133200"/>
    <n v="133200"/>
    <d v="2025-08-01T00:00:00"/>
    <d v="2026-09-30T00:00:00"/>
    <x v="0"/>
    <x v="0"/>
  </r>
  <r>
    <s v="OXFS001-DN767930-23624881"/>
    <x v="362"/>
    <s v="Awarded"/>
    <x v="89"/>
    <s v="Deddington Salt Barn- Phase 2 Offices"/>
    <s v="Any region"/>
    <d v="2025-06-23T00:00:00"/>
    <d v="2025-12-01T00:00:00"/>
    <d v="2025-04-30T00:00:00"/>
    <d v="2025-06-19T00:00:00"/>
    <n v="585893.55000000005"/>
    <m/>
    <n v="585893.55000000005"/>
    <n v="585893.55000000005"/>
    <n v="585893.55000000005"/>
    <d v="2025-08-05T00:00:00"/>
    <d v="2025-12-12T00:00:00"/>
    <x v="0"/>
    <x v="1"/>
  </r>
  <r>
    <s v="LEICSCITY02-DN780998-74744945"/>
    <x v="105"/>
    <s v="Awarded"/>
    <x v="89"/>
    <s v="PAN3394 - Connecting St Margarets (detailed design)"/>
    <s v="East Midlands"/>
    <d v="2025-08-08T00:00:00"/>
    <d v="2026-03-31T00:00:00"/>
    <d v="2025-07-23T00:00:00"/>
    <d v="2025-07-28T00:00:00"/>
    <n v="758222.08"/>
    <n v="758222.08"/>
    <n v="758222.08"/>
    <n v="758222.08"/>
    <n v="758222.08"/>
    <d v="2025-08-08T00:00:00"/>
    <d v="2026-03-31T00:00:00"/>
    <x v="0"/>
    <x v="0"/>
  </r>
  <r>
    <s v="BHCC - 015826"/>
    <x v="360"/>
    <s v="Awarded"/>
    <x v="70"/>
    <s v="BHCC DH Skills Bootcamps (Round 2) - Lot 2"/>
    <s v="South East"/>
    <d v="2025-08-01T00:00:00"/>
    <d v="2026-09-30T00:00:00"/>
    <d v="2025-06-23T00:00:00"/>
    <d v="2025-07-16T00:00:00"/>
    <n v="134400"/>
    <m/>
    <n v="134400"/>
    <n v="134400"/>
    <n v="134400"/>
    <d v="2025-08-01T00:00:00"/>
    <d v="2026-09-30T00:00:00"/>
    <x v="0"/>
    <x v="0"/>
  </r>
  <r>
    <s v="BHCC - 015825"/>
    <x v="360"/>
    <s v="Awarded"/>
    <x v="70"/>
    <s v="BHCC DH Skills Bootcamps (Round 2) - Lot 12"/>
    <s v="South East"/>
    <d v="2025-08-01T00:00:00"/>
    <d v="2026-09-30T00:00:00"/>
    <d v="2025-06-23T00:00:00"/>
    <d v="2025-07-16T00:00:00"/>
    <n v="126000"/>
    <m/>
    <n v="126000"/>
    <n v="126000"/>
    <n v="126000"/>
    <d v="2025-08-01T00:00:00"/>
    <d v="2026-09-30T00:00:00"/>
    <x v="0"/>
    <x v="0"/>
  </r>
  <r>
    <s v="BHCC - 015824"/>
    <x v="360"/>
    <s v="Awarded"/>
    <x v="70"/>
    <s v="BHCC DH Skills Bootcamps (Round 2) - Lot 4"/>
    <s v="South East"/>
    <d v="2025-08-01T00:00:00"/>
    <d v="2026-09-30T00:00:00"/>
    <d v="2025-06-23T00:00:00"/>
    <d v="2025-07-16T00:00:00"/>
    <n v="234000"/>
    <m/>
    <n v="234000"/>
    <n v="234000"/>
    <n v="234000"/>
    <d v="2025-08-01T00:00:00"/>
    <d v="2026-09-30T00:00:00"/>
    <x v="0"/>
    <x v="0"/>
  </r>
  <r>
    <s v="BHCC - 015823"/>
    <x v="360"/>
    <s v="Awarded"/>
    <x v="70"/>
    <s v="BHCC DH Skills Bootcamps (Round 2) - Lot 1"/>
    <s v="South East"/>
    <d v="2025-08-01T00:00:00"/>
    <d v="2026-09-30T00:00:00"/>
    <d v="2025-06-23T00:00:00"/>
    <d v="2025-07-16T00:00:00"/>
    <n v="94080"/>
    <m/>
    <n v="94080"/>
    <n v="94080"/>
    <n v="94080"/>
    <d v="2025-08-01T00:00:00"/>
    <d v="2026-09-30T00:00:00"/>
    <x v="0"/>
    <x v="0"/>
  </r>
  <r>
    <s v="BHCC - 015822"/>
    <x v="360"/>
    <s v="Awarded"/>
    <x v="70"/>
    <s v="BHCC DH Skills Bootcamps (Round 2) - Lot 12"/>
    <s v="South East"/>
    <d v="2025-08-01T00:00:00"/>
    <d v="2026-09-30T00:00:00"/>
    <d v="2025-06-23T00:00:00"/>
    <d v="2025-07-16T00:00:00"/>
    <n v="126000"/>
    <m/>
    <n v="126000"/>
    <n v="126000"/>
    <n v="126000"/>
    <d v="2025-08-01T00:00:00"/>
    <d v="2026-09-30T00:00:00"/>
    <x v="0"/>
    <x v="0"/>
  </r>
  <r>
    <s v="CF-3147400D0O000000rwimUAA"/>
    <x v="363"/>
    <s v="Awarded"/>
    <x v="214"/>
    <s v="Authorising Engineer - High/Low Voltage Services"/>
    <s v="East Midlands"/>
    <d v="2025-09-01T00:00:00"/>
    <d v="2030-08-31T00:00:00"/>
    <d v="2025-07-31T00:00:00"/>
    <d v="2025-08-07T00:00:00"/>
    <n v="25000"/>
    <n v="50000"/>
    <n v="50000"/>
    <n v="50000"/>
    <n v="50000"/>
    <d v="2025-09-01T00:00:00"/>
    <d v="2030-08-31T00:00:00"/>
    <x v="0"/>
    <x v="0"/>
  </r>
  <r>
    <s v="tender_497162/1506061"/>
    <x v="85"/>
    <s v="Awarded"/>
    <x v="214"/>
    <s v="S30003 Project Nectarine Enablement"/>
    <s v="Any region"/>
    <d v="2025-08-01T00:00:00"/>
    <d v="2025-10-31T00:00:00"/>
    <d v="2025-07-08T00:00:00"/>
    <d v="2025-08-06T00:00:00"/>
    <n v="99197.6"/>
    <m/>
    <n v="99197.6"/>
    <n v="99197.6"/>
    <n v="99197.6"/>
    <d v="2025-08-01T00:00:00"/>
    <d v="2025-10-31T00:00:00"/>
    <x v="0"/>
    <x v="1"/>
  </r>
  <r>
    <s v="CCC001-DN705594-20741503"/>
    <x v="53"/>
    <s v="Awarded"/>
    <x v="140"/>
    <s v="Design &amp; Build - Waterbeach Railway Station"/>
    <s v="England"/>
    <d v="2025-04-29T00:00:00"/>
    <d v="2027-04-28T00:00:00"/>
    <d v="2024-08-23T00:00:00"/>
    <d v="2025-07-22T00:00:00"/>
    <n v="20000000"/>
    <n v="30000000"/>
    <n v="30000000"/>
    <n v="28582981"/>
    <n v="28582981"/>
    <d v="2025-09-01T00:00:00"/>
    <d v="2027-07-31T00:00:00"/>
    <x v="0"/>
    <x v="0"/>
  </r>
  <r>
    <s v="BHCC - 015818"/>
    <x v="360"/>
    <s v="Awarded"/>
    <x v="215"/>
    <s v="BHCC DH Skills Bootcamps (Round 2) - Lot 9, 10, 11"/>
    <s v="South East"/>
    <d v="2025-08-01T00:00:00"/>
    <d v="2026-09-30T00:00:00"/>
    <d v="2025-06-23T00:00:00"/>
    <d v="2025-07-16T00:00:00"/>
    <n v="180000"/>
    <m/>
    <n v="180000"/>
    <n v="180000"/>
    <n v="180000"/>
    <d v="2025-08-01T00:00:00"/>
    <d v="2026-09-30T00:00:00"/>
    <x v="0"/>
    <x v="0"/>
  </r>
  <r>
    <s v="CC001-DN741642-74011908"/>
    <x v="88"/>
    <s v="Awarded"/>
    <x v="52"/>
    <s v="PSF4 Lot 2A Buckbarrow Bridge Replacement NEC ECC PM"/>
    <s v="England"/>
    <d v="2025-07-09T00:00:00"/>
    <d v="2025-10-03T00:00:00"/>
    <d v="2024-09-25T00:00:00"/>
    <d v="2025-07-04T00:00:00"/>
    <n v="39375"/>
    <n v="50000"/>
    <n v="50000"/>
    <n v="39375"/>
    <n v="39375"/>
    <d v="2025-07-09T00:00:00"/>
    <d v="2025-10-03T00:00:00"/>
    <x v="0"/>
    <x v="0"/>
  </r>
  <r>
    <s v="tender_474087/1499017"/>
    <x v="3"/>
    <s v="Awarded"/>
    <x v="141"/>
    <s v="Contingency Response Programme Package 4"/>
    <s v="Any region"/>
    <d v="2025-06-17T00:00:00"/>
    <d v="2027-12-23T00:00:00"/>
    <d v="2025-02-21T00:00:00"/>
    <d v="2025-06-17T00:00:00"/>
    <n v="154039277.19999999"/>
    <m/>
    <n v="154039277.19999999"/>
    <n v="154039277.19999999"/>
    <n v="154039277.19999999"/>
    <d v="2025-06-17T00:00:00"/>
    <d v="2027-12-23T00:00:00"/>
    <x v="0"/>
    <x v="1"/>
  </r>
  <r>
    <s v="IT-285-9282-HC292 - AWARD"/>
    <x v="364"/>
    <s v="Awarded"/>
    <x v="142"/>
    <s v="HBC- The Provision of Project Management Services 197 Darkes Lane - AWARD"/>
    <s v="Any region"/>
    <d v="2025-06-26T00:00:00"/>
    <d v="2028-06-26T00:00:00"/>
    <d v="2025-04-28T00:00:00"/>
    <d v="2025-04-29T00:00:00"/>
    <n v="0"/>
    <n v="0"/>
    <n v="0"/>
    <n v="0"/>
    <n v="0"/>
    <d v="2025-06-26T00:00:00"/>
    <d v="2028-06-26T00:00:00"/>
    <x v="0"/>
    <x v="1"/>
  </r>
  <r>
    <s v="LFRS 154"/>
    <x v="365"/>
    <s v="Awarded"/>
    <x v="19"/>
    <s v="Building Condition Surveys"/>
    <s v="North West"/>
    <d v="2025-04-01T00:00:00"/>
    <d v="2030-03-30T00:00:00"/>
    <d v="2025-01-30T00:00:00"/>
    <d v="2025-04-01T00:00:00"/>
    <n v="42000"/>
    <m/>
    <n v="42000"/>
    <n v="42000"/>
    <n v="42000"/>
    <d v="2025-04-01T00:00:00"/>
    <d v="2030-03-30T00:00:00"/>
    <x v="0"/>
    <x v="0"/>
  </r>
  <r>
    <s v="18140003981 &amp; 18140004411"/>
    <x v="314"/>
    <s v="Awarded"/>
    <x v="19"/>
    <s v="PCSA Former Avenue Campus in Northampton"/>
    <s v="-"/>
    <d v="2025-06-30T00:00:00"/>
    <d v="2025-12-31T00:00:00"/>
    <d v="2025-06-27T00:00:00"/>
    <d v="2025-06-30T00:00:00"/>
    <n v="190000"/>
    <n v="250000"/>
    <n v="250000"/>
    <n v="199928.66"/>
    <n v="199928.66"/>
    <d v="2025-06-30T00:00:00"/>
    <d v="2025-12-31T00:00:00"/>
    <x v="0"/>
    <x v="0"/>
  </r>
  <r>
    <s v="HCA001-DN705724-10758421"/>
    <x v="19"/>
    <s v="Awarded"/>
    <x v="54"/>
    <s v="Homes England - Brookleigh Eastern End Drainage and Landscaping"/>
    <s v="England"/>
    <d v="2025-04-14T00:00:00"/>
    <d v="2025-10-14T00:00:00"/>
    <d v="2025-03-10T00:00:00"/>
    <d v="2025-06-12T00:00:00"/>
    <n v="600000"/>
    <n v="800000"/>
    <n v="800000"/>
    <n v="1347822.3"/>
    <n v="1347822.3"/>
    <d v="2025-07-07T00:00:00"/>
    <d v="2026-05-29T00:00:00"/>
    <x v="0"/>
    <x v="0"/>
  </r>
  <r>
    <s v="CCD01625"/>
    <x v="21"/>
    <s v="Awarded"/>
    <x v="432"/>
    <s v="Relocation of the Indoor Market via Pagabo Framework - Refit and Refurbishment framework, to Lot 3, covering values between Â£1m - Â£5m,"/>
    <s v="East of England"/>
    <d v="2025-03-17T00:00:00"/>
    <d v="2025-06-17T00:00:00"/>
    <d v="2025-03-16T00:00:00"/>
    <d v="2025-03-17T00:00:00"/>
    <n v="96105.11"/>
    <m/>
    <n v="96105.11"/>
    <n v="96105.11"/>
    <n v="96105.11"/>
    <d v="2025-03-17T00:00:00"/>
    <d v="2025-06-17T00:00:00"/>
    <x v="0"/>
    <x v="0"/>
  </r>
  <r>
    <s v="WOLVCITY001-DN776022-21511510"/>
    <x v="108"/>
    <s v="Awarded"/>
    <x v="72"/>
    <s v="QQ25024 - Wolverhampton - Architectural Services (RIBA Stages 4 - 7)"/>
    <s v="West Midlands"/>
    <d v="2025-07-01T00:00:00"/>
    <d v="2028-02-29T00:00:00"/>
    <d v="2025-06-09T00:00:00"/>
    <d v="2025-06-25T00:00:00"/>
    <n v="60000"/>
    <m/>
    <n v="60000"/>
    <n v="60000"/>
    <n v="60000"/>
    <d v="2025-07-01T00:00:00"/>
    <d v="2028-02-29T00:00:00"/>
    <x v="0"/>
    <x v="0"/>
  </r>
  <r>
    <s v="WOLVCITY001-DN776607-09169124"/>
    <x v="108"/>
    <s v="Awarded"/>
    <x v="433"/>
    <s v="CWC25080 - Green Innovation Corridor Project Six Mile Green Management Phase 2"/>
    <s v="West Midlands"/>
    <d v="2025-05-01T00:00:00"/>
    <d v="2026-01-10T00:00:00"/>
    <d v="2025-04-01T00:00:00"/>
    <d v="2025-04-17T00:00:00"/>
    <n v="170085.15"/>
    <n v="170085.15"/>
    <n v="170085.15"/>
    <n v="170085.15"/>
    <n v="170085.15"/>
    <d v="2025-05-01T00:00:00"/>
    <d v="2026-01-10T00:00:00"/>
    <x v="0"/>
    <x v="0"/>
  </r>
  <r>
    <s v="CHIC 2"/>
    <x v="163"/>
    <s v="Awarded"/>
    <x v="434"/>
    <s v="Professional consultancy services for Highfield Towers Phase 1 - RIBA 3-6"/>
    <s v="-"/>
    <d v="2025-06-11T00:00:00"/>
    <d v="2027-06-11T00:00:00"/>
    <d v="2025-05-02T00:00:00"/>
    <d v="2025-06-11T00:00:00"/>
    <n v="410784"/>
    <m/>
    <n v="410784"/>
    <n v="410784"/>
    <n v="410784"/>
    <d v="2025-06-11T00:00:00"/>
    <d v="2027-06-11T00:00:00"/>
    <x v="0"/>
    <x v="0"/>
  </r>
  <r>
    <s v="ENP001-DN696217-73878724"/>
    <x v="193"/>
    <s v="Awarded"/>
    <x v="4"/>
    <s v="Design and Build of Improvement Works to Gypsey and Traveller Sites"/>
    <s v="England"/>
    <d v="2025-05-27T00:00:00"/>
    <d v="2026-06-23T00:00:00"/>
    <d v="2023-11-17T00:00:00"/>
    <d v="2025-05-21T00:00:00"/>
    <n v="0.01"/>
    <n v="5245673"/>
    <n v="5245673"/>
    <n v="5245672.74"/>
    <n v="5245672.74"/>
    <d v="2025-05-27T00:00:00"/>
    <d v="2026-06-23T00:00:00"/>
    <x v="0"/>
    <x v="0"/>
  </r>
  <r>
    <s v="C364106"/>
    <x v="109"/>
    <s v="Awarded"/>
    <x v="435"/>
    <s v="Project Management at Edgware Main Building"/>
    <s v="London"/>
    <d v="2025-04-01T00:00:00"/>
    <d v="2026-03-31T00:00:00"/>
    <d v="2025-02-28T00:00:00"/>
    <d v="2025-03-31T00:00:00"/>
    <n v="45000"/>
    <m/>
    <n v="45000"/>
    <n v="45000"/>
    <n v="45000"/>
    <d v="2025-04-01T00:00:00"/>
    <d v="2026-03-31T00:00:00"/>
    <x v="0"/>
    <x v="0"/>
  </r>
  <r>
    <s v="MSNSR"/>
    <x v="317"/>
    <s v="Awarded"/>
    <x v="436"/>
    <s v="Monitoring Surveyor for Nicholas Street Restoration Project"/>
    <s v="North West"/>
    <d v="2024-11-22T00:00:00"/>
    <d v="2026-03-31T00:00:00"/>
    <d v="2024-11-20T00:00:00"/>
    <d v="2025-05-08T00:00:00"/>
    <n v="30000"/>
    <m/>
    <n v="30000"/>
    <n v="26000"/>
    <n v="26000"/>
    <d v="2024-11-22T00:00:00"/>
    <d v="2026-03-31T00:00:00"/>
    <x v="0"/>
    <x v="0"/>
  </r>
  <r>
    <s v="tender_490420/1481790"/>
    <x v="85"/>
    <s v="Awarded"/>
    <x v="31"/>
    <s v="M0112 cont of M0022a - Project Controls Professional Services (North West)"/>
    <s v="South East"/>
    <d v="2025-04-01T00:00:00"/>
    <d v="2025-10-01T00:00:00"/>
    <d v="2025-03-31T00:00:00"/>
    <d v="2025-05-15T00:00:00"/>
    <n v="112089.46"/>
    <m/>
    <n v="112089.46"/>
    <n v="112089.46"/>
    <n v="112089.46"/>
    <d v="2025-04-01T00:00:00"/>
    <d v="2025-10-01T00:00:00"/>
    <x v="0"/>
    <x v="0"/>
  </r>
  <r>
    <s v="IT-5-22321-P13332 - AWARD"/>
    <x v="0"/>
    <s v="Awarded"/>
    <x v="231"/>
    <s v="SCF - 5 Boorley Gardens - 90 Place SEMH for Sept 2025 - AWARD"/>
    <s v="Any region"/>
    <d v="2025-05-27T00:00:00"/>
    <d v="2026-08-17T00:00:00"/>
    <d v="2023-09-08T00:00:00"/>
    <d v="2025-05-09T00:00:00"/>
    <n v="0"/>
    <n v="0"/>
    <n v="0"/>
    <n v="14827442.73"/>
    <n v="14827442.73"/>
    <d v="2025-05-27T00:00:00"/>
    <d v="2026-08-17T00:00:00"/>
    <x v="0"/>
    <x v="1"/>
  </r>
  <r>
    <s v="WIGN001-DN754126-76342358"/>
    <x v="57"/>
    <s v="Awarded"/>
    <x v="36"/>
    <s v="Golborne Primary School - New Classroom Block"/>
    <s v="North West"/>
    <d v="2025-02-17T00:00:00"/>
    <d v="2025-08-01T00:00:00"/>
    <d v="2025-01-10T00:00:00"/>
    <d v="2025-01-22T00:00:00"/>
    <n v="1149846.3899999999"/>
    <m/>
    <n v="1149846.3899999999"/>
    <n v="1149846.3899999999"/>
    <n v="1149846.3899999999"/>
    <d v="2025-02-17T00:00:00"/>
    <d v="2025-08-01T00:00:00"/>
    <x v="0"/>
    <x v="0"/>
  </r>
  <r>
    <s v="CF-3019000D0O000000rwimUAA"/>
    <x v="366"/>
    <s v="Awarded"/>
    <x v="36"/>
    <s v="Multi Storey Car Park"/>
    <s v="United Kingdom"/>
    <d v="2025-03-27T00:00:00"/>
    <d v="2027-12-31T00:00:00"/>
    <d v="2025-03-26T00:00:00"/>
    <d v="2025-04-08T00:00:00"/>
    <n v="28000000"/>
    <n v="28000000"/>
    <n v="28000000"/>
    <n v="28000000"/>
    <n v="28000000"/>
    <d v="2025-03-27T00:00:00"/>
    <d v="2027-12-31T00:00:00"/>
    <x v="0"/>
    <x v="1"/>
  </r>
  <r>
    <s v="NOTTSCC001-DN755539-13327350"/>
    <x v="162"/>
    <s v="Awarded"/>
    <x v="36"/>
    <s v="Sir Julien Cahn Pavilion Upgrade Works"/>
    <s v="East Midlands"/>
    <d v="2025-04-28T00:00:00"/>
    <d v="2025-09-03T00:00:00"/>
    <d v="2025-01-31T00:00:00"/>
    <d v="2025-03-18T00:00:00"/>
    <n v="590865.55000000005"/>
    <m/>
    <n v="590865.55000000005"/>
    <n v="590865.55000000005"/>
    <n v="590865.55000000005"/>
    <d v="2025-04-28T00:00:00"/>
    <d v="2025-09-03T00:00:00"/>
    <x v="0"/>
    <x v="0"/>
  </r>
  <r>
    <s v="839588c9-b9b0-475b-b434-8fdb52eb6fbf"/>
    <x v="46"/>
    <s v="Awarded"/>
    <x v="437"/>
    <s v="Cladding Fire Upgrade Works to 17a Lydia Ann, Liverpool"/>
    <s v="Any region"/>
    <d v="2025-05-06T00:00:00"/>
    <d v="2026-05-31T00:00:00"/>
    <d v="2025-04-25T00:00:00"/>
    <d v="2025-05-06T00:00:00"/>
    <n v="1000000"/>
    <n v="1000000"/>
    <n v="1000000"/>
    <n v="562740.9"/>
    <n v="562740.9"/>
    <d v="2025-05-06T00:00:00"/>
    <d v="2026-05-31T00:00:00"/>
    <x v="0"/>
    <x v="1"/>
  </r>
  <r>
    <s v="C4A72901984"/>
    <x v="316"/>
    <s v="Awarded"/>
    <x v="88"/>
    <s v="Fit Out - WP12.5 Architectural Metalwork - Old Oak Common (S4) Station"/>
    <s v="London"/>
    <d v="2025-05-27T00:00:00"/>
    <d v="2029-07-31T00:00:00"/>
    <d v="2023-08-30T00:00:00"/>
    <d v="2025-05-01T00:00:00"/>
    <n v="5000000"/>
    <n v="10000000"/>
    <n v="10000000"/>
    <n v="0"/>
    <n v="0"/>
    <d v="2025-05-27T00:00:00"/>
    <d v="2029-07-31T00:00:00"/>
    <x v="0"/>
    <x v="0"/>
  </r>
  <r>
    <s v="WILTS001-DN637737-75213518"/>
    <x v="367"/>
    <s v="Awarded"/>
    <x v="28"/>
    <s v="HE0914 A350 Chippenham Duelling Scheme April 2023"/>
    <s v="England"/>
    <d v="2024-04-01T00:00:00"/>
    <d v="2025-03-27T00:00:00"/>
    <d v="2023-05-31T00:00:00"/>
    <d v="2025-04-22T00:00:00"/>
    <n v="22000000"/>
    <n v="25000000"/>
    <n v="25000000"/>
    <n v="21191000000"/>
    <n v="21191000000"/>
    <d v="2025-04-23T00:00:00"/>
    <d v="2027-03-27T00:00:00"/>
    <x v="0"/>
    <x v="0"/>
  </r>
  <r>
    <s v="DLSITT1049"/>
    <x v="368"/>
    <s v="Awarded"/>
    <x v="92"/>
    <s v="DLSITT1049 - Supply of Dipole Magnet Support Cradles for Diamond-II"/>
    <s v="-"/>
    <d v="2025-03-03T00:00:00"/>
    <d v="2026-04-06T00:00:00"/>
    <d v="2025-02-06T00:00:00"/>
    <d v="2025-03-14T00:00:00"/>
    <n v="0.01"/>
    <m/>
    <n v="0.01"/>
    <n v="292475"/>
    <n v="292475"/>
    <d v="2025-03-14T00:00:00"/>
    <d v="2026-04-14T00:00:00"/>
    <x v="0"/>
    <x v="0"/>
  </r>
  <r>
    <s v="tender_482532/1471978"/>
    <x v="85"/>
    <s v="Awarded"/>
    <x v="438"/>
    <s v="T0652 Technical support for keeping the DMRB and MCHW up to date"/>
    <s v="Any region"/>
    <d v="2025-04-02T00:00:00"/>
    <d v="2030-03-31T00:00:00"/>
    <d v="2025-03-05T00:00:00"/>
    <d v="2025-04-23T00:00:00"/>
    <n v="719603.73"/>
    <m/>
    <n v="719603.73"/>
    <n v="719603.73"/>
    <n v="719603.73"/>
    <d v="2025-04-02T00:00:00"/>
    <d v="2030-03-31T00:00:00"/>
    <x v="0"/>
    <x v="1"/>
  </r>
  <r>
    <s v="HACK001-DN729588-79711332"/>
    <x v="104"/>
    <s v="Awarded"/>
    <x v="97"/>
    <s v="Fairbank Estate Main Contractor"/>
    <s v="England"/>
    <d v="2025-03-11T00:00:00"/>
    <d v="2026-02-27T00:00:00"/>
    <d v="2024-08-28T00:00:00"/>
    <d v="2025-03-11T00:00:00"/>
    <n v="1615746.6"/>
    <n v="1615746.6"/>
    <n v="1615746.6"/>
    <n v="1615746.6"/>
    <n v="1615746.6"/>
    <d v="2025-03-12T00:00:00"/>
    <d v="2026-02-27T00:00:00"/>
    <x v="0"/>
    <x v="0"/>
  </r>
  <r>
    <n v="10549"/>
    <x v="4"/>
    <s v="Awarded"/>
    <x v="97"/>
    <s v="Professional services in relation to the design of A22 Major Road Network Junction Improvements - Award of Contract"/>
    <s v="South East"/>
    <d v="2025-04-01T00:00:00"/>
    <d v="2025-12-31T00:00:00"/>
    <d v="2025-02-28T00:00:00"/>
    <d v="2025-04-04T00:00:00"/>
    <n v="3175740.46"/>
    <m/>
    <n v="3175740.46"/>
    <n v="3175740.46"/>
    <n v="3175740.46"/>
    <d v="2025-04-01T00:00:00"/>
    <d v="2025-12-31T00:00:00"/>
    <x v="0"/>
    <x v="0"/>
  </r>
  <r>
    <s v="CPCA001-DN766794-66917009"/>
    <x v="264"/>
    <s v="Awarded"/>
    <x v="439"/>
    <s v="Skills Bootcamps Wave 5"/>
    <s v="United Kingdom"/>
    <d v="2025-03-10T00:00:00"/>
    <d v="2026-01-31T00:00:00"/>
    <d v="2025-03-05T00:00:00"/>
    <d v="2025-03-05T00:00:00"/>
    <n v="99000"/>
    <n v="99000"/>
    <n v="99000"/>
    <n v="99000"/>
    <n v="99000"/>
    <d v="2025-03-10T00:00:00"/>
    <d v="2026-01-31T00:00:00"/>
    <x v="0"/>
    <x v="1"/>
  </r>
  <r>
    <s v="WOLVCITY001-DN770628-13623101"/>
    <x v="108"/>
    <s v="Awarded"/>
    <x v="439"/>
    <s v="Lincoln Green Phase 1 &amp; Longford Road"/>
    <s v="Any region"/>
    <d v="2025-03-24T00:00:00"/>
    <d v="2027-06-21T00:00:00"/>
    <d v="2025-03-16T00:00:00"/>
    <d v="2025-03-23T00:00:00"/>
    <n v="11173800.73"/>
    <n v="11173800.73"/>
    <n v="11173800.73"/>
    <n v="11173800.73"/>
    <n v="11173800.73"/>
    <d v="2025-03-24T00:00:00"/>
    <d v="2027-06-21T00:00:00"/>
    <x v="0"/>
    <x v="1"/>
  </r>
  <r>
    <s v="tender_473943/1460142"/>
    <x v="187"/>
    <s v="Awarded"/>
    <x v="73"/>
    <s v="Awarded Contract for the Provision of Works to the Astana HMA Residence, Kazakhstan"/>
    <s v="Any region"/>
    <d v="2025-03-25T00:00:00"/>
    <d v="2026-08-06T00:00:00"/>
    <d v="2025-01-07T00:00:00"/>
    <d v="2025-03-14T00:00:00"/>
    <n v="398396"/>
    <m/>
    <n v="398396"/>
    <n v="398396"/>
    <n v="398396"/>
    <d v="2025-03-25T00:00:00"/>
    <d v="2026-08-06T00:00:00"/>
    <x v="0"/>
    <x v="1"/>
  </r>
  <r>
    <s v="CHPH001-DN694692-44142425"/>
    <x v="369"/>
    <s v="Awarded"/>
    <x v="238"/>
    <s v="New Homes Development - Pyms Road, Chelmsford"/>
    <s v="England"/>
    <d v="2025-03-06T00:00:00"/>
    <d v="2026-04-24T00:00:00"/>
    <d v="2024-02-06T00:00:00"/>
    <d v="2025-03-06T00:00:00"/>
    <n v="5000000"/>
    <n v="5000000"/>
    <n v="5000000"/>
    <n v="5556919.5899999999"/>
    <n v="5556919.5899999999"/>
    <d v="2025-03-07T00:00:00"/>
    <d v="2026-04-24T00:00:00"/>
    <x v="0"/>
    <x v="0"/>
  </r>
  <r>
    <s v="20250320102436-103251"/>
    <x v="370"/>
    <s v="Awarded"/>
    <x v="43"/>
    <s v="Cross Lane Primary School"/>
    <s v="Any region"/>
    <d v="2025-01-10T00:00:00"/>
    <d v="2026-06-24T00:00:00"/>
    <d v="2024-12-20T00:00:00"/>
    <d v="2025-01-10T00:00:00"/>
    <n v="8000"/>
    <n v="20000"/>
    <n v="20000"/>
    <n v="9998"/>
    <n v="9998"/>
    <d v="2025-01-10T00:00:00"/>
    <d v="2026-06-24T00:00:00"/>
    <x v="0"/>
    <x v="1"/>
  </r>
  <r>
    <s v="CF-2934200D0O000000rwimUAA"/>
    <x v="371"/>
    <s v="Awarded"/>
    <x v="43"/>
    <s v="DHSC:FGO: Financial / Project support for new private finance programme"/>
    <s v="United Kingdom"/>
    <d v="2025-03-04T00:00:00"/>
    <d v="2025-04-28T00:00:00"/>
    <d v="2025-03-03T00:00:00"/>
    <d v="2025-03-05T00:00:00"/>
    <n v="70000"/>
    <n v="70000"/>
    <n v="70000"/>
    <n v="70000"/>
    <n v="70000"/>
    <d v="2025-03-04T00:00:00"/>
    <d v="2025-04-28T00:00:00"/>
    <x v="0"/>
    <x v="1"/>
  </r>
  <r>
    <s v="LPOOL001-DN762895-97175897"/>
    <x v="251"/>
    <s v="Awarded"/>
    <x v="333"/>
    <s v="Green Park Hotel Interim Remediation Works"/>
    <s v="North West"/>
    <d v="2025-03-31T00:00:00"/>
    <d v="2025-04-28T00:00:00"/>
    <d v="2025-01-13T00:00:00"/>
    <d v="2025-02-28T00:00:00"/>
    <n v="24580"/>
    <n v="24580"/>
    <n v="24580"/>
    <n v="24580"/>
    <n v="24580"/>
    <d v="2025-03-31T00:00:00"/>
    <d v="2025-04-28T00:00:00"/>
    <x v="0"/>
    <x v="0"/>
  </r>
  <r>
    <s v="162_25"/>
    <x v="372"/>
    <s v="Awarded"/>
    <x v="240"/>
    <s v="162_25 Clays, Glazes and Modelling Materials"/>
    <s v="United Kingdom"/>
    <d v="2025-03-01T00:00:00"/>
    <d v="2027-03-31T00:00:00"/>
    <d v="2024-09-13T00:00:00"/>
    <d v="2025-02-27T00:00:00"/>
    <n v="2000000"/>
    <m/>
    <n v="2000000"/>
    <n v="2000000"/>
    <n v="2000000"/>
    <d v="2025-03-01T00:00:00"/>
    <d v="2027-03-31T00:00:00"/>
    <x v="0"/>
    <x v="1"/>
  </r>
  <r>
    <s v="NUN - 19905 (Lot 2)"/>
    <x v="127"/>
    <s v="Awarded"/>
    <x v="7"/>
    <s v="NUNCON - Lot 2 - Cheveral Road - Main Contractor"/>
    <s v="West Midlands"/>
    <d v="2024-12-23T00:00:00"/>
    <d v="2026-02-02T00:00:00"/>
    <d v="2024-09-20T00:00:00"/>
    <d v="2025-03-06T00:00:00"/>
    <n v="0"/>
    <n v="1456250"/>
    <n v="1456250"/>
    <n v="1456250"/>
    <n v="1456250"/>
    <d v="2024-12-23T00:00:00"/>
    <d v="2026-02-02T00:00:00"/>
    <x v="0"/>
    <x v="0"/>
  </r>
  <r>
    <s v="NUN - 19905"/>
    <x v="127"/>
    <s v="Awarded"/>
    <x v="7"/>
    <s v="NUNCON - Lot 1 - Armson Road - Main Contractor"/>
    <s v="West Midlands"/>
    <d v="2024-12-23T00:00:00"/>
    <d v="2026-04-20T00:00:00"/>
    <d v="2024-09-20T00:00:00"/>
    <d v="2025-03-06T00:00:00"/>
    <n v="0"/>
    <n v="3376764"/>
    <n v="3376764"/>
    <n v="3376764"/>
    <n v="3376764"/>
    <d v="2024-12-23T00:00:00"/>
    <d v="2026-04-20T00:00:00"/>
    <x v="0"/>
    <x v="0"/>
  </r>
  <r>
    <s v="Whaley Bridge Mechanics Institute Disabled Access"/>
    <x v="373"/>
    <s v="Awarded"/>
    <x v="440"/>
    <s v="ALTERATIONS TO WHALEY BRIDGE MECHANICS INSTITUTE  27 MARKET STREET WHALEY BRIDGE HIGH PEAK DERBYSHIRE SK23 7AA TO  FORM DISABLED ACCESS AND FACILITIES"/>
    <s v="-"/>
    <d v="2025-01-06T00:00:00"/>
    <d v="2025-04-28T00:00:00"/>
    <d v="2024-10-30T00:00:00"/>
    <d v="2025-02-13T00:00:00"/>
    <n v="145000"/>
    <m/>
    <n v="145000"/>
    <n v="209633.09"/>
    <n v="209633.09"/>
    <d v="2025-04-07T00:00:00"/>
    <d v="2025-09-12T00:00:00"/>
    <x v="0"/>
    <x v="0"/>
  </r>
  <r>
    <s v="IT-418-317-PFH/00000317"/>
    <x v="16"/>
    <s v="Open"/>
    <x v="441"/>
    <s v="MMC Category 2: Panelised Housing Solutions"/>
    <s v="Any region"/>
    <d v="2029-01-01T00:00:00"/>
    <d v="2029-01-02T00:00:00"/>
    <d v="2028-12-31T00:00:00"/>
    <m/>
    <n v="1"/>
    <n v="600000000"/>
    <n v="600000000"/>
    <m/>
    <n v="600000000"/>
    <m/>
    <m/>
    <x v="4"/>
    <x v="1"/>
  </r>
  <r>
    <s v="HCA001-DN715979-21416533"/>
    <x v="19"/>
    <s v="Awarded"/>
    <x v="243"/>
    <s v="Homes England - South West Rugby Homestead Link Road - Advanced Vegetation Clearance Services, 2024"/>
    <s v="England"/>
    <d v="2024-10-07T00:00:00"/>
    <d v="2024-12-20T00:00:00"/>
    <d v="2024-08-21T00:00:00"/>
    <d v="2024-10-07T00:00:00"/>
    <n v="230000"/>
    <n v="280000"/>
    <n v="280000"/>
    <n v="246110"/>
    <n v="246110"/>
    <d v="2025-03-24T00:00:00"/>
    <d v="2025-09-26T00:00:00"/>
    <x v="0"/>
    <x v="0"/>
  </r>
  <r>
    <s v="WOLVCITY001-DN760639-64360537"/>
    <x v="108"/>
    <s v="Awarded"/>
    <x v="442"/>
    <s v="CWC24155b - Bilston Market Refurbishment PCSA"/>
    <s v="West Midlands"/>
    <d v="2025-01-20T00:00:00"/>
    <d v="2025-04-01T00:00:00"/>
    <d v="2025-01-09T00:00:00"/>
    <d v="2025-01-16T00:00:00"/>
    <n v="424566.9"/>
    <m/>
    <n v="424566.9"/>
    <n v="424566.9"/>
    <n v="424566.9"/>
    <d v="2025-01-20T00:00:00"/>
    <d v="2025-04-01T00:00:00"/>
    <x v="0"/>
    <x v="0"/>
  </r>
  <r>
    <s v="PS24306"/>
    <x v="160"/>
    <s v="Awarded"/>
    <x v="408"/>
    <s v="PS24306 - Identifying approaches to increasing capacity and improving the diversity of the energy efficiency retrofit supply chain using behavioural science"/>
    <s v="United Kingdom"/>
    <d v="2025-01-09T00:00:00"/>
    <d v="2025-03-31T00:00:00"/>
    <d v="2024-12-18T00:00:00"/>
    <d v="2025-01-09T00:00:00"/>
    <n v="35000"/>
    <m/>
    <n v="35000"/>
    <n v="35000"/>
    <n v="35000"/>
    <d v="2025-01-09T00:00:00"/>
    <d v="2025-03-31T00:00:0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CF79EC-194B-4971-87A6-5780D2879E4B}"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7:G28" firstHeaderRow="0" firstDataRow="1" firstDataCol="1"/>
  <pivotFields count="20">
    <pivotField dataField="1" showAll="0"/>
    <pivotField axis="axisRow" showAll="0" measureFilter="1" sortType="descending">
      <items count="375">
        <item x="158"/>
        <item x="148"/>
        <item x="316"/>
        <item x="169"/>
        <item x="355"/>
        <item x="190"/>
        <item x="226"/>
        <item x="11"/>
        <item x="58"/>
        <item sd="0" x="0"/>
        <item x="106"/>
        <item x="171"/>
        <item x="315"/>
        <item x="177"/>
        <item x="356"/>
        <item x="180"/>
        <item x="328"/>
        <item x="257"/>
        <item x="289"/>
        <item x="322"/>
        <item x="250"/>
        <item x="360"/>
        <item x="102"/>
        <item x="155"/>
        <item x="210"/>
        <item x="317"/>
        <item x="146"/>
        <item x="306"/>
        <item x="299"/>
        <item x="228"/>
        <item x="264"/>
        <item x="53"/>
        <item x="39"/>
        <item x="91"/>
        <item x="175"/>
        <item x="263"/>
        <item x="73"/>
        <item x="107"/>
        <item x="61"/>
        <item x="207"/>
        <item x="72"/>
        <item x="211"/>
        <item x="43"/>
        <item x="215"/>
        <item x="132"/>
        <item x="369"/>
        <item x="193"/>
        <item x="331"/>
        <item x="353"/>
        <item x="222"/>
        <item x="330"/>
        <item x="110"/>
        <item x="86"/>
        <item x="240"/>
        <item sd="0" x="342"/>
        <item x="17"/>
        <item x="70"/>
        <item x="285"/>
        <item x="168"/>
        <item x="319"/>
        <item sd="0" x="8"/>
        <item x="214"/>
        <item x="88"/>
        <item x="338"/>
        <item x="156"/>
        <item x="84"/>
        <item x="166"/>
        <item x="294"/>
        <item x="178"/>
        <item x="249"/>
        <item x="87"/>
        <item x="145"/>
        <item x="165"/>
        <item x="93"/>
        <item sd="0" x="78"/>
        <item x="371"/>
        <item x="114"/>
        <item x="77"/>
        <item x="247"/>
        <item x="28"/>
        <item x="230"/>
        <item x="368"/>
        <item x="281"/>
        <item x="333"/>
        <item x="305"/>
        <item x="62"/>
        <item x="35"/>
        <item x="223"/>
        <item x="194"/>
        <item x="49"/>
        <item x="101"/>
        <item x="4"/>
        <item x="142"/>
        <item x="268"/>
        <item sd="0" x="20"/>
        <item x="60"/>
        <item x="324"/>
        <item x="209"/>
        <item x="14"/>
        <item x="123"/>
        <item x="284"/>
        <item x="260"/>
        <item x="372"/>
        <item x="252"/>
        <item x="307"/>
        <item x="131"/>
        <item x="122"/>
        <item x="266"/>
        <item x="304"/>
        <item x="113"/>
        <item x="326"/>
        <item x="187"/>
        <item x="196"/>
        <item x="147"/>
        <item sd="0" x="1"/>
        <item x="22"/>
        <item x="154"/>
        <item x="236"/>
        <item x="157"/>
        <item x="136"/>
        <item x="339"/>
        <item sd="0" x="5"/>
        <item x="267"/>
        <item x="248"/>
        <item x="139"/>
        <item x="96"/>
        <item x="286"/>
        <item x="354"/>
        <item x="192"/>
        <item x="364"/>
        <item x="23"/>
        <item x="161"/>
        <item x="32"/>
        <item x="243"/>
        <item x="19"/>
        <item x="301"/>
        <item x="118"/>
        <item x="205"/>
        <item x="117"/>
        <item x="103"/>
        <item x="15"/>
        <item x="195"/>
        <item x="347"/>
        <item x="296"/>
        <item x="26"/>
        <item x="13"/>
        <item x="350"/>
        <item x="204"/>
        <item x="68"/>
        <item x="95"/>
        <item x="323"/>
        <item x="242"/>
        <item x="357"/>
        <item x="51"/>
        <item x="365"/>
        <item x="321"/>
        <item x="69"/>
        <item x="151"/>
        <item x="105"/>
        <item x="18"/>
        <item x="273"/>
        <item x="133"/>
        <item x="7"/>
        <item x="251"/>
        <item x="100"/>
        <item x="297"/>
        <item x="327"/>
        <item x="183"/>
        <item x="261"/>
        <item x="341"/>
        <item x="138"/>
        <item x="104"/>
        <item x="143"/>
        <item x="27"/>
        <item x="258"/>
        <item x="262"/>
        <item x="163"/>
        <item x="54"/>
        <item x="358"/>
        <item x="172"/>
        <item x="295"/>
        <item x="128"/>
        <item x="291"/>
        <item x="218"/>
        <item x="202"/>
        <item x="167"/>
        <item x="279"/>
        <item x="186"/>
        <item x="71"/>
        <item x="174"/>
        <item x="116"/>
        <item x="278"/>
        <item x="300"/>
        <item x="89"/>
        <item sd="0" x="3"/>
        <item x="311"/>
        <item sd="0" x="346"/>
        <item x="85"/>
        <item x="159"/>
        <item x="97"/>
        <item x="244"/>
        <item x="152"/>
        <item x="344"/>
        <item x="83"/>
        <item x="340"/>
        <item x="76"/>
        <item x="65"/>
        <item x="227"/>
        <item x="182"/>
        <item x="221"/>
        <item x="109"/>
        <item x="185"/>
        <item x="33"/>
        <item x="199"/>
        <item x="325"/>
        <item x="234"/>
        <item x="198"/>
        <item x="274"/>
        <item sd="0" x="349"/>
        <item x="38"/>
        <item x="111"/>
        <item x="225"/>
        <item x="179"/>
        <item x="140"/>
        <item x="280"/>
        <item x="352"/>
        <item x="12"/>
        <item x="232"/>
        <item x="363"/>
        <item x="162"/>
        <item x="213"/>
        <item x="259"/>
        <item x="173"/>
        <item x="287"/>
        <item x="220"/>
        <item x="127"/>
        <item x="351"/>
        <item x="235"/>
        <item x="59"/>
        <item x="52"/>
        <item x="288"/>
        <item x="362"/>
        <item x="79"/>
        <item x="246"/>
        <item x="277"/>
        <item x="197"/>
        <item x="6"/>
        <item x="206"/>
        <item x="66"/>
        <item x="82"/>
        <item x="265"/>
        <item sd="0" x="343"/>
        <item sd="0" x="203"/>
        <item sd="0" x="16"/>
        <item sd="0" x="80"/>
        <item x="115"/>
        <item x="46"/>
        <item x="276"/>
        <item x="141"/>
        <item x="201"/>
        <item x="130"/>
        <item x="303"/>
        <item x="308"/>
        <item x="150"/>
        <item x="67"/>
        <item x="312"/>
        <item x="217"/>
        <item x="92"/>
        <item x="231"/>
        <item x="237"/>
        <item x="269"/>
        <item x="334"/>
        <item x="34"/>
        <item x="144"/>
        <item x="310"/>
        <item x="98"/>
        <item x="44"/>
        <item x="298"/>
        <item sd="0" x="10"/>
        <item x="176"/>
        <item x="239"/>
        <item x="134"/>
        <item x="208"/>
        <item x="189"/>
        <item x="256"/>
        <item x="361"/>
        <item x="318"/>
        <item x="21"/>
        <item x="336"/>
        <item x="153"/>
        <item x="29"/>
        <item x="184"/>
        <item x="125"/>
        <item x="254"/>
        <item x="170"/>
        <item x="320"/>
        <item x="149"/>
        <item x="233"/>
        <item x="359"/>
        <item x="119"/>
        <item x="229"/>
        <item x="45"/>
        <item sd="0" x="56"/>
        <item x="370"/>
        <item x="42"/>
        <item x="241"/>
        <item sd="0" x="2"/>
        <item x="120"/>
        <item x="283"/>
        <item x="50"/>
        <item x="313"/>
        <item x="63"/>
        <item x="366"/>
        <item x="48"/>
        <item x="40"/>
        <item x="191"/>
        <item x="129"/>
        <item x="121"/>
        <item x="75"/>
        <item x="345"/>
        <item x="253"/>
        <item x="292"/>
        <item x="188"/>
        <item x="36"/>
        <item x="219"/>
        <item x="160"/>
        <item x="335"/>
        <item sd="0" x="272"/>
        <item x="293"/>
        <item x="135"/>
        <item x="309"/>
        <item x="41"/>
        <item x="9"/>
        <item x="47"/>
        <item x="55"/>
        <item x="64"/>
        <item x="137"/>
        <item x="99"/>
        <item x="329"/>
        <item x="37"/>
        <item x="302"/>
        <item x="126"/>
        <item x="90"/>
        <item x="24"/>
        <item x="216"/>
        <item x="275"/>
        <item x="337"/>
        <item x="25"/>
        <item x="30"/>
        <item x="112"/>
        <item x="74"/>
        <item x="282"/>
        <item x="224"/>
        <item x="181"/>
        <item x="31"/>
        <item x="314"/>
        <item x="245"/>
        <item x="238"/>
        <item x="81"/>
        <item x="332"/>
        <item x="270"/>
        <item x="373"/>
        <item x="290"/>
        <item x="57"/>
        <item sd="0" x="367"/>
        <item x="200"/>
        <item x="164"/>
        <item sd="0" x="108"/>
        <item x="271"/>
        <item x="124"/>
        <item x="212"/>
        <item x="94"/>
        <item x="255"/>
        <item x="348"/>
        <item t="default"/>
      </items>
      <autoSortScope>
        <pivotArea dataOnly="0" outline="0" fieldPosition="0">
          <references count="1">
            <reference field="4294967294" count="1" selected="0">
              <x v="0"/>
            </reference>
          </references>
        </pivotArea>
      </autoSortScope>
    </pivotField>
    <pivotField showAll="0"/>
    <pivotField numFmtId="14" showAll="0">
      <items count="444">
        <item x="393"/>
        <item x="348"/>
        <item x="441"/>
        <item x="85"/>
        <item x="284"/>
        <item x="394"/>
        <item x="158"/>
        <item x="395"/>
        <item x="416"/>
        <item x="180"/>
        <item x="325"/>
        <item x="324"/>
        <item x="339"/>
        <item x="343"/>
        <item x="123"/>
        <item x="338"/>
        <item x="119"/>
        <item x="62"/>
        <item x="1"/>
        <item x="379"/>
        <item x="323"/>
        <item x="322"/>
        <item x="179"/>
        <item x="421"/>
        <item x="61"/>
        <item x="321"/>
        <item x="50"/>
        <item x="320"/>
        <item x="319"/>
        <item x="318"/>
        <item x="178"/>
        <item x="24"/>
        <item x="378"/>
        <item x="27"/>
        <item x="317"/>
        <item x="118"/>
        <item x="316"/>
        <item x="315"/>
        <item x="314"/>
        <item x="313"/>
        <item x="312"/>
        <item x="311"/>
        <item x="177"/>
        <item x="176"/>
        <item x="175"/>
        <item x="310"/>
        <item x="117"/>
        <item x="385"/>
        <item x="377"/>
        <item x="20"/>
        <item x="376"/>
        <item x="84"/>
        <item x="309"/>
        <item x="174"/>
        <item x="375"/>
        <item x="396"/>
        <item x="173"/>
        <item x="171"/>
        <item x="308"/>
        <item x="185"/>
        <item x="172"/>
        <item x="307"/>
        <item x="374"/>
        <item x="116"/>
        <item x="115"/>
        <item x="306"/>
        <item x="35"/>
        <item x="104"/>
        <item x="415"/>
        <item x="60"/>
        <item x="305"/>
        <item x="11"/>
        <item x="304"/>
        <item x="6"/>
        <item x="414"/>
        <item x="114"/>
        <item x="49"/>
        <item x="337"/>
        <item x="170"/>
        <item x="113"/>
        <item x="303"/>
        <item x="112"/>
        <item x="413"/>
        <item x="9"/>
        <item x="302"/>
        <item x="399"/>
        <item x="66"/>
        <item x="169"/>
        <item x="301"/>
        <item x="392"/>
        <item x="87"/>
        <item x="300"/>
        <item x="274"/>
        <item x="83"/>
        <item x="391"/>
        <item x="59"/>
        <item x="299"/>
        <item x="373"/>
        <item x="111"/>
        <item x="298"/>
        <item x="372"/>
        <item x="168"/>
        <item x="297"/>
        <item x="42"/>
        <item x="296"/>
        <item x="342"/>
        <item x="295"/>
        <item x="82"/>
        <item x="81"/>
        <item x="188"/>
        <item x="294"/>
        <item x="293"/>
        <item x="330"/>
        <item x="80"/>
        <item x="127"/>
        <item x="336"/>
        <item x="371"/>
        <item x="292"/>
        <item x="167"/>
        <item x="335"/>
        <item x="109"/>
        <item x="370"/>
        <item x="291"/>
        <item x="110"/>
        <item x="166"/>
        <item x="369"/>
        <item x="165"/>
        <item x="79"/>
        <item x="164"/>
        <item x="290"/>
        <item x="289"/>
        <item x="186"/>
        <item x="368"/>
        <item x="412"/>
        <item x="288"/>
        <item x="287"/>
        <item x="41"/>
        <item x="40"/>
        <item x="108"/>
        <item x="26"/>
        <item x="107"/>
        <item x="5"/>
        <item x="334"/>
        <item x="38"/>
        <item x="163"/>
        <item x="184"/>
        <item x="286"/>
        <item x="106"/>
        <item x="78"/>
        <item x="189"/>
        <item x="236"/>
        <item x="285"/>
        <item x="283"/>
        <item x="282"/>
        <item x="281"/>
        <item x="105"/>
        <item x="280"/>
        <item x="162"/>
        <item x="47"/>
        <item x="269"/>
        <item x="65"/>
        <item x="279"/>
        <item x="37"/>
        <item x="278"/>
        <item x="15"/>
        <item x="161"/>
        <item x="344"/>
        <item x="77"/>
        <item x="17"/>
        <item x="16"/>
        <item x="34"/>
        <item x="277"/>
        <item x="67"/>
        <item x="411"/>
        <item x="367"/>
        <item x="10"/>
        <item x="8"/>
        <item x="276"/>
        <item x="275"/>
        <item x="366"/>
        <item x="160"/>
        <item x="121"/>
        <item x="58"/>
        <item x="365"/>
        <item x="76"/>
        <item x="273"/>
        <item x="57"/>
        <item x="364"/>
        <item x="233"/>
        <item x="159"/>
        <item x="272"/>
        <item x="271"/>
        <item x="154"/>
        <item x="270"/>
        <item x="363"/>
        <item x="362"/>
        <item x="44"/>
        <item x="21"/>
        <item x="103"/>
        <item x="157"/>
        <item x="120"/>
        <item x="14"/>
        <item x="268"/>
        <item x="126"/>
        <item x="267"/>
        <item x="156"/>
        <item x="266"/>
        <item x="384"/>
        <item x="75"/>
        <item x="265"/>
        <item x="264"/>
        <item x="361"/>
        <item x="263"/>
        <item x="63"/>
        <item x="262"/>
        <item x="155"/>
        <item x="360"/>
        <item x="153"/>
        <item x="152"/>
        <item x="33"/>
        <item x="345"/>
        <item x="46"/>
        <item x="32"/>
        <item x="102"/>
        <item x="261"/>
        <item x="410"/>
        <item x="151"/>
        <item x="390"/>
        <item x="409"/>
        <item x="260"/>
        <item x="259"/>
        <item x="183"/>
        <item x="258"/>
        <item x="257"/>
        <item x="256"/>
        <item x="255"/>
        <item x="101"/>
        <item x="13"/>
        <item x="254"/>
        <item x="253"/>
        <item x="252"/>
        <item x="150"/>
        <item x="251"/>
        <item x="149"/>
        <item x="329"/>
        <item x="56"/>
        <item x="100"/>
        <item x="359"/>
        <item x="250"/>
        <item x="182"/>
        <item x="99"/>
        <item x="408"/>
        <item x="249"/>
        <item x="248"/>
        <item x="442"/>
        <item x="22"/>
        <item x="358"/>
        <item x="247"/>
        <item x="64"/>
        <item x="246"/>
        <item x="245"/>
        <item x="389"/>
        <item x="244"/>
        <item x="357"/>
        <item x="243"/>
        <item x="242"/>
        <item x="74"/>
        <item x="241"/>
        <item x="148"/>
        <item x="122"/>
        <item x="440"/>
        <item x="356"/>
        <item x="7"/>
        <item x="240"/>
        <item x="333"/>
        <item x="43"/>
        <item x="147"/>
        <item x="407"/>
        <item x="406"/>
        <item x="239"/>
        <item x="238"/>
        <item x="55"/>
        <item x="237"/>
        <item x="73"/>
        <item x="439"/>
        <item x="355"/>
        <item x="98"/>
        <item x="48"/>
        <item x="235"/>
        <item x="39"/>
        <item x="380"/>
        <item x="232"/>
        <item x="234"/>
        <item x="97"/>
        <item x="438"/>
        <item x="45"/>
        <item x="354"/>
        <item x="405"/>
        <item x="92"/>
        <item x="28"/>
        <item x="88"/>
        <item x="29"/>
        <item x="437"/>
        <item x="36"/>
        <item x="231"/>
        <item x="96"/>
        <item x="146"/>
        <item x="12"/>
        <item x="145"/>
        <item x="31"/>
        <item x="328"/>
        <item x="30"/>
        <item x="230"/>
        <item x="229"/>
        <item x="436"/>
        <item x="435"/>
        <item x="420"/>
        <item x="383"/>
        <item x="404"/>
        <item x="228"/>
        <item x="388"/>
        <item x="4"/>
        <item x="227"/>
        <item x="226"/>
        <item x="434"/>
        <item x="433"/>
        <item x="225"/>
        <item x="144"/>
        <item x="143"/>
        <item x="224"/>
        <item x="223"/>
        <item x="187"/>
        <item x="222"/>
        <item x="72"/>
        <item x="432"/>
        <item x="54"/>
        <item x="19"/>
        <item x="142"/>
        <item x="95"/>
        <item x="221"/>
        <item x="398"/>
        <item x="220"/>
        <item x="141"/>
        <item x="53"/>
        <item x="219"/>
        <item x="71"/>
        <item x="387"/>
        <item x="327"/>
        <item x="94"/>
        <item x="332"/>
        <item x="52"/>
        <item x="218"/>
        <item x="331"/>
        <item x="386"/>
        <item x="217"/>
        <item x="216"/>
        <item x="215"/>
        <item x="2"/>
        <item x="140"/>
        <item x="214"/>
        <item x="3"/>
        <item x="70"/>
        <item x="89"/>
        <item x="213"/>
        <item x="397"/>
        <item x="212"/>
        <item x="211"/>
        <item x="25"/>
        <item x="417"/>
        <item x="353"/>
        <item x="93"/>
        <item x="181"/>
        <item x="210"/>
        <item x="125"/>
        <item x="352"/>
        <item x="124"/>
        <item x="351"/>
        <item x="419"/>
        <item x="403"/>
        <item x="209"/>
        <item x="431"/>
        <item x="430"/>
        <item x="139"/>
        <item x="208"/>
        <item x="402"/>
        <item x="138"/>
        <item x="350"/>
        <item x="69"/>
        <item x="207"/>
        <item x="341"/>
        <item x="137"/>
        <item x="136"/>
        <item x="349"/>
        <item x="135"/>
        <item x="429"/>
        <item x="134"/>
        <item x="428"/>
        <item x="86"/>
        <item x="133"/>
        <item x="206"/>
        <item x="0"/>
        <item x="401"/>
        <item x="427"/>
        <item x="132"/>
        <item x="205"/>
        <item x="204"/>
        <item x="382"/>
        <item x="426"/>
        <item x="425"/>
        <item x="203"/>
        <item x="91"/>
        <item x="190"/>
        <item x="202"/>
        <item x="131"/>
        <item x="18"/>
        <item x="201"/>
        <item x="200"/>
        <item x="23"/>
        <item x="340"/>
        <item x="130"/>
        <item x="347"/>
        <item x="424"/>
        <item x="199"/>
        <item x="423"/>
        <item x="346"/>
        <item x="381"/>
        <item x="198"/>
        <item x="68"/>
        <item x="197"/>
        <item x="196"/>
        <item x="51"/>
        <item x="326"/>
        <item x="195"/>
        <item x="418"/>
        <item x="129"/>
        <item x="194"/>
        <item x="193"/>
        <item x="422"/>
        <item x="90"/>
        <item x="192"/>
        <item x="400"/>
        <item x="191"/>
        <item x="128"/>
        <item t="default"/>
      </items>
    </pivotField>
    <pivotField showAll="0"/>
    <pivotField showAll="0"/>
    <pivotField numFmtId="14" showAll="0"/>
    <pivotField numFmtId="14" showAll="0"/>
    <pivotField numFmtId="14" showAll="0"/>
    <pivotField showAll="0"/>
    <pivotField numFmtId="2" showAll="0"/>
    <pivotField showAll="0"/>
    <pivotField numFmtId="2" showAll="0"/>
    <pivotField showAll="0"/>
    <pivotField dataField="1" numFmtId="2" showAll="0"/>
    <pivotField showAll="0"/>
    <pivotField showAll="0"/>
    <pivotField showAll="0">
      <items count="6">
        <item x="3"/>
        <item x="4"/>
        <item x="2"/>
        <item x="1"/>
        <item x="0"/>
        <item t="default"/>
      </items>
    </pivotField>
    <pivotField showAll="0"/>
    <pivotField showAll="0">
      <items count="15">
        <item x="0"/>
        <item x="1"/>
        <item x="2"/>
        <item x="3"/>
        <item x="4"/>
        <item x="5"/>
        <item x="6"/>
        <item x="7"/>
        <item x="8"/>
        <item x="9"/>
        <item x="10"/>
        <item x="11"/>
        <item x="12"/>
        <item x="13"/>
        <item t="default"/>
      </items>
    </pivotField>
  </pivotFields>
  <rowFields count="1">
    <field x="1"/>
  </rowFields>
  <rowItems count="11">
    <i>
      <x v="364"/>
    </i>
    <i>
      <x v="306"/>
    </i>
    <i>
      <x v="60"/>
    </i>
    <i>
      <x v="278"/>
    </i>
    <i>
      <x v="94"/>
    </i>
    <i>
      <x v="9"/>
    </i>
    <i>
      <x v="253"/>
    </i>
    <i>
      <x v="252"/>
    </i>
    <i>
      <x v="194"/>
    </i>
    <i>
      <x v="74"/>
    </i>
    <i t="grand">
      <x/>
    </i>
  </rowItems>
  <colFields count="1">
    <field x="-2"/>
  </colFields>
  <colItems count="2">
    <i>
      <x/>
    </i>
    <i i="1">
      <x v="1"/>
    </i>
  </colItems>
  <dataFields count="2">
    <dataField name="Sum of Value" fld="14" baseField="0" baseItem="0" numFmtId="2"/>
    <dataField name="Count of Notice Identifier" fld="0" subtotal="count" baseField="0" baseItem="0"/>
  </dataFields>
  <formats count="15">
    <format dxfId="0">
      <pivotArea type="all" dataOnly="0" outline="0" fieldPosition="0"/>
    </format>
    <format dxfId="1">
      <pivotArea field="1" type="button" dataOnly="0" labelOnly="1" outline="0" axis="axisRow" fieldPosition="0"/>
    </format>
    <format dxfId="2">
      <pivotArea dataOnly="0" labelOnly="1" fieldPosition="0">
        <references count="1">
          <reference field="1" count="10">
            <x v="9"/>
            <x v="60"/>
            <x v="74"/>
            <x v="94"/>
            <x v="194"/>
            <x v="252"/>
            <x v="253"/>
            <x v="278"/>
            <x v="306"/>
            <x v="364"/>
          </reference>
        </references>
      </pivotArea>
    </format>
    <format dxfId="3">
      <pivotArea dataOnly="0" labelOnly="1" grandRow="1" outline="0" fieldPosition="0"/>
    </format>
    <format dxfId="4">
      <pivotArea outline="0" collapsedLevelsAreSubtotals="1" fieldPosition="0"/>
    </format>
    <format dxfId="5">
      <pivotArea dataOnly="0" labelOnly="1" outline="0" fieldPosition="0">
        <references count="1">
          <reference field="4294967294" count="2">
            <x v="0"/>
            <x v="1"/>
          </reference>
        </references>
      </pivotArea>
    </format>
    <format dxfId="6">
      <pivotArea outline="0" collapsedLevelsAreSubtotals="1" fieldPosition="0">
        <references count="1">
          <reference field="4294967294" count="1" selected="0">
            <x v="0"/>
          </reference>
        </references>
      </pivotArea>
    </format>
    <format dxfId="7">
      <pivotArea dataOnly="0" labelOnly="1" outline="0" fieldPosition="0">
        <references count="1">
          <reference field="4294967294" count="1">
            <x v="0"/>
          </reference>
        </references>
      </pivotArea>
    </format>
    <format dxfId="8">
      <pivotArea dataOnly="0" outline="0" fieldPosition="0">
        <references count="1">
          <reference field="4294967294" count="1">
            <x v="1"/>
          </reference>
        </references>
      </pivotArea>
    </format>
    <format dxfId="9">
      <pivotArea type="all" dataOnly="0" outline="0" fieldPosition="0"/>
    </format>
    <format dxfId="10">
      <pivotArea outline="0" collapsedLevelsAreSubtotals="1" fieldPosition="0"/>
    </format>
    <format dxfId="11">
      <pivotArea field="1" type="button" dataOnly="0" labelOnly="1" outline="0" axis="axisRow" fieldPosition="0"/>
    </format>
    <format dxfId="12">
      <pivotArea dataOnly="0" labelOnly="1" fieldPosition="0">
        <references count="1">
          <reference field="1" count="10">
            <x v="9"/>
            <x v="60"/>
            <x v="74"/>
            <x v="94"/>
            <x v="194"/>
            <x v="252"/>
            <x v="253"/>
            <x v="278"/>
            <x v="306"/>
            <x v="364"/>
          </reference>
        </references>
      </pivotArea>
    </format>
    <format dxfId="13">
      <pivotArea dataOnly="0" labelOnly="1" grandRow="1" outline="0" fieldPosition="0"/>
    </format>
    <format dxfId="1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A1EAE9-059F-44B0-8A74-A9E49AC383A7}"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0:G14" firstHeaderRow="0" firstDataRow="1" firstDataCol="1"/>
  <pivotFields count="20">
    <pivotField dataField="1" showAll="0"/>
    <pivotField showAll="0"/>
    <pivotField showAll="0"/>
    <pivotField numFmtId="14" showAll="0">
      <items count="444">
        <item x="393"/>
        <item x="348"/>
        <item x="441"/>
        <item x="85"/>
        <item x="284"/>
        <item x="394"/>
        <item x="158"/>
        <item x="395"/>
        <item x="416"/>
        <item x="180"/>
        <item x="325"/>
        <item x="324"/>
        <item x="339"/>
        <item x="343"/>
        <item x="123"/>
        <item x="338"/>
        <item x="119"/>
        <item x="62"/>
        <item x="1"/>
        <item x="379"/>
        <item x="323"/>
        <item x="322"/>
        <item x="179"/>
        <item x="421"/>
        <item x="61"/>
        <item x="321"/>
        <item x="50"/>
        <item x="320"/>
        <item x="319"/>
        <item x="318"/>
        <item x="178"/>
        <item x="24"/>
        <item x="378"/>
        <item x="27"/>
        <item x="317"/>
        <item x="118"/>
        <item x="316"/>
        <item x="315"/>
        <item x="314"/>
        <item x="313"/>
        <item x="312"/>
        <item x="311"/>
        <item x="177"/>
        <item x="176"/>
        <item x="175"/>
        <item x="310"/>
        <item x="117"/>
        <item x="385"/>
        <item x="377"/>
        <item x="20"/>
        <item x="376"/>
        <item x="84"/>
        <item x="309"/>
        <item x="174"/>
        <item x="375"/>
        <item x="396"/>
        <item x="173"/>
        <item x="171"/>
        <item x="308"/>
        <item x="185"/>
        <item x="172"/>
        <item x="307"/>
        <item x="374"/>
        <item x="116"/>
        <item x="115"/>
        <item x="306"/>
        <item x="35"/>
        <item x="104"/>
        <item x="415"/>
        <item x="60"/>
        <item x="305"/>
        <item x="11"/>
        <item x="304"/>
        <item x="6"/>
        <item x="414"/>
        <item x="114"/>
        <item x="49"/>
        <item x="337"/>
        <item x="170"/>
        <item x="113"/>
        <item x="303"/>
        <item x="112"/>
        <item x="413"/>
        <item x="9"/>
        <item x="302"/>
        <item x="399"/>
        <item x="66"/>
        <item x="169"/>
        <item x="301"/>
        <item x="392"/>
        <item x="87"/>
        <item x="300"/>
        <item x="274"/>
        <item x="83"/>
        <item x="391"/>
        <item x="59"/>
        <item x="299"/>
        <item x="373"/>
        <item x="111"/>
        <item x="298"/>
        <item x="372"/>
        <item x="168"/>
        <item x="297"/>
        <item x="42"/>
        <item x="296"/>
        <item x="342"/>
        <item x="295"/>
        <item x="82"/>
        <item x="81"/>
        <item x="188"/>
        <item x="294"/>
        <item x="293"/>
        <item x="330"/>
        <item x="80"/>
        <item x="127"/>
        <item x="336"/>
        <item x="371"/>
        <item x="292"/>
        <item x="167"/>
        <item x="335"/>
        <item x="109"/>
        <item x="370"/>
        <item x="291"/>
        <item x="110"/>
        <item x="166"/>
        <item x="369"/>
        <item x="165"/>
        <item x="79"/>
        <item x="164"/>
        <item x="290"/>
        <item x="289"/>
        <item x="186"/>
        <item x="368"/>
        <item x="412"/>
        <item x="288"/>
        <item x="287"/>
        <item x="41"/>
        <item x="40"/>
        <item x="108"/>
        <item x="26"/>
        <item x="107"/>
        <item x="5"/>
        <item x="334"/>
        <item x="38"/>
        <item x="163"/>
        <item x="184"/>
        <item x="286"/>
        <item x="106"/>
        <item x="78"/>
        <item x="189"/>
        <item x="236"/>
        <item x="285"/>
        <item x="283"/>
        <item x="282"/>
        <item x="281"/>
        <item x="105"/>
        <item x="280"/>
        <item x="162"/>
        <item x="47"/>
        <item x="269"/>
        <item x="65"/>
        <item x="279"/>
        <item x="37"/>
        <item x="278"/>
        <item x="15"/>
        <item x="161"/>
        <item x="344"/>
        <item x="77"/>
        <item x="17"/>
        <item x="16"/>
        <item x="34"/>
        <item x="277"/>
        <item x="67"/>
        <item x="411"/>
        <item x="367"/>
        <item x="10"/>
        <item x="8"/>
        <item x="276"/>
        <item x="275"/>
        <item x="366"/>
        <item x="160"/>
        <item x="121"/>
        <item x="58"/>
        <item x="365"/>
        <item x="76"/>
        <item x="273"/>
        <item x="57"/>
        <item x="364"/>
        <item x="233"/>
        <item x="159"/>
        <item x="272"/>
        <item x="271"/>
        <item x="154"/>
        <item x="270"/>
        <item x="363"/>
        <item x="362"/>
        <item x="44"/>
        <item x="21"/>
        <item x="103"/>
        <item x="157"/>
        <item x="120"/>
        <item x="14"/>
        <item x="268"/>
        <item x="126"/>
        <item x="267"/>
        <item x="156"/>
        <item x="266"/>
        <item x="384"/>
        <item x="75"/>
        <item x="265"/>
        <item x="264"/>
        <item x="361"/>
        <item x="263"/>
        <item x="63"/>
        <item x="262"/>
        <item x="155"/>
        <item x="360"/>
        <item x="153"/>
        <item x="152"/>
        <item x="33"/>
        <item x="345"/>
        <item x="46"/>
        <item x="32"/>
        <item x="102"/>
        <item x="261"/>
        <item x="410"/>
        <item x="151"/>
        <item x="390"/>
        <item x="409"/>
        <item x="260"/>
        <item x="259"/>
        <item x="183"/>
        <item x="258"/>
        <item x="257"/>
        <item x="256"/>
        <item x="255"/>
        <item x="101"/>
        <item x="13"/>
        <item x="254"/>
        <item x="253"/>
        <item x="252"/>
        <item x="150"/>
        <item x="251"/>
        <item x="149"/>
        <item x="329"/>
        <item x="56"/>
        <item x="100"/>
        <item x="359"/>
        <item x="250"/>
        <item x="182"/>
        <item x="99"/>
        <item x="408"/>
        <item x="249"/>
        <item x="248"/>
        <item x="442"/>
        <item x="22"/>
        <item x="358"/>
        <item x="247"/>
        <item x="64"/>
        <item x="246"/>
        <item x="245"/>
        <item x="389"/>
        <item x="244"/>
        <item x="357"/>
        <item x="243"/>
        <item x="242"/>
        <item x="74"/>
        <item x="241"/>
        <item x="148"/>
        <item x="122"/>
        <item x="440"/>
        <item x="356"/>
        <item x="7"/>
        <item x="240"/>
        <item x="333"/>
        <item x="43"/>
        <item x="147"/>
        <item x="407"/>
        <item x="406"/>
        <item x="239"/>
        <item x="238"/>
        <item x="55"/>
        <item x="237"/>
        <item x="73"/>
        <item x="439"/>
        <item x="355"/>
        <item x="98"/>
        <item x="48"/>
        <item x="235"/>
        <item x="39"/>
        <item x="380"/>
        <item x="232"/>
        <item x="234"/>
        <item x="97"/>
        <item x="438"/>
        <item x="45"/>
        <item x="354"/>
        <item x="405"/>
        <item x="92"/>
        <item x="28"/>
        <item x="88"/>
        <item x="29"/>
        <item x="437"/>
        <item x="36"/>
        <item x="231"/>
        <item x="96"/>
        <item x="146"/>
        <item x="12"/>
        <item x="145"/>
        <item x="31"/>
        <item x="328"/>
        <item x="30"/>
        <item x="230"/>
        <item x="229"/>
        <item x="436"/>
        <item x="435"/>
        <item x="420"/>
        <item x="383"/>
        <item x="404"/>
        <item x="228"/>
        <item x="388"/>
        <item x="4"/>
        <item x="227"/>
        <item x="226"/>
        <item x="434"/>
        <item x="433"/>
        <item x="225"/>
        <item x="144"/>
        <item x="143"/>
        <item x="224"/>
        <item x="223"/>
        <item x="187"/>
        <item x="222"/>
        <item x="72"/>
        <item x="432"/>
        <item x="54"/>
        <item x="19"/>
        <item x="142"/>
        <item x="95"/>
        <item x="221"/>
        <item x="398"/>
        <item x="220"/>
        <item x="141"/>
        <item x="53"/>
        <item x="219"/>
        <item x="71"/>
        <item x="387"/>
        <item x="327"/>
        <item x="94"/>
        <item x="332"/>
        <item x="52"/>
        <item x="218"/>
        <item x="331"/>
        <item x="386"/>
        <item x="217"/>
        <item x="216"/>
        <item x="215"/>
        <item x="2"/>
        <item x="140"/>
        <item x="214"/>
        <item x="3"/>
        <item x="70"/>
        <item x="89"/>
        <item x="213"/>
        <item x="397"/>
        <item x="212"/>
        <item x="211"/>
        <item x="25"/>
        <item x="417"/>
        <item x="353"/>
        <item x="93"/>
        <item x="181"/>
        <item x="210"/>
        <item x="125"/>
        <item x="352"/>
        <item x="124"/>
        <item x="351"/>
        <item x="419"/>
        <item x="403"/>
        <item x="209"/>
        <item x="431"/>
        <item x="430"/>
        <item x="139"/>
        <item x="208"/>
        <item x="402"/>
        <item x="138"/>
        <item x="350"/>
        <item x="69"/>
        <item x="207"/>
        <item x="341"/>
        <item x="137"/>
        <item x="136"/>
        <item x="349"/>
        <item x="135"/>
        <item x="429"/>
        <item x="134"/>
        <item x="428"/>
        <item x="86"/>
        <item x="133"/>
        <item x="206"/>
        <item x="0"/>
        <item x="401"/>
        <item x="427"/>
        <item x="132"/>
        <item x="205"/>
        <item x="204"/>
        <item x="382"/>
        <item x="426"/>
        <item x="425"/>
        <item x="203"/>
        <item x="91"/>
        <item x="190"/>
        <item x="202"/>
        <item x="131"/>
        <item x="18"/>
        <item x="201"/>
        <item x="200"/>
        <item x="23"/>
        <item x="340"/>
        <item x="130"/>
        <item x="347"/>
        <item x="424"/>
        <item x="199"/>
        <item x="423"/>
        <item x="346"/>
        <item x="381"/>
        <item x="198"/>
        <item x="68"/>
        <item x="197"/>
        <item x="196"/>
        <item x="51"/>
        <item x="326"/>
        <item x="195"/>
        <item x="418"/>
        <item x="129"/>
        <item x="194"/>
        <item x="193"/>
        <item x="422"/>
        <item x="90"/>
        <item x="192"/>
        <item x="400"/>
        <item x="191"/>
        <item x="128"/>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 numFmtId="14" showAll="0"/>
    <pivotField numFmtId="14" showAll="0"/>
    <pivotField numFmtId="14" showAll="0"/>
    <pivotField showAll="0"/>
    <pivotField numFmtId="2" showAll="0"/>
    <pivotField showAll="0"/>
    <pivotField numFmtId="2" showAll="0"/>
    <pivotField showAll="0"/>
    <pivotField dataField="1" numFmtId="2" showAll="0"/>
    <pivotField showAll="0"/>
    <pivotField showAll="0"/>
    <pivotField showAll="0">
      <items count="6">
        <item x="3"/>
        <item x="4"/>
        <item x="2"/>
        <item x="1"/>
        <item x="0"/>
        <item t="default"/>
      </items>
    </pivotField>
    <pivotField axis="axisRow" showAll="0">
      <items count="5">
        <item x="2"/>
        <item m="1" x="3"/>
        <item x="1"/>
        <item x="0"/>
        <item t="default"/>
      </items>
    </pivotField>
    <pivotField showAll="0">
      <items count="15">
        <item x="0"/>
        <item x="1"/>
        <item x="2"/>
        <item x="3"/>
        <item x="4"/>
        <item x="5"/>
        <item x="6"/>
        <item x="7"/>
        <item x="8"/>
        <item x="9"/>
        <item x="10"/>
        <item x="11"/>
        <item x="12"/>
        <item x="13"/>
        <item t="default"/>
      </items>
    </pivotField>
  </pivotFields>
  <rowFields count="1">
    <field x="18"/>
  </rowFields>
  <rowItems count="4">
    <i>
      <x/>
    </i>
    <i>
      <x v="2"/>
    </i>
    <i>
      <x v="3"/>
    </i>
    <i t="grand">
      <x/>
    </i>
  </rowItems>
  <colFields count="1">
    <field x="-2"/>
  </colFields>
  <colItems count="2">
    <i>
      <x/>
    </i>
    <i i="1">
      <x v="1"/>
    </i>
  </colItems>
  <dataFields count="2">
    <dataField name="Sum of Value" fld="14" baseField="0" baseItem="0" numFmtId="2"/>
    <dataField name="Count of Notice Identifier" fld="0" subtotal="count" baseField="0" baseItem="0"/>
  </dataFields>
  <formats count="6">
    <format dxfId="22">
      <pivotArea type="all" dataOnly="0" outline="0" fieldPosition="0"/>
    </format>
    <format dxfId="23">
      <pivotArea outline="0" collapsedLevelsAreSubtotals="1" fieldPosition="0"/>
    </format>
    <format dxfId="24">
      <pivotArea field="18" type="button" dataOnly="0" labelOnly="1" outline="0" axis="axisRow" fieldPosition="0"/>
    </format>
    <format dxfId="25">
      <pivotArea dataOnly="0" labelOnly="1" fieldPosition="0">
        <references count="1">
          <reference field="18" count="0"/>
        </references>
      </pivotArea>
    </format>
    <format dxfId="26">
      <pivotArea dataOnly="0" labelOnly="1" grandRow="1" outline="0" fieldPosition="0"/>
    </format>
    <format dxfId="27">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2B9AE8-B9FD-42AF-9297-9ECA5FC9114E}"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E3:G7" firstHeaderRow="0" firstDataRow="1" firstDataCol="1"/>
  <pivotFields count="20">
    <pivotField dataField="1" showAll="0"/>
    <pivotField showAll="0"/>
    <pivotField showAll="0"/>
    <pivotField numFmtId="14" showAll="0">
      <items count="444">
        <item x="393"/>
        <item x="348"/>
        <item x="441"/>
        <item x="85"/>
        <item x="284"/>
        <item x="394"/>
        <item x="158"/>
        <item x="395"/>
        <item x="416"/>
        <item x="180"/>
        <item x="325"/>
        <item x="324"/>
        <item x="339"/>
        <item x="343"/>
        <item x="123"/>
        <item x="338"/>
        <item x="119"/>
        <item x="62"/>
        <item x="1"/>
        <item x="379"/>
        <item x="323"/>
        <item x="322"/>
        <item x="179"/>
        <item x="421"/>
        <item x="61"/>
        <item x="321"/>
        <item x="50"/>
        <item x="320"/>
        <item x="319"/>
        <item x="318"/>
        <item x="178"/>
        <item x="24"/>
        <item x="378"/>
        <item x="27"/>
        <item x="317"/>
        <item x="118"/>
        <item x="316"/>
        <item x="315"/>
        <item x="314"/>
        <item x="313"/>
        <item x="312"/>
        <item x="311"/>
        <item x="177"/>
        <item x="176"/>
        <item x="175"/>
        <item x="310"/>
        <item x="117"/>
        <item x="385"/>
        <item x="377"/>
        <item x="20"/>
        <item x="376"/>
        <item x="84"/>
        <item x="309"/>
        <item x="174"/>
        <item x="375"/>
        <item x="396"/>
        <item x="173"/>
        <item x="171"/>
        <item x="308"/>
        <item x="185"/>
        <item x="172"/>
        <item x="307"/>
        <item x="374"/>
        <item x="116"/>
        <item x="115"/>
        <item x="306"/>
        <item x="35"/>
        <item x="104"/>
        <item x="415"/>
        <item x="60"/>
        <item x="305"/>
        <item x="11"/>
        <item x="304"/>
        <item x="6"/>
        <item x="414"/>
        <item x="114"/>
        <item x="49"/>
        <item x="337"/>
        <item x="170"/>
        <item x="113"/>
        <item x="303"/>
        <item x="112"/>
        <item x="413"/>
        <item x="9"/>
        <item x="302"/>
        <item x="399"/>
        <item x="66"/>
        <item x="169"/>
        <item x="301"/>
        <item x="392"/>
        <item x="87"/>
        <item x="300"/>
        <item x="274"/>
        <item x="83"/>
        <item x="391"/>
        <item x="59"/>
        <item x="299"/>
        <item x="373"/>
        <item x="111"/>
        <item x="298"/>
        <item x="372"/>
        <item x="168"/>
        <item x="297"/>
        <item x="42"/>
        <item x="296"/>
        <item x="342"/>
        <item x="295"/>
        <item x="82"/>
        <item x="81"/>
        <item x="188"/>
        <item x="294"/>
        <item x="293"/>
        <item x="330"/>
        <item x="80"/>
        <item x="127"/>
        <item x="336"/>
        <item x="371"/>
        <item x="292"/>
        <item x="167"/>
        <item x="335"/>
        <item x="109"/>
        <item x="370"/>
        <item x="291"/>
        <item x="110"/>
        <item x="166"/>
        <item x="369"/>
        <item x="165"/>
        <item x="79"/>
        <item x="164"/>
        <item x="290"/>
        <item x="289"/>
        <item x="186"/>
        <item x="368"/>
        <item x="412"/>
        <item x="288"/>
        <item x="287"/>
        <item x="41"/>
        <item x="40"/>
        <item x="108"/>
        <item x="26"/>
        <item x="107"/>
        <item x="5"/>
        <item x="334"/>
        <item x="38"/>
        <item x="163"/>
        <item x="184"/>
        <item x="286"/>
        <item x="106"/>
        <item x="78"/>
        <item x="189"/>
        <item x="236"/>
        <item x="285"/>
        <item x="283"/>
        <item x="282"/>
        <item x="281"/>
        <item x="105"/>
        <item x="280"/>
        <item x="162"/>
        <item x="47"/>
        <item x="269"/>
        <item x="65"/>
        <item x="279"/>
        <item x="37"/>
        <item x="278"/>
        <item x="15"/>
        <item x="161"/>
        <item x="344"/>
        <item x="77"/>
        <item x="17"/>
        <item x="16"/>
        <item x="34"/>
        <item x="277"/>
        <item x="67"/>
        <item x="411"/>
        <item x="367"/>
        <item x="10"/>
        <item x="8"/>
        <item x="276"/>
        <item x="275"/>
        <item x="366"/>
        <item x="160"/>
        <item x="121"/>
        <item x="58"/>
        <item x="365"/>
        <item x="76"/>
        <item x="273"/>
        <item x="57"/>
        <item x="364"/>
        <item x="233"/>
        <item x="159"/>
        <item x="272"/>
        <item x="271"/>
        <item x="154"/>
        <item x="270"/>
        <item x="363"/>
        <item x="362"/>
        <item x="44"/>
        <item x="21"/>
        <item x="103"/>
        <item x="157"/>
        <item x="120"/>
        <item x="14"/>
        <item x="268"/>
        <item x="126"/>
        <item x="267"/>
        <item x="156"/>
        <item x="266"/>
        <item x="384"/>
        <item x="75"/>
        <item x="265"/>
        <item x="264"/>
        <item x="361"/>
        <item x="263"/>
        <item x="63"/>
        <item x="262"/>
        <item x="155"/>
        <item x="360"/>
        <item x="153"/>
        <item x="152"/>
        <item x="33"/>
        <item x="345"/>
        <item x="46"/>
        <item x="32"/>
        <item x="102"/>
        <item x="261"/>
        <item x="410"/>
        <item x="151"/>
        <item x="390"/>
        <item x="409"/>
        <item x="260"/>
        <item x="259"/>
        <item x="183"/>
        <item x="258"/>
        <item x="257"/>
        <item x="256"/>
        <item x="255"/>
        <item x="101"/>
        <item x="13"/>
        <item x="254"/>
        <item x="253"/>
        <item x="252"/>
        <item x="150"/>
        <item x="251"/>
        <item x="149"/>
        <item x="329"/>
        <item x="56"/>
        <item x="100"/>
        <item x="359"/>
        <item x="250"/>
        <item x="182"/>
        <item x="99"/>
        <item x="408"/>
        <item x="249"/>
        <item x="248"/>
        <item x="442"/>
        <item x="22"/>
        <item x="358"/>
        <item x="247"/>
        <item x="64"/>
        <item x="246"/>
        <item x="245"/>
        <item x="389"/>
        <item x="244"/>
        <item x="357"/>
        <item x="243"/>
        <item x="242"/>
        <item x="74"/>
        <item x="241"/>
        <item x="148"/>
        <item x="122"/>
        <item x="440"/>
        <item x="356"/>
        <item x="7"/>
        <item x="240"/>
        <item x="333"/>
        <item x="43"/>
        <item x="147"/>
        <item x="407"/>
        <item x="406"/>
        <item x="239"/>
        <item x="238"/>
        <item x="55"/>
        <item x="237"/>
        <item x="73"/>
        <item x="439"/>
        <item x="355"/>
        <item x="98"/>
        <item x="48"/>
        <item x="235"/>
        <item x="39"/>
        <item x="380"/>
        <item x="232"/>
        <item x="234"/>
        <item x="97"/>
        <item x="438"/>
        <item x="45"/>
        <item x="354"/>
        <item x="405"/>
        <item x="92"/>
        <item x="28"/>
        <item x="88"/>
        <item x="29"/>
        <item x="437"/>
        <item x="36"/>
        <item x="231"/>
        <item x="96"/>
        <item x="146"/>
        <item x="12"/>
        <item x="145"/>
        <item x="31"/>
        <item x="328"/>
        <item x="30"/>
        <item x="230"/>
        <item x="229"/>
        <item x="436"/>
        <item x="435"/>
        <item x="420"/>
        <item x="383"/>
        <item x="404"/>
        <item x="228"/>
        <item x="388"/>
        <item x="4"/>
        <item x="227"/>
        <item x="226"/>
        <item x="434"/>
        <item x="433"/>
        <item x="225"/>
        <item x="144"/>
        <item x="143"/>
        <item x="224"/>
        <item x="223"/>
        <item x="187"/>
        <item x="222"/>
        <item x="72"/>
        <item x="432"/>
        <item x="54"/>
        <item x="19"/>
        <item x="142"/>
        <item x="95"/>
        <item x="221"/>
        <item x="398"/>
        <item x="220"/>
        <item x="141"/>
        <item x="53"/>
        <item x="219"/>
        <item x="71"/>
        <item x="387"/>
        <item x="327"/>
        <item x="94"/>
        <item x="332"/>
        <item x="52"/>
        <item x="218"/>
        <item x="331"/>
        <item x="386"/>
        <item x="217"/>
        <item x="216"/>
        <item x="215"/>
        <item x="2"/>
        <item x="140"/>
        <item x="214"/>
        <item x="3"/>
        <item x="70"/>
        <item x="89"/>
        <item x="213"/>
        <item x="397"/>
        <item x="212"/>
        <item x="211"/>
        <item x="25"/>
        <item x="417"/>
        <item x="353"/>
        <item x="93"/>
        <item x="181"/>
        <item x="210"/>
        <item x="125"/>
        <item x="352"/>
        <item x="124"/>
        <item x="351"/>
        <item x="419"/>
        <item x="403"/>
        <item x="209"/>
        <item x="431"/>
        <item x="430"/>
        <item x="139"/>
        <item x="208"/>
        <item x="402"/>
        <item x="138"/>
        <item x="350"/>
        <item x="69"/>
        <item x="207"/>
        <item x="341"/>
        <item x="137"/>
        <item x="136"/>
        <item x="349"/>
        <item x="135"/>
        <item x="429"/>
        <item x="134"/>
        <item x="428"/>
        <item x="86"/>
        <item x="133"/>
        <item x="206"/>
        <item x="0"/>
        <item x="401"/>
        <item x="427"/>
        <item x="132"/>
        <item x="205"/>
        <item x="204"/>
        <item x="382"/>
        <item x="426"/>
        <item x="425"/>
        <item x="203"/>
        <item x="91"/>
        <item x="190"/>
        <item x="202"/>
        <item x="131"/>
        <item x="18"/>
        <item x="201"/>
        <item x="200"/>
        <item x="23"/>
        <item x="340"/>
        <item x="130"/>
        <item x="347"/>
        <item x="424"/>
        <item x="199"/>
        <item x="423"/>
        <item x="346"/>
        <item x="381"/>
        <item x="198"/>
        <item x="68"/>
        <item x="197"/>
        <item x="196"/>
        <item x="51"/>
        <item x="326"/>
        <item x="195"/>
        <item x="418"/>
        <item x="129"/>
        <item x="194"/>
        <item x="193"/>
        <item x="422"/>
        <item x="90"/>
        <item x="192"/>
        <item x="400"/>
        <item x="191"/>
        <item x="128"/>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 numFmtId="14" showAll="0"/>
    <pivotField numFmtId="14" showAll="0"/>
    <pivotField numFmtId="14" showAll="0"/>
    <pivotField showAll="0"/>
    <pivotField numFmtId="2" showAll="0"/>
    <pivotField showAll="0"/>
    <pivotField numFmtId="2" showAll="0"/>
    <pivotField showAll="0"/>
    <pivotField dataField="1" numFmtId="2" showAll="0"/>
    <pivotField showAll="0"/>
    <pivotField showAll="0"/>
    <pivotField showAll="0">
      <items count="6">
        <item x="3"/>
        <item x="4"/>
        <item x="2"/>
        <item x="1"/>
        <item x="0"/>
        <item t="default"/>
      </items>
    </pivotField>
    <pivotField axis="axisRow" showAll="0">
      <items count="5">
        <item x="2"/>
        <item m="1" x="3"/>
        <item x="1"/>
        <item x="0"/>
        <item t="default"/>
      </items>
    </pivotField>
    <pivotField showAll="0">
      <items count="15">
        <item x="0"/>
        <item x="1"/>
        <item x="2"/>
        <item x="3"/>
        <item x="4"/>
        <item x="5"/>
        <item x="6"/>
        <item x="7"/>
        <item x="8"/>
        <item x="9"/>
        <item x="10"/>
        <item x="11"/>
        <item x="12"/>
        <item x="13"/>
        <item t="default"/>
      </items>
    </pivotField>
  </pivotFields>
  <rowFields count="1">
    <field x="18"/>
  </rowFields>
  <rowItems count="4">
    <i>
      <x/>
    </i>
    <i>
      <x v="2"/>
    </i>
    <i>
      <x v="3"/>
    </i>
    <i t="grand">
      <x/>
    </i>
  </rowItems>
  <colFields count="1">
    <field x="-2"/>
  </colFields>
  <colItems count="2">
    <i>
      <x/>
    </i>
    <i i="1">
      <x v="1"/>
    </i>
  </colItems>
  <dataFields count="2">
    <dataField name="Sum of Value" fld="14" baseField="0" baseItem="0" numFmtId="2"/>
    <dataField name="Count of Notice Identifier" fld="0" subtotal="count" baseField="0" baseItem="0"/>
  </dataFields>
  <chartFormats count="2">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B25D4A-A670-4564-B71D-5B0B061A4137}"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378" firstHeaderRow="0" firstDataRow="1" firstDataCol="1"/>
  <pivotFields count="20">
    <pivotField dataField="1" showAll="0"/>
    <pivotField axis="axisRow" showAll="0" sortType="descending">
      <items count="375">
        <item x="158"/>
        <item x="148"/>
        <item x="316"/>
        <item x="169"/>
        <item x="355"/>
        <item x="190"/>
        <item x="226"/>
        <item x="11"/>
        <item x="58"/>
        <item sd="0" x="0"/>
        <item x="106"/>
        <item x="171"/>
        <item x="315"/>
        <item x="177"/>
        <item x="356"/>
        <item x="180"/>
        <item x="328"/>
        <item x="257"/>
        <item x="289"/>
        <item x="322"/>
        <item x="250"/>
        <item x="360"/>
        <item x="102"/>
        <item x="155"/>
        <item x="210"/>
        <item x="317"/>
        <item x="146"/>
        <item x="306"/>
        <item x="299"/>
        <item x="228"/>
        <item x="264"/>
        <item x="53"/>
        <item x="39"/>
        <item x="91"/>
        <item x="175"/>
        <item x="263"/>
        <item x="73"/>
        <item x="107"/>
        <item x="61"/>
        <item x="207"/>
        <item x="72"/>
        <item x="211"/>
        <item x="43"/>
        <item x="215"/>
        <item x="132"/>
        <item x="369"/>
        <item x="193"/>
        <item x="331"/>
        <item x="353"/>
        <item x="222"/>
        <item x="330"/>
        <item x="110"/>
        <item x="86"/>
        <item x="240"/>
        <item sd="0" x="342"/>
        <item x="17"/>
        <item x="70"/>
        <item x="285"/>
        <item x="168"/>
        <item x="319"/>
        <item sd="0" x="8"/>
        <item x="214"/>
        <item x="88"/>
        <item x="338"/>
        <item x="156"/>
        <item x="84"/>
        <item x="166"/>
        <item x="294"/>
        <item x="178"/>
        <item x="249"/>
        <item x="87"/>
        <item x="145"/>
        <item x="165"/>
        <item x="93"/>
        <item sd="0" x="78"/>
        <item x="371"/>
        <item x="114"/>
        <item x="77"/>
        <item x="247"/>
        <item x="28"/>
        <item x="230"/>
        <item x="368"/>
        <item x="281"/>
        <item x="333"/>
        <item x="305"/>
        <item x="62"/>
        <item x="35"/>
        <item x="223"/>
        <item x="194"/>
        <item x="49"/>
        <item x="101"/>
        <item x="4"/>
        <item x="142"/>
        <item x="268"/>
        <item sd="0" x="20"/>
        <item x="60"/>
        <item x="324"/>
        <item x="209"/>
        <item x="14"/>
        <item x="123"/>
        <item x="284"/>
        <item x="260"/>
        <item x="372"/>
        <item x="252"/>
        <item x="307"/>
        <item x="131"/>
        <item x="122"/>
        <item x="266"/>
        <item x="304"/>
        <item x="113"/>
        <item x="326"/>
        <item x="187"/>
        <item x="196"/>
        <item x="147"/>
        <item sd="0" x="1"/>
        <item x="22"/>
        <item x="154"/>
        <item x="236"/>
        <item x="157"/>
        <item x="136"/>
        <item x="339"/>
        <item sd="0" x="5"/>
        <item x="267"/>
        <item x="248"/>
        <item x="139"/>
        <item x="96"/>
        <item x="286"/>
        <item x="354"/>
        <item x="192"/>
        <item x="364"/>
        <item x="23"/>
        <item x="161"/>
        <item x="32"/>
        <item x="243"/>
        <item x="19"/>
        <item x="301"/>
        <item x="118"/>
        <item x="205"/>
        <item x="117"/>
        <item x="103"/>
        <item x="15"/>
        <item x="195"/>
        <item x="347"/>
        <item x="296"/>
        <item x="26"/>
        <item x="13"/>
        <item x="350"/>
        <item x="204"/>
        <item x="68"/>
        <item x="95"/>
        <item x="323"/>
        <item x="242"/>
        <item x="357"/>
        <item x="51"/>
        <item x="365"/>
        <item x="321"/>
        <item x="69"/>
        <item x="151"/>
        <item x="105"/>
        <item x="18"/>
        <item x="273"/>
        <item x="133"/>
        <item x="7"/>
        <item x="251"/>
        <item x="100"/>
        <item x="297"/>
        <item x="327"/>
        <item x="183"/>
        <item x="261"/>
        <item x="341"/>
        <item x="138"/>
        <item x="104"/>
        <item x="143"/>
        <item x="27"/>
        <item x="258"/>
        <item x="262"/>
        <item x="163"/>
        <item x="54"/>
        <item x="358"/>
        <item x="172"/>
        <item x="295"/>
        <item x="128"/>
        <item x="291"/>
        <item x="218"/>
        <item x="202"/>
        <item x="167"/>
        <item x="279"/>
        <item x="186"/>
        <item x="71"/>
        <item x="174"/>
        <item x="116"/>
        <item x="278"/>
        <item x="300"/>
        <item x="89"/>
        <item sd="0" x="3"/>
        <item x="311"/>
        <item sd="0" x="346"/>
        <item x="85"/>
        <item x="159"/>
        <item x="97"/>
        <item x="244"/>
        <item x="152"/>
        <item x="344"/>
        <item x="83"/>
        <item x="340"/>
        <item x="76"/>
        <item x="65"/>
        <item x="227"/>
        <item x="182"/>
        <item x="221"/>
        <item x="109"/>
        <item x="185"/>
        <item x="33"/>
        <item x="199"/>
        <item x="325"/>
        <item x="234"/>
        <item x="198"/>
        <item x="274"/>
        <item sd="0" x="349"/>
        <item x="38"/>
        <item x="111"/>
        <item x="225"/>
        <item x="179"/>
        <item x="140"/>
        <item x="280"/>
        <item x="352"/>
        <item x="12"/>
        <item x="232"/>
        <item x="363"/>
        <item x="162"/>
        <item x="213"/>
        <item x="259"/>
        <item x="173"/>
        <item x="287"/>
        <item x="220"/>
        <item x="127"/>
        <item x="351"/>
        <item x="235"/>
        <item x="59"/>
        <item x="52"/>
        <item x="288"/>
        <item x="362"/>
        <item x="79"/>
        <item x="246"/>
        <item x="277"/>
        <item x="197"/>
        <item x="6"/>
        <item x="206"/>
        <item x="66"/>
        <item x="82"/>
        <item x="265"/>
        <item sd="0" x="343"/>
        <item sd="0" x="203"/>
        <item sd="0" x="16"/>
        <item sd="0" x="80"/>
        <item x="115"/>
        <item x="46"/>
        <item x="276"/>
        <item x="141"/>
        <item x="201"/>
        <item x="130"/>
        <item x="303"/>
        <item x="308"/>
        <item x="150"/>
        <item x="67"/>
        <item x="312"/>
        <item x="217"/>
        <item x="92"/>
        <item x="231"/>
        <item x="237"/>
        <item x="269"/>
        <item x="334"/>
        <item x="34"/>
        <item x="144"/>
        <item x="310"/>
        <item x="98"/>
        <item x="44"/>
        <item x="298"/>
        <item sd="0" x="10"/>
        <item x="176"/>
        <item x="239"/>
        <item x="134"/>
        <item x="208"/>
        <item x="189"/>
        <item x="256"/>
        <item x="361"/>
        <item x="318"/>
        <item x="21"/>
        <item x="336"/>
        <item x="153"/>
        <item x="29"/>
        <item x="184"/>
        <item x="125"/>
        <item x="254"/>
        <item x="170"/>
        <item x="320"/>
        <item x="149"/>
        <item x="233"/>
        <item x="359"/>
        <item x="119"/>
        <item x="229"/>
        <item x="45"/>
        <item sd="0" x="56"/>
        <item x="370"/>
        <item x="42"/>
        <item x="241"/>
        <item sd="0" x="2"/>
        <item x="120"/>
        <item x="283"/>
        <item x="50"/>
        <item x="313"/>
        <item x="63"/>
        <item x="366"/>
        <item x="48"/>
        <item x="40"/>
        <item x="191"/>
        <item x="129"/>
        <item x="121"/>
        <item x="75"/>
        <item x="345"/>
        <item x="253"/>
        <item x="292"/>
        <item x="188"/>
        <item x="36"/>
        <item x="219"/>
        <item x="160"/>
        <item x="335"/>
        <item sd="0" x="272"/>
        <item x="293"/>
        <item x="135"/>
        <item x="309"/>
        <item x="41"/>
        <item x="9"/>
        <item x="47"/>
        <item x="55"/>
        <item x="64"/>
        <item x="137"/>
        <item x="99"/>
        <item x="329"/>
        <item x="37"/>
        <item x="302"/>
        <item x="126"/>
        <item x="90"/>
        <item x="24"/>
        <item x="216"/>
        <item x="275"/>
        <item x="337"/>
        <item x="25"/>
        <item x="30"/>
        <item x="112"/>
        <item x="74"/>
        <item x="282"/>
        <item x="224"/>
        <item x="181"/>
        <item x="31"/>
        <item x="314"/>
        <item x="245"/>
        <item x="238"/>
        <item x="81"/>
        <item x="332"/>
        <item x="270"/>
        <item x="373"/>
        <item x="290"/>
        <item x="57"/>
        <item sd="0" x="367"/>
        <item x="200"/>
        <item x="164"/>
        <item sd="0" x="108"/>
        <item x="271"/>
        <item x="124"/>
        <item x="212"/>
        <item x="94"/>
        <item x="255"/>
        <item x="348"/>
        <item t="default"/>
      </items>
      <autoSortScope>
        <pivotArea dataOnly="0" outline="0" fieldPosition="0">
          <references count="1">
            <reference field="4294967294" count="1" selected="0">
              <x v="0"/>
            </reference>
          </references>
        </pivotArea>
      </autoSortScope>
    </pivotField>
    <pivotField showAll="0"/>
    <pivotField numFmtId="14" showAll="0">
      <items count="444">
        <item x="393"/>
        <item x="348"/>
        <item x="441"/>
        <item x="85"/>
        <item x="284"/>
        <item x="394"/>
        <item x="158"/>
        <item x="395"/>
        <item x="416"/>
        <item x="180"/>
        <item x="325"/>
        <item x="324"/>
        <item x="339"/>
        <item x="343"/>
        <item x="123"/>
        <item x="338"/>
        <item x="119"/>
        <item x="62"/>
        <item x="1"/>
        <item x="379"/>
        <item x="323"/>
        <item x="322"/>
        <item x="179"/>
        <item x="421"/>
        <item x="61"/>
        <item x="321"/>
        <item x="50"/>
        <item x="320"/>
        <item x="319"/>
        <item x="318"/>
        <item x="178"/>
        <item x="24"/>
        <item x="378"/>
        <item x="27"/>
        <item x="317"/>
        <item x="118"/>
        <item x="316"/>
        <item x="315"/>
        <item x="314"/>
        <item x="313"/>
        <item x="312"/>
        <item x="311"/>
        <item x="177"/>
        <item x="176"/>
        <item x="175"/>
        <item x="310"/>
        <item x="117"/>
        <item x="385"/>
        <item x="377"/>
        <item x="20"/>
        <item x="376"/>
        <item x="84"/>
        <item x="309"/>
        <item x="174"/>
        <item x="375"/>
        <item x="396"/>
        <item x="173"/>
        <item x="171"/>
        <item x="308"/>
        <item x="185"/>
        <item x="172"/>
        <item x="307"/>
        <item x="374"/>
        <item x="116"/>
        <item x="115"/>
        <item x="306"/>
        <item x="35"/>
        <item x="104"/>
        <item x="415"/>
        <item x="60"/>
        <item x="305"/>
        <item x="11"/>
        <item x="304"/>
        <item x="6"/>
        <item x="414"/>
        <item x="114"/>
        <item x="49"/>
        <item x="337"/>
        <item x="170"/>
        <item x="113"/>
        <item x="303"/>
        <item x="112"/>
        <item x="413"/>
        <item x="9"/>
        <item x="302"/>
        <item x="399"/>
        <item x="66"/>
        <item x="169"/>
        <item x="301"/>
        <item x="392"/>
        <item x="87"/>
        <item x="300"/>
        <item x="274"/>
        <item x="83"/>
        <item x="391"/>
        <item x="59"/>
        <item x="299"/>
        <item x="373"/>
        <item x="111"/>
        <item x="298"/>
        <item x="372"/>
        <item x="168"/>
        <item x="297"/>
        <item x="42"/>
        <item x="296"/>
        <item x="342"/>
        <item x="295"/>
        <item x="82"/>
        <item x="81"/>
        <item x="188"/>
        <item x="294"/>
        <item x="293"/>
        <item x="330"/>
        <item x="80"/>
        <item x="127"/>
        <item x="336"/>
        <item x="371"/>
        <item x="292"/>
        <item x="167"/>
        <item x="335"/>
        <item x="109"/>
        <item x="370"/>
        <item x="291"/>
        <item x="110"/>
        <item x="166"/>
        <item x="369"/>
        <item x="165"/>
        <item x="79"/>
        <item x="164"/>
        <item x="290"/>
        <item x="289"/>
        <item x="186"/>
        <item x="368"/>
        <item x="412"/>
        <item x="288"/>
        <item x="287"/>
        <item x="41"/>
        <item x="40"/>
        <item x="108"/>
        <item x="26"/>
        <item x="107"/>
        <item x="5"/>
        <item x="334"/>
        <item x="38"/>
        <item x="163"/>
        <item x="184"/>
        <item x="286"/>
        <item x="106"/>
        <item x="78"/>
        <item x="189"/>
        <item x="236"/>
        <item x="285"/>
        <item x="283"/>
        <item x="282"/>
        <item x="281"/>
        <item x="105"/>
        <item x="280"/>
        <item x="162"/>
        <item x="47"/>
        <item x="269"/>
        <item x="65"/>
        <item x="279"/>
        <item x="37"/>
        <item x="278"/>
        <item x="15"/>
        <item x="161"/>
        <item x="344"/>
        <item x="77"/>
        <item x="17"/>
        <item x="16"/>
        <item x="34"/>
        <item x="277"/>
        <item x="67"/>
        <item x="411"/>
        <item x="367"/>
        <item x="10"/>
        <item x="8"/>
        <item x="276"/>
        <item x="275"/>
        <item x="366"/>
        <item x="160"/>
        <item x="121"/>
        <item x="58"/>
        <item x="365"/>
        <item x="76"/>
        <item x="273"/>
        <item x="57"/>
        <item x="364"/>
        <item x="233"/>
        <item x="159"/>
        <item x="272"/>
        <item x="271"/>
        <item x="154"/>
        <item x="270"/>
        <item x="363"/>
        <item x="362"/>
        <item x="44"/>
        <item x="21"/>
        <item x="103"/>
        <item x="157"/>
        <item x="120"/>
        <item x="14"/>
        <item x="268"/>
        <item x="126"/>
        <item x="267"/>
        <item x="156"/>
        <item x="266"/>
        <item x="384"/>
        <item x="75"/>
        <item x="265"/>
        <item x="264"/>
        <item x="361"/>
        <item x="263"/>
        <item x="63"/>
        <item x="262"/>
        <item x="155"/>
        <item x="360"/>
        <item x="153"/>
        <item x="152"/>
        <item x="33"/>
        <item x="345"/>
        <item x="46"/>
        <item x="32"/>
        <item x="102"/>
        <item x="261"/>
        <item x="410"/>
        <item x="151"/>
        <item x="390"/>
        <item x="409"/>
        <item x="260"/>
        <item x="259"/>
        <item x="183"/>
        <item x="258"/>
        <item x="257"/>
        <item x="256"/>
        <item x="255"/>
        <item x="101"/>
        <item x="13"/>
        <item x="254"/>
        <item x="253"/>
        <item x="252"/>
        <item x="150"/>
        <item x="251"/>
        <item x="149"/>
        <item x="329"/>
        <item x="56"/>
        <item x="100"/>
        <item x="359"/>
        <item x="250"/>
        <item x="182"/>
        <item x="99"/>
        <item x="408"/>
        <item x="249"/>
        <item x="248"/>
        <item x="442"/>
        <item x="22"/>
        <item x="358"/>
        <item x="247"/>
        <item x="64"/>
        <item x="246"/>
        <item x="245"/>
        <item x="389"/>
        <item x="244"/>
        <item x="357"/>
        <item x="243"/>
        <item x="242"/>
        <item x="74"/>
        <item x="241"/>
        <item x="148"/>
        <item x="122"/>
        <item x="440"/>
        <item x="356"/>
        <item x="7"/>
        <item x="240"/>
        <item x="333"/>
        <item x="43"/>
        <item x="147"/>
        <item x="407"/>
        <item x="406"/>
        <item x="239"/>
        <item x="238"/>
        <item x="55"/>
        <item x="237"/>
        <item x="73"/>
        <item x="439"/>
        <item x="355"/>
        <item x="98"/>
        <item x="48"/>
        <item x="235"/>
        <item x="39"/>
        <item x="380"/>
        <item x="232"/>
        <item x="234"/>
        <item x="97"/>
        <item x="438"/>
        <item x="45"/>
        <item x="354"/>
        <item x="405"/>
        <item x="92"/>
        <item x="28"/>
        <item x="88"/>
        <item x="29"/>
        <item x="437"/>
        <item x="36"/>
        <item x="231"/>
        <item x="96"/>
        <item x="146"/>
        <item x="12"/>
        <item x="145"/>
        <item x="31"/>
        <item x="328"/>
        <item x="30"/>
        <item x="230"/>
        <item x="229"/>
        <item x="436"/>
        <item x="435"/>
        <item x="420"/>
        <item x="383"/>
        <item x="404"/>
        <item x="228"/>
        <item x="388"/>
        <item x="4"/>
        <item x="227"/>
        <item x="226"/>
        <item x="434"/>
        <item x="433"/>
        <item x="225"/>
        <item x="144"/>
        <item x="143"/>
        <item x="224"/>
        <item x="223"/>
        <item x="187"/>
        <item x="222"/>
        <item x="72"/>
        <item x="432"/>
        <item x="54"/>
        <item x="19"/>
        <item x="142"/>
        <item x="95"/>
        <item x="221"/>
        <item x="398"/>
        <item x="220"/>
        <item x="141"/>
        <item x="53"/>
        <item x="219"/>
        <item x="71"/>
        <item x="387"/>
        <item x="327"/>
        <item x="94"/>
        <item x="332"/>
        <item x="52"/>
        <item x="218"/>
        <item x="331"/>
        <item x="386"/>
        <item x="217"/>
        <item x="216"/>
        <item x="215"/>
        <item x="2"/>
        <item x="140"/>
        <item x="214"/>
        <item x="3"/>
        <item x="70"/>
        <item x="89"/>
        <item x="213"/>
        <item x="397"/>
        <item x="212"/>
        <item x="211"/>
        <item x="25"/>
        <item x="417"/>
        <item x="353"/>
        <item x="93"/>
        <item x="181"/>
        <item x="210"/>
        <item x="125"/>
        <item x="352"/>
        <item x="124"/>
        <item x="351"/>
        <item x="419"/>
        <item x="403"/>
        <item x="209"/>
        <item x="431"/>
        <item x="430"/>
        <item x="139"/>
        <item x="208"/>
        <item x="402"/>
        <item x="138"/>
        <item x="350"/>
        <item x="69"/>
        <item x="207"/>
        <item x="341"/>
        <item x="137"/>
        <item x="136"/>
        <item x="349"/>
        <item x="135"/>
        <item x="429"/>
        <item x="134"/>
        <item x="428"/>
        <item x="86"/>
        <item x="133"/>
        <item x="206"/>
        <item x="0"/>
        <item x="401"/>
        <item x="427"/>
        <item x="132"/>
        <item x="205"/>
        <item x="204"/>
        <item x="382"/>
        <item x="426"/>
        <item x="425"/>
        <item x="203"/>
        <item x="91"/>
        <item x="190"/>
        <item x="202"/>
        <item x="131"/>
        <item x="18"/>
        <item x="201"/>
        <item x="200"/>
        <item x="23"/>
        <item x="340"/>
        <item x="130"/>
        <item x="347"/>
        <item x="424"/>
        <item x="199"/>
        <item x="423"/>
        <item x="346"/>
        <item x="381"/>
        <item x="198"/>
        <item x="68"/>
        <item x="197"/>
        <item x="196"/>
        <item x="51"/>
        <item x="326"/>
        <item x="195"/>
        <item x="418"/>
        <item x="129"/>
        <item x="194"/>
        <item x="193"/>
        <item x="422"/>
        <item x="90"/>
        <item x="192"/>
        <item x="400"/>
        <item x="191"/>
        <item x="128"/>
        <item t="default"/>
      </items>
    </pivotField>
    <pivotField showAll="0"/>
    <pivotField showAll="0"/>
    <pivotField numFmtId="14" showAll="0"/>
    <pivotField numFmtId="14" showAll="0"/>
    <pivotField numFmtId="14" showAll="0"/>
    <pivotField showAll="0"/>
    <pivotField numFmtId="2" showAll="0"/>
    <pivotField showAll="0"/>
    <pivotField numFmtId="2" showAll="0"/>
    <pivotField showAll="0"/>
    <pivotField dataField="1" numFmtId="2" showAll="0"/>
    <pivotField showAll="0"/>
    <pivotField showAll="0"/>
    <pivotField showAll="0">
      <items count="6">
        <item x="3"/>
        <item x="4"/>
        <item x="2"/>
        <item x="1"/>
        <item x="0"/>
        <item t="default"/>
      </items>
    </pivotField>
    <pivotField showAll="0"/>
    <pivotField showAll="0">
      <items count="15">
        <item x="0"/>
        <item x="1"/>
        <item x="2"/>
        <item x="3"/>
        <item x="4"/>
        <item x="5"/>
        <item x="6"/>
        <item x="7"/>
        <item x="8"/>
        <item x="9"/>
        <item x="10"/>
        <item x="11"/>
        <item x="12"/>
        <item x="13"/>
        <item t="default"/>
      </items>
    </pivotField>
  </pivotFields>
  <rowFields count="1">
    <field x="1"/>
  </rowFields>
  <rowItems count="375">
    <i>
      <x v="364"/>
    </i>
    <i>
      <x v="306"/>
    </i>
    <i>
      <x v="60"/>
    </i>
    <i>
      <x v="278"/>
    </i>
    <i>
      <x v="94"/>
    </i>
    <i>
      <x v="9"/>
    </i>
    <i>
      <x v="253"/>
    </i>
    <i>
      <x v="252"/>
    </i>
    <i>
      <x v="194"/>
    </i>
    <i>
      <x v="74"/>
    </i>
    <i>
      <x v="121"/>
    </i>
    <i>
      <x v="54"/>
    </i>
    <i>
      <x v="367"/>
    </i>
    <i>
      <x v="302"/>
    </i>
    <i>
      <x v="251"/>
    </i>
    <i>
      <x v="218"/>
    </i>
    <i>
      <x v="114"/>
    </i>
    <i>
      <x v="254"/>
    </i>
    <i>
      <x v="327"/>
    </i>
    <i>
      <x v="196"/>
    </i>
    <i>
      <x v="144"/>
    </i>
    <i>
      <x v="331"/>
    </i>
    <i>
      <x v="204"/>
    </i>
    <i>
      <x v="246"/>
    </i>
    <i>
      <x v="332"/>
    </i>
    <i>
      <x v="201"/>
    </i>
    <i>
      <x v="319"/>
    </i>
    <i>
      <x v="160"/>
    </i>
    <i>
      <x v="347"/>
    </i>
    <i>
      <x v="28"/>
    </i>
    <i>
      <x v="89"/>
    </i>
    <i>
      <x v="71"/>
    </i>
    <i>
      <x v="148"/>
    </i>
    <i>
      <x v="8"/>
    </i>
    <i>
      <x v="98"/>
    </i>
    <i>
      <x v="166"/>
    </i>
    <i>
      <x v="322"/>
    </i>
    <i>
      <x v="193"/>
    </i>
    <i>
      <x v="307"/>
    </i>
    <i>
      <x v="55"/>
    </i>
    <i>
      <x v="158"/>
    </i>
    <i>
      <x v="79"/>
    </i>
    <i>
      <x v="260"/>
    </i>
    <i>
      <x v="31"/>
    </i>
    <i>
      <x v="159"/>
    </i>
    <i>
      <x v="125"/>
    </i>
    <i>
      <x v="84"/>
    </i>
    <i>
      <x v="153"/>
    </i>
    <i>
      <x v="354"/>
    </i>
    <i>
      <x v="181"/>
    </i>
    <i>
      <x v="248"/>
    </i>
    <i>
      <x v="90"/>
    </i>
    <i>
      <x v="313"/>
    </i>
    <i>
      <x v="249"/>
    </i>
    <i>
      <x v="152"/>
    </i>
    <i>
      <x v="171"/>
    </i>
    <i>
      <x v="186"/>
    </i>
    <i>
      <x v="86"/>
    </i>
    <i>
      <x v="238"/>
    </i>
    <i>
      <x v="340"/>
    </i>
    <i>
      <x v="334"/>
    </i>
    <i>
      <x v="197"/>
    </i>
    <i>
      <x v="142"/>
    </i>
    <i>
      <x v="314"/>
    </i>
    <i>
      <x v="312"/>
    </i>
    <i>
      <x v="235"/>
    </i>
    <i>
      <x v="176"/>
    </i>
    <i>
      <x v="62"/>
    </i>
    <i>
      <x v="156"/>
    </i>
    <i>
      <x v="363"/>
    </i>
    <i>
      <x v="372"/>
    </i>
    <i>
      <x v="40"/>
    </i>
    <i>
      <x v="263"/>
    </i>
    <i>
      <x v="290"/>
    </i>
    <i>
      <x v="118"/>
    </i>
    <i>
      <x v="16"/>
    </i>
    <i>
      <x v="373"/>
    </i>
    <i>
      <x v="239"/>
    </i>
    <i>
      <x v="339"/>
    </i>
    <i>
      <x v="221"/>
    </i>
    <i>
      <x v="115"/>
    </i>
    <i>
      <x v="210"/>
    </i>
    <i>
      <x v="188"/>
    </i>
    <i>
      <x v="140"/>
    </i>
    <i>
      <x v="271"/>
    </i>
    <i>
      <x v="318"/>
    </i>
    <i>
      <x v="226"/>
    </i>
    <i>
      <x v="145"/>
    </i>
    <i>
      <x v="77"/>
    </i>
    <i>
      <x v="299"/>
    </i>
    <i>
      <x v="92"/>
    </i>
    <i>
      <x v="157"/>
    </i>
    <i>
      <x v="50"/>
    </i>
    <i>
      <x v="329"/>
    </i>
    <i>
      <x v="223"/>
    </i>
    <i>
      <x v="43"/>
    </i>
    <i>
      <x v="38"/>
    </i>
    <i>
      <x v="47"/>
    </i>
    <i>
      <x v="133"/>
    </i>
    <i>
      <x v="349"/>
    </i>
    <i>
      <x v="22"/>
    </i>
    <i>
      <x v="11"/>
    </i>
    <i>
      <x v="272"/>
    </i>
    <i>
      <x v="111"/>
    </i>
    <i>
      <x v="227"/>
    </i>
    <i>
      <x v="138"/>
    </i>
    <i>
      <x v="333"/>
    </i>
    <i>
      <x v="131"/>
    </i>
    <i>
      <x v="134"/>
    </i>
    <i>
      <x v="122"/>
    </i>
    <i>
      <x v="66"/>
    </i>
    <i>
      <x v="288"/>
    </i>
    <i>
      <x v="256"/>
    </i>
    <i>
      <x v="345"/>
    </i>
    <i>
      <x v="286"/>
    </i>
    <i>
      <x v="91"/>
    </i>
    <i>
      <x v="202"/>
    </i>
    <i>
      <x v="32"/>
    </i>
    <i>
      <x v="326"/>
    </i>
    <i>
      <x v="46"/>
    </i>
    <i>
      <x v="190"/>
    </i>
    <i>
      <x v="45"/>
    </i>
    <i>
      <x v="292"/>
    </i>
    <i>
      <x v="324"/>
    </i>
    <i>
      <x v="173"/>
    </i>
    <i>
      <x v="229"/>
    </i>
    <i>
      <x v="44"/>
    </i>
    <i>
      <x v="276"/>
    </i>
    <i>
      <x v="342"/>
    </i>
    <i>
      <x v="287"/>
    </i>
    <i>
      <x v="336"/>
    </i>
    <i>
      <x v="315"/>
    </i>
    <i>
      <x v="104"/>
    </i>
    <i>
      <x v="323"/>
    </i>
    <i>
      <x v="289"/>
    </i>
    <i>
      <x v="143"/>
    </i>
    <i>
      <x v="296"/>
    </i>
    <i>
      <x v="207"/>
    </i>
    <i>
      <x v="311"/>
    </i>
    <i>
      <x v="297"/>
    </i>
    <i>
      <x v="281"/>
    </i>
    <i>
      <x v="275"/>
    </i>
    <i>
      <x v="3"/>
    </i>
    <i>
      <x v="304"/>
    </i>
    <i>
      <x v="99"/>
    </i>
    <i>
      <x v="262"/>
    </i>
    <i>
      <x v="34"/>
    </i>
    <i>
      <x v="68"/>
    </i>
    <i>
      <x v="350"/>
    </i>
    <i>
      <x v="265"/>
    </i>
    <i>
      <x v="169"/>
    </i>
    <i>
      <x v="219"/>
    </i>
    <i>
      <x v="360"/>
    </i>
    <i>
      <x v="273"/>
    </i>
    <i>
      <x v="258"/>
    </i>
    <i>
      <x v="269"/>
    </i>
    <i>
      <x v="293"/>
    </i>
    <i>
      <x v="222"/>
    </i>
    <i>
      <x v="369"/>
    </i>
    <i>
      <x v="119"/>
    </i>
    <i>
      <x v="365"/>
    </i>
    <i>
      <x v="95"/>
    </i>
    <i>
      <x v="136"/>
    </i>
    <i>
      <x v="65"/>
    </i>
    <i>
      <x v="76"/>
    </i>
    <i>
      <x v="137"/>
    </i>
    <i>
      <x v="199"/>
    </i>
    <i>
      <x v="102"/>
    </i>
    <i>
      <x v="316"/>
    </i>
    <i>
      <x v="215"/>
    </i>
    <i>
      <x v="366"/>
    </i>
    <i>
      <x v="124"/>
    </i>
    <i>
      <x v="1"/>
    </i>
    <i>
      <x v="101"/>
    </i>
    <i>
      <x v="294"/>
    </i>
    <i>
      <x v="234"/>
    </i>
    <i>
      <x v="64"/>
    </i>
    <i>
      <x v="346"/>
    </i>
    <i>
      <x v="72"/>
    </i>
    <i>
      <x v="24"/>
    </i>
    <i>
      <x v="177"/>
    </i>
    <i>
      <x v="359"/>
    </i>
    <i>
      <x v="33"/>
    </i>
    <i>
      <x v="21"/>
    </i>
    <i>
      <x v="25"/>
    </i>
    <i>
      <x v="163"/>
    </i>
    <i>
      <x v="335"/>
    </i>
    <i>
      <x v="63"/>
    </i>
    <i>
      <x v="117"/>
    </i>
    <i>
      <x v="139"/>
    </i>
    <i>
      <x v="37"/>
    </i>
    <i>
      <x v="42"/>
    </i>
    <i>
      <x v="170"/>
    </i>
    <i>
      <x v="264"/>
    </i>
    <i>
      <x v="180"/>
    </i>
    <i>
      <x v="175"/>
    </i>
    <i>
      <x v="357"/>
    </i>
    <i>
      <x v="80"/>
    </i>
    <i>
      <x v="195"/>
    </i>
    <i>
      <x v="211"/>
    </i>
    <i>
      <x v="200"/>
    </i>
    <i>
      <x v="301"/>
    </i>
    <i>
      <x v="123"/>
    </i>
    <i>
      <x v="56"/>
    </i>
    <i>
      <x v="237"/>
    </i>
    <i>
      <x v="257"/>
    </i>
    <i>
      <x v="236"/>
    </i>
    <i>
      <x v="10"/>
    </i>
    <i>
      <x v="187"/>
    </i>
    <i>
      <x v="282"/>
    </i>
    <i>
      <x v="245"/>
    </i>
    <i>
      <x v="108"/>
    </i>
    <i>
      <x v="368"/>
    </i>
    <i>
      <x v="12"/>
    </i>
    <i>
      <x v="36"/>
    </i>
    <i>
      <x v="208"/>
    </i>
    <i>
      <x v="320"/>
    </i>
    <i>
      <x v="355"/>
    </i>
    <i>
      <x v="109"/>
    </i>
    <i>
      <x v="241"/>
    </i>
    <i>
      <x v="161"/>
    </i>
    <i>
      <x v="149"/>
    </i>
    <i>
      <x v="26"/>
    </i>
    <i>
      <x v="49"/>
    </i>
    <i>
      <x v="184"/>
    </i>
    <i>
      <x v="14"/>
    </i>
    <i>
      <x v="151"/>
    </i>
    <i>
      <x v="29"/>
    </i>
    <i>
      <x v="344"/>
    </i>
    <i>
      <x v="15"/>
    </i>
    <i>
      <x v="338"/>
    </i>
    <i>
      <x v="280"/>
    </i>
    <i>
      <x v="106"/>
    </i>
    <i>
      <x v="198"/>
    </i>
    <i>
      <x v="259"/>
    </i>
    <i>
      <x v="164"/>
    </i>
    <i>
      <x v="182"/>
    </i>
    <i>
      <x v="209"/>
    </i>
    <i>
      <x v="268"/>
    </i>
    <i>
      <x v="225"/>
    </i>
    <i>
      <x v="70"/>
    </i>
    <i>
      <x v="325"/>
    </i>
    <i>
      <x v="87"/>
    </i>
    <i>
      <x v="266"/>
    </i>
    <i>
      <x v="206"/>
    </i>
    <i>
      <x v="371"/>
    </i>
    <i>
      <x v="305"/>
    </i>
    <i>
      <x v="261"/>
    </i>
    <i>
      <x v="48"/>
    </i>
    <i>
      <x v="192"/>
    </i>
    <i>
      <x v="216"/>
    </i>
    <i>
      <x v="113"/>
    </i>
    <i>
      <x v="230"/>
    </i>
    <i>
      <x v="310"/>
    </i>
    <i>
      <x v="356"/>
    </i>
    <i>
      <x v="362"/>
    </i>
    <i>
      <x v="53"/>
    </i>
    <i>
      <x v="5"/>
    </i>
    <i>
      <x v="232"/>
    </i>
    <i>
      <x v="189"/>
    </i>
    <i>
      <x v="81"/>
    </i>
    <i>
      <x v="203"/>
    </i>
    <i>
      <x v="6"/>
    </i>
    <i>
      <x v="298"/>
    </i>
    <i>
      <x v="284"/>
    </i>
    <i>
      <x v="247"/>
    </i>
    <i>
      <x v="135"/>
    </i>
    <i>
      <x v="78"/>
    </i>
    <i>
      <x v="96"/>
    </i>
    <i>
      <x v="58"/>
    </i>
    <i>
      <x v="174"/>
    </i>
    <i>
      <x v="213"/>
    </i>
    <i>
      <x v="224"/>
    </i>
    <i>
      <x v="361"/>
    </i>
    <i>
      <x v="73"/>
    </i>
    <i>
      <x v="295"/>
    </i>
    <i>
      <x v="85"/>
    </i>
    <i>
      <x v="107"/>
    </i>
    <i>
      <x v="30"/>
    </i>
    <i>
      <x v="83"/>
    </i>
    <i>
      <x v="255"/>
    </i>
    <i>
      <x v="17"/>
    </i>
    <i>
      <x v="69"/>
    </i>
    <i>
      <x v="18"/>
    </i>
    <i>
      <x v="165"/>
    </i>
    <i>
      <x v="61"/>
    </i>
    <i>
      <x v="67"/>
    </i>
    <i>
      <x v="59"/>
    </i>
    <i>
      <x v="168"/>
    </i>
    <i>
      <x v="178"/>
    </i>
    <i>
      <x v="309"/>
    </i>
    <i>
      <x v="341"/>
    </i>
    <i>
      <x v="217"/>
    </i>
    <i>
      <x/>
    </i>
    <i>
      <x v="233"/>
    </i>
    <i>
      <x v="97"/>
    </i>
    <i>
      <x v="13"/>
    </i>
    <i>
      <x v="328"/>
    </i>
    <i>
      <x v="231"/>
    </i>
    <i>
      <x v="127"/>
    </i>
    <i>
      <x v="285"/>
    </i>
    <i>
      <x v="19"/>
    </i>
    <i>
      <x v="105"/>
    </i>
    <i>
      <x v="103"/>
    </i>
    <i>
      <x v="41"/>
    </i>
    <i>
      <x v="351"/>
    </i>
    <i>
      <x v="291"/>
    </i>
    <i>
      <x v="128"/>
    </i>
    <i>
      <x v="244"/>
    </i>
    <i>
      <x v="88"/>
    </i>
    <i>
      <x v="20"/>
    </i>
    <i>
      <x v="205"/>
    </i>
    <i>
      <x v="274"/>
    </i>
    <i>
      <x v="7"/>
    </i>
    <i>
      <x v="51"/>
    </i>
    <i>
      <x v="82"/>
    </i>
    <i>
      <x v="240"/>
    </i>
    <i>
      <x v="130"/>
    </i>
    <i>
      <x v="172"/>
    </i>
    <i>
      <x v="191"/>
    </i>
    <i>
      <x v="317"/>
    </i>
    <i>
      <x v="35"/>
    </i>
    <i>
      <x v="348"/>
    </i>
    <i>
      <x v="353"/>
    </i>
    <i>
      <x v="120"/>
    </i>
    <i>
      <x v="126"/>
    </i>
    <i>
      <x v="279"/>
    </i>
    <i>
      <x v="358"/>
    </i>
    <i>
      <x v="75"/>
    </i>
    <i>
      <x v="185"/>
    </i>
    <i>
      <x v="277"/>
    </i>
    <i>
      <x v="283"/>
    </i>
    <i>
      <x v="155"/>
    </i>
    <i>
      <x v="116"/>
    </i>
    <i>
      <x v="228"/>
    </i>
    <i>
      <x v="162"/>
    </i>
    <i>
      <x v="308"/>
    </i>
    <i>
      <x v="220"/>
    </i>
    <i>
      <x v="154"/>
    </i>
    <i>
      <x v="370"/>
    </i>
    <i>
      <x v="4"/>
    </i>
    <i>
      <x v="112"/>
    </i>
    <i>
      <x v="110"/>
    </i>
    <i>
      <x v="270"/>
    </i>
    <i>
      <x v="52"/>
    </i>
    <i>
      <x v="183"/>
    </i>
    <i>
      <x v="352"/>
    </i>
    <i>
      <x v="167"/>
    </i>
    <i>
      <x v="132"/>
    </i>
    <i>
      <x v="57"/>
    </i>
    <i>
      <x v="179"/>
    </i>
    <i>
      <x v="321"/>
    </i>
    <i>
      <x v="243"/>
    </i>
    <i>
      <x v="337"/>
    </i>
    <i>
      <x v="147"/>
    </i>
    <i>
      <x v="141"/>
    </i>
    <i>
      <x v="303"/>
    </i>
    <i>
      <x v="150"/>
    </i>
    <i>
      <x v="146"/>
    </i>
    <i>
      <x v="23"/>
    </i>
    <i>
      <x v="300"/>
    </i>
    <i>
      <x v="39"/>
    </i>
    <i>
      <x v="330"/>
    </i>
    <i>
      <x v="343"/>
    </i>
    <i>
      <x v="242"/>
    </i>
    <i>
      <x v="27"/>
    </i>
    <i>
      <x v="129"/>
    </i>
    <i>
      <x v="267"/>
    </i>
    <i>
      <x v="250"/>
    </i>
    <i>
      <x v="100"/>
    </i>
    <i>
      <x v="2"/>
    </i>
    <i>
      <x v="93"/>
    </i>
    <i>
      <x v="212"/>
    </i>
    <i>
      <x v="214"/>
    </i>
    <i t="grand">
      <x/>
    </i>
  </rowItems>
  <colFields count="1">
    <field x="-2"/>
  </colFields>
  <colItems count="2">
    <i>
      <x/>
    </i>
    <i i="1">
      <x v="1"/>
    </i>
  </colItems>
  <dataFields count="2">
    <dataField name="Sum of Value" fld="14" baseField="0" baseItem="0" numFmtId="2"/>
    <dataField name="Count of Notice Identifi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1BC2144-5272-4AAF-B73F-DDFA32A0D84B}" sourceName="Year">
  <pivotTables>
    <pivotTable tabId="5" name="PivotTable3"/>
    <pivotTable tabId="5" name="PivotTable1"/>
    <pivotTable tabId="5" name="PivotTable2"/>
    <pivotTable tabId="5" name="PivotTable4"/>
  </pivotTables>
  <data>
    <tabular pivotCacheId="421986465">
      <items count="5">
        <i x="3" s="1"/>
        <i x="4"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9A5935F-8551-402D-B011-9A78A115686C}" cache="Slicer_Year" caption="Yea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FFB459-D0A6-4197-AB90-464972D07772}" name="Table1" displayName="Table1" ref="A1:XFD1048576" totalsRowShown="0" headerRowDxfId="16435" dataDxfId="16434">
  <autoFilter ref="A1:XFD1048576" xr:uid="{5DFFB459-D0A6-4197-AB90-464972D07772}"/>
  <tableColumns count="16384">
    <tableColumn id="1" xr3:uid="{9B6543A7-B90A-4989-940F-342D4038AD85}" name="Notice Identifier" dataDxfId="16433"/>
    <tableColumn id="2" xr3:uid="{B2865BB7-36A1-46E3-8A51-BC7F99F0D120}" name="Notice Type" dataDxfId="16432"/>
    <tableColumn id="3" xr3:uid="{83C6FF5B-F70D-42F5-AFE5-DF015BBF5CED}" name="Organisation Name" dataDxfId="16431"/>
    <tableColumn id="4" xr3:uid="{8E674140-11A1-4450-AD4D-AD05025CED46}" name="Status" dataDxfId="16430"/>
    <tableColumn id="5" xr3:uid="{7F0BD47B-24C9-4134-BB8C-8AF028A6C341}" name="Published Date" dataDxfId="16429"/>
    <tableColumn id="6" xr3:uid="{A0C6108E-C5F7-4885-A814-4EDA4B19CCF0}" name="Published Date2" dataDxfId="16428"/>
    <tableColumn id="7" xr3:uid="{903F9132-BA7D-4D72-9763-94C823A71185}" name="Title" dataDxfId="16427"/>
    <tableColumn id="8" xr3:uid="{8070C50D-7ACC-434A-AF7D-B1B9F76810E1}" name="Description" dataDxfId="16426"/>
    <tableColumn id="9" xr3:uid="{86D6EE6C-FB45-4E74-BB31-796CEAC9DF2B}" name="Postcode" dataDxfId="16425"/>
    <tableColumn id="10" xr3:uid="{6D37FF5B-1243-4FE7-B483-C420F3E59A9D}" name="Region" dataDxfId="16424"/>
    <tableColumn id="11" xr3:uid="{D0EC5BD9-980F-4605-8AC9-E2760ED280D0}" name="Cpv Codes" dataDxfId="16423"/>
    <tableColumn id="12" xr3:uid="{B704E0F1-A089-43BD-A9DB-C741D863A495}" name="Contact Name" dataDxfId="16422"/>
    <tableColumn id="13" xr3:uid="{0F374972-780A-4860-A75C-C961B41DD14B}" name="Contact Email" dataDxfId="16421"/>
    <tableColumn id="14" xr3:uid="{9F33C495-0E8A-4DAC-884D-8073900C01FF}" name="Contact Address 1" dataDxfId="16420"/>
    <tableColumn id="15" xr3:uid="{1FFA366C-EB0D-4E8F-B2DD-F565A2273167}" name="Contact Address 2" dataDxfId="16419"/>
    <tableColumn id="16" xr3:uid="{0A749D1F-62FF-40D7-BCE7-99429E39E141}" name="Contact Town" dataDxfId="16418"/>
    <tableColumn id="17" xr3:uid="{31A98078-4350-450E-8817-4D2532B75717}" name="Contact Postcode" dataDxfId="16417"/>
    <tableColumn id="18" xr3:uid="{8FF88528-7598-431D-B447-03445F44F9D3}" name="Contact Country" dataDxfId="16416"/>
    <tableColumn id="19" xr3:uid="{5B2CFD0C-6F90-4D87-BF40-445C95BDA2B5}" name="Contact Telephone" dataDxfId="16415"/>
    <tableColumn id="20" xr3:uid="{43D5CA84-07E0-4340-9AAE-4E9A1858B19D}" name="Contact Website" dataDxfId="16414"/>
    <tableColumn id="21" xr3:uid="{CB110F1B-8542-4824-A17C-2915BB3E9B76}" name="Attachments" dataDxfId="16413"/>
    <tableColumn id="22" xr3:uid="{761C1947-1E7E-4252-8A76-D6FC81A25433}" name="Links" dataDxfId="16412"/>
    <tableColumn id="23" xr3:uid="{9A160C76-BFE6-4879-8614-DC5F6DDF0491}" name="Additional Text" dataDxfId="16411"/>
    <tableColumn id="24" xr3:uid="{6FE78C3D-1A16-4ADD-BAD8-D094FF33DB10}" name="Start Date" dataDxfId="16410"/>
    <tableColumn id="25" xr3:uid="{2BDC8A1B-2AA3-4F42-9411-66327210D4A9}" name="End Date" dataDxfId="16409"/>
    <tableColumn id="26" xr3:uid="{BE167EF0-B79F-4E7B-BB0F-5DA496CF87AE}" name="Closing Date" dataDxfId="16408"/>
    <tableColumn id="27" xr3:uid="{E4BE7769-B0FF-4A26-9120-6BC33A41F86B}" name="Is sub-contract" dataDxfId="16407"/>
    <tableColumn id="28" xr3:uid="{5A6DB349-B45F-485A-9636-889AAAC899D6}" name="Parent Reference" dataDxfId="16406"/>
    <tableColumn id="29" xr3:uid="{482D88EE-A674-4DF4-9D46-F0C6D40749D2}" name="Suitable for SME" dataDxfId="16405"/>
    <tableColumn id="30" xr3:uid="{2A37866D-5F53-4C8B-8B1F-3B55FC60D420}" name="Suitable for VCO" dataDxfId="16404"/>
    <tableColumn id="31" xr3:uid="{D1C0A65B-AA6E-47F7-8DDC-EA7E8E308EE6}" name="Supply Chain" dataDxfId="16403"/>
    <tableColumn id="32" xr3:uid="{4103B252-3A10-4091-9140-3688EC030D34}" name="OJEU Contract Type" dataDxfId="16402"/>
    <tableColumn id="33" xr3:uid="{6A641823-88DA-4724-BD45-0B8D2770036D}" name="Value Low" dataDxfId="16401"/>
    <tableColumn id="34" xr3:uid="{00785B42-2ABA-4262-9E74-9190ABE36113}" name="Value High" dataDxfId="16400"/>
    <tableColumn id="35" xr3:uid="{146FBAFE-9345-4A33-8DC3-F04FB561A58C}" name="Awarded Date" dataDxfId="16399"/>
    <tableColumn id="36" xr3:uid="{F292A730-6E2A-4677-B916-C34F50578580}" name="Awarded Value" dataDxfId="16398"/>
    <tableColumn id="37" xr3:uid="{7BEF786B-0375-463C-8B5A-1F9575FE6834}" name="Supplier [Name|Address|Ref type|Ref Number|Is SME|Is VCSE]" dataDxfId="16397"/>
    <tableColumn id="38" xr3:uid="{CFFA53ED-AEC6-4313-8B0C-05F873191E9D}" name="Contract start date" dataDxfId="16396"/>
    <tableColumn id="39" xr3:uid="{7C87FBF6-DF7C-4D14-9F13-14CF089FF83B}" name="Contract end date" dataDxfId="16395"/>
    <tableColumn id="40" xr3:uid="{C2B7265F-84AD-49E6-8D0E-EEAE78B4B370}" name="OJEU Procedure Type" dataDxfId="16394"/>
    <tableColumn id="41" xr3:uid="{B6074325-D45C-4704-86B0-ED70BB7F0B3D}" name="Closing Time" dataDxfId="16393"/>
    <tableColumn id="42" xr3:uid="{1F8FB36C-E2DD-44B9-AA33-2E8155D21013}" name="Column3" dataDxfId="16392"/>
    <tableColumn id="43" xr3:uid="{74467465-05A1-49BC-B315-6917BAE407D5}" name="Column4" dataDxfId="16391"/>
    <tableColumn id="44" xr3:uid="{3AD34234-1935-41A7-94D9-74068CEB310D}" name="Column5" dataDxfId="16390"/>
    <tableColumn id="45" xr3:uid="{F2EA9E48-71E3-4C0B-A5B2-A46D068E0E15}" name="Column6" dataDxfId="16389"/>
    <tableColumn id="46" xr3:uid="{F2361774-5160-444B-9B16-E018756097A9}" name="Column7" dataDxfId="16388"/>
    <tableColumn id="47" xr3:uid="{4225EDFC-5D20-42DE-9B65-296E11D60EA6}" name="Column8" dataDxfId="16387"/>
    <tableColumn id="48" xr3:uid="{9F8131FA-CEB2-4691-8EC4-95AB4636D0DD}" name="Column9" dataDxfId="16386"/>
    <tableColumn id="49" xr3:uid="{34A76890-3FAA-411B-ABC2-8DADB98CB6D8}" name="Column10" dataDxfId="16385"/>
    <tableColumn id="50" xr3:uid="{5E68C0C3-BED7-4B50-8C4F-951E15D1E4B7}" name="Column11" dataDxfId="16384"/>
    <tableColumn id="51" xr3:uid="{1846CE15-C46E-4025-AD0F-5C8796430B36}" name="Column12" dataDxfId="16383"/>
    <tableColumn id="52" xr3:uid="{905F5F96-E867-446F-AFF3-5B631DD9C8C8}" name="Column13" dataDxfId="16382"/>
    <tableColumn id="53" xr3:uid="{86C045E7-BF9D-4FE4-98E1-2DCB13585E09}" name="Column14" dataDxfId="16381"/>
    <tableColumn id="54" xr3:uid="{BDDC557B-6E3A-4330-99E6-FC506F1AE1FE}" name="Column15" dataDxfId="16380"/>
    <tableColumn id="55" xr3:uid="{D20D7E1F-AAFD-40CC-B0B4-F388FA25A46B}" name="Column16" dataDxfId="16379"/>
    <tableColumn id="56" xr3:uid="{0CD58790-E591-4E24-8983-C16FDCB7FF91}" name="Column17" dataDxfId="16378"/>
    <tableColumn id="57" xr3:uid="{CC7C77EB-CA1F-4329-BD13-21199790D118}" name="Column18" dataDxfId="16377"/>
    <tableColumn id="58" xr3:uid="{5ABBBB93-8C7C-4680-A60B-99AB5BCEAB1E}" name="Column19" dataDxfId="16376"/>
    <tableColumn id="59" xr3:uid="{E9AC535A-CD47-4580-8F5E-57167A8E7D84}" name="Column20" dataDxfId="16375"/>
    <tableColumn id="60" xr3:uid="{E205F404-3B49-4399-AC90-CDD573236240}" name="Column21" dataDxfId="16374"/>
    <tableColumn id="61" xr3:uid="{C7B2C344-5403-4055-B861-34D0068D441B}" name="Column22" dataDxfId="16373"/>
    <tableColumn id="62" xr3:uid="{DD1E80B2-0AA3-4F93-B7BF-B5B897C511B6}" name="Column23" dataDxfId="16372"/>
    <tableColumn id="63" xr3:uid="{8DFA60AD-CFB9-4083-B704-DD9D33E03272}" name="Column24" dataDxfId="16371"/>
    <tableColumn id="64" xr3:uid="{1CD0CA31-C296-485A-ABE8-ED96B1DAC93B}" name="Column25" dataDxfId="16370"/>
    <tableColumn id="65" xr3:uid="{A5AE1701-B20D-43AA-BB2F-B4BCCEE19ED6}" name="Column26" dataDxfId="16369"/>
    <tableColumn id="66" xr3:uid="{2DACFAD5-2761-480D-9D3F-7DF3B3B8A2E7}" name="Column27" dataDxfId="16368"/>
    <tableColumn id="67" xr3:uid="{621BE692-944B-477D-934B-397A12E554DC}" name="Column28" dataDxfId="16367"/>
    <tableColumn id="68" xr3:uid="{5343BC06-74DC-4250-9A90-6C88B0DE5757}" name="Column29" dataDxfId="16366"/>
    <tableColumn id="69" xr3:uid="{B936CD7C-4C80-48AA-855B-5BCA1E40F385}" name="Column30" dataDxfId="16365"/>
    <tableColumn id="70" xr3:uid="{EEEF4CB1-B84B-4DF0-BFD8-31A6ED5363A4}" name="Column31" dataDxfId="16364"/>
    <tableColumn id="71" xr3:uid="{1F8AF523-2F93-4CFE-89A1-80E2592667BF}" name="Column32" dataDxfId="16363"/>
    <tableColumn id="72" xr3:uid="{6A0D3530-BC61-4626-BF45-4604EA9D4675}" name="Column33" dataDxfId="16362"/>
    <tableColumn id="73" xr3:uid="{9D2F7D47-3CC3-4AA6-8FC1-86D8DE1D6977}" name="Column34" dataDxfId="16361"/>
    <tableColumn id="74" xr3:uid="{5801F5C9-BBAE-42FA-AA63-D91DFBE90C5D}" name="Column35" dataDxfId="16360"/>
    <tableColumn id="75" xr3:uid="{6D66F929-4E5B-4990-AC12-74A7F4264DCD}" name="Column36" dataDxfId="16359"/>
    <tableColumn id="76" xr3:uid="{CB7A58B2-5393-4AB6-8A14-A3B1D5D58AC5}" name="Column37" dataDxfId="16358"/>
    <tableColumn id="77" xr3:uid="{B2DD68D8-B57C-435D-AEC6-26EC200F3A70}" name="Column38" dataDxfId="16357"/>
    <tableColumn id="78" xr3:uid="{1C10F897-158E-4369-88A9-8480864A3C79}" name="Column39" dataDxfId="16356"/>
    <tableColumn id="79" xr3:uid="{11C38CB3-FE3C-4B75-8FF3-8C8CCBFECFE6}" name="Column40" dataDxfId="16355"/>
    <tableColumn id="80" xr3:uid="{9F980B5A-9F76-4AA5-AFEA-E27B32AF8B53}" name="Column41" dataDxfId="16354"/>
    <tableColumn id="81" xr3:uid="{B885848D-DC7F-42CD-8667-B091DE2CB70F}" name="Column42" dataDxfId="16353"/>
    <tableColumn id="82" xr3:uid="{59067839-536E-4ACA-AD48-1D6910D08E1D}" name="Column43" dataDxfId="16352"/>
    <tableColumn id="83" xr3:uid="{5924CFBC-0C7C-4110-809F-3E0515E7B9BF}" name="Column44" dataDxfId="16351"/>
    <tableColumn id="84" xr3:uid="{CE1A6131-CFE6-468B-9425-B6A234E4C710}" name="Column45" dataDxfId="16350"/>
    <tableColumn id="85" xr3:uid="{DE416C7A-5F68-4682-852B-622768766208}" name="Column46" dataDxfId="16349"/>
    <tableColumn id="86" xr3:uid="{85542A76-03E4-4557-8DDC-C6F12277B468}" name="Column47" dataDxfId="16348"/>
    <tableColumn id="87" xr3:uid="{9EA6FF17-FC63-41AA-82E8-BF02AFC5D0D9}" name="Column48" dataDxfId="16347"/>
    <tableColumn id="88" xr3:uid="{0E7F56FD-8652-4DF8-A50A-1B09C08A1382}" name="Column49" dataDxfId="16346"/>
    <tableColumn id="89" xr3:uid="{B84C75A1-31CA-4F31-A51D-11C5A9E255AA}" name="Column50" dataDxfId="16345"/>
    <tableColumn id="90" xr3:uid="{761B2D89-BE4A-49E2-BD05-D8857261A72F}" name="Column51" dataDxfId="16344"/>
    <tableColumn id="91" xr3:uid="{015471B0-7606-45E1-AE12-8244735B3ACA}" name="Column52" dataDxfId="16343"/>
    <tableColumn id="92" xr3:uid="{47A6F440-381F-4670-90BC-E36419EB8F5B}" name="Column53" dataDxfId="16342"/>
    <tableColumn id="93" xr3:uid="{F4888231-A6D5-4B74-B0DB-5A5704C1A6F7}" name="Column54" dataDxfId="16341"/>
    <tableColumn id="94" xr3:uid="{910AD25C-9BAE-4C37-B388-3233DBFB158C}" name="Column55" dataDxfId="16340"/>
    <tableColumn id="95" xr3:uid="{C948EBD2-331B-4F22-BA02-2F0729AD2053}" name="Column56" dataDxfId="16339"/>
    <tableColumn id="96" xr3:uid="{B4639D64-B360-4C58-9F78-387DC0BD635C}" name="Column57" dataDxfId="16338"/>
    <tableColumn id="97" xr3:uid="{94385697-34AF-4A17-B65C-CC9D8A53B93E}" name="Column58" dataDxfId="16337"/>
    <tableColumn id="98" xr3:uid="{1CC397D5-A2CF-4AB0-A626-B5067EDF46EE}" name="Column59" dataDxfId="16336"/>
    <tableColumn id="99" xr3:uid="{B14CD086-4C3E-45E0-83A1-E8A7F07D4C80}" name="Column60" dataDxfId="16335"/>
    <tableColumn id="100" xr3:uid="{5A27D9F1-AFCE-4EA7-BF46-8DD6C0446CDF}" name="Column61" dataDxfId="16334"/>
    <tableColumn id="101" xr3:uid="{19FFA35C-6E23-4F1C-A060-D9CA44FB7462}" name="Column62" dataDxfId="16333"/>
    <tableColumn id="102" xr3:uid="{777FB2B8-BFBD-4DB8-B2C2-C89E9B1F5A3F}" name="Column63" dataDxfId="16332"/>
    <tableColumn id="103" xr3:uid="{09B9DD29-118D-4DDA-9C28-5E568460DF45}" name="Column64" dataDxfId="16331"/>
    <tableColumn id="104" xr3:uid="{6DB3E24B-434F-4F44-A38B-5F2090AA43F8}" name="Column65" dataDxfId="16330"/>
    <tableColumn id="105" xr3:uid="{66CD5059-A9E3-49CA-AD90-96863ED2D630}" name="Column66" dataDxfId="16329"/>
    <tableColumn id="106" xr3:uid="{6C20DBF1-6203-4667-8E76-99D8199C142A}" name="Column67" dataDxfId="16328"/>
    <tableColumn id="107" xr3:uid="{65651F6A-6044-4653-9122-291AEA7FCF1D}" name="Column68" dataDxfId="16327"/>
    <tableColumn id="108" xr3:uid="{0AFA14E0-A9DA-451B-B09D-BFE62ADDA97C}" name="Column69" dataDxfId="16326"/>
    <tableColumn id="109" xr3:uid="{57E230D4-A6C8-4BC4-A7F8-4492BCD82A7D}" name="Column70" dataDxfId="16325"/>
    <tableColumn id="110" xr3:uid="{3080D8D1-368A-4825-AF44-CB5373AC151C}" name="Column71" dataDxfId="16324"/>
    <tableColumn id="111" xr3:uid="{4E040302-A051-4FAA-8B0A-7415E1F14607}" name="Column72" dataDxfId="16323"/>
    <tableColumn id="112" xr3:uid="{C8AC6D19-6B02-42E7-9333-274766C1023D}" name="Column73" dataDxfId="16322"/>
    <tableColumn id="113" xr3:uid="{1F8F2B40-F30F-4775-B5E1-4A1BEE1EAE98}" name="Column74" dataDxfId="16321"/>
    <tableColumn id="114" xr3:uid="{CD602652-BA00-4790-813B-1238B5F2DAC6}" name="Column75" dataDxfId="16320"/>
    <tableColumn id="115" xr3:uid="{8FAD8EDE-5C50-4CCE-B055-F7685C6B5042}" name="Column76" dataDxfId="16319"/>
    <tableColumn id="116" xr3:uid="{A17E8A66-2CBD-4E97-A0A3-034B430B9913}" name="Column77" dataDxfId="16318"/>
    <tableColumn id="117" xr3:uid="{CFBF506F-E332-49B3-944C-CF8CC276673F}" name="Column78" dataDxfId="16317"/>
    <tableColumn id="118" xr3:uid="{E90B53DF-4EC9-4E95-A6B2-D6761CD885C8}" name="Column79" dataDxfId="16316"/>
    <tableColumn id="119" xr3:uid="{BB922CB9-0C79-4C7B-BF0D-3702DE75E7D1}" name="Column80" dataDxfId="16315"/>
    <tableColumn id="120" xr3:uid="{129BBA5F-4024-4721-9E74-FA130430326F}" name="Column81" dataDxfId="16314"/>
    <tableColumn id="121" xr3:uid="{43B12EF6-204A-4C44-8D93-5A0633729EDA}" name="Column82" dataDxfId="16313"/>
    <tableColumn id="122" xr3:uid="{A3A01EDE-BCB1-421F-8161-716C362AF7EA}" name="Column83" dataDxfId="16312"/>
    <tableColumn id="123" xr3:uid="{2F89A2BF-D656-4DE8-9AA7-00C15978A9FF}" name="Column84" dataDxfId="16311"/>
    <tableColumn id="124" xr3:uid="{30B3C6C8-01A4-4665-846B-20A57CCD694C}" name="Column85" dataDxfId="16310"/>
    <tableColumn id="125" xr3:uid="{3DACB29B-D887-4316-8688-B76B73220EFC}" name="Column86" dataDxfId="16309"/>
    <tableColumn id="126" xr3:uid="{2C904325-FEAB-4E8E-8680-895DDB3BC7E1}" name="Column87" dataDxfId="16308"/>
    <tableColumn id="127" xr3:uid="{72ECFCC3-17DB-4B14-A118-431BA52E5247}" name="Column88" dataDxfId="16307"/>
    <tableColumn id="128" xr3:uid="{C518F6F1-F502-4276-B833-3820A9F03611}" name="Column89" dataDxfId="16306"/>
    <tableColumn id="129" xr3:uid="{1D52A288-9DA9-4E8D-9637-558B16EDAE36}" name="Column90" dataDxfId="16305"/>
    <tableColumn id="130" xr3:uid="{20D424CC-6EFF-4A39-B9D0-DF356ED19FF1}" name="Column91" dataDxfId="16304"/>
    <tableColumn id="131" xr3:uid="{2C922DC9-E08E-464F-AD3E-8D9536630B03}" name="Column92" dataDxfId="16303"/>
    <tableColumn id="132" xr3:uid="{53AB9A91-3881-4474-BBA3-113FB3C08CED}" name="Column93" dataDxfId="16302"/>
    <tableColumn id="133" xr3:uid="{07732C5D-6A5C-48AF-968C-38E4E9EC188C}" name="Column94" dataDxfId="16301"/>
    <tableColumn id="134" xr3:uid="{21D40161-6EB0-4B53-993D-79DD691D006D}" name="Column95" dataDxfId="16300"/>
    <tableColumn id="135" xr3:uid="{E25E2690-4B15-4B96-9431-BA477823ADD4}" name="Column96" dataDxfId="16299"/>
    <tableColumn id="136" xr3:uid="{781A6827-F80F-497E-AD45-B4F44AFAB121}" name="Column97" dataDxfId="16298"/>
    <tableColumn id="137" xr3:uid="{1E635310-1F5C-4FF4-A32E-21EA11D8D79F}" name="Column98" dataDxfId="16297"/>
    <tableColumn id="138" xr3:uid="{02D959B7-E535-4ABF-B714-643FEDF48BBE}" name="Column99" dataDxfId="16296"/>
    <tableColumn id="139" xr3:uid="{CBAE69DA-07D2-483A-A3E8-17CF2288DB66}" name="Column100" dataDxfId="16295"/>
    <tableColumn id="140" xr3:uid="{7BFA4505-7D42-4868-AC74-0ECECF4D3A19}" name="Column101" dataDxfId="16294"/>
    <tableColumn id="141" xr3:uid="{16DF11D3-EC7D-4B9C-92E6-651FE18E6D5D}" name="Column102" dataDxfId="16293"/>
    <tableColumn id="142" xr3:uid="{5211E522-B48C-4DD9-98DE-FA59019341EB}" name="Column103" dataDxfId="16292"/>
    <tableColumn id="143" xr3:uid="{E85C1AD3-4AA6-462E-8836-F508763C2DB1}" name="Column104" dataDxfId="16291"/>
    <tableColumn id="144" xr3:uid="{6538F751-B698-467E-A2F8-5E6B608649CE}" name="Column105" dataDxfId="16290"/>
    <tableColumn id="145" xr3:uid="{CFFA2619-3CD0-4191-8AA2-3632615824B9}" name="Column106" dataDxfId="16289"/>
    <tableColumn id="146" xr3:uid="{7D732147-5888-4B70-A638-4FF9DCC20103}" name="Column107" dataDxfId="16288"/>
    <tableColumn id="147" xr3:uid="{DFE25E40-55F5-47D6-876D-70B766DC9023}" name="Column108" dataDxfId="16287"/>
    <tableColumn id="148" xr3:uid="{0913BCB9-90C2-49EC-8CF5-613D9A742CE5}" name="Column109" dataDxfId="16286"/>
    <tableColumn id="149" xr3:uid="{558B4D62-69CC-4B01-8654-89B94BF596EC}" name="Column110" dataDxfId="16285"/>
    <tableColumn id="150" xr3:uid="{5E80E770-F426-4065-9C07-B68113F15B82}" name="Column111" dataDxfId="16284"/>
    <tableColumn id="151" xr3:uid="{99D0B8BF-A7FD-4A24-BEF6-21221459647E}" name="Column112" dataDxfId="16283"/>
    <tableColumn id="152" xr3:uid="{DBB785F6-B244-44F3-A4C2-2EA2D29D26DF}" name="Column113" dataDxfId="16282"/>
    <tableColumn id="153" xr3:uid="{BACB2F73-40FD-43D7-9495-94C35F9874AF}" name="Column114" dataDxfId="16281"/>
    <tableColumn id="154" xr3:uid="{60A4263B-6523-4C72-BA53-B01F91219B18}" name="Column115" dataDxfId="16280"/>
    <tableColumn id="155" xr3:uid="{66262C21-5939-4993-92A9-CED738B83639}" name="Column116" dataDxfId="16279"/>
    <tableColumn id="156" xr3:uid="{EF9CDD66-63E9-4CDE-97ED-487018651309}" name="Column117" dataDxfId="16278"/>
    <tableColumn id="157" xr3:uid="{6049B1B0-8334-485E-BC37-DD35142CA78C}" name="Column118" dataDxfId="16277"/>
    <tableColumn id="158" xr3:uid="{85FEF676-7788-40D3-9D7C-60298B886F66}" name="Column119" dataDxfId="16276"/>
    <tableColumn id="159" xr3:uid="{6F74193A-E649-4791-BB23-91011EE272CF}" name="Column120" dataDxfId="16275"/>
    <tableColumn id="160" xr3:uid="{147F374C-E23A-4864-85E1-B7AC88441DD2}" name="Column121" dataDxfId="16274"/>
    <tableColumn id="161" xr3:uid="{B79CC8CC-212E-419E-BA89-7A47252144DE}" name="Column122" dataDxfId="16273"/>
    <tableColumn id="162" xr3:uid="{40F59D74-EC2D-47D6-8889-E085407D1911}" name="Column123" dataDxfId="16272"/>
    <tableColumn id="163" xr3:uid="{76EAF277-D7C9-4B16-AE92-7361888579A3}" name="Column124" dataDxfId="16271"/>
    <tableColumn id="164" xr3:uid="{87D6C277-FA2E-40FD-B563-2479C1AF83C9}" name="Column125" dataDxfId="16270"/>
    <tableColumn id="165" xr3:uid="{2850E605-8A9C-4FB3-8FA1-455AD363A397}" name="Column126" dataDxfId="16269"/>
    <tableColumn id="166" xr3:uid="{1EC9A838-0A1A-44C1-9AAE-19158F5DD359}" name="Column127" dataDxfId="16268"/>
    <tableColumn id="167" xr3:uid="{E1F8A7D8-EA92-44E3-88B4-258EA6F44C1B}" name="Column128" dataDxfId="16267"/>
    <tableColumn id="168" xr3:uid="{00F7527E-E828-4FC1-8B33-DC9997BA8F82}" name="Column129" dataDxfId="16266"/>
    <tableColumn id="169" xr3:uid="{34F0B27C-3FF2-49FE-B29E-25234602D80A}" name="Column130" dataDxfId="16265"/>
    <tableColumn id="170" xr3:uid="{5D0E531B-066E-4ADE-85E1-8D464965A67E}" name="Column131" dataDxfId="16264"/>
    <tableColumn id="171" xr3:uid="{4AEB8C49-2B4F-4012-887B-0358BD1E3012}" name="Column132" dataDxfId="16263"/>
    <tableColumn id="172" xr3:uid="{3C282903-0FE2-4D54-AA1C-4245CB4022BB}" name="Column133" dataDxfId="16262"/>
    <tableColumn id="173" xr3:uid="{C52AD426-F7CE-4D31-9BFB-ABA4F28CAD1C}" name="Column134" dataDxfId="16261"/>
    <tableColumn id="174" xr3:uid="{B64FCEF2-B296-446D-966F-8BAC50B2F850}" name="Column135" dataDxfId="16260"/>
    <tableColumn id="175" xr3:uid="{BD140316-8006-4BBE-906E-08D801F8E05B}" name="Column136" dataDxfId="16259"/>
    <tableColumn id="176" xr3:uid="{1FF850F6-8F7E-4CAE-AE78-97D43A90370D}" name="Column137" dataDxfId="16258"/>
    <tableColumn id="177" xr3:uid="{A8B94F28-8979-43F3-89D7-295A6B9E5B17}" name="Column138" dataDxfId="16257"/>
    <tableColumn id="178" xr3:uid="{20F62A3B-DF23-4B5E-990A-BAE1A198E8F5}" name="Column139" dataDxfId="16256"/>
    <tableColumn id="179" xr3:uid="{1E93800F-5367-48CE-AB24-C825EC2A7D5E}" name="Column140" dataDxfId="16255"/>
    <tableColumn id="180" xr3:uid="{CE5EF237-C970-4BC3-9C2D-C11045758C72}" name="Column141" dataDxfId="16254"/>
    <tableColumn id="181" xr3:uid="{F0E6FFB6-F335-4D8C-9AC3-2AC4DF140EF8}" name="Column142" dataDxfId="16253"/>
    <tableColumn id="182" xr3:uid="{F791F890-996B-4626-92DE-5A9F4BF05C1A}" name="Column143" dataDxfId="16252"/>
    <tableColumn id="183" xr3:uid="{CC2178D3-547C-4C65-BE6D-478ACEEB0541}" name="Column144" dataDxfId="16251"/>
    <tableColumn id="184" xr3:uid="{D2D79858-D30B-4E5A-A5C2-1C7AA874111D}" name="Column145" dataDxfId="16250"/>
    <tableColumn id="185" xr3:uid="{2A481B3F-0816-4A0B-9877-F78675FC3F70}" name="Column146" dataDxfId="16249"/>
    <tableColumn id="186" xr3:uid="{120BDC4F-6021-477D-815C-63DE3813DBBA}" name="Column147" dataDxfId="16248"/>
    <tableColumn id="187" xr3:uid="{BB733765-3CB8-46FB-A2A0-83F6C632CC13}" name="Column148" dataDxfId="16247"/>
    <tableColumn id="188" xr3:uid="{5645550B-FBEA-4FD5-91A7-7C0A1263D852}" name="Column149" dataDxfId="16246"/>
    <tableColumn id="189" xr3:uid="{769B5943-AB3A-492E-BC15-8F05111E33E2}" name="Column150" dataDxfId="16245"/>
    <tableColumn id="190" xr3:uid="{4A80D941-9F00-474D-A3BF-61653BEEA2A3}" name="Column151" dataDxfId="16244"/>
    <tableColumn id="191" xr3:uid="{FBDAE083-7744-47E6-988E-0B4ED471F51F}" name="Column152" dataDxfId="16243"/>
    <tableColumn id="192" xr3:uid="{201DB235-55E8-4482-A4BB-75CD843DEEBB}" name="Column153" dataDxfId="16242"/>
    <tableColumn id="193" xr3:uid="{E813EC49-6BE8-4543-8AFF-58CFCB7CB493}" name="Column154" dataDxfId="16241"/>
    <tableColumn id="194" xr3:uid="{CB50B046-714B-4944-A54D-9BDC76F2A5FF}" name="Column155" dataDxfId="16240"/>
    <tableColumn id="195" xr3:uid="{AD1BA9BB-A60E-4320-ADC3-1E8EE7993479}" name="Column156" dataDxfId="16239"/>
    <tableColumn id="196" xr3:uid="{EC7819DB-6F00-40F1-B834-D70E312508F9}" name="Column157" dataDxfId="16238"/>
    <tableColumn id="197" xr3:uid="{AAA33B3D-95D3-4C30-BA32-8AA33BF18AEA}" name="Column158" dataDxfId="16237"/>
    <tableColumn id="198" xr3:uid="{A8A06D80-DDCC-4D30-B5FE-7E357436E40D}" name="Column159" dataDxfId="16236"/>
    <tableColumn id="199" xr3:uid="{6E281A69-4B32-45A9-8930-ED51FC9E7900}" name="Column160" dataDxfId="16235"/>
    <tableColumn id="200" xr3:uid="{DA440EE9-5AE5-4C6D-8DA4-2BD0AC405A07}" name="Column161" dataDxfId="16234"/>
    <tableColumn id="201" xr3:uid="{216271F4-E02E-4D5C-AC17-4D5C34CE7989}" name="Column162" dataDxfId="16233"/>
    <tableColumn id="202" xr3:uid="{3A813A7C-71BE-4F95-B4D5-C4DEDC1169E1}" name="Column163" dataDxfId="16232"/>
    <tableColumn id="203" xr3:uid="{B72FC93E-E34B-467C-A49F-EB393055E8AD}" name="Column164" dataDxfId="16231"/>
    <tableColumn id="204" xr3:uid="{D600945E-37B7-4E05-AF18-CC54431BCA46}" name="Column165" dataDxfId="16230"/>
    <tableColumn id="205" xr3:uid="{5CF5D956-57F2-41EF-8C32-8051E14CE3BD}" name="Column166" dataDxfId="16229"/>
    <tableColumn id="206" xr3:uid="{A83CADA1-FB3B-4778-BE89-E9BD934E77D4}" name="Column167" dataDxfId="16228"/>
    <tableColumn id="207" xr3:uid="{D4C8E4BD-9A7F-44DD-8F1D-35B722C5A488}" name="Column168" dataDxfId="16227"/>
    <tableColumn id="208" xr3:uid="{134D70DA-5D5F-466E-BBEF-00762FA32EEF}" name="Column169" dataDxfId="16226"/>
    <tableColumn id="209" xr3:uid="{8F7B2027-20C4-4B84-A72A-4FBE6A231807}" name="Column170" dataDxfId="16225"/>
    <tableColumn id="210" xr3:uid="{457AB22F-8E6F-4737-8FB7-A1CDF0330AB9}" name="Column171" dataDxfId="16224"/>
    <tableColumn id="211" xr3:uid="{67CA759E-E22B-423F-BD92-BE759915841A}" name="Column172" dataDxfId="16223"/>
    <tableColumn id="212" xr3:uid="{24CA495A-D2B8-4C7D-94C2-33179E1B387B}" name="Column173" dataDxfId="16222"/>
    <tableColumn id="213" xr3:uid="{B7D70A71-8421-4358-A564-C01756C781A2}" name="Column174" dataDxfId="16221"/>
    <tableColumn id="214" xr3:uid="{3E443166-20C4-454D-A8DD-7F10917042C7}" name="Column175" dataDxfId="16220"/>
    <tableColumn id="215" xr3:uid="{3A28D5B0-C32C-4802-AA54-55D5EC3C0C13}" name="Column176" dataDxfId="16219"/>
    <tableColumn id="216" xr3:uid="{2493E2F4-3B53-43BB-842C-67FF8270D2E7}" name="Column177" dataDxfId="16218"/>
    <tableColumn id="217" xr3:uid="{2F3292F1-4A84-4E96-9E77-C58AFF694D3A}" name="Column178" dataDxfId="16217"/>
    <tableColumn id="218" xr3:uid="{4C4EE544-89F0-46DA-9A11-3E07E6C7B978}" name="Column179" dataDxfId="16216"/>
    <tableColumn id="219" xr3:uid="{5BA742C3-E4C2-4D7A-8322-03C5C883FC13}" name="Column180" dataDxfId="16215"/>
    <tableColumn id="220" xr3:uid="{13A97B1A-5095-4888-BED3-F3E0C0EBF98A}" name="Column181" dataDxfId="16214"/>
    <tableColumn id="221" xr3:uid="{C69B8FC2-51A3-4555-ABD5-EA732CFB1275}" name="Column182" dataDxfId="16213"/>
    <tableColumn id="222" xr3:uid="{78B64A41-5A77-4E90-8784-A27D39D72028}" name="Column183" dataDxfId="16212"/>
    <tableColumn id="223" xr3:uid="{46B7AA37-CCE0-4978-B4C3-2B6FD6C5219A}" name="Column184" dataDxfId="16211"/>
    <tableColumn id="224" xr3:uid="{DA637140-453D-4DA0-9637-90656DC7183C}" name="Column185" dataDxfId="16210"/>
    <tableColumn id="225" xr3:uid="{9AF6780A-6B45-44DF-AE16-06BFBC4E02D9}" name="Column186" dataDxfId="16209"/>
    <tableColumn id="226" xr3:uid="{8EB859FD-89BB-4D84-8380-540C3F6556AC}" name="Column187" dataDxfId="16208"/>
    <tableColumn id="227" xr3:uid="{76048775-1AE5-4C0B-9AB3-DEC9DDC1B681}" name="Column188" dataDxfId="16207"/>
    <tableColumn id="228" xr3:uid="{35B3436A-C630-4A93-AC0B-9246E3D6FF0A}" name="Column189" dataDxfId="16206"/>
    <tableColumn id="229" xr3:uid="{390499A4-3244-4E99-8AF2-DD79227E7C11}" name="Column190" dataDxfId="16205"/>
    <tableColumn id="230" xr3:uid="{F8E8B7B3-ADA7-441E-8ADF-5005A342B173}" name="Column191" dataDxfId="16204"/>
    <tableColumn id="231" xr3:uid="{6E5AB724-E32A-49D8-888C-4E75A5DB12BE}" name="Column192" dataDxfId="16203"/>
    <tableColumn id="232" xr3:uid="{7C54A965-01F1-47E2-AB33-46FE2298E113}" name="Column193" dataDxfId="16202"/>
    <tableColumn id="233" xr3:uid="{C38F3DA6-8232-423C-BDB3-B9B6070569B5}" name="Column194" dataDxfId="16201"/>
    <tableColumn id="234" xr3:uid="{B06F655E-DB04-4DCB-99A0-9DF0B69DEA3A}" name="Column195" dataDxfId="16200"/>
    <tableColumn id="235" xr3:uid="{951EA4D5-055B-408B-BCF7-1581A781DD56}" name="Column196" dataDxfId="16199"/>
    <tableColumn id="236" xr3:uid="{FE36128C-09FE-4F3D-8990-7AB6A3261888}" name="Column197" dataDxfId="16198"/>
    <tableColumn id="237" xr3:uid="{9654941F-5A17-4DD3-A3E8-14C5DEE23B9A}" name="Column198" dataDxfId="16197"/>
    <tableColumn id="238" xr3:uid="{C94DF9E5-0B23-41E5-9432-7685A4A89147}" name="Column199" dataDxfId="16196"/>
    <tableColumn id="239" xr3:uid="{3E201085-9DAA-48CA-8A65-382DE8D08FFA}" name="Column200" dataDxfId="16195"/>
    <tableColumn id="240" xr3:uid="{33E0B43F-9A0F-47DD-A3AA-FAB22A51701F}" name="Column201" dataDxfId="16194"/>
    <tableColumn id="241" xr3:uid="{00F79F2E-9F19-4DCC-A874-1190EFA844D3}" name="Column202" dataDxfId="16193"/>
    <tableColumn id="242" xr3:uid="{A722A41D-272D-4D4A-9AB2-A3AFC7B857FF}" name="Column203" dataDxfId="16192"/>
    <tableColumn id="243" xr3:uid="{2996D4E3-7FD1-4D41-8F33-31A804A18E15}" name="Column204" dataDxfId="16191"/>
    <tableColumn id="244" xr3:uid="{637BADA5-5165-48CC-B467-26098526BCF4}" name="Column205" dataDxfId="16190"/>
    <tableColumn id="245" xr3:uid="{FCD1ABF0-0266-43E6-87CA-B93A80EB9C0F}" name="Column206" dataDxfId="16189"/>
    <tableColumn id="246" xr3:uid="{2BA4C413-FAC9-4318-84DF-F0845D31F05F}" name="Column207" dataDxfId="16188"/>
    <tableColumn id="247" xr3:uid="{2442DF0C-76FD-47F3-AAB1-F25B0B6DC53C}" name="Column208" dataDxfId="16187"/>
    <tableColumn id="248" xr3:uid="{D81901BD-F75A-461F-8CBB-4F92F96ED705}" name="Column209" dataDxfId="16186"/>
    <tableColumn id="249" xr3:uid="{5DB14B05-6A2F-48F0-A2E4-0660EA10C02A}" name="Column210" dataDxfId="16185"/>
    <tableColumn id="250" xr3:uid="{9073D4F2-8553-4DFF-9AF4-A148D7B6FA82}" name="Column211" dataDxfId="16184"/>
    <tableColumn id="251" xr3:uid="{386A6174-6527-4B67-ADA9-8D4A5CFFBB9D}" name="Column212" dataDxfId="16183"/>
    <tableColumn id="252" xr3:uid="{64240316-810F-4F8C-A31D-9787BBDEE0E4}" name="Column213" dataDxfId="16182"/>
    <tableColumn id="253" xr3:uid="{A15F622E-DB9D-4419-8439-7DD61086E295}" name="Column214" dataDxfId="16181"/>
    <tableColumn id="254" xr3:uid="{C037290F-EEA1-461E-BA3E-C1B88F9EE876}" name="Column215" dataDxfId="16180"/>
    <tableColumn id="255" xr3:uid="{40CDD640-4357-4124-B638-4A522DFBDADC}" name="Column216" dataDxfId="16179"/>
    <tableColumn id="256" xr3:uid="{827F017E-B439-4748-BB0D-A2906BA242C1}" name="Column217" dataDxfId="16178"/>
    <tableColumn id="257" xr3:uid="{551B1BE6-08E7-48C8-90D4-412B1C96216B}" name="Column218" dataDxfId="16177"/>
    <tableColumn id="258" xr3:uid="{0E65B410-FFA7-4C71-AF19-C89663EE55D5}" name="Column219" dataDxfId="16176"/>
    <tableColumn id="259" xr3:uid="{9EDA9760-A2C7-41D4-A647-AF542A445FEB}" name="Column220" dataDxfId="16175"/>
    <tableColumn id="260" xr3:uid="{32E1DF67-7514-4BEF-80C9-62AFDB2F9178}" name="Column221" dataDxfId="16174"/>
    <tableColumn id="261" xr3:uid="{D154252C-C92C-434E-A70B-35AB17DCE923}" name="Column222" dataDxfId="16173"/>
    <tableColumn id="262" xr3:uid="{C99235AD-9E02-44F7-AA69-AB7D2B613C42}" name="Column223" dataDxfId="16172"/>
    <tableColumn id="263" xr3:uid="{7AE5618D-08E9-4255-AED6-8AE72EE1028F}" name="Column224" dataDxfId="16171"/>
    <tableColumn id="264" xr3:uid="{0F756B69-3B88-4AA2-A48D-EBBEFDD1072F}" name="Column225" dataDxfId="16170"/>
    <tableColumn id="265" xr3:uid="{15B29F3C-C040-4ADF-87FB-13C3A057B9C6}" name="Column226" dataDxfId="16169"/>
    <tableColumn id="266" xr3:uid="{F2251EBC-33E0-4757-BA79-FB7C55B48B4B}" name="Column227" dataDxfId="16168"/>
    <tableColumn id="267" xr3:uid="{4B0D6D95-1F6D-4DED-AFFE-5955CC8A2DD6}" name="Column228" dataDxfId="16167"/>
    <tableColumn id="268" xr3:uid="{2C68BEED-4473-41E3-A4DF-76627BE0AA27}" name="Column229" dataDxfId="16166"/>
    <tableColumn id="269" xr3:uid="{D8BBF3A7-4A54-49CD-9158-A2D45CD59206}" name="Column230" dataDxfId="16165"/>
    <tableColumn id="270" xr3:uid="{97D7E4E2-FE11-4C08-ADC7-C281619750FD}" name="Column231" dataDxfId="16164"/>
    <tableColumn id="271" xr3:uid="{935DF886-5B04-4F04-90B6-9C579FB53DCA}" name="Column232" dataDxfId="16163"/>
    <tableColumn id="272" xr3:uid="{B5B85074-405E-4FEB-959A-94F13FB40D8F}" name="Column233" dataDxfId="16162"/>
    <tableColumn id="273" xr3:uid="{455A35D6-9366-4C13-A51B-FF16FCCCBAF0}" name="Column234" dataDxfId="16161"/>
    <tableColumn id="274" xr3:uid="{4364FAF4-585B-4291-BB4C-FD178196E188}" name="Column235" dataDxfId="16160"/>
    <tableColumn id="275" xr3:uid="{E85AA9EC-0B52-4E93-83EB-AA0031067F27}" name="Column236" dataDxfId="16159"/>
    <tableColumn id="276" xr3:uid="{782B0FA9-B310-48D1-AB48-A07486F23C3A}" name="Column237" dataDxfId="16158"/>
    <tableColumn id="277" xr3:uid="{CBD76EEB-070F-4A8A-9423-DA03E6AE0C69}" name="Column238" dataDxfId="16157"/>
    <tableColumn id="278" xr3:uid="{549956AA-3292-42E7-8926-AC127734C87D}" name="Column239" dataDxfId="16156"/>
    <tableColumn id="279" xr3:uid="{CDFA9E79-9636-45D2-824C-09F5C09F4E74}" name="Column240" dataDxfId="16155"/>
    <tableColumn id="280" xr3:uid="{EE000826-6075-4F50-BEC1-B5354A116F01}" name="Column241" dataDxfId="16154"/>
    <tableColumn id="281" xr3:uid="{7103ED7E-117A-45A8-A83B-A35C8571083B}" name="Column242" dataDxfId="16153"/>
    <tableColumn id="282" xr3:uid="{DCF49051-8DD7-48AC-B0DE-29F135DDC224}" name="Column243" dataDxfId="16152"/>
    <tableColumn id="283" xr3:uid="{651879FD-08C8-4DD8-866F-5627E2FEC0A9}" name="Column244" dataDxfId="16151"/>
    <tableColumn id="284" xr3:uid="{2704E4B2-8313-4E89-9ABA-4850FE5B3EB2}" name="Column245" dataDxfId="16150"/>
    <tableColumn id="285" xr3:uid="{31A79442-2837-4D65-87A0-85B699CC3AD6}" name="Column246" dataDxfId="16149"/>
    <tableColumn id="286" xr3:uid="{445E4704-6442-4D29-98BE-7C8BBF3EDDD6}" name="Column247" dataDxfId="16148"/>
    <tableColumn id="287" xr3:uid="{3A29564B-FED4-4BFC-A8EA-F10CD549CAB4}" name="Column248" dataDxfId="16147"/>
    <tableColumn id="288" xr3:uid="{B9E25852-F65E-48A7-A8E3-E1462ED2D4C2}" name="Column249" dataDxfId="16146"/>
    <tableColumn id="289" xr3:uid="{227A7FA2-E859-46EE-83A5-0D90DABA7C70}" name="Column250" dataDxfId="16145"/>
    <tableColumn id="290" xr3:uid="{BAE72D19-F36A-42A1-BBA1-64F81C1B1A28}" name="Column251" dataDxfId="16144"/>
    <tableColumn id="291" xr3:uid="{DDC9D90C-36B5-4328-A50E-E2972428F551}" name="Column252" dataDxfId="16143"/>
    <tableColumn id="292" xr3:uid="{05C3E1D5-F9B9-4DB8-9BAA-34F40CAC6117}" name="Column253" dataDxfId="16142"/>
    <tableColumn id="293" xr3:uid="{69F608DC-73F1-4A00-885F-E3C69F4A5889}" name="Column254" dataDxfId="16141"/>
    <tableColumn id="294" xr3:uid="{94100EEE-3804-4998-9106-EECA74AE99EF}" name="Column255" dataDxfId="16140"/>
    <tableColumn id="295" xr3:uid="{3679227B-E8D8-4B01-973D-9AC2EDCE6921}" name="Column256" dataDxfId="16139"/>
    <tableColumn id="296" xr3:uid="{14A5B078-2915-49C7-B803-2D7CF4D6CDCC}" name="Column257" dataDxfId="16138"/>
    <tableColumn id="297" xr3:uid="{A99AB918-3BF3-4277-98D8-9BCB6B988A6F}" name="Column258" dataDxfId="16137"/>
    <tableColumn id="298" xr3:uid="{3F6DB41B-EECC-44E6-A5CC-CCD23522F342}" name="Column259" dataDxfId="16136"/>
    <tableColumn id="299" xr3:uid="{3B2AC785-7C72-4981-9CB9-53B2E5B6DE63}" name="Column260" dataDxfId="16135"/>
    <tableColumn id="300" xr3:uid="{4360E9D8-05E2-4E25-B0C5-1FEABFD917EB}" name="Column261" dataDxfId="16134"/>
    <tableColumn id="301" xr3:uid="{27937447-C775-4C8B-A61D-3F9E2CD219CF}" name="Column262" dataDxfId="16133"/>
    <tableColumn id="302" xr3:uid="{B1A12B64-EBF6-471B-90CC-B8130942E245}" name="Column263" dataDxfId="16132"/>
    <tableColumn id="303" xr3:uid="{A159CC9E-378E-492C-B9E3-74D89D33B660}" name="Column264" dataDxfId="16131"/>
    <tableColumn id="304" xr3:uid="{9FC40DA9-AEA9-436E-9082-FBC07C7C49D4}" name="Column265" dataDxfId="16130"/>
    <tableColumn id="305" xr3:uid="{039756B2-67D2-4071-97A1-AD0584682B84}" name="Column266" dataDxfId="16129"/>
    <tableColumn id="306" xr3:uid="{63050C44-DCFA-46D0-9F2C-FE39AFBC9A1C}" name="Column267" dataDxfId="16128"/>
    <tableColumn id="307" xr3:uid="{ECC48E9D-DB64-4C80-B309-FB3D5096DA0C}" name="Column268" dataDxfId="16127"/>
    <tableColumn id="308" xr3:uid="{7D2B078F-708D-4F15-9DA4-413F912D4E97}" name="Column269" dataDxfId="16126"/>
    <tableColumn id="309" xr3:uid="{AA59D4CB-10EB-459D-AED2-888515B356EC}" name="Column270" dataDxfId="16125"/>
    <tableColumn id="310" xr3:uid="{938A9D5D-3E0F-4D69-83E4-AAB0D481246B}" name="Column271" dataDxfId="16124"/>
    <tableColumn id="311" xr3:uid="{6691C2BE-F716-43CC-9AC5-0609844BECFB}" name="Column272" dataDxfId="16123"/>
    <tableColumn id="312" xr3:uid="{2A94D6D4-60CC-48A2-A621-D63AB62C67E2}" name="Column273" dataDxfId="16122"/>
    <tableColumn id="313" xr3:uid="{0473125A-142A-4031-B186-68385CE9917B}" name="Column274" dataDxfId="16121"/>
    <tableColumn id="314" xr3:uid="{0184FB87-3F3D-4C6C-962F-15B0F3855B59}" name="Column275" dataDxfId="16120"/>
    <tableColumn id="315" xr3:uid="{D73E6D5F-10E9-4EC1-ADBF-FA857136A9CE}" name="Column276" dataDxfId="16119"/>
    <tableColumn id="316" xr3:uid="{24F1E230-C514-4F8B-A5D3-E34ACF47909C}" name="Column277" dataDxfId="16118"/>
    <tableColumn id="317" xr3:uid="{4675A8E6-6DDE-4918-BC08-A4CB317CAFF9}" name="Column278" dataDxfId="16117"/>
    <tableColumn id="318" xr3:uid="{84C9A1FF-EE89-4C17-80B0-D27818DDEFAD}" name="Column279" dataDxfId="16116"/>
    <tableColumn id="319" xr3:uid="{0C42DAFC-82F0-41FD-B417-E63D3726060C}" name="Column280" dataDxfId="16115"/>
    <tableColumn id="320" xr3:uid="{D06AC5E9-975D-4859-9B94-A2589B815CC1}" name="Column281" dataDxfId="16114"/>
    <tableColumn id="321" xr3:uid="{BFD83645-7BA9-4FF9-A100-04A216212B39}" name="Column282" dataDxfId="16113"/>
    <tableColumn id="322" xr3:uid="{BE819F25-3CEC-4012-BC18-641A40C5C23C}" name="Column283" dataDxfId="16112"/>
    <tableColumn id="323" xr3:uid="{E6015CCB-731A-47A9-A9FE-523666D8809A}" name="Column284" dataDxfId="16111"/>
    <tableColumn id="324" xr3:uid="{A7CDF967-B7E1-4A7F-B9B4-B4A303C5C5F4}" name="Column285" dataDxfId="16110"/>
    <tableColumn id="325" xr3:uid="{E1864C9F-CF50-4D38-832F-AF957A87656A}" name="Column286" dataDxfId="16109"/>
    <tableColumn id="326" xr3:uid="{7453C8E9-510E-475C-8895-599047802444}" name="Column287" dataDxfId="16108"/>
    <tableColumn id="327" xr3:uid="{564DD074-4E50-4432-A731-30FE88CBE9D7}" name="Column288" dataDxfId="16107"/>
    <tableColumn id="328" xr3:uid="{54E2CB55-EC27-4B11-A836-99CDB6F8EDEC}" name="Column289" dataDxfId="16106"/>
    <tableColumn id="329" xr3:uid="{8ABBCCE1-EFDB-40B9-AD47-E85A9A871791}" name="Column290" dataDxfId="16105"/>
    <tableColumn id="330" xr3:uid="{6D88930E-57BA-4A06-BC2B-C11A2C273A0C}" name="Column291" dataDxfId="16104"/>
    <tableColumn id="331" xr3:uid="{10952579-50F0-4C37-AE9C-BF7EA90B49CF}" name="Column292" dataDxfId="16103"/>
    <tableColumn id="332" xr3:uid="{5D28AC5A-C9EA-4BA4-9A03-6AD65E535A3D}" name="Column293" dataDxfId="16102"/>
    <tableColumn id="333" xr3:uid="{92F6487A-9331-47C2-B7A2-BEC775DD6510}" name="Column294" dataDxfId="16101"/>
    <tableColumn id="334" xr3:uid="{A2F64263-0F7D-4DD3-B4AB-A6B8D0F63EE8}" name="Column295" dataDxfId="16100"/>
    <tableColumn id="335" xr3:uid="{5CE8E200-84C7-49C2-B47C-29B90A6E0A78}" name="Column296" dataDxfId="16099"/>
    <tableColumn id="336" xr3:uid="{E79D8150-CAA5-4EBF-8E98-7DA8FE42DB72}" name="Column297" dataDxfId="16098"/>
    <tableColumn id="337" xr3:uid="{EF5B59D7-F1BC-4978-9E19-4D74650B842A}" name="Column298" dataDxfId="16097"/>
    <tableColumn id="338" xr3:uid="{57FFBC8B-F20D-4CD6-98FA-503C6F6DCFEE}" name="Column299" dataDxfId="16096"/>
    <tableColumn id="339" xr3:uid="{00D96610-3D3E-4D54-AE57-4292BDB54BC1}" name="Column300" dataDxfId="16095"/>
    <tableColumn id="340" xr3:uid="{F6001EB9-A0DA-418E-9D81-9D17686E9155}" name="Column301" dataDxfId="16094"/>
    <tableColumn id="341" xr3:uid="{00ED7F18-4C24-487B-B05B-CD1DEAC672CD}" name="Column302" dataDxfId="16093"/>
    <tableColumn id="342" xr3:uid="{BA40A4EC-2EF8-401E-A699-05153CA35A9D}" name="Column303" dataDxfId="16092"/>
    <tableColumn id="343" xr3:uid="{960E6E40-5999-45F8-A391-822B48FDF883}" name="Column304" dataDxfId="16091"/>
    <tableColumn id="344" xr3:uid="{9E06AB3B-D37C-4025-BA43-D6779379440B}" name="Column305" dataDxfId="16090"/>
    <tableColumn id="345" xr3:uid="{5D085EE4-64F5-4E9F-84D7-9A3602CF25AA}" name="Column306" dataDxfId="16089"/>
    <tableColumn id="346" xr3:uid="{4011BA58-8B96-43D3-BDA3-9A16FD1A7B4E}" name="Column307" dataDxfId="16088"/>
    <tableColumn id="347" xr3:uid="{8A42D325-88BE-4A01-AA0F-459FAFAE7E77}" name="Column308" dataDxfId="16087"/>
    <tableColumn id="348" xr3:uid="{3D3CC945-7CFE-4904-85E5-17025F68E0A4}" name="Column309" dataDxfId="16086"/>
    <tableColumn id="349" xr3:uid="{E3B56663-3276-49A3-9663-E2797FEBE83A}" name="Column310" dataDxfId="16085"/>
    <tableColumn id="350" xr3:uid="{05FC4E8E-EF02-437B-B921-33EC38FA865C}" name="Column311" dataDxfId="16084"/>
    <tableColumn id="351" xr3:uid="{34C1A3BE-F535-45BA-9129-C7C62B06FA42}" name="Column312" dataDxfId="16083"/>
    <tableColumn id="352" xr3:uid="{2777D2C6-5CF3-4BD7-8935-EE1B814F5670}" name="Column313" dataDxfId="16082"/>
    <tableColumn id="353" xr3:uid="{ED9AA691-2A55-4B92-A592-1BE6560A633D}" name="Column314" dataDxfId="16081"/>
    <tableColumn id="354" xr3:uid="{7843FF72-A125-4B3B-8C4F-D91114ADAACE}" name="Column315" dataDxfId="16080"/>
    <tableColumn id="355" xr3:uid="{1C07456F-E0AA-4500-AB19-802B5C6FE28C}" name="Column316" dataDxfId="16079"/>
    <tableColumn id="356" xr3:uid="{586DBA18-CD07-46DD-997E-7586CDC56381}" name="Column317" dataDxfId="16078"/>
    <tableColumn id="357" xr3:uid="{544191AD-CFF6-4926-913A-3D7B4B0AD6B1}" name="Column318" dataDxfId="16077"/>
    <tableColumn id="358" xr3:uid="{BD230BE5-C450-491A-95C0-0F0D656EDBED}" name="Column319" dataDxfId="16076"/>
    <tableColumn id="359" xr3:uid="{B2C3ED3A-C370-49B0-8BFF-10BF5BFBAD43}" name="Column320" dataDxfId="16075"/>
    <tableColumn id="360" xr3:uid="{8A623A63-554F-4454-A449-7E47D09F2DF8}" name="Column321" dataDxfId="16074"/>
    <tableColumn id="361" xr3:uid="{41C0B599-FF41-4C30-ACBD-85ED1B1AF006}" name="Column322" dataDxfId="16073"/>
    <tableColumn id="362" xr3:uid="{2AFEEB2C-DE4D-4C6E-85E8-84E0DF1E63B3}" name="Column323" dataDxfId="16072"/>
    <tableColumn id="363" xr3:uid="{B061B237-244A-4382-8EA1-7AA68A932BBE}" name="Column324" dataDxfId="16071"/>
    <tableColumn id="364" xr3:uid="{54C2161D-C063-4EFC-B287-685C74662F79}" name="Column325" dataDxfId="16070"/>
    <tableColumn id="365" xr3:uid="{4864579F-AC08-4B64-9FA2-E6C948B9218D}" name="Column326" dataDxfId="16069"/>
    <tableColumn id="366" xr3:uid="{98389B7F-BDAA-4D89-B141-D7BFD26CA258}" name="Column327" dataDxfId="16068"/>
    <tableColumn id="367" xr3:uid="{439EB195-4CCF-478C-9039-F4D20855373A}" name="Column328" dataDxfId="16067"/>
    <tableColumn id="368" xr3:uid="{880F2951-2E2E-4BEF-B196-81610371286C}" name="Column329" dataDxfId="16066"/>
    <tableColumn id="369" xr3:uid="{CB6393B5-44E7-4670-B174-A969D5D8C81E}" name="Column330" dataDxfId="16065"/>
    <tableColumn id="370" xr3:uid="{40DA162B-7528-4C2A-9649-AAAF4032EA2D}" name="Column331" dataDxfId="16064"/>
    <tableColumn id="371" xr3:uid="{3D2A56C7-9A7E-429B-8133-F0A3CFD79D50}" name="Column332" dataDxfId="16063"/>
    <tableColumn id="372" xr3:uid="{1BFBBD4A-2417-4107-BEB0-4E3120CAB21C}" name="Column333" dataDxfId="16062"/>
    <tableColumn id="373" xr3:uid="{01E01611-6C40-41FD-92F1-2200639CC89F}" name="Column334" dataDxfId="16061"/>
    <tableColumn id="374" xr3:uid="{8566014D-66C8-4DB8-9E18-348D4B8D292E}" name="Column335" dataDxfId="16060"/>
    <tableColumn id="375" xr3:uid="{715EEF60-C46B-4619-A91B-1CEC4799262F}" name="Column336" dataDxfId="16059"/>
    <tableColumn id="376" xr3:uid="{D4AA5A6B-E5F2-4AFD-86D6-E9607AFEC565}" name="Column337" dataDxfId="16058"/>
    <tableColumn id="377" xr3:uid="{08C74312-B56F-456D-AAF1-46E35116C6F4}" name="Column338" dataDxfId="16057"/>
    <tableColumn id="378" xr3:uid="{B4B87177-C318-4C94-B485-682F31842622}" name="Column339" dataDxfId="16056"/>
    <tableColumn id="379" xr3:uid="{A2F86307-ACEB-4E80-83D5-C32F9C81725F}" name="Column340" dataDxfId="16055"/>
    <tableColumn id="380" xr3:uid="{00B160BB-B525-49A0-AE27-94662632041E}" name="Column341" dataDxfId="16054"/>
    <tableColumn id="381" xr3:uid="{32CEE181-D254-4367-8FC0-4D94D24A198C}" name="Column342" dataDxfId="16053"/>
    <tableColumn id="382" xr3:uid="{8B2C8FB9-EB22-40FC-BA00-DDCC3909BB25}" name="Column343" dataDxfId="16052"/>
    <tableColumn id="383" xr3:uid="{AF180AC7-64D3-4966-8284-1A466A2E2232}" name="Column344" dataDxfId="16051"/>
    <tableColumn id="384" xr3:uid="{234D0F22-7D05-4D3D-B300-9BF037DADD70}" name="Column345" dataDxfId="16050"/>
    <tableColumn id="385" xr3:uid="{A14670D9-A57D-4C3D-A427-4DB268AEB92B}" name="Column346" dataDxfId="16049"/>
    <tableColumn id="386" xr3:uid="{A8A55425-70CC-4742-954B-AB5DABB71AC3}" name="Column347" dataDxfId="16048"/>
    <tableColumn id="387" xr3:uid="{88DC5375-3027-4A34-8696-B002DAA92E56}" name="Column348" dataDxfId="16047"/>
    <tableColumn id="388" xr3:uid="{C56BD772-B0A3-4028-802B-34C14CFED38E}" name="Column349" dataDxfId="16046"/>
    <tableColumn id="389" xr3:uid="{1A21218E-F574-472D-ACE2-09E2E95A4F7D}" name="Column350" dataDxfId="16045"/>
    <tableColumn id="390" xr3:uid="{1375672D-D248-437D-9116-ED08B062E494}" name="Column351" dataDxfId="16044"/>
    <tableColumn id="391" xr3:uid="{52A3A7BB-F8B6-45FA-8E35-A0E9AA218CED}" name="Column352" dataDxfId="16043"/>
    <tableColumn id="392" xr3:uid="{B160A5F9-169B-4113-AB7C-08F1BA4BD63F}" name="Column353" dataDxfId="16042"/>
    <tableColumn id="393" xr3:uid="{1649AE78-BB58-40D6-8FAE-CD6081611652}" name="Column354" dataDxfId="16041"/>
    <tableColumn id="394" xr3:uid="{2462917D-2E2C-4373-801F-392672DCAEE8}" name="Column355" dataDxfId="16040"/>
    <tableColumn id="395" xr3:uid="{F722D5F3-A2D1-4805-B1D7-3802807F68E4}" name="Column356" dataDxfId="16039"/>
    <tableColumn id="396" xr3:uid="{CFD82E8B-63D2-410F-80D3-0F0D8BD19DF7}" name="Column357" dataDxfId="16038"/>
    <tableColumn id="397" xr3:uid="{7EC997F2-4821-49D1-8EB8-77066B6FAEAD}" name="Column358" dataDxfId="16037"/>
    <tableColumn id="398" xr3:uid="{52E8E443-B29A-4FA3-9429-D3A1F52248D1}" name="Column359" dataDxfId="16036"/>
    <tableColumn id="399" xr3:uid="{810BC671-A8E3-4D9B-AD13-967F9E702E3A}" name="Column360" dataDxfId="16035"/>
    <tableColumn id="400" xr3:uid="{CDCB5660-9A74-4FA9-8561-EFD5D3C78407}" name="Column361" dataDxfId="16034"/>
    <tableColumn id="401" xr3:uid="{20F4FEF8-2278-4911-8E4F-A1180E78ABB6}" name="Column362" dataDxfId="16033"/>
    <tableColumn id="402" xr3:uid="{62DF64D0-811F-4079-98D5-B625A741161C}" name="Column363" dataDxfId="16032"/>
    <tableColumn id="403" xr3:uid="{DE6B4410-08DF-4E95-994E-29B3D5FEF355}" name="Column364" dataDxfId="16031"/>
    <tableColumn id="404" xr3:uid="{98FDA3A3-FDD7-4C61-AD99-0FF9EE9758EF}" name="Column365" dataDxfId="16030"/>
    <tableColumn id="405" xr3:uid="{ED8EF232-74C7-4DF0-B576-629A13FCC4F6}" name="Column366" dataDxfId="16029"/>
    <tableColumn id="406" xr3:uid="{187832EE-9506-43D9-90EB-C537C2880948}" name="Column367" dataDxfId="16028"/>
    <tableColumn id="407" xr3:uid="{FCC7061B-540C-45FE-ADF4-DF82A7C956EB}" name="Column368" dataDxfId="16027"/>
    <tableColumn id="408" xr3:uid="{5C0D0C51-BF1A-4C25-B686-8087210F17D9}" name="Column369" dataDxfId="16026"/>
    <tableColumn id="409" xr3:uid="{77A54A84-A8F6-40D0-8E73-4812B2A09110}" name="Column370" dataDxfId="16025"/>
    <tableColumn id="410" xr3:uid="{460AB1D6-B9F8-4504-8DBE-6D67E258DD7C}" name="Column371" dataDxfId="16024"/>
    <tableColumn id="411" xr3:uid="{2E6B3337-BD23-4ADC-A73F-4DEA191CB745}" name="Column372" dataDxfId="16023"/>
    <tableColumn id="412" xr3:uid="{29F64E19-FD5B-42CF-85FD-0D4D2AE31640}" name="Column373" dataDxfId="16022"/>
    <tableColumn id="413" xr3:uid="{46C095FE-57EC-4606-9DF2-E483A564C8D6}" name="Column374" dataDxfId="16021"/>
    <tableColumn id="414" xr3:uid="{EDD78A31-5ED0-483F-B476-84365EEFC734}" name="Column375" dataDxfId="16020"/>
    <tableColumn id="415" xr3:uid="{D18E9A56-248C-4859-9EC2-3CF051AEC544}" name="Column376" dataDxfId="16019"/>
    <tableColumn id="416" xr3:uid="{45B58B69-A0BE-47CA-BB75-14F0116D25D9}" name="Column377" dataDxfId="16018"/>
    <tableColumn id="417" xr3:uid="{4196294A-E8DB-49B7-89D1-07A9EDFBB6AC}" name="Column378" dataDxfId="16017"/>
    <tableColumn id="418" xr3:uid="{E8B0D1A0-212B-4751-BC5D-002802DD3E30}" name="Column379" dataDxfId="16016"/>
    <tableColumn id="419" xr3:uid="{9EBD61D0-4B52-41F2-AD97-2DCF2A0FFBB6}" name="Column380" dataDxfId="16015"/>
    <tableColumn id="420" xr3:uid="{E2D5B185-2E26-450D-9E11-FF74F76DC8DB}" name="Column381" dataDxfId="16014"/>
    <tableColumn id="421" xr3:uid="{D9AFBDBF-B0C4-4ACF-A647-EBAEEC489828}" name="Column382" dataDxfId="16013"/>
    <tableColumn id="422" xr3:uid="{571E4934-43E7-44A4-B218-D0456C4990D6}" name="Column383" dataDxfId="16012"/>
    <tableColumn id="423" xr3:uid="{549F287A-FDEA-4330-AE35-3ACA3A96F6A0}" name="Column384" dataDxfId="16011"/>
    <tableColumn id="424" xr3:uid="{CAC76DE1-F34D-4E23-9128-A6FE750E086F}" name="Column385" dataDxfId="16010"/>
    <tableColumn id="425" xr3:uid="{FB7EF410-1D15-473B-8629-86D4B631A80E}" name="Column386" dataDxfId="16009"/>
    <tableColumn id="426" xr3:uid="{BAAB6256-8231-4FA8-BF52-449610AF05DE}" name="Column387" dataDxfId="16008"/>
    <tableColumn id="427" xr3:uid="{F55B0691-EE60-47E1-BD0A-6E6DA0C1F398}" name="Column388" dataDxfId="16007"/>
    <tableColumn id="428" xr3:uid="{2C283A2C-60F0-4FD8-9F9B-E04C93CEB90A}" name="Column389" dataDxfId="16006"/>
    <tableColumn id="429" xr3:uid="{2565476E-625E-4487-9523-B3E843CBDEB6}" name="Column390" dataDxfId="16005"/>
    <tableColumn id="430" xr3:uid="{78F89302-2F02-4F88-920C-E45C83C45C3D}" name="Column391" dataDxfId="16004"/>
    <tableColumn id="431" xr3:uid="{369FFD02-D252-4077-A342-E567224B4B14}" name="Column392" dataDxfId="16003"/>
    <tableColumn id="432" xr3:uid="{AB7425E6-E191-414F-A4E6-9B6FBF1A810F}" name="Column393" dataDxfId="16002"/>
    <tableColumn id="433" xr3:uid="{D49580D5-D2DA-48C0-B8C8-9F91E6C99C5D}" name="Column394" dataDxfId="16001"/>
    <tableColumn id="434" xr3:uid="{B493D8E7-069C-4F73-BF13-BEEA6A99D48D}" name="Column395" dataDxfId="16000"/>
    <tableColumn id="435" xr3:uid="{251D1623-002A-4184-B143-E7BD3E454C11}" name="Column396" dataDxfId="15999"/>
    <tableColumn id="436" xr3:uid="{962751EC-9126-4EB8-AC8F-ED61E91E8EE7}" name="Column397" dataDxfId="15998"/>
    <tableColumn id="437" xr3:uid="{9335D2E0-938B-4950-9AB8-ED1A73F46376}" name="Column398" dataDxfId="15997"/>
    <tableColumn id="438" xr3:uid="{A7278C59-FA90-4BE6-9308-596614CC3BE1}" name="Column399" dataDxfId="15996"/>
    <tableColumn id="439" xr3:uid="{5B103A9B-1112-4422-ACB5-36C613FBF4EA}" name="Column400" dataDxfId="15995"/>
    <tableColumn id="440" xr3:uid="{5663CB1E-F189-44CE-AB13-DDFA3D4AFDF1}" name="Column401" dataDxfId="15994"/>
    <tableColumn id="441" xr3:uid="{088C2D5B-9B39-49CA-94A5-4A68AA1BB2D4}" name="Column402" dataDxfId="15993"/>
    <tableColumn id="442" xr3:uid="{CBED7A5C-EE6A-4D87-8D32-0255FF33DEB2}" name="Column403" dataDxfId="15992"/>
    <tableColumn id="443" xr3:uid="{AD1F7AF7-0215-4BBC-82E1-3DC481F78ED0}" name="Column404" dataDxfId="15991"/>
    <tableColumn id="444" xr3:uid="{1C6CDE0D-C8BA-4648-A392-97CD5E47F682}" name="Column405" dataDxfId="15990"/>
    <tableColumn id="445" xr3:uid="{A1358028-221B-4F40-9F61-D96253B205B0}" name="Column406" dataDxfId="15989"/>
    <tableColumn id="446" xr3:uid="{2B1A71E1-A7EA-4711-BB59-D06D28038E1D}" name="Column407" dataDxfId="15988"/>
    <tableColumn id="447" xr3:uid="{1A6B3F68-4919-4563-8992-2A9D6061B7B3}" name="Column408" dataDxfId="15987"/>
    <tableColumn id="448" xr3:uid="{1A7A7DAD-888C-4282-A98B-5321013A3701}" name="Column409" dataDxfId="15986"/>
    <tableColumn id="449" xr3:uid="{BE5174F3-34FA-4B1A-9CBE-9B361791F600}" name="Column410" dataDxfId="15985"/>
    <tableColumn id="450" xr3:uid="{7201E840-2BB0-40D9-8451-E5ABB1937409}" name="Column411" dataDxfId="15984"/>
    <tableColumn id="451" xr3:uid="{75689F15-B95A-4E84-A564-59413014F6B1}" name="Column412" dataDxfId="15983"/>
    <tableColumn id="452" xr3:uid="{A1ED56C9-4E8B-454C-9C5B-B35B15FEB4BC}" name="Column413" dataDxfId="15982"/>
    <tableColumn id="453" xr3:uid="{3421F741-84F9-4C72-A6BF-68C8D60161AE}" name="Column414" dataDxfId="15981"/>
    <tableColumn id="454" xr3:uid="{16EC2CD4-9E6F-4E9A-AAD6-326E3E2B05FB}" name="Column415" dataDxfId="15980"/>
    <tableColumn id="455" xr3:uid="{67B2E443-1A8D-4BEC-A40C-ACBF1580019C}" name="Column416" dataDxfId="15979"/>
    <tableColumn id="456" xr3:uid="{C3D77034-11B1-479E-A60F-FFE3C304BEB9}" name="Column417" dataDxfId="15978"/>
    <tableColumn id="457" xr3:uid="{91956739-A0BB-4D4B-A04E-81E857446D68}" name="Column418" dataDxfId="15977"/>
    <tableColumn id="458" xr3:uid="{B6E976F8-70FF-4FFC-B7A8-01EDE2F9B899}" name="Column419" dataDxfId="15976"/>
    <tableColumn id="459" xr3:uid="{0AC9C2F3-5500-46E1-B22C-FA2DD6CF4BF8}" name="Column420" dataDxfId="15975"/>
    <tableColumn id="460" xr3:uid="{9DC2FA90-BD5A-4595-B08C-45D7BEA2EC08}" name="Column421" dataDxfId="15974"/>
    <tableColumn id="461" xr3:uid="{A2D7EC4E-84D9-4FA0-8BCC-C89676F0F725}" name="Column422" dataDxfId="15973"/>
    <tableColumn id="462" xr3:uid="{707970FF-60B4-4070-BC8B-E867CB7975D1}" name="Column423" dataDxfId="15972"/>
    <tableColumn id="463" xr3:uid="{7DFD441E-C400-4246-8DFF-9AA0C25B51B9}" name="Column424" dataDxfId="15971"/>
    <tableColumn id="464" xr3:uid="{42AD935C-FD84-43AC-8CCD-85B18ADC1045}" name="Column425" dataDxfId="15970"/>
    <tableColumn id="465" xr3:uid="{5A2DC117-E0FF-4380-BA15-E22F26139A7C}" name="Column426" dataDxfId="15969"/>
    <tableColumn id="466" xr3:uid="{6AD6021C-CDEA-4EBB-9EF9-D275BB0D51D9}" name="Column427" dataDxfId="15968"/>
    <tableColumn id="467" xr3:uid="{BCC09F8D-2963-4F23-9D57-5DD664672E30}" name="Column428" dataDxfId="15967"/>
    <tableColumn id="468" xr3:uid="{2A9722A9-0A2D-4E41-B55D-C69440942A55}" name="Column429" dataDxfId="15966"/>
    <tableColumn id="469" xr3:uid="{22C143FC-2064-4621-810B-546336EE6C5E}" name="Column430" dataDxfId="15965"/>
    <tableColumn id="470" xr3:uid="{B42FAF22-238B-4259-836C-B7408EC7B0A7}" name="Column431" dataDxfId="15964"/>
    <tableColumn id="471" xr3:uid="{49793DB9-75D1-4124-9320-727FAF57A5AA}" name="Column432" dataDxfId="15963"/>
    <tableColumn id="472" xr3:uid="{FD033422-26EB-4EB6-AD42-E5DB04FB7393}" name="Column433" dataDxfId="15962"/>
    <tableColumn id="473" xr3:uid="{B10615B7-75EC-48F9-9C31-62C1DE8DFB20}" name="Column434" dataDxfId="15961"/>
    <tableColumn id="474" xr3:uid="{9580DE5A-80B4-4642-A399-16AF370F9C53}" name="Column435" dataDxfId="15960"/>
    <tableColumn id="475" xr3:uid="{483803AE-79AD-405E-BF35-D0AD1BC8ECDA}" name="Column436" dataDxfId="15959"/>
    <tableColumn id="476" xr3:uid="{81966D69-069C-4670-8CEC-6EB1EBF50905}" name="Column437" dataDxfId="15958"/>
    <tableColumn id="477" xr3:uid="{BE10253D-1D2D-4CC1-B0B3-D8FBC3A025F7}" name="Column438" dataDxfId="15957"/>
    <tableColumn id="478" xr3:uid="{E63526B0-CA82-4260-8078-F55E7000A4F4}" name="Column439" dataDxfId="15956"/>
    <tableColumn id="479" xr3:uid="{9CE7D405-289C-4B99-A5BE-526A78A4B392}" name="Column440" dataDxfId="15955"/>
    <tableColumn id="480" xr3:uid="{4EFDF50D-7900-4981-8EE0-BEAB8E77597A}" name="Column441" dataDxfId="15954"/>
    <tableColumn id="481" xr3:uid="{510431E9-4095-483C-8A5D-9B23C88F26D9}" name="Column442" dataDxfId="15953"/>
    <tableColumn id="482" xr3:uid="{F434BDC0-1345-433F-9BF9-E18482347D90}" name="Column443" dataDxfId="15952"/>
    <tableColumn id="483" xr3:uid="{84C5757E-6753-4634-AD37-790667D352C2}" name="Column444" dataDxfId="15951"/>
    <tableColumn id="484" xr3:uid="{E0B7C21F-725D-4D76-9752-61CC239E8A87}" name="Column445" dataDxfId="15950"/>
    <tableColumn id="485" xr3:uid="{F1974E9E-2757-4755-807E-C5F7D1E4ED13}" name="Column446" dataDxfId="15949"/>
    <tableColumn id="486" xr3:uid="{B1B0101E-C0E8-40B6-BC39-B1F8195EF625}" name="Column447" dataDxfId="15948"/>
    <tableColumn id="487" xr3:uid="{1E1CD273-D9E6-4981-991E-B36839E05271}" name="Column448" dataDxfId="15947"/>
    <tableColumn id="488" xr3:uid="{A460E6DC-E8FF-4F7E-8C4E-112B27CF0C2D}" name="Column449" dataDxfId="15946"/>
    <tableColumn id="489" xr3:uid="{19BA960F-98B7-4E89-82BB-F18A2C3A679E}" name="Column450" dataDxfId="15945"/>
    <tableColumn id="490" xr3:uid="{12CF95A7-7556-4978-BBFF-EB2C6FB09052}" name="Column451" dataDxfId="15944"/>
    <tableColumn id="491" xr3:uid="{E236E13B-4D55-4E05-95E7-B258779C15E4}" name="Column452" dataDxfId="15943"/>
    <tableColumn id="492" xr3:uid="{52A1B97C-4B7E-406D-82B4-3022F3A514C2}" name="Column453" dataDxfId="15942"/>
    <tableColumn id="493" xr3:uid="{4C204B74-63BF-42BB-946A-E75A995CBB3C}" name="Column454" dataDxfId="15941"/>
    <tableColumn id="494" xr3:uid="{89AE4746-8A8E-40FF-B46E-3DBDA7DB8CD5}" name="Column455" dataDxfId="15940"/>
    <tableColumn id="495" xr3:uid="{2223E131-8D16-4871-9AED-FCDD398F5EB2}" name="Column456" dataDxfId="15939"/>
    <tableColumn id="496" xr3:uid="{707713D8-D64F-4923-B8A8-B9EEFA96BA16}" name="Column457" dataDxfId="15938"/>
    <tableColumn id="497" xr3:uid="{359EF6C0-D565-4F32-961D-F490319A9274}" name="Column458" dataDxfId="15937"/>
    <tableColumn id="498" xr3:uid="{BA28514A-368C-457B-A472-4EC742806F55}" name="Column459" dataDxfId="15936"/>
    <tableColumn id="499" xr3:uid="{5BA3934C-43C7-4CEF-AE93-6CFCF456D695}" name="Column460" dataDxfId="15935"/>
    <tableColumn id="500" xr3:uid="{A736B226-8FB0-4853-9FA9-56FB881D34D0}" name="Column461" dataDxfId="15934"/>
    <tableColumn id="501" xr3:uid="{C690187D-F256-406B-8F82-D4F9D7C56C73}" name="Column462" dataDxfId="15933"/>
    <tableColumn id="502" xr3:uid="{9D3E2B77-C278-40BC-9316-A7A294556083}" name="Column463" dataDxfId="15932"/>
    <tableColumn id="503" xr3:uid="{942D1EA0-2BB0-4BF1-B883-3887D135CC3F}" name="Column464" dataDxfId="15931"/>
    <tableColumn id="504" xr3:uid="{85CE601D-833E-4B5C-95D8-728F087D139D}" name="Column465" dataDxfId="15930"/>
    <tableColumn id="505" xr3:uid="{F2E9DEB3-DE9D-42AB-993A-F679321F67D9}" name="Column466" dataDxfId="15929"/>
    <tableColumn id="506" xr3:uid="{B8B39194-F043-4154-BD7F-CF72AF57A994}" name="Column467" dataDxfId="15928"/>
    <tableColumn id="507" xr3:uid="{B06C7BDA-6C1D-4254-85BF-D6F7A5951A78}" name="Column468" dataDxfId="15927"/>
    <tableColumn id="508" xr3:uid="{0925B192-0E8B-446C-B730-0E5328EB54C5}" name="Column469" dataDxfId="15926"/>
    <tableColumn id="509" xr3:uid="{1BBE3D4B-EDC5-4FE2-8A47-3B3A53E24A34}" name="Column470" dataDxfId="15925"/>
    <tableColumn id="510" xr3:uid="{E0CF3B90-F728-4A03-84B2-03C2E0A0C18B}" name="Column471" dataDxfId="15924"/>
    <tableColumn id="511" xr3:uid="{76A75D35-0B45-409C-A58C-65A34CEA5293}" name="Column472" dataDxfId="15923"/>
    <tableColumn id="512" xr3:uid="{BA64148F-8DA1-4917-A4D8-6F3E92C359C7}" name="Column473" dataDxfId="15922"/>
    <tableColumn id="513" xr3:uid="{2846B8C0-59E3-4652-A31D-EF0DD1BC7AF9}" name="Column474" dataDxfId="15921"/>
    <tableColumn id="514" xr3:uid="{391348E3-46AA-4B47-B339-8B18D582A4E3}" name="Column475" dataDxfId="15920"/>
    <tableColumn id="515" xr3:uid="{BBFC89F5-7021-4CA4-B365-2F068535A6B6}" name="Column476" dataDxfId="15919"/>
    <tableColumn id="516" xr3:uid="{17E9E0E3-37D3-4FF4-9A44-EEB34F118349}" name="Column477" dataDxfId="15918"/>
    <tableColumn id="517" xr3:uid="{AA25FB17-0700-4748-9F62-840E12E8F737}" name="Column478" dataDxfId="15917"/>
    <tableColumn id="518" xr3:uid="{58831CAB-711B-439D-8EF5-C5EC10893454}" name="Column479" dataDxfId="15916"/>
    <tableColumn id="519" xr3:uid="{2E58196F-9E4E-491F-B0BB-1A28C1BC9894}" name="Column480" dataDxfId="15915"/>
    <tableColumn id="520" xr3:uid="{32433A35-6FD4-4014-A411-F2069FB03EDB}" name="Column481" dataDxfId="15914"/>
    <tableColumn id="521" xr3:uid="{D544AB8D-FF74-40AA-93AF-1A8BB393B0AA}" name="Column482" dataDxfId="15913"/>
    <tableColumn id="522" xr3:uid="{7FFF41A1-0445-439D-ADE9-15428B044C5A}" name="Column483" dataDxfId="15912"/>
    <tableColumn id="523" xr3:uid="{4DC63828-919E-446C-9F05-82105B560F55}" name="Column484" dataDxfId="15911"/>
    <tableColumn id="524" xr3:uid="{EA3CBCFD-BE74-4271-B359-84B962BFC34C}" name="Column485" dataDxfId="15910"/>
    <tableColumn id="525" xr3:uid="{9DB27E81-74D2-4D97-8E44-265C7F60EB72}" name="Column486" dataDxfId="15909"/>
    <tableColumn id="526" xr3:uid="{38ED09E2-1C2B-42E1-B4EC-62F8723F5E12}" name="Column487" dataDxfId="15908"/>
    <tableColumn id="527" xr3:uid="{20700E50-6FE8-4A71-81E0-7B2AAACBE789}" name="Column488" dataDxfId="15907"/>
    <tableColumn id="528" xr3:uid="{66BE5D18-BD1B-49B4-898F-B25E88E9E48D}" name="Column489" dataDxfId="15906"/>
    <tableColumn id="529" xr3:uid="{EE912E01-FCCD-45D9-9090-31172327F690}" name="Column490" dataDxfId="15905"/>
    <tableColumn id="530" xr3:uid="{B710741B-B57D-485A-8C18-AD91422AA616}" name="Column491" dataDxfId="15904"/>
    <tableColumn id="531" xr3:uid="{74C6DF45-938A-4B52-BE9C-50E7BE427E8F}" name="Column492" dataDxfId="15903"/>
    <tableColumn id="532" xr3:uid="{F45D8DCE-20F8-4753-AFB6-4FCE5A379982}" name="Column493" dataDxfId="15902"/>
    <tableColumn id="533" xr3:uid="{7BBD703A-AE2A-46C8-A530-47E23059A637}" name="Column494" dataDxfId="15901"/>
    <tableColumn id="534" xr3:uid="{B9ADA53B-2D9C-45D5-BEE8-348C99BCA4E0}" name="Column495" dataDxfId="15900"/>
    <tableColumn id="535" xr3:uid="{B5CC1EAC-E620-4EBC-A07D-59D7032316CC}" name="Column496" dataDxfId="15899"/>
    <tableColumn id="536" xr3:uid="{1D4EE6EF-B347-4B1F-90DA-9771F53D11F6}" name="Column497" dataDxfId="15898"/>
    <tableColumn id="537" xr3:uid="{2D163AC8-C407-43D3-8FDA-3EDEA7632A30}" name="Column498" dataDxfId="15897"/>
    <tableColumn id="538" xr3:uid="{29F7A43E-2988-4603-8FF3-EF458CC18264}" name="Column499" dataDxfId="15896"/>
    <tableColumn id="539" xr3:uid="{E352B86A-8F89-4A04-9EF3-2CF592889A29}" name="Column500" dataDxfId="15895"/>
    <tableColumn id="540" xr3:uid="{DAC973AC-258A-4B34-9B89-40F653F83109}" name="Column501" dataDxfId="15894"/>
    <tableColumn id="541" xr3:uid="{9AC61E4B-740D-4013-8AFE-C988107A90F0}" name="Column502" dataDxfId="15893"/>
    <tableColumn id="542" xr3:uid="{9B2EEC05-A9A4-4233-B2D6-5D9EF3D1FA8E}" name="Column503" dataDxfId="15892"/>
    <tableColumn id="543" xr3:uid="{6B9D8246-91C3-495C-BA76-1D5EC84B32BC}" name="Column504" dataDxfId="15891"/>
    <tableColumn id="544" xr3:uid="{C7F198A4-420E-4F64-84B0-776D2F6366A6}" name="Column505" dataDxfId="15890"/>
    <tableColumn id="545" xr3:uid="{0658B72D-01E3-4242-8CC8-D9A77490AFE8}" name="Column506" dataDxfId="15889"/>
    <tableColumn id="546" xr3:uid="{20CF9A0B-C5BB-4CCA-B74A-25D7068E4423}" name="Column507" dataDxfId="15888"/>
    <tableColumn id="547" xr3:uid="{5F61CA43-530E-4AF6-A428-F16010A70EEA}" name="Column508" dataDxfId="15887"/>
    <tableColumn id="548" xr3:uid="{9CCF0612-F532-467F-AA58-B21375C8EB75}" name="Column509" dataDxfId="15886"/>
    <tableColumn id="549" xr3:uid="{F87C90FB-D98D-42BC-82C4-7BE1BA95F531}" name="Column510" dataDxfId="15885"/>
    <tableColumn id="550" xr3:uid="{8118EBCF-81C5-439C-B982-6ED95B8ABFC6}" name="Column511" dataDxfId="15884"/>
    <tableColumn id="551" xr3:uid="{9F66A2A4-A74C-4B1C-9178-68FFCF93E62D}" name="Column512" dataDxfId="15883"/>
    <tableColumn id="552" xr3:uid="{458B86D4-AB5C-4E40-96AC-17D01AFF2CDC}" name="Column513" dataDxfId="15882"/>
    <tableColumn id="553" xr3:uid="{2AACFFA0-786E-4B49-A6C9-72A8C4B6893B}" name="Column514" dataDxfId="15881"/>
    <tableColumn id="554" xr3:uid="{F9BC4DAF-8885-427C-A61A-7C9D7DB69715}" name="Column515" dataDxfId="15880"/>
    <tableColumn id="555" xr3:uid="{994F45C3-D731-4FDF-A636-9D3D2CD3B30B}" name="Column516" dataDxfId="15879"/>
    <tableColumn id="556" xr3:uid="{71CD8AA8-251F-4B73-B5E4-E949CDA210AF}" name="Column517" dataDxfId="15878"/>
    <tableColumn id="557" xr3:uid="{39EA710B-C6F2-4A79-A59B-97D9EB6205FE}" name="Column518" dataDxfId="15877"/>
    <tableColumn id="558" xr3:uid="{DD28A593-A109-4D56-B6EC-C29531C506CB}" name="Column519" dataDxfId="15876"/>
    <tableColumn id="559" xr3:uid="{D7B0CA02-8EDF-462C-90AD-9B8CD2CD58CE}" name="Column520" dataDxfId="15875"/>
    <tableColumn id="560" xr3:uid="{465D6EB0-C2CF-4158-AFDC-CD5E8B0969DC}" name="Column521" dataDxfId="15874"/>
    <tableColumn id="561" xr3:uid="{F36477C4-B6B6-411E-B9FF-0315848E7475}" name="Column522" dataDxfId="15873"/>
    <tableColumn id="562" xr3:uid="{EA128589-8BF6-45D7-918C-0F37B48F5323}" name="Column523" dataDxfId="15872"/>
    <tableColumn id="563" xr3:uid="{9ECD6FE5-D0FC-4695-970E-C9739EAE2598}" name="Column524" dataDxfId="15871"/>
    <tableColumn id="564" xr3:uid="{D92740CB-1B1B-4B28-A546-0E4878DBD81E}" name="Column525" dataDxfId="15870"/>
    <tableColumn id="565" xr3:uid="{9017A107-5097-4298-8ECF-3C8A83B720ED}" name="Column526" dataDxfId="15869"/>
    <tableColumn id="566" xr3:uid="{220E3F1D-0BDC-4BA4-96B3-4FB85C5ED6AB}" name="Column527" dataDxfId="15868"/>
    <tableColumn id="567" xr3:uid="{46A61478-A8F1-4EC7-A199-97176BE64D46}" name="Column528" dataDxfId="15867"/>
    <tableColumn id="568" xr3:uid="{3737D0DF-142B-4D1F-908E-813853B85006}" name="Column529" dataDxfId="15866"/>
    <tableColumn id="569" xr3:uid="{8EFC9817-4A60-4A8A-AE90-4C31A4029ED5}" name="Column530" dataDxfId="15865"/>
    <tableColumn id="570" xr3:uid="{C5005E75-37C2-4C8C-84B2-6AE6668039C1}" name="Column531" dataDxfId="15864"/>
    <tableColumn id="571" xr3:uid="{86E9EF1B-1282-4326-9BDA-A754E161B1AD}" name="Column532" dataDxfId="15863"/>
    <tableColumn id="572" xr3:uid="{80BC2156-95A9-4528-9C56-A533AC09590E}" name="Column533" dataDxfId="15862"/>
    <tableColumn id="573" xr3:uid="{D0DE891D-5BBF-4ED0-9021-6C0A1D36CC9F}" name="Column534" dataDxfId="15861"/>
    <tableColumn id="574" xr3:uid="{8561CF66-4AC2-44A1-9DFE-CA14E2EBAC00}" name="Column535" dataDxfId="15860"/>
    <tableColumn id="575" xr3:uid="{B7CED897-C2C4-4A9D-8F0D-0B5096863931}" name="Column536" dataDxfId="15859"/>
    <tableColumn id="576" xr3:uid="{9EDCC2F8-110A-4204-87DB-687E6DCA2B3B}" name="Column537" dataDxfId="15858"/>
    <tableColumn id="577" xr3:uid="{B4EE12C7-0CD6-4616-9ACE-55E15D5A5B10}" name="Column538" dataDxfId="15857"/>
    <tableColumn id="578" xr3:uid="{CAA2A292-511B-4EDB-91ED-1E1FE96DBCE7}" name="Column539" dataDxfId="15856"/>
    <tableColumn id="579" xr3:uid="{40C95286-D753-4504-B26B-B09EE2EC7F44}" name="Column540" dataDxfId="15855"/>
    <tableColumn id="580" xr3:uid="{DEC0F4A6-00D5-45F5-9EB2-18EA78B3E347}" name="Column541" dataDxfId="15854"/>
    <tableColumn id="581" xr3:uid="{0EED169A-D991-4227-8AB9-A8CA0A3773CB}" name="Column542" dataDxfId="15853"/>
    <tableColumn id="582" xr3:uid="{6C172F1A-F232-452D-ADDB-3CDA4113CE9C}" name="Column543" dataDxfId="15852"/>
    <tableColumn id="583" xr3:uid="{C8B37130-7E9F-43AB-AFF5-BD9D437E251E}" name="Column544" dataDxfId="15851"/>
    <tableColumn id="584" xr3:uid="{254B14DB-AA44-4948-9048-FCAB3900C596}" name="Column545" dataDxfId="15850"/>
    <tableColumn id="585" xr3:uid="{306818AE-E33D-42DA-91D7-BB0EF2B538D9}" name="Column546" dataDxfId="15849"/>
    <tableColumn id="586" xr3:uid="{5A5EEFE5-93D2-43EF-8718-D811208BCE1E}" name="Column547" dataDxfId="15848"/>
    <tableColumn id="587" xr3:uid="{B4A6BC0D-EFD6-4BAF-887B-3FB442DA2CC6}" name="Column548" dataDxfId="15847"/>
    <tableColumn id="588" xr3:uid="{549050BC-5652-435A-B35A-64D385CF44E0}" name="Column549" dataDxfId="15846"/>
    <tableColumn id="589" xr3:uid="{77F3A374-8F21-4BCB-AE64-5CE72449CA97}" name="Column550" dataDxfId="15845"/>
    <tableColumn id="590" xr3:uid="{990F9B3E-48A2-4A7C-B0A1-FF5EF815C420}" name="Column551" dataDxfId="15844"/>
    <tableColumn id="591" xr3:uid="{0724E592-AE83-497A-A95A-AF56E0A4BF24}" name="Column552" dataDxfId="15843"/>
    <tableColumn id="592" xr3:uid="{006C614A-D1D3-4A3B-AE45-19BA741B6E0A}" name="Column553" dataDxfId="15842"/>
    <tableColumn id="593" xr3:uid="{316C9F48-9A74-48EA-9B10-F114748236DB}" name="Column554" dataDxfId="15841"/>
    <tableColumn id="594" xr3:uid="{1FAC2827-D86F-4EAF-9E2B-4E634A86CD3F}" name="Column555" dataDxfId="15840"/>
    <tableColumn id="595" xr3:uid="{AA2831B6-3D7F-483E-A17C-9F20BE58CBAE}" name="Column556" dataDxfId="15839"/>
    <tableColumn id="596" xr3:uid="{0AF73F9C-E3FF-4B32-A607-5DECC5127529}" name="Column557" dataDxfId="15838"/>
    <tableColumn id="597" xr3:uid="{7F2CF611-039C-4D5A-804C-054FE94D38A0}" name="Column558" dataDxfId="15837"/>
    <tableColumn id="598" xr3:uid="{C5706D32-8669-4689-8A6B-58B735813061}" name="Column559" dataDxfId="15836"/>
    <tableColumn id="599" xr3:uid="{FB8BE856-3943-4561-8977-C18B1BD3A9A2}" name="Column560" dataDxfId="15835"/>
    <tableColumn id="600" xr3:uid="{C0627887-5175-4D52-BC3C-557A454F8198}" name="Column561" dataDxfId="15834"/>
    <tableColumn id="601" xr3:uid="{68E0523D-3D36-4120-B1BC-98EE32102E21}" name="Column562" dataDxfId="15833"/>
    <tableColumn id="602" xr3:uid="{A1580DDD-0768-45AF-A96D-997508E90B56}" name="Column563" dataDxfId="15832"/>
    <tableColumn id="603" xr3:uid="{5F0C662E-279A-4DD5-A29C-350927D9F6B0}" name="Column564" dataDxfId="15831"/>
    <tableColumn id="604" xr3:uid="{57CAE7A8-6D33-4531-8890-CC3EC7A84349}" name="Column565" dataDxfId="15830"/>
    <tableColumn id="605" xr3:uid="{A6BD2564-DB3C-4A41-897E-30A187458CBE}" name="Column566" dataDxfId="15829"/>
    <tableColumn id="606" xr3:uid="{FBB3EC0F-8D79-44A6-A1E7-C722F939A0BB}" name="Column567" dataDxfId="15828"/>
    <tableColumn id="607" xr3:uid="{A9FCAFBF-E7D6-48D0-AC71-A301C9569AB1}" name="Column568" dataDxfId="15827"/>
    <tableColumn id="608" xr3:uid="{49E08A23-1859-478D-B21C-E1EC6A422C57}" name="Column569" dataDxfId="15826"/>
    <tableColumn id="609" xr3:uid="{A9326A77-2752-4449-BB49-AEC80458496F}" name="Column570" dataDxfId="15825"/>
    <tableColumn id="610" xr3:uid="{474482D6-273B-49AA-A216-74F1B672AFF3}" name="Column571" dataDxfId="15824"/>
    <tableColumn id="611" xr3:uid="{A113F03C-6286-43A4-8EB7-63B6423703C5}" name="Column572" dataDxfId="15823"/>
    <tableColumn id="612" xr3:uid="{E1B7FF36-662A-4545-AFE5-2D6D1A8B7D5C}" name="Column573" dataDxfId="15822"/>
    <tableColumn id="613" xr3:uid="{DA091EA9-83C2-4F60-A1E5-E4C7569FEFF2}" name="Column574" dataDxfId="15821"/>
    <tableColumn id="614" xr3:uid="{8C549972-2E39-40A5-BF48-2F8D485E6A0C}" name="Column575" dataDxfId="15820"/>
    <tableColumn id="615" xr3:uid="{A2B983F9-D415-431A-A934-4F3CE646F5D1}" name="Column576" dataDxfId="15819"/>
    <tableColumn id="616" xr3:uid="{D19661B3-D6B9-4DF3-B983-D7A4189E4FBB}" name="Column577" dataDxfId="15818"/>
    <tableColumn id="617" xr3:uid="{4BF8BD87-9390-46A6-84A5-7F1FC7C3B29D}" name="Column578" dataDxfId="15817"/>
    <tableColumn id="618" xr3:uid="{28AD6089-418E-4783-92F4-7207D706A335}" name="Column579" dataDxfId="15816"/>
    <tableColumn id="619" xr3:uid="{F98B3CCE-FEFE-4A80-BE33-61CE31FED074}" name="Column580" dataDxfId="15815"/>
    <tableColumn id="620" xr3:uid="{B6E8BED1-E33C-446D-9C57-7CA609BE1DEC}" name="Column581" dataDxfId="15814"/>
    <tableColumn id="621" xr3:uid="{D74F30E3-A36D-4371-932B-A0C8C83F7297}" name="Column582" dataDxfId="15813"/>
    <tableColumn id="622" xr3:uid="{224333AD-E4BF-4F29-BF62-AED3804E3E75}" name="Column583" dataDxfId="15812"/>
    <tableColumn id="623" xr3:uid="{81765193-4438-43F7-8B65-334BE6C34A34}" name="Column584" dataDxfId="15811"/>
    <tableColumn id="624" xr3:uid="{8F89233E-2025-4103-B02B-26CFEF1F9BC3}" name="Column585" dataDxfId="15810"/>
    <tableColumn id="625" xr3:uid="{8C7D512A-14A9-4310-8D51-534224F89B7A}" name="Column586" dataDxfId="15809"/>
    <tableColumn id="626" xr3:uid="{C31D1620-F51E-4DC9-998C-08B84492106C}" name="Column587" dataDxfId="15808"/>
    <tableColumn id="627" xr3:uid="{DC7E5D1E-4F3E-4E51-A759-9849A78CC7FE}" name="Column588" dataDxfId="15807"/>
    <tableColumn id="628" xr3:uid="{A2300346-E66B-48EC-BFF4-9E595A272F9A}" name="Column589" dataDxfId="15806"/>
    <tableColumn id="629" xr3:uid="{19A0861C-B27D-4A7B-A8EB-4B3BD6A8ADF7}" name="Column590" dataDxfId="15805"/>
    <tableColumn id="630" xr3:uid="{21C8C53D-54B4-4B9B-AA58-304DD8413B04}" name="Column591" dataDxfId="15804"/>
    <tableColumn id="631" xr3:uid="{6340DA23-85A1-457A-8927-EB40F6567EC6}" name="Column592" dataDxfId="15803"/>
    <tableColumn id="632" xr3:uid="{A7A0D542-936A-44C1-85FE-1137970BCE61}" name="Column593" dataDxfId="15802"/>
    <tableColumn id="633" xr3:uid="{772D45EA-7025-46FD-B388-C7B8A7718C47}" name="Column594" dataDxfId="15801"/>
    <tableColumn id="634" xr3:uid="{E34CC546-3184-4444-B205-F09F65E690C1}" name="Column595" dataDxfId="15800"/>
    <tableColumn id="635" xr3:uid="{C90DAEC6-4AD8-4A10-BF40-9D5DF4F80F3F}" name="Column596" dataDxfId="15799"/>
    <tableColumn id="636" xr3:uid="{15A4FA8A-3B23-4B7B-A999-781528DB0A62}" name="Column597" dataDxfId="15798"/>
    <tableColumn id="637" xr3:uid="{01221B68-F6AF-4445-A2E6-6B5C9C1DED4A}" name="Column598" dataDxfId="15797"/>
    <tableColumn id="638" xr3:uid="{C147CC0A-D536-4DFE-A2EA-295C4D579630}" name="Column599" dataDxfId="15796"/>
    <tableColumn id="639" xr3:uid="{FFA8D7D5-87CB-4204-87C2-EC2CBF3717F4}" name="Column600" dataDxfId="15795"/>
    <tableColumn id="640" xr3:uid="{0F517CB0-AFAE-4FEA-8A46-F0B29D340C23}" name="Column601" dataDxfId="15794"/>
    <tableColumn id="641" xr3:uid="{839AE4CC-4D46-4046-8015-A34E981231B1}" name="Column602" dataDxfId="15793"/>
    <tableColumn id="642" xr3:uid="{D6E7225A-994F-4FDC-AC30-7594A996B620}" name="Column603" dataDxfId="15792"/>
    <tableColumn id="643" xr3:uid="{F77EC73E-2F44-473A-93E8-0EF12476459D}" name="Column604" dataDxfId="15791"/>
    <tableColumn id="644" xr3:uid="{C280FB56-4F33-48AE-98E9-5B3A58D3B801}" name="Column605" dataDxfId="15790"/>
    <tableColumn id="645" xr3:uid="{FC6BE525-96D3-4A85-857D-F46066A6E4BC}" name="Column606" dataDxfId="15789"/>
    <tableColumn id="646" xr3:uid="{339C010D-9031-48B8-AB54-A962145E3E1B}" name="Column607" dataDxfId="15788"/>
    <tableColumn id="647" xr3:uid="{E2F1748A-0910-4CD7-84F8-FCA2010AEE9E}" name="Column608" dataDxfId="15787"/>
    <tableColumn id="648" xr3:uid="{F466DF6C-E78B-47FA-8292-559E54E29477}" name="Column609" dataDxfId="15786"/>
    <tableColumn id="649" xr3:uid="{4C0CD1CE-A14A-4906-BB03-E1337AF0FCDB}" name="Column610" dataDxfId="15785"/>
    <tableColumn id="650" xr3:uid="{26E69399-D628-4D64-8E0B-B6BCD828D320}" name="Column611" dataDxfId="15784"/>
    <tableColumn id="651" xr3:uid="{8796AD2D-3CA4-4857-91A2-D53E81EA59ED}" name="Column612" dataDxfId="15783"/>
    <tableColumn id="652" xr3:uid="{13EB678A-3FEA-45CD-B062-6A7DF9C5E22F}" name="Column613" dataDxfId="15782"/>
    <tableColumn id="653" xr3:uid="{65C947D4-3754-40D4-8A7F-493CD37CD0C2}" name="Column614" dataDxfId="15781"/>
    <tableColumn id="654" xr3:uid="{378F9CB6-C882-4E0A-A311-DB3B3D554345}" name="Column615" dataDxfId="15780"/>
    <tableColumn id="655" xr3:uid="{A14CDAB5-6C75-4F13-BACB-C4EB40F9CD06}" name="Column616" dataDxfId="15779"/>
    <tableColumn id="656" xr3:uid="{A2E0A444-6A3D-4F19-B66C-04F310B3B4DE}" name="Column617" dataDxfId="15778"/>
    <tableColumn id="657" xr3:uid="{6A998A2B-609D-4CF5-BD0E-E98332C24001}" name="Column618" dataDxfId="15777"/>
    <tableColumn id="658" xr3:uid="{06C159BB-BA7F-49D1-9B05-3846BCA15477}" name="Column619" dataDxfId="15776"/>
    <tableColumn id="659" xr3:uid="{75DDF34D-9234-4F67-A4C6-8BCD527154CA}" name="Column620" dataDxfId="15775"/>
    <tableColumn id="660" xr3:uid="{5E45F3EB-A71E-4739-87B7-D5D189535421}" name="Column621" dataDxfId="15774"/>
    <tableColumn id="661" xr3:uid="{27BEE8C0-1C1C-4791-A432-761790C73218}" name="Column622" dataDxfId="15773"/>
    <tableColumn id="662" xr3:uid="{59CE307C-348B-42F5-B646-E40055E4F518}" name="Column623" dataDxfId="15772"/>
    <tableColumn id="663" xr3:uid="{31533800-A039-4ED3-9C2F-48EE8F3B1A96}" name="Column624" dataDxfId="15771"/>
    <tableColumn id="664" xr3:uid="{09A3BBE6-1E2E-4A24-999F-7628210B58D0}" name="Column625" dataDxfId="15770"/>
    <tableColumn id="665" xr3:uid="{57D475AE-6DE3-4C47-9E3D-7DB9FAD2C7BA}" name="Column626" dataDxfId="15769"/>
    <tableColumn id="666" xr3:uid="{5AABC258-8BA1-4191-9E3C-7BB11A3073C0}" name="Column627" dataDxfId="15768"/>
    <tableColumn id="667" xr3:uid="{A4BB06DA-4E90-4B5E-B82E-4425678ECC0A}" name="Column628" dataDxfId="15767"/>
    <tableColumn id="668" xr3:uid="{152ECF19-4E8F-4273-995F-0E155CC16DA6}" name="Column629" dataDxfId="15766"/>
    <tableColumn id="669" xr3:uid="{B08CDC12-6835-4DA2-BDDF-373FCD2AE9DD}" name="Column630" dataDxfId="15765"/>
    <tableColumn id="670" xr3:uid="{3197E8C1-FEB9-4D32-AE7B-D4BAC141334F}" name="Column631" dataDxfId="15764"/>
    <tableColumn id="671" xr3:uid="{3D12F896-7003-4C20-BC17-6FB8A7BFE14F}" name="Column632" dataDxfId="15763"/>
    <tableColumn id="672" xr3:uid="{D129F658-FBCF-4675-AD08-C3E3C9CE0478}" name="Column633" dataDxfId="15762"/>
    <tableColumn id="673" xr3:uid="{5EC15615-0C29-44E5-BDF8-E7611C2BB388}" name="Column634" dataDxfId="15761"/>
    <tableColumn id="674" xr3:uid="{2BD871B4-86A1-45A6-8544-22D591AB6260}" name="Column635" dataDxfId="15760"/>
    <tableColumn id="675" xr3:uid="{8CF168DE-E79A-4B44-932F-DA3104057201}" name="Column636" dataDxfId="15759"/>
    <tableColumn id="676" xr3:uid="{B459BFAF-617F-49A6-A82D-376671743711}" name="Column637" dataDxfId="15758"/>
    <tableColumn id="677" xr3:uid="{10A0F5B3-0FCF-44F2-B5D3-E4EC19D94B1C}" name="Column638" dataDxfId="15757"/>
    <tableColumn id="678" xr3:uid="{1F9E0EAE-3D72-416E-8A77-E1FAA3F48BEF}" name="Column639" dataDxfId="15756"/>
    <tableColumn id="679" xr3:uid="{68C78955-E4C8-4753-A222-2915172246CE}" name="Column640" dataDxfId="15755"/>
    <tableColumn id="680" xr3:uid="{7F5E524D-63D4-42F5-AFEC-2FBD5811BD27}" name="Column641" dataDxfId="15754"/>
    <tableColumn id="681" xr3:uid="{69E07F49-D5DC-400B-942C-2C94639726C9}" name="Column642" dataDxfId="15753"/>
    <tableColumn id="682" xr3:uid="{B6394E9E-9B5D-47CE-A0F5-5CFAA9822936}" name="Column643" dataDxfId="15752"/>
    <tableColumn id="683" xr3:uid="{B28DAE52-C53E-4C01-A548-265FFB39DABD}" name="Column644" dataDxfId="15751"/>
    <tableColumn id="684" xr3:uid="{8717FB5B-1533-45C7-8B71-47B6AC327D35}" name="Column645" dataDxfId="15750"/>
    <tableColumn id="685" xr3:uid="{E5ECA1A0-C563-4E36-A524-534E3BD2ED3B}" name="Column646" dataDxfId="15749"/>
    <tableColumn id="686" xr3:uid="{DB7A0642-AFB3-4E41-827D-D039292581A5}" name="Column647" dataDxfId="15748"/>
    <tableColumn id="687" xr3:uid="{6E279ACB-8014-4E63-A515-C6D2873367CB}" name="Column648" dataDxfId="15747"/>
    <tableColumn id="688" xr3:uid="{F94FF683-9CDB-45BA-85FD-CBE850FA54FE}" name="Column649" dataDxfId="15746"/>
    <tableColumn id="689" xr3:uid="{440B924B-345F-4861-B8DC-233476301D0E}" name="Column650" dataDxfId="15745"/>
    <tableColumn id="690" xr3:uid="{1F05235E-86D5-4D5B-AB96-D9AA68C5B989}" name="Column651" dataDxfId="15744"/>
    <tableColumn id="691" xr3:uid="{87F36C70-9CE4-4A11-819C-984AB844B3B4}" name="Column652" dataDxfId="15743"/>
    <tableColumn id="692" xr3:uid="{D570FE91-1EA3-4F28-AD80-75421B8885BF}" name="Column653" dataDxfId="15742"/>
    <tableColumn id="693" xr3:uid="{EA560C5C-9EAF-4FC0-ABA1-D6856AAE4A49}" name="Column654" dataDxfId="15741"/>
    <tableColumn id="694" xr3:uid="{AC4AB2E2-DE4E-4E11-9A5F-C9C96E3898F5}" name="Column655" dataDxfId="15740"/>
    <tableColumn id="695" xr3:uid="{090E9EFE-89DB-4CEA-AE82-68F768C2D5EC}" name="Column656" dataDxfId="15739"/>
    <tableColumn id="696" xr3:uid="{781676F7-C86B-4718-BCDB-B9975A99241E}" name="Column657" dataDxfId="15738"/>
    <tableColumn id="697" xr3:uid="{368BD28A-0E78-47DE-B8C1-0B1EE3518A9B}" name="Column658" dataDxfId="15737"/>
    <tableColumn id="698" xr3:uid="{C88DE675-9AC9-452D-B911-E76B5FF0C9C3}" name="Column659" dataDxfId="15736"/>
    <tableColumn id="699" xr3:uid="{6F03549F-1ED4-4DC1-9A94-475EA0286B70}" name="Column660" dataDxfId="15735"/>
    <tableColumn id="700" xr3:uid="{DCD16536-215D-4999-81E7-75E8BCAFEC3E}" name="Column661" dataDxfId="15734"/>
    <tableColumn id="701" xr3:uid="{DF541CC0-E900-463C-BD28-CFF4EF985D2E}" name="Column662" dataDxfId="15733"/>
    <tableColumn id="702" xr3:uid="{062A1800-4A20-4F26-A415-46AD531CEBDB}" name="Column663" dataDxfId="15732"/>
    <tableColumn id="703" xr3:uid="{98524A36-D3F2-4F56-971B-82A8F06BDEA8}" name="Column664" dataDxfId="15731"/>
    <tableColumn id="704" xr3:uid="{658B6444-F48D-4629-ACE5-941373A03EBE}" name="Column665" dataDxfId="15730"/>
    <tableColumn id="705" xr3:uid="{B6C012DA-8122-4EFF-9047-FF55DEE477BB}" name="Column666" dataDxfId="15729"/>
    <tableColumn id="706" xr3:uid="{271FFAF4-FA9E-4470-8EDE-B389DB2AD4BD}" name="Column667" dataDxfId="15728"/>
    <tableColumn id="707" xr3:uid="{95422D8A-1CCB-4F40-AA25-FCCA3CE0F52C}" name="Column668" dataDxfId="15727"/>
    <tableColumn id="708" xr3:uid="{03AB3CBB-2641-47AE-B198-C3A18A579375}" name="Column669" dataDxfId="15726"/>
    <tableColumn id="709" xr3:uid="{5FEC259C-6490-4D0B-8436-3785194E3969}" name="Column670" dataDxfId="15725"/>
    <tableColumn id="710" xr3:uid="{B3999CA6-A9FE-43CB-A6D6-1A9647BDDF84}" name="Column671" dataDxfId="15724"/>
    <tableColumn id="711" xr3:uid="{31A0C111-09B3-45F3-95B0-9C2D5220C862}" name="Column672" dataDxfId="15723"/>
    <tableColumn id="712" xr3:uid="{A984477C-4A4C-4737-8354-CE4285FFAA6F}" name="Column673" dataDxfId="15722"/>
    <tableColumn id="713" xr3:uid="{1B432A54-73AE-4F09-A287-444031EDB432}" name="Column674" dataDxfId="15721"/>
    <tableColumn id="714" xr3:uid="{A33BC3C1-0967-4BE6-A3A3-69815C3853A6}" name="Column675" dataDxfId="15720"/>
    <tableColumn id="715" xr3:uid="{C4178B94-5F33-40C2-B7F3-019D2BA30802}" name="Column676" dataDxfId="15719"/>
    <tableColumn id="716" xr3:uid="{DAE95362-A8CC-430B-8043-4498E53C522C}" name="Column677" dataDxfId="15718"/>
    <tableColumn id="717" xr3:uid="{D2B9D5C9-FFEA-4617-A539-3C4FFA5893D5}" name="Column678" dataDxfId="15717"/>
    <tableColumn id="718" xr3:uid="{5A300A6E-E2BD-420F-BD6F-3C6F70FD655C}" name="Column679" dataDxfId="15716"/>
    <tableColumn id="719" xr3:uid="{82F24BC8-5530-454E-9D0A-D770E2FB98CA}" name="Column680" dataDxfId="15715"/>
    <tableColumn id="720" xr3:uid="{6E7410F8-C9CE-453A-9909-EAE444E9E21A}" name="Column681" dataDxfId="15714"/>
    <tableColumn id="721" xr3:uid="{E748E836-C40D-43EC-8D82-B08E99F869B3}" name="Column682" dataDxfId="15713"/>
    <tableColumn id="722" xr3:uid="{BC091A34-456E-4A94-A8D6-81D659ED3051}" name="Column683" dataDxfId="15712"/>
    <tableColumn id="723" xr3:uid="{CBED3283-DDB1-43B2-9AF3-EFC428D57D71}" name="Column684" dataDxfId="15711"/>
    <tableColumn id="724" xr3:uid="{5BE7D5E2-98EC-4735-AB3F-564A28179FBC}" name="Column685" dataDxfId="15710"/>
    <tableColumn id="725" xr3:uid="{9A2F81E9-C553-46CC-8434-4A818089D51A}" name="Column686" dataDxfId="15709"/>
    <tableColumn id="726" xr3:uid="{1B8C2F9C-823E-4F54-AB78-13DBF2755114}" name="Column687" dataDxfId="15708"/>
    <tableColumn id="727" xr3:uid="{9467F57A-5578-4B4D-BF33-84D9EC505702}" name="Column688" dataDxfId="15707"/>
    <tableColumn id="728" xr3:uid="{A983F747-DE49-42D2-8876-27F521119509}" name="Column689" dataDxfId="15706"/>
    <tableColumn id="729" xr3:uid="{6C8708F7-742B-4971-A101-EC59A358DD86}" name="Column690" dataDxfId="15705"/>
    <tableColumn id="730" xr3:uid="{F45A846F-8981-4E72-A15C-FD0F086C1BA2}" name="Column691" dataDxfId="15704"/>
    <tableColumn id="731" xr3:uid="{18086854-E964-4ED1-83BC-8DD6D1163677}" name="Column692" dataDxfId="15703"/>
    <tableColumn id="732" xr3:uid="{7944F6FD-8252-442B-96D2-29F786EE757B}" name="Column693" dataDxfId="15702"/>
    <tableColumn id="733" xr3:uid="{13259022-9D39-47B6-BC6F-3C7A71640D43}" name="Column694" dataDxfId="15701"/>
    <tableColumn id="734" xr3:uid="{622987AB-4A52-4A72-B88F-79157F6F894A}" name="Column695" dataDxfId="15700"/>
    <tableColumn id="735" xr3:uid="{474D30BA-80F6-49E8-BB02-F479642E3953}" name="Column696" dataDxfId="15699"/>
    <tableColumn id="736" xr3:uid="{E391410B-25FA-4949-B8DD-D3D2FAE1C824}" name="Column697" dataDxfId="15698"/>
    <tableColumn id="737" xr3:uid="{BC740B40-53F9-41B5-9453-0B3882D6DEE9}" name="Column698" dataDxfId="15697"/>
    <tableColumn id="738" xr3:uid="{2571D3EA-562A-42FF-8B62-1FFBC433A0AA}" name="Column699" dataDxfId="15696"/>
    <tableColumn id="739" xr3:uid="{6A17B0D1-34E0-4F27-8673-97F04B6B3BC6}" name="Column700" dataDxfId="15695"/>
    <tableColumn id="740" xr3:uid="{DF8682D3-2869-45AB-8467-8DAE3200043F}" name="Column701" dataDxfId="15694"/>
    <tableColumn id="741" xr3:uid="{B69C1B07-8179-4448-82A4-37BA2597D5C6}" name="Column702" dataDxfId="15693"/>
    <tableColumn id="742" xr3:uid="{9BEAFABD-D3EE-4FC6-9758-9815EE52F3D3}" name="Column703" dataDxfId="15692"/>
    <tableColumn id="743" xr3:uid="{2FE527E9-BDEE-4192-BF9D-63E9190617F0}" name="Column704" dataDxfId="15691"/>
    <tableColumn id="744" xr3:uid="{B37E616D-2AE5-4CD7-B0F2-EB4269B3C486}" name="Column705" dataDxfId="15690"/>
    <tableColumn id="745" xr3:uid="{B786634E-A620-4C5A-89C7-CD7986A3A9AF}" name="Column706" dataDxfId="15689"/>
    <tableColumn id="746" xr3:uid="{3880841A-488B-480E-9657-1B7C8E5B6BA0}" name="Column707" dataDxfId="15688"/>
    <tableColumn id="747" xr3:uid="{494D3D17-215C-4D76-B081-288E8C02EB8D}" name="Column708" dataDxfId="15687"/>
    <tableColumn id="748" xr3:uid="{E7167C66-3C69-4638-8515-8A520041AAAB}" name="Column709" dataDxfId="15686"/>
    <tableColumn id="749" xr3:uid="{0126FBDB-ABA1-4947-B4B4-78AA1D994785}" name="Column710" dataDxfId="15685"/>
    <tableColumn id="750" xr3:uid="{0BD3DCAF-0AA2-40BD-A9A9-1E55A5D5A8E4}" name="Column711" dataDxfId="15684"/>
    <tableColumn id="751" xr3:uid="{B264FD9D-B1C9-4CE4-83F2-4A469A1E018C}" name="Column712" dataDxfId="15683"/>
    <tableColumn id="752" xr3:uid="{CA0965F7-038A-4685-8ACF-28376BA51580}" name="Column713" dataDxfId="15682"/>
    <tableColumn id="753" xr3:uid="{A3360667-6A6C-4B97-B0D3-D3D09E048FB9}" name="Column714" dataDxfId="15681"/>
    <tableColumn id="754" xr3:uid="{58F0945C-5162-4435-A7E9-22AEFD887D96}" name="Column715" dataDxfId="15680"/>
    <tableColumn id="755" xr3:uid="{E99BCF77-46BA-453F-BB2E-A9E14E89F544}" name="Column716" dataDxfId="15679"/>
    <tableColumn id="756" xr3:uid="{665CB547-2768-4E36-8C98-CED2C4C31173}" name="Column717" dataDxfId="15678"/>
    <tableColumn id="757" xr3:uid="{81F92889-94C5-4789-AD6A-853D97141D37}" name="Column718" dataDxfId="15677"/>
    <tableColumn id="758" xr3:uid="{98EF12E2-10AD-4577-896D-4CBE43DD8F95}" name="Column719" dataDxfId="15676"/>
    <tableColumn id="759" xr3:uid="{96906979-CF4D-4C58-BFD9-6B45C036BC7D}" name="Column720" dataDxfId="15675"/>
    <tableColumn id="760" xr3:uid="{E080BDD2-3BC6-4263-A335-2360BE181F4E}" name="Column721" dataDxfId="15674"/>
    <tableColumn id="761" xr3:uid="{EB99DD60-4188-437B-9163-04FDA58476C3}" name="Column722" dataDxfId="15673"/>
    <tableColumn id="762" xr3:uid="{295CE27A-4DC9-4F8F-A0E0-B9B698290A70}" name="Column723" dataDxfId="15672"/>
    <tableColumn id="763" xr3:uid="{EA41187C-6943-42CE-938F-21393F69140E}" name="Column724" dataDxfId="15671"/>
    <tableColumn id="764" xr3:uid="{84002A8A-8670-4BE1-8DE7-C21EB4CB1FCD}" name="Column725" dataDxfId="15670"/>
    <tableColumn id="765" xr3:uid="{9B7781BC-0C47-42FA-A40F-04655CCC3324}" name="Column726" dataDxfId="15669"/>
    <tableColumn id="766" xr3:uid="{DF420A9E-136A-4F63-BF6F-14D46C0BFA82}" name="Column727" dataDxfId="15668"/>
    <tableColumn id="767" xr3:uid="{8B3D3C1C-7B3D-4BE7-9406-8792190CF2AF}" name="Column728" dataDxfId="15667"/>
    <tableColumn id="768" xr3:uid="{7E71450B-D3FE-4C15-904C-F70CEBFCB7D4}" name="Column729" dataDxfId="15666"/>
    <tableColumn id="769" xr3:uid="{AAFD13BA-AEF8-4991-A91E-A83A000C5922}" name="Column730" dataDxfId="15665"/>
    <tableColumn id="770" xr3:uid="{7AE2B062-2009-4870-806B-0C5417BDD9F1}" name="Column731" dataDxfId="15664"/>
    <tableColumn id="771" xr3:uid="{5DE6B03F-93B5-4A55-B70B-C8D9695B1A5F}" name="Column732" dataDxfId="15663"/>
    <tableColumn id="772" xr3:uid="{50693D61-D18E-426D-AE4A-19B23550AAF9}" name="Column733" dataDxfId="15662"/>
    <tableColumn id="773" xr3:uid="{E7DDF610-2229-4E49-AC78-8A29AAC7198A}" name="Column734" dataDxfId="15661"/>
    <tableColumn id="774" xr3:uid="{9BBACB1F-E286-4B54-9E6B-67AAB5FAE813}" name="Column735" dataDxfId="15660"/>
    <tableColumn id="775" xr3:uid="{1DEA98EA-B137-4459-8B0B-8711E0C820A8}" name="Column736" dataDxfId="15659"/>
    <tableColumn id="776" xr3:uid="{9D864D29-A771-4B5C-A337-0D1274255EF9}" name="Column737" dataDxfId="15658"/>
    <tableColumn id="777" xr3:uid="{D36CA259-CAB3-471B-BC48-52DB085FAEF4}" name="Column738" dataDxfId="15657"/>
    <tableColumn id="778" xr3:uid="{3FA13AAF-45F4-422A-A2D5-BA38AB39B980}" name="Column739" dataDxfId="15656"/>
    <tableColumn id="779" xr3:uid="{6990DED7-F535-4577-AF89-9484DB470446}" name="Column740" dataDxfId="15655"/>
    <tableColumn id="780" xr3:uid="{F330B692-3436-4F1E-B2DC-86C851EA346D}" name="Column741" dataDxfId="15654"/>
    <tableColumn id="781" xr3:uid="{0F1394C8-6F55-4E76-8682-54A89D546B37}" name="Column742" dataDxfId="15653"/>
    <tableColumn id="782" xr3:uid="{E5FA947E-3D20-4EC3-9D71-4CA5E43095F9}" name="Column743" dataDxfId="15652"/>
    <tableColumn id="783" xr3:uid="{0FC2CEB0-5899-41EA-82F9-6ABEA4D3E5FD}" name="Column744" dataDxfId="15651"/>
    <tableColumn id="784" xr3:uid="{CB5FDA05-93B2-4168-8433-0A8F76EC6CFF}" name="Column745" dataDxfId="15650"/>
    <tableColumn id="785" xr3:uid="{B344EDBA-38BD-4B45-B489-A620B2DC678F}" name="Column746" dataDxfId="15649"/>
    <tableColumn id="786" xr3:uid="{E99771D7-4132-4E72-82BF-934F39D10DF7}" name="Column747" dataDxfId="15648"/>
    <tableColumn id="787" xr3:uid="{CB0E00EB-2901-401C-9CF3-2A73AA5C2E6B}" name="Column748" dataDxfId="15647"/>
    <tableColumn id="788" xr3:uid="{61E0BA78-0C7E-4047-AF06-2213D0DB4490}" name="Column749" dataDxfId="15646"/>
    <tableColumn id="789" xr3:uid="{DD8AF950-8EC8-4B34-95FD-5A9C6D66ABC6}" name="Column750" dataDxfId="15645"/>
    <tableColumn id="790" xr3:uid="{6A6A21BF-9830-4B9F-8648-B2D2735C289D}" name="Column751" dataDxfId="15644"/>
    <tableColumn id="791" xr3:uid="{4005EC42-18B4-4B13-9164-EFA553CD6168}" name="Column752" dataDxfId="15643"/>
    <tableColumn id="792" xr3:uid="{805BB6C7-A9CB-442A-9D0E-B64357B70250}" name="Column753" dataDxfId="15642"/>
    <tableColumn id="793" xr3:uid="{D5B8141F-8EF5-4CE2-8FEC-5ED972A85324}" name="Column754" dataDxfId="15641"/>
    <tableColumn id="794" xr3:uid="{076690C5-DE7C-49D6-AA5B-3DC6FAD0773B}" name="Column755" dataDxfId="15640"/>
    <tableColumn id="795" xr3:uid="{5844C151-BAF4-464D-86AD-7DCAB8D5CBFF}" name="Column756" dataDxfId="15639"/>
    <tableColumn id="796" xr3:uid="{2EF8B44E-773E-428F-85F6-57E6E73EDC56}" name="Column757" dataDxfId="15638"/>
    <tableColumn id="797" xr3:uid="{19C27043-FC24-4037-B447-55F4B6C316D3}" name="Column758" dataDxfId="15637"/>
    <tableColumn id="798" xr3:uid="{FE5B1DCE-B8CE-4791-BC3A-5CE65F350343}" name="Column759" dataDxfId="15636"/>
    <tableColumn id="799" xr3:uid="{D7DB025A-01B5-458C-A4CF-FD14954A4725}" name="Column760" dataDxfId="15635"/>
    <tableColumn id="800" xr3:uid="{0069F3BB-6EAA-49F3-8FD4-549FABDFB4B6}" name="Column761" dataDxfId="15634"/>
    <tableColumn id="801" xr3:uid="{69EAD0B9-B68F-4B95-8A24-E5FF611EEEBC}" name="Column762" dataDxfId="15633"/>
    <tableColumn id="802" xr3:uid="{71F8CB92-5CCF-4C80-9565-8E4D64274C18}" name="Column763" dataDxfId="15632"/>
    <tableColumn id="803" xr3:uid="{A1AF28B1-9C3B-4389-B190-1A74CB7900BD}" name="Column764" dataDxfId="15631"/>
    <tableColumn id="804" xr3:uid="{62FFBA2D-1104-48C5-A07B-5519EA364E83}" name="Column765" dataDxfId="15630"/>
    <tableColumn id="805" xr3:uid="{43CD4235-9EA5-4F19-97A0-3BFF8E0E320F}" name="Column766" dataDxfId="15629"/>
    <tableColumn id="806" xr3:uid="{585A2662-9BE1-4002-8DF0-8D4176E107C2}" name="Column767" dataDxfId="15628"/>
    <tableColumn id="807" xr3:uid="{184D9D35-1EEF-4AB0-80DB-BB3A7014A0C1}" name="Column768" dataDxfId="15627"/>
    <tableColumn id="808" xr3:uid="{A4790C50-5954-4EB2-BACB-9803D6500EE5}" name="Column769" dataDxfId="15626"/>
    <tableColumn id="809" xr3:uid="{736B058B-D3C2-441B-B2C1-1FF9B98E10C8}" name="Column770" dataDxfId="15625"/>
    <tableColumn id="810" xr3:uid="{10838C7C-A557-4A68-B889-413EE8275C45}" name="Column771" dataDxfId="15624"/>
    <tableColumn id="811" xr3:uid="{A1D2840A-41A7-422F-85B8-96F2DD82AC70}" name="Column772" dataDxfId="15623"/>
    <tableColumn id="812" xr3:uid="{2EE8E077-C84B-46F8-8DE1-8D2C453A8E69}" name="Column773" dataDxfId="15622"/>
    <tableColumn id="813" xr3:uid="{BDB58E1F-ADBF-4DFA-9174-86A80471A630}" name="Column774" dataDxfId="15621"/>
    <tableColumn id="814" xr3:uid="{E1202FCF-A181-4BF0-B73A-A083FC0D0166}" name="Column775" dataDxfId="15620"/>
    <tableColumn id="815" xr3:uid="{2CDC2524-E03D-42D3-BC12-8920EC7877B2}" name="Column776" dataDxfId="15619"/>
    <tableColumn id="816" xr3:uid="{F545BE9D-AE58-40A5-BF12-A332A7A704C0}" name="Column777" dataDxfId="15618"/>
    <tableColumn id="817" xr3:uid="{2F9F9CD0-5ABC-4F74-8EE5-4571549BA60A}" name="Column778" dataDxfId="15617"/>
    <tableColumn id="818" xr3:uid="{2C728D49-A06E-4D12-9A38-3C221E753FFD}" name="Column779" dataDxfId="15616"/>
    <tableColumn id="819" xr3:uid="{8261B767-EAA6-4942-A00F-B61F18A8E44E}" name="Column780" dataDxfId="15615"/>
    <tableColumn id="820" xr3:uid="{43E8F36A-A2A2-4A14-8BCC-C3A642197054}" name="Column781" dataDxfId="15614"/>
    <tableColumn id="821" xr3:uid="{20B2EE7D-9D84-48EF-906B-B2889FAA029F}" name="Column782" dataDxfId="15613"/>
    <tableColumn id="822" xr3:uid="{E087C55B-22F3-4B21-9F76-14154CCD8750}" name="Column783" dataDxfId="15612"/>
    <tableColumn id="823" xr3:uid="{532522E9-E7E9-49EB-81C5-5E5D5BA2FEC2}" name="Column784" dataDxfId="15611"/>
    <tableColumn id="824" xr3:uid="{42C93E5D-25C1-42FF-8F47-6FC88A0F8FC4}" name="Column785" dataDxfId="15610"/>
    <tableColumn id="825" xr3:uid="{A21B345B-EADB-45A7-8585-73DC7348D1FD}" name="Column786" dataDxfId="15609"/>
    <tableColumn id="826" xr3:uid="{6A6BEE3E-C0FC-441B-9F72-5C3DD42E4831}" name="Column787" dataDxfId="15608"/>
    <tableColumn id="827" xr3:uid="{6F513425-4DBD-4709-B865-A4785102FA41}" name="Column788" dataDxfId="15607"/>
    <tableColumn id="828" xr3:uid="{AE9AD07D-8C13-47FD-9BB3-88D58AC610F4}" name="Column789" dataDxfId="15606"/>
    <tableColumn id="829" xr3:uid="{7B9F74A5-EA49-42F7-9060-16888F520B57}" name="Column790" dataDxfId="15605"/>
    <tableColumn id="830" xr3:uid="{C66F8583-DCAA-4CF6-97E7-11CFB071AC2C}" name="Column791" dataDxfId="15604"/>
    <tableColumn id="831" xr3:uid="{1364DE21-D289-414E-92E2-D30E36EB616D}" name="Column792" dataDxfId="15603"/>
    <tableColumn id="832" xr3:uid="{510BCEB5-314C-4045-ACDE-17D2F240B525}" name="Column793" dataDxfId="15602"/>
    <tableColumn id="833" xr3:uid="{F6E7A09C-BCA7-425C-AC0A-6EBE240742D2}" name="Column794" dataDxfId="15601"/>
    <tableColumn id="834" xr3:uid="{3A571125-5990-4A05-8D4A-5D407B44C4A9}" name="Column795" dataDxfId="15600"/>
    <tableColumn id="835" xr3:uid="{A4271C23-16F8-4201-82AB-2D96F668C12A}" name="Column796" dataDxfId="15599"/>
    <tableColumn id="836" xr3:uid="{DA495857-8831-42C1-B5E0-E44C1AB93D20}" name="Column797" dataDxfId="15598"/>
    <tableColumn id="837" xr3:uid="{E20F84E8-9B40-439F-96C3-3362BF9B7824}" name="Column798" dataDxfId="15597"/>
    <tableColumn id="838" xr3:uid="{4CA41F71-EE14-4F32-80C9-D3E72D1E0BA0}" name="Column799" dataDxfId="15596"/>
    <tableColumn id="839" xr3:uid="{C050A2A1-2B8C-4EDD-B660-E74683EE0124}" name="Column800" dataDxfId="15595"/>
    <tableColumn id="840" xr3:uid="{3EE2E1D3-CC34-40BD-AC67-7CB2D5CA510B}" name="Column801" dataDxfId="15594"/>
    <tableColumn id="841" xr3:uid="{172E91A4-A1F4-40B2-8155-73E680A8BDFC}" name="Column802" dataDxfId="15593"/>
    <tableColumn id="842" xr3:uid="{A175CA6C-B891-4977-B2AE-DEB1D5C1EE3F}" name="Column803" dataDxfId="15592"/>
    <tableColumn id="843" xr3:uid="{B5A9EE4D-31E8-4A83-AC7D-318015BC599B}" name="Column804" dataDxfId="15591"/>
    <tableColumn id="844" xr3:uid="{53E2F89B-1FFB-4599-B27E-9F6E4E0BAAEE}" name="Column805" dataDxfId="15590"/>
    <tableColumn id="845" xr3:uid="{99D664BE-771F-477E-A9A9-FC1A99F89B98}" name="Column806" dataDxfId="15589"/>
    <tableColumn id="846" xr3:uid="{AA2CF591-048F-45BE-A822-4F636CD8F443}" name="Column807" dataDxfId="15588"/>
    <tableColumn id="847" xr3:uid="{BCD45F97-22B6-4BDD-B841-E015104176F7}" name="Column808" dataDxfId="15587"/>
    <tableColumn id="848" xr3:uid="{E51A816C-A46F-459B-8BEC-C2475692851C}" name="Column809" dataDxfId="15586"/>
    <tableColumn id="849" xr3:uid="{4ED55C4F-EB96-42A8-8F54-D5800488D040}" name="Column810" dataDxfId="15585"/>
    <tableColumn id="850" xr3:uid="{4C85FF35-2E6C-44BD-89EC-E8558C431BA7}" name="Column811" dataDxfId="15584"/>
    <tableColumn id="851" xr3:uid="{966BB5F4-98F8-4EB8-B977-31C5A5401253}" name="Column812" dataDxfId="15583"/>
    <tableColumn id="852" xr3:uid="{80F304F9-8070-442B-AD76-FECD14FC1108}" name="Column813" dataDxfId="15582"/>
    <tableColumn id="853" xr3:uid="{F5536A40-AF60-4B77-9956-505B0CD9F883}" name="Column814" dataDxfId="15581"/>
    <tableColumn id="854" xr3:uid="{71754AF1-8796-4E0B-8270-99762F894F38}" name="Column815" dataDxfId="15580"/>
    <tableColumn id="855" xr3:uid="{14BD9CAA-E356-41C5-B74F-4057C6BBEA4A}" name="Column816" dataDxfId="15579"/>
    <tableColumn id="856" xr3:uid="{60A635C7-4882-4207-837F-27514BF06F5C}" name="Column817" dataDxfId="15578"/>
    <tableColumn id="857" xr3:uid="{40F8AE8C-6AF3-40F3-9605-AE0B172ADA99}" name="Column818" dataDxfId="15577"/>
    <tableColumn id="858" xr3:uid="{1429711D-170B-4025-9220-7715984D2287}" name="Column819" dataDxfId="15576"/>
    <tableColumn id="859" xr3:uid="{8011947D-8B01-40AE-AC0C-199593A112AA}" name="Column820" dataDxfId="15575"/>
    <tableColumn id="860" xr3:uid="{369B9C6D-F770-4D4D-8C88-BC352BA49701}" name="Column821" dataDxfId="15574"/>
    <tableColumn id="861" xr3:uid="{E716CEA5-F279-4B5E-ADBA-CB7D6DBFD7EC}" name="Column822" dataDxfId="15573"/>
    <tableColumn id="862" xr3:uid="{B4116654-DBA3-498C-A7DD-179B082DC287}" name="Column823" dataDxfId="15572"/>
    <tableColumn id="863" xr3:uid="{D5E0E02E-F09D-4EAA-80D4-FD4AC07CE9FF}" name="Column824" dataDxfId="15571"/>
    <tableColumn id="864" xr3:uid="{B2CB97F1-AB66-487A-A0F5-496A54CA524D}" name="Column825" dataDxfId="15570"/>
    <tableColumn id="865" xr3:uid="{C5EADBBE-0578-4AF5-86F7-15C38D2E69AF}" name="Column826" dataDxfId="15569"/>
    <tableColumn id="866" xr3:uid="{49CF9726-71A8-42C8-8596-A77CD2B0AA41}" name="Column827" dataDxfId="15568"/>
    <tableColumn id="867" xr3:uid="{2AC9B184-31C2-478C-B907-B4B943E49E72}" name="Column828" dataDxfId="15567"/>
    <tableColumn id="868" xr3:uid="{CCD48A9F-62E6-45FB-8CE3-C27EBBA9EFE4}" name="Column829" dataDxfId="15566"/>
    <tableColumn id="869" xr3:uid="{FD3C515F-65D1-4627-8A04-89D1CAA95324}" name="Column830" dataDxfId="15565"/>
    <tableColumn id="870" xr3:uid="{3EE54575-C861-4C4C-A60F-B77C55693983}" name="Column831" dataDxfId="15564"/>
    <tableColumn id="871" xr3:uid="{7643FB97-6F26-4EDF-B65B-4331742EC280}" name="Column832" dataDxfId="15563"/>
    <tableColumn id="872" xr3:uid="{0E641965-377F-491D-8DBA-7DAFC746EADE}" name="Column833" dataDxfId="15562"/>
    <tableColumn id="873" xr3:uid="{E9F3E840-690D-4157-BC19-E30AAEC85819}" name="Column834" dataDxfId="15561"/>
    <tableColumn id="874" xr3:uid="{B4C47E57-1F48-4B75-832A-CA7B66ED18AB}" name="Column835" dataDxfId="15560"/>
    <tableColumn id="875" xr3:uid="{9903B821-DC84-42C0-AA17-D3C1AE8D5A5F}" name="Column836" dataDxfId="15559"/>
    <tableColumn id="876" xr3:uid="{D32BE4A0-73EE-45D6-B14D-2A557A03B35F}" name="Column837" dataDxfId="15558"/>
    <tableColumn id="877" xr3:uid="{848791D9-7F21-4F5C-AEF0-B64F7E7BA663}" name="Column838" dataDxfId="15557"/>
    <tableColumn id="878" xr3:uid="{6B83FCAA-9364-4B0F-B31B-3A5EC6AA759D}" name="Column839" dataDxfId="15556"/>
    <tableColumn id="879" xr3:uid="{57C1FE72-EFA6-41A7-A829-84FECC53B846}" name="Column840" dataDxfId="15555"/>
    <tableColumn id="880" xr3:uid="{5106E27E-6097-4B4F-B8ED-C6095B5BCF14}" name="Column841" dataDxfId="15554"/>
    <tableColumn id="881" xr3:uid="{F8EEF652-7906-40DB-8424-29E96F2AF283}" name="Column842" dataDxfId="15553"/>
    <tableColumn id="882" xr3:uid="{FE864A88-67B4-4E1D-B208-30B3889A7FAA}" name="Column843" dataDxfId="15552"/>
    <tableColumn id="883" xr3:uid="{0B036FA4-A434-46B2-AB43-825818CE6D7A}" name="Column844" dataDxfId="15551"/>
    <tableColumn id="884" xr3:uid="{EF49F10A-430F-4BEA-8E37-1DE9EF176671}" name="Column845" dataDxfId="15550"/>
    <tableColumn id="885" xr3:uid="{BB8E6CC5-82BF-4B31-A653-84B9F026B0EC}" name="Column846" dataDxfId="15549"/>
    <tableColumn id="886" xr3:uid="{0E492314-EAF4-44FB-A5C4-84387FC008FE}" name="Column847" dataDxfId="15548"/>
    <tableColumn id="887" xr3:uid="{B5CAB3DA-B95F-46FF-91F0-99E18EEABA62}" name="Column848" dataDxfId="15547"/>
    <tableColumn id="888" xr3:uid="{4B467916-D7EA-42F4-93CC-611687003410}" name="Column849" dataDxfId="15546"/>
    <tableColumn id="889" xr3:uid="{17014F4D-53AC-43A0-83D5-804C338268BB}" name="Column850" dataDxfId="15545"/>
    <tableColumn id="890" xr3:uid="{8742A1E0-94B8-46FB-B549-C844DE7C6743}" name="Column851" dataDxfId="15544"/>
    <tableColumn id="891" xr3:uid="{BA50ED15-D252-4BB4-B18C-6B4E8649C2B1}" name="Column852" dataDxfId="15543"/>
    <tableColumn id="892" xr3:uid="{5A0CB3D1-664B-4EA8-BC94-2119C6B55318}" name="Column853" dataDxfId="15542"/>
    <tableColumn id="893" xr3:uid="{311799D2-D584-4158-9597-15B0655800E8}" name="Column854" dataDxfId="15541"/>
    <tableColumn id="894" xr3:uid="{0D54DE0F-9298-4EE5-A8F4-B729A234FE43}" name="Column855" dataDxfId="15540"/>
    <tableColumn id="895" xr3:uid="{09554709-01ED-4B90-A536-27299846A274}" name="Column856" dataDxfId="15539"/>
    <tableColumn id="896" xr3:uid="{BFFF517F-9B2B-4DAD-9D16-E78FEDBF6C8A}" name="Column857" dataDxfId="15538"/>
    <tableColumn id="897" xr3:uid="{F146915A-C620-429F-8EF4-8B8C40D6548B}" name="Column858" dataDxfId="15537"/>
    <tableColumn id="898" xr3:uid="{DC93639B-A909-47FF-88E6-0B2564BF387F}" name="Column859" dataDxfId="15536"/>
    <tableColumn id="899" xr3:uid="{BB91E797-B330-4CBE-8F6B-51EA956B7BE8}" name="Column860" dataDxfId="15535"/>
    <tableColumn id="900" xr3:uid="{AC79437E-9BB3-4637-AC8E-CFBF1EF741AF}" name="Column861" dataDxfId="15534"/>
    <tableColumn id="901" xr3:uid="{5606D808-C85C-409F-BBDB-3B1BC76E7677}" name="Column862" dataDxfId="15533"/>
    <tableColumn id="902" xr3:uid="{6DD0531A-1BF7-4174-98EF-8ED8525A56BE}" name="Column863" dataDxfId="15532"/>
    <tableColumn id="903" xr3:uid="{939004C6-BEAC-41A0-BB04-282418577745}" name="Column864" dataDxfId="15531"/>
    <tableColumn id="904" xr3:uid="{92BE0FAC-3F3B-4D0A-A002-41FDD1866675}" name="Column865" dataDxfId="15530"/>
    <tableColumn id="905" xr3:uid="{0BB0A537-3529-477D-B771-D05B80F0ECD0}" name="Column866" dataDxfId="15529"/>
    <tableColumn id="906" xr3:uid="{CD98E630-066E-4057-8C71-E506B44EEE57}" name="Column867" dataDxfId="15528"/>
    <tableColumn id="907" xr3:uid="{839B1514-697E-4605-BBF5-08EE9A6E8D3A}" name="Column868" dataDxfId="15527"/>
    <tableColumn id="908" xr3:uid="{F06B8539-88E4-4170-BF3B-2A422DB2C427}" name="Column869" dataDxfId="15526"/>
    <tableColumn id="909" xr3:uid="{DA91C2FE-2C9F-4F8E-B779-0C18E4B08F95}" name="Column870" dataDxfId="15525"/>
    <tableColumn id="910" xr3:uid="{4B43BE5B-E797-4F76-A350-CE4A352E7576}" name="Column871" dataDxfId="15524"/>
    <tableColumn id="911" xr3:uid="{5CD8E9FE-64BC-41F5-A42B-F7D9D9427526}" name="Column872" dataDxfId="15523"/>
    <tableColumn id="912" xr3:uid="{C713D50D-6115-4B95-B751-CA2681ED8508}" name="Column873" dataDxfId="15522"/>
    <tableColumn id="913" xr3:uid="{F67351FC-DFE1-45FF-A7CC-0115AF1EEED8}" name="Column874" dataDxfId="15521"/>
    <tableColumn id="914" xr3:uid="{EFFCF85F-F9CB-4E8E-BA8A-86F1DC0CCA4C}" name="Column875" dataDxfId="15520"/>
    <tableColumn id="915" xr3:uid="{CC7869FB-70C4-4873-97EE-754FDFEA9231}" name="Column876" dataDxfId="15519"/>
    <tableColumn id="916" xr3:uid="{E0E8B5BD-E15F-427B-8810-42CDDDC9EB98}" name="Column877" dataDxfId="15518"/>
    <tableColumn id="917" xr3:uid="{37BBA739-DA26-40E7-A30E-68474538BA25}" name="Column878" dataDxfId="15517"/>
    <tableColumn id="918" xr3:uid="{E20C1743-C7B6-47C9-9A76-64058D145CC9}" name="Column879" dataDxfId="15516"/>
    <tableColumn id="919" xr3:uid="{245775D9-256E-4004-8DC1-57BDD1059FCE}" name="Column880" dataDxfId="15515"/>
    <tableColumn id="920" xr3:uid="{5D885B85-8AD3-4BBB-B6DC-FD0880A6F533}" name="Column881" dataDxfId="15514"/>
    <tableColumn id="921" xr3:uid="{5EC40550-092B-4ADB-974D-2935F69B43E2}" name="Column882" dataDxfId="15513"/>
    <tableColumn id="922" xr3:uid="{B81AED90-B41E-4CE4-A8DD-DB9BDA885971}" name="Column883" dataDxfId="15512"/>
    <tableColumn id="923" xr3:uid="{78877040-A946-4AEE-AF37-99C9E56DB79A}" name="Column884" dataDxfId="15511"/>
    <tableColumn id="924" xr3:uid="{04BA3666-21B6-44EF-B25D-A214CEC99779}" name="Column885" dataDxfId="15510"/>
    <tableColumn id="925" xr3:uid="{39AFFF98-4F92-4401-AD85-E6AB12B978DD}" name="Column886" dataDxfId="15509"/>
    <tableColumn id="926" xr3:uid="{74899581-4786-4C98-B2D6-87084C6EB2B8}" name="Column887" dataDxfId="15508"/>
    <tableColumn id="927" xr3:uid="{C194FBD2-B98E-4C51-9D1C-C1ADAA0319DE}" name="Column888" dataDxfId="15507"/>
    <tableColumn id="928" xr3:uid="{2CB4410D-49CF-4B91-BF5B-42CCC9453B5B}" name="Column889" dataDxfId="15506"/>
    <tableColumn id="929" xr3:uid="{D0D0C190-9B01-4F79-96B6-E847E9274968}" name="Column890" dataDxfId="15505"/>
    <tableColumn id="930" xr3:uid="{DE0652FF-C359-4EC2-A191-104BF21A3A50}" name="Column891" dataDxfId="15504"/>
    <tableColumn id="931" xr3:uid="{71BDDF38-F7FA-4565-AE0A-B050894972C8}" name="Column892" dataDxfId="15503"/>
    <tableColumn id="932" xr3:uid="{B8C1F505-4C03-4C85-BA03-2806F6AD58AC}" name="Column893" dataDxfId="15502"/>
    <tableColumn id="933" xr3:uid="{50E5B3BA-336D-42FE-9911-8CFE2BCF5D8F}" name="Column894" dataDxfId="15501"/>
    <tableColumn id="934" xr3:uid="{6A19A2CB-258B-4882-A3CD-22D95B9AAF3B}" name="Column895" dataDxfId="15500"/>
    <tableColumn id="935" xr3:uid="{F6F38480-6775-43A5-8A6F-EA7373FB7B42}" name="Column896" dataDxfId="15499"/>
    <tableColumn id="936" xr3:uid="{166E0110-3209-4481-A2A0-648FBCCF7311}" name="Column897" dataDxfId="15498"/>
    <tableColumn id="937" xr3:uid="{DA3E87D2-522E-4A55-834B-0318641316BD}" name="Column898" dataDxfId="15497"/>
    <tableColumn id="938" xr3:uid="{F0BBAAF9-7D28-45CF-98F3-606416E95E1E}" name="Column899" dataDxfId="15496"/>
    <tableColumn id="939" xr3:uid="{851F3788-4F3C-4F1B-A7F0-5165E31C5047}" name="Column900" dataDxfId="15495"/>
    <tableColumn id="940" xr3:uid="{8599B035-5DCE-47B9-BA03-289152E9C46B}" name="Column901" dataDxfId="15494"/>
    <tableColumn id="941" xr3:uid="{37D02BE6-2EAE-4DC6-95F6-E23F959C3857}" name="Column902" dataDxfId="15493"/>
    <tableColumn id="942" xr3:uid="{4BF61CA9-8ECD-4A55-8941-742581EA911E}" name="Column903" dataDxfId="15492"/>
    <tableColumn id="943" xr3:uid="{13241C55-9BC4-411C-807C-FBE246ABD70B}" name="Column904" dataDxfId="15491"/>
    <tableColumn id="944" xr3:uid="{CBA3C253-7001-4674-A107-8DF439BABA91}" name="Column905" dataDxfId="15490"/>
    <tableColumn id="945" xr3:uid="{2D2CDB75-C712-4429-BA5B-74624FE59518}" name="Column906" dataDxfId="15489"/>
    <tableColumn id="946" xr3:uid="{6D4FFB65-935F-42B6-B2E0-FB0551D71B87}" name="Column907" dataDxfId="15488"/>
    <tableColumn id="947" xr3:uid="{1B239054-0B98-4CCA-A7C3-12E9D0898784}" name="Column908" dataDxfId="15487"/>
    <tableColumn id="948" xr3:uid="{65B92E14-5FF8-4282-BE44-C6855B4F0FEB}" name="Column909" dataDxfId="15486"/>
    <tableColumn id="949" xr3:uid="{EEA4C9C0-764F-48E5-8693-B5DBE8093CBF}" name="Column910" dataDxfId="15485"/>
    <tableColumn id="950" xr3:uid="{A207F029-8359-4869-9051-A33B05A68FC3}" name="Column911" dataDxfId="15484"/>
    <tableColumn id="951" xr3:uid="{3EA4D9B3-3164-4B5E-9E27-486440C4ACC9}" name="Column912" dataDxfId="15483"/>
    <tableColumn id="952" xr3:uid="{AEF2936B-43C5-4371-BC38-F092DF81324D}" name="Column913" dataDxfId="15482"/>
    <tableColumn id="953" xr3:uid="{E010F6FE-B58C-4CFC-A462-B062D307C458}" name="Column914" dataDxfId="15481"/>
    <tableColumn id="954" xr3:uid="{6D3891A2-8331-418D-ADF3-D6214D2D21FE}" name="Column915" dataDxfId="15480"/>
    <tableColumn id="955" xr3:uid="{60B0040B-4713-4720-8E51-D6FF45906AC8}" name="Column916" dataDxfId="15479"/>
    <tableColumn id="956" xr3:uid="{6586BEB8-4EB6-4481-A728-B7D601EEB493}" name="Column917" dataDxfId="15478"/>
    <tableColumn id="957" xr3:uid="{14682E5F-F9EF-413C-A651-0E21E7573120}" name="Column918" dataDxfId="15477"/>
    <tableColumn id="958" xr3:uid="{3F8BF0D3-2B66-4DB4-A8F5-14612D8AC8CF}" name="Column919" dataDxfId="15476"/>
    <tableColumn id="959" xr3:uid="{A4AFA1F5-BA52-43B4-ABA4-1B254AAF24B8}" name="Column920" dataDxfId="15475"/>
    <tableColumn id="960" xr3:uid="{35DFABB8-DCF0-4663-AF93-CBA811B09884}" name="Column921" dataDxfId="15474"/>
    <tableColumn id="961" xr3:uid="{A682F186-4220-42C3-A146-FAAD14BBA651}" name="Column922" dataDxfId="15473"/>
    <tableColumn id="962" xr3:uid="{6F0ABDFE-DEA3-4624-ABC2-EFA4FE1C6EF7}" name="Column923" dataDxfId="15472"/>
    <tableColumn id="963" xr3:uid="{18B52B23-0E8A-4C55-B1F8-A6BCDC0EB110}" name="Column924" dataDxfId="15471"/>
    <tableColumn id="964" xr3:uid="{A0B74EE6-CB81-45FA-9CF3-8078BA3FE448}" name="Column925" dataDxfId="15470"/>
    <tableColumn id="965" xr3:uid="{A7109539-A04C-4639-9406-976A593BFACC}" name="Column926" dataDxfId="15469"/>
    <tableColumn id="966" xr3:uid="{BCD2C64F-9E6F-473D-A469-EB8A58149550}" name="Column927" dataDxfId="15468"/>
    <tableColumn id="967" xr3:uid="{FA7A870C-716B-4CA8-98D6-920A53D57643}" name="Column928" dataDxfId="15467"/>
    <tableColumn id="968" xr3:uid="{E5AF9C04-7046-4957-9069-714727C0E003}" name="Column929" dataDxfId="15466"/>
    <tableColumn id="969" xr3:uid="{4C45B251-82A6-4316-9FED-CE25940D7183}" name="Column930" dataDxfId="15465"/>
    <tableColumn id="970" xr3:uid="{9D0700EE-14DE-491D-A81E-6B8DAD7E78EF}" name="Column931" dataDxfId="15464"/>
    <tableColumn id="971" xr3:uid="{59559138-9B5F-4B9D-A0F9-799E37C72AEA}" name="Column932" dataDxfId="15463"/>
    <tableColumn id="972" xr3:uid="{F05CA194-7199-4B71-A8E5-DC9F74A3F3B8}" name="Column933" dataDxfId="15462"/>
    <tableColumn id="973" xr3:uid="{CA872A04-F541-4AEC-9D18-FCE6BE3B2C05}" name="Column934" dataDxfId="15461"/>
    <tableColumn id="974" xr3:uid="{15FC31B0-5EE7-45DA-BD62-54FA98E304B1}" name="Column935" dataDxfId="15460"/>
    <tableColumn id="975" xr3:uid="{7842F95B-A25F-437F-8C70-D61D7CD44098}" name="Column936" dataDxfId="15459"/>
    <tableColumn id="976" xr3:uid="{44F95F02-8E57-4CD7-8C0E-81728681FC93}" name="Column937" dataDxfId="15458"/>
    <tableColumn id="977" xr3:uid="{A41962D0-F90C-423F-89E5-7460428779C1}" name="Column938" dataDxfId="15457"/>
    <tableColumn id="978" xr3:uid="{A9752A89-20A9-47A8-90FE-BA31DF21C21D}" name="Column939" dataDxfId="15456"/>
    <tableColumn id="979" xr3:uid="{D4F600E1-5853-4BF7-91E9-1354992FCD72}" name="Column940" dataDxfId="15455"/>
    <tableColumn id="980" xr3:uid="{40B1B6E3-1C0D-44C9-BD2B-FAEAC22BCE9D}" name="Column941" dataDxfId="15454"/>
    <tableColumn id="981" xr3:uid="{7FD0097E-A95A-4623-93D9-2200743057AD}" name="Column942" dataDxfId="15453"/>
    <tableColumn id="982" xr3:uid="{CC6EEFD1-0B9B-4C19-9D2C-496C1FDC67F3}" name="Column943" dataDxfId="15452"/>
    <tableColumn id="983" xr3:uid="{4E62144B-725E-45BD-8537-A08EAE96B338}" name="Column944" dataDxfId="15451"/>
    <tableColumn id="984" xr3:uid="{02C167B1-F9B5-4BCE-A797-7985A6C2662F}" name="Column945" dataDxfId="15450"/>
    <tableColumn id="985" xr3:uid="{4010180F-F9C6-45FB-8411-6BF54AA0DE19}" name="Column946" dataDxfId="15449"/>
    <tableColumn id="986" xr3:uid="{29856208-3063-4CE1-84F0-41BEC85A3822}" name="Column947" dataDxfId="15448"/>
    <tableColumn id="987" xr3:uid="{15E20E2E-01E1-4F8B-8965-B92C22FE4860}" name="Column948" dataDxfId="15447"/>
    <tableColumn id="988" xr3:uid="{4237FA2F-7987-4A25-9266-AD0A9327BCB4}" name="Column949" dataDxfId="15446"/>
    <tableColumn id="989" xr3:uid="{F21B3696-2B78-4085-83B8-27296D0C8A90}" name="Column950" dataDxfId="15445"/>
    <tableColumn id="990" xr3:uid="{5F89F9DF-52C0-4791-B945-297708366B83}" name="Column951" dataDxfId="15444"/>
    <tableColumn id="991" xr3:uid="{0C8C760D-40BD-427F-834B-66578CB08575}" name="Column952" dataDxfId="15443"/>
    <tableColumn id="992" xr3:uid="{55CE1CAA-3D04-4249-948E-32DE99660F27}" name="Column953" dataDxfId="15442"/>
    <tableColumn id="993" xr3:uid="{FB171987-4006-4AD3-9801-1A27CB6F01F1}" name="Column954" dataDxfId="15441"/>
    <tableColumn id="994" xr3:uid="{9674DD0D-4FCE-422B-8C73-07B9235D0B22}" name="Column955" dataDxfId="15440"/>
    <tableColumn id="995" xr3:uid="{8B36AE84-3EA2-47B2-AD4D-8C476D15EB9F}" name="Column956" dataDxfId="15439"/>
    <tableColumn id="996" xr3:uid="{9B41188A-5A77-484B-B627-32518CFC2AB7}" name="Column957" dataDxfId="15438"/>
    <tableColumn id="997" xr3:uid="{53FC77FD-59CA-4E07-A735-9798C7C68174}" name="Column958" dataDxfId="15437"/>
    <tableColumn id="998" xr3:uid="{7E368174-2A60-4F63-A95D-44FC6F9A7348}" name="Column959" dataDxfId="15436"/>
    <tableColumn id="999" xr3:uid="{0BD3A057-F57C-4424-BEB6-60F16D3937E5}" name="Column960" dataDxfId="15435"/>
    <tableColumn id="1000" xr3:uid="{6A228F38-B43E-40BE-90DF-DD169BD34227}" name="Column961" dataDxfId="15434"/>
    <tableColumn id="1001" xr3:uid="{E1BAB652-52F5-4A8F-B370-CDE77E0B160D}" name="Column962" dataDxfId="15433"/>
    <tableColumn id="1002" xr3:uid="{DFD2DE5B-9F26-4798-BA80-C571E8D2DEEF}" name="Column963" dataDxfId="15432"/>
    <tableColumn id="1003" xr3:uid="{03E46580-7505-46E5-9BDE-630B770E9985}" name="Column964" dataDxfId="15431"/>
    <tableColumn id="1004" xr3:uid="{78A5088D-D5CA-455A-BD5B-81443CF682B2}" name="Column965" dataDxfId="15430"/>
    <tableColumn id="1005" xr3:uid="{23946AC8-EEBC-4913-83FA-8295AB61231D}" name="Column966" dataDxfId="15429"/>
    <tableColumn id="1006" xr3:uid="{F99A0CA8-F9E0-46C6-BD32-0B983987B4B4}" name="Column967" dataDxfId="15428"/>
    <tableColumn id="1007" xr3:uid="{C56A55DF-A70D-4F77-B232-0D4F4B4D224B}" name="Column968" dataDxfId="15427"/>
    <tableColumn id="1008" xr3:uid="{8CC90212-63D4-4E68-A310-1E4080824685}" name="Column969" dataDxfId="15426"/>
    <tableColumn id="1009" xr3:uid="{FA8E3C14-E462-43AF-A823-C042E577BAD8}" name="Column970" dataDxfId="15425"/>
    <tableColumn id="1010" xr3:uid="{8804E4B0-AC9F-43A6-A7DD-F30EEE5867B2}" name="Column971" dataDxfId="15424"/>
    <tableColumn id="1011" xr3:uid="{3BF01BBE-E8E9-4097-971D-089B7DB3AF78}" name="Column972" dataDxfId="15423"/>
    <tableColumn id="1012" xr3:uid="{7B2750F9-6131-4D19-B9A3-CB569FB96036}" name="Column973" dataDxfId="15422"/>
    <tableColumn id="1013" xr3:uid="{6806973F-6F58-4A3A-B830-90D867F4F07F}" name="Column974" dataDxfId="15421"/>
    <tableColumn id="1014" xr3:uid="{8E14F60A-4BB8-4514-A0CC-0DC009AC61EA}" name="Column975" dataDxfId="15420"/>
    <tableColumn id="1015" xr3:uid="{700998FF-C45D-40D3-8F56-BCFAD5D41FC1}" name="Column976" dataDxfId="15419"/>
    <tableColumn id="1016" xr3:uid="{AAE35083-AEC0-4F3B-AB80-E673BFFA4F9F}" name="Column977" dataDxfId="15418"/>
    <tableColumn id="1017" xr3:uid="{59107565-BC5C-4D76-899D-173B89816AB8}" name="Column978" dataDxfId="15417"/>
    <tableColumn id="1018" xr3:uid="{55763342-A875-4494-881C-CCFD89E1F1AD}" name="Column979" dataDxfId="15416"/>
    <tableColumn id="1019" xr3:uid="{8AE52594-E536-40D5-AA3D-E3FFE528AA57}" name="Column980" dataDxfId="15415"/>
    <tableColumn id="1020" xr3:uid="{6D774F6E-B4E9-4F86-AA0C-86152C8BC0F2}" name="Column981" dataDxfId="15414"/>
    <tableColumn id="1021" xr3:uid="{DFC17A30-8AD0-4BDE-A021-C14FD5529CF4}" name="Column982" dataDxfId="15413"/>
    <tableColumn id="1022" xr3:uid="{DE78D0E3-C730-44C0-9D5F-1CBB8A086D62}" name="Column983" dataDxfId="15412"/>
    <tableColumn id="1023" xr3:uid="{97B5D20D-6CCB-4537-936C-846683464DC0}" name="Column984" dataDxfId="15411"/>
    <tableColumn id="1024" xr3:uid="{992AAB72-6178-449B-8CC3-23183F89691D}" name="Column985" dataDxfId="15410"/>
    <tableColumn id="1025" xr3:uid="{0ADAC6EA-38A1-4AE7-BC8B-34B125D43E24}" name="Column986" dataDxfId="15409"/>
    <tableColumn id="1026" xr3:uid="{4500F25A-1E5C-4266-9996-B8114CF1B6F1}" name="Column987" dataDxfId="15408"/>
    <tableColumn id="1027" xr3:uid="{77219100-D79D-4E4F-9483-AA600795012A}" name="Column988" dataDxfId="15407"/>
    <tableColumn id="1028" xr3:uid="{2D7EAEEE-CA64-4BEE-90EC-594ED063971B}" name="Column989" dataDxfId="15406"/>
    <tableColumn id="1029" xr3:uid="{AE3A35C8-D5D5-41F0-8168-2EF589B64E94}" name="Column990" dataDxfId="15405"/>
    <tableColumn id="1030" xr3:uid="{8EE1274F-AB52-4900-8232-16F4B52870A8}" name="Column991" dataDxfId="15404"/>
    <tableColumn id="1031" xr3:uid="{07D7EE10-5DBD-4EA9-8835-483240D1AB23}" name="Column992" dataDxfId="15403"/>
    <tableColumn id="1032" xr3:uid="{5E6E1236-55BC-48F2-9FF0-EEE7C1E4B00F}" name="Column993" dataDxfId="15402"/>
    <tableColumn id="1033" xr3:uid="{C4D134DF-E013-4D4E-862E-FD6D96B1A106}" name="Column994" dataDxfId="15401"/>
    <tableColumn id="1034" xr3:uid="{DE7FF424-6039-49C3-A64F-D5145EA39FC3}" name="Column995" dataDxfId="15400"/>
    <tableColumn id="1035" xr3:uid="{807D7CF3-2561-4C1B-82A7-07FF1A483FCB}" name="Column996" dataDxfId="15399"/>
    <tableColumn id="1036" xr3:uid="{220F9840-0F63-4C3E-9257-DD2C6D3C760E}" name="Column997" dataDxfId="15398"/>
    <tableColumn id="1037" xr3:uid="{1785632E-32DD-4421-A797-B6A6AC586058}" name="Column998" dataDxfId="15397"/>
    <tableColumn id="1038" xr3:uid="{4D0057EC-0376-46A0-AC28-2580594927B0}" name="Column999" dataDxfId="15396"/>
    <tableColumn id="1039" xr3:uid="{84AFA9A3-CCD1-421E-901D-4AF0DBBBE7E1}" name="Column1000" dataDxfId="15395"/>
    <tableColumn id="1040" xr3:uid="{F2619DFF-5FF4-4457-86F9-67E4C823CCB5}" name="Column1001" dataDxfId="15394"/>
    <tableColumn id="1041" xr3:uid="{7DE5BEA7-6690-495D-BDAA-752C0A4DE106}" name="Column1002" dataDxfId="15393"/>
    <tableColumn id="1042" xr3:uid="{F52DC39B-3AB4-49E7-BAB0-C520F4D341F3}" name="Column1003" dataDxfId="15392"/>
    <tableColumn id="1043" xr3:uid="{EEB94D89-73EA-410D-A578-87E873C98957}" name="Column1004" dataDxfId="15391"/>
    <tableColumn id="1044" xr3:uid="{0FC95C28-5B2F-48BE-B8A6-8A5B64698D00}" name="Column1005" dataDxfId="15390"/>
    <tableColumn id="1045" xr3:uid="{D5DF3567-5A2A-466D-9D4B-AE270ADED11E}" name="Column1006" dataDxfId="15389"/>
    <tableColumn id="1046" xr3:uid="{846722C3-0E23-4E79-AE04-80F5541D0796}" name="Column1007" dataDxfId="15388"/>
    <tableColumn id="1047" xr3:uid="{06F87523-7A00-4B8E-9732-32A0F27B1CF7}" name="Column1008" dataDxfId="15387"/>
    <tableColumn id="1048" xr3:uid="{A007D263-A12F-48C7-9827-6C0F70ABEDB0}" name="Column1009" dataDxfId="15386"/>
    <tableColumn id="1049" xr3:uid="{97ABD66D-14B6-43D6-BDEE-8EEC548E981D}" name="Column1010" dataDxfId="15385"/>
    <tableColumn id="1050" xr3:uid="{C4F779D7-F551-49C5-92C3-DC3B71661EE0}" name="Column1011" dataDxfId="15384"/>
    <tableColumn id="1051" xr3:uid="{F718AEF2-A5AC-47B3-9EB5-0DF675927540}" name="Column1012" dataDxfId="15383"/>
    <tableColumn id="1052" xr3:uid="{5AC21010-7885-4B96-B7B5-829E2005CAC0}" name="Column1013" dataDxfId="15382"/>
    <tableColumn id="1053" xr3:uid="{B186A725-318F-4E9F-9201-8E13F5A5B774}" name="Column1014" dataDxfId="15381"/>
    <tableColumn id="1054" xr3:uid="{DF7424CE-150A-4FF8-8861-327B22BAFDFA}" name="Column1015" dataDxfId="15380"/>
    <tableColumn id="1055" xr3:uid="{BE8F4A77-1038-4A86-B25E-A38136FAD99C}" name="Column1016" dataDxfId="15379"/>
    <tableColumn id="1056" xr3:uid="{F41A6F06-E525-4F90-87BD-1CB50F36BE4A}" name="Column1017" dataDxfId="15378"/>
    <tableColumn id="1057" xr3:uid="{A1D91C12-C546-46E6-ADBC-2D7255279F40}" name="Column1018" dataDxfId="15377"/>
    <tableColumn id="1058" xr3:uid="{F25064C5-6066-4A50-80E8-0DF4981B3265}" name="Column1019" dataDxfId="15376"/>
    <tableColumn id="1059" xr3:uid="{F5AC3D6F-6679-46FB-A163-21C2AA2476EA}" name="Column1020" dataDxfId="15375"/>
    <tableColumn id="1060" xr3:uid="{CE44D689-5BF2-473E-A329-44C56B1E0AA0}" name="Column1021" dataDxfId="15374"/>
    <tableColumn id="1061" xr3:uid="{8D7D94AA-1560-4F0B-B882-B3EDD34B04ED}" name="Column1022" dataDxfId="15373"/>
    <tableColumn id="1062" xr3:uid="{60005A0F-F1A1-4B79-8F96-ADC1F5361D9E}" name="Column1023" dataDxfId="15372"/>
    <tableColumn id="1063" xr3:uid="{111CFFD9-FF51-4119-9549-C838F3E82F31}" name="Column1024" dataDxfId="15371"/>
    <tableColumn id="1064" xr3:uid="{09BE881F-0580-49B7-BE5B-A07C1C89B97F}" name="Column1025" dataDxfId="15370"/>
    <tableColumn id="1065" xr3:uid="{12074819-291F-42C5-A456-752DC3A872EA}" name="Column1026" dataDxfId="15369"/>
    <tableColumn id="1066" xr3:uid="{B8FF93E2-F765-4851-9734-A29239A13018}" name="Column1027" dataDxfId="15368"/>
    <tableColumn id="1067" xr3:uid="{929C9EB2-D7AE-4183-9780-06F238778444}" name="Column1028" dataDxfId="15367"/>
    <tableColumn id="1068" xr3:uid="{528AE202-A805-4469-AA7E-D98310E9C9E9}" name="Column1029" dataDxfId="15366"/>
    <tableColumn id="1069" xr3:uid="{F9838997-9E05-42A5-B977-EFA0989AB5BC}" name="Column1030" dataDxfId="15365"/>
    <tableColumn id="1070" xr3:uid="{994AE810-8E42-4868-BB5E-AB063CC71132}" name="Column1031" dataDxfId="15364"/>
    <tableColumn id="1071" xr3:uid="{A4AC171D-D5C3-45C7-9B3D-31EADF0CB435}" name="Column1032" dataDxfId="15363"/>
    <tableColumn id="1072" xr3:uid="{D4704E35-C4BC-4335-A930-4EE04A92748E}" name="Column1033" dataDxfId="15362"/>
    <tableColumn id="1073" xr3:uid="{A68BF0EA-D096-4930-BA4C-199BD0FF26B2}" name="Column1034" dataDxfId="15361"/>
    <tableColumn id="1074" xr3:uid="{A79E4047-694A-4CF4-9D4C-3168D94C7392}" name="Column1035" dataDxfId="15360"/>
    <tableColumn id="1075" xr3:uid="{12440BD1-0FA7-4FF7-9F50-1E0D2FC5411F}" name="Column1036" dataDxfId="15359"/>
    <tableColumn id="1076" xr3:uid="{57816AB1-6583-4A54-9C37-DD85D607D407}" name="Column1037" dataDxfId="15358"/>
    <tableColumn id="1077" xr3:uid="{AEE1C9BF-D5FF-4B92-8E8B-854CF738DE34}" name="Column1038" dataDxfId="15357"/>
    <tableColumn id="1078" xr3:uid="{893E16C3-7A49-4DDC-BC57-D23EA9D77D18}" name="Column1039" dataDxfId="15356"/>
    <tableColumn id="1079" xr3:uid="{49735590-9A21-425E-AE92-033FB5C8AA37}" name="Column1040" dataDxfId="15355"/>
    <tableColumn id="1080" xr3:uid="{9367A30C-2054-48C8-A7B2-349B4228696A}" name="Column1041" dataDxfId="15354"/>
    <tableColumn id="1081" xr3:uid="{FB98AB64-F75D-42F5-84BC-D9D28CAA52F7}" name="Column1042" dataDxfId="15353"/>
    <tableColumn id="1082" xr3:uid="{FE8157EC-2680-41C2-9039-6087A28A44C0}" name="Column1043" dataDxfId="15352"/>
    <tableColumn id="1083" xr3:uid="{53481D7E-0877-480E-A441-C021F6B5D822}" name="Column1044" dataDxfId="15351"/>
    <tableColumn id="1084" xr3:uid="{A4F471D8-C252-4EEC-8C93-49C49DBFAFDB}" name="Column1045" dataDxfId="15350"/>
    <tableColumn id="1085" xr3:uid="{1E23160D-1A40-422D-94C7-8B51256B4651}" name="Column1046" dataDxfId="15349"/>
    <tableColumn id="1086" xr3:uid="{7E0370C8-6A7D-47A7-8175-5CCE76DE5D45}" name="Column1047" dataDxfId="15348"/>
    <tableColumn id="1087" xr3:uid="{BD4024F9-936A-4E79-BC8F-C40FDD868F6C}" name="Column1048" dataDxfId="15347"/>
    <tableColumn id="1088" xr3:uid="{7DB722C0-2066-4C46-B066-CD3901B21873}" name="Column1049" dataDxfId="15346"/>
    <tableColumn id="1089" xr3:uid="{CC2818C2-54FD-4073-865C-A6420D862D59}" name="Column1050" dataDxfId="15345"/>
    <tableColumn id="1090" xr3:uid="{30932547-6256-44DC-8CA8-82BD3E3BADE1}" name="Column1051" dataDxfId="15344"/>
    <tableColumn id="1091" xr3:uid="{44990DAE-0C98-40A4-A861-3F6E17ADC65C}" name="Column1052" dataDxfId="15343"/>
    <tableColumn id="1092" xr3:uid="{268A548E-AB40-475E-ADAC-74DC509B8089}" name="Column1053" dataDxfId="15342"/>
    <tableColumn id="1093" xr3:uid="{8A2AC960-5DC0-4863-B3F0-54C851F754DF}" name="Column1054" dataDxfId="15341"/>
    <tableColumn id="1094" xr3:uid="{9C4E0883-8BD7-4F9F-A3A4-72D97778F4D7}" name="Column1055" dataDxfId="15340"/>
    <tableColumn id="1095" xr3:uid="{643152B6-81EB-4EB6-8C65-9FD9307AC1C9}" name="Column1056" dataDxfId="15339"/>
    <tableColumn id="1096" xr3:uid="{6BB6D0BB-D3AB-4C14-88EA-F08944164E7C}" name="Column1057" dataDxfId="15338"/>
    <tableColumn id="1097" xr3:uid="{59DE92A5-EC9B-4C44-891D-15234E13DCFC}" name="Column1058" dataDxfId="15337"/>
    <tableColumn id="1098" xr3:uid="{C2031E05-20DB-46C2-BD74-54FA27FD5FBA}" name="Column1059" dataDxfId="15336"/>
    <tableColumn id="1099" xr3:uid="{ADC79F22-46E1-4AF4-8600-6DEF24E15D65}" name="Column1060" dataDxfId="15335"/>
    <tableColumn id="1100" xr3:uid="{6D28C27C-93E7-4B56-BEE7-8DBE758ECF6F}" name="Column1061" dataDxfId="15334"/>
    <tableColumn id="1101" xr3:uid="{5E297FE0-C64A-4A04-8D65-7297A7516EE6}" name="Column1062" dataDxfId="15333"/>
    <tableColumn id="1102" xr3:uid="{308AAFB3-53C7-44A2-BC5A-0405EBC14B50}" name="Column1063" dataDxfId="15332"/>
    <tableColumn id="1103" xr3:uid="{55B651A3-48E2-4188-BFBB-92082558C216}" name="Column1064" dataDxfId="15331"/>
    <tableColumn id="1104" xr3:uid="{7592B7C3-4483-459D-8204-045C917705EF}" name="Column1065" dataDxfId="15330"/>
    <tableColumn id="1105" xr3:uid="{1476B7F1-2B3F-4071-8584-A33BF7E683AF}" name="Column1066" dataDxfId="15329"/>
    <tableColumn id="1106" xr3:uid="{2D62B79C-523E-4DF1-B5C5-CE2AEDE23650}" name="Column1067" dataDxfId="15328"/>
    <tableColumn id="1107" xr3:uid="{E49C0EE6-FCBC-40D2-B587-53097835912C}" name="Column1068" dataDxfId="15327"/>
    <tableColumn id="1108" xr3:uid="{7FF8F42C-FBDA-42D9-91AE-2684B442A900}" name="Column1069" dataDxfId="15326"/>
    <tableColumn id="1109" xr3:uid="{6078CC92-E6CB-4C63-8C18-BC79C2A58E18}" name="Column1070" dataDxfId="15325"/>
    <tableColumn id="1110" xr3:uid="{C135C688-9D20-4C09-BEF2-CAAA81C55E31}" name="Column1071" dataDxfId="15324"/>
    <tableColumn id="1111" xr3:uid="{5D34C740-1C07-4F36-9F54-3C6681B790F9}" name="Column1072" dataDxfId="15323"/>
    <tableColumn id="1112" xr3:uid="{E2380B14-220E-44B4-AEED-7FF63CBB0E77}" name="Column1073" dataDxfId="15322"/>
    <tableColumn id="1113" xr3:uid="{1254C833-C583-42F5-BA35-BC240C2738FD}" name="Column1074" dataDxfId="15321"/>
    <tableColumn id="1114" xr3:uid="{93D81226-5574-410B-AFE5-A821201F0C54}" name="Column1075" dataDxfId="15320"/>
    <tableColumn id="1115" xr3:uid="{327D45D8-8AC5-45BA-B5D1-F2862EA3FBBA}" name="Column1076" dataDxfId="15319"/>
    <tableColumn id="1116" xr3:uid="{9A4F3CB6-6B9A-494C-8CD2-DAC113CBBCB7}" name="Column1077" dataDxfId="15318"/>
    <tableColumn id="1117" xr3:uid="{EE9DD490-DBBD-4B88-A90A-8654AFA72182}" name="Column1078" dataDxfId="15317"/>
    <tableColumn id="1118" xr3:uid="{D9142A83-A31E-44A1-807F-67400F1D26A4}" name="Column1079" dataDxfId="15316"/>
    <tableColumn id="1119" xr3:uid="{388A44F8-FF54-4375-8CCB-2B36F009DDB9}" name="Column1080" dataDxfId="15315"/>
    <tableColumn id="1120" xr3:uid="{257EE15A-A25F-44C5-889A-6803A3160B65}" name="Column1081" dataDxfId="15314"/>
    <tableColumn id="1121" xr3:uid="{1A2B31C0-85C2-4439-B480-5060952825D5}" name="Column1082" dataDxfId="15313"/>
    <tableColumn id="1122" xr3:uid="{C547C2BD-D733-49A6-9F06-64A42CC99FC3}" name="Column1083" dataDxfId="15312"/>
    <tableColumn id="1123" xr3:uid="{435DACAF-5667-4F01-BDA4-724CC51AA020}" name="Column1084" dataDxfId="15311"/>
    <tableColumn id="1124" xr3:uid="{DC6BCC40-16E7-4E4A-BFB1-E641ECC0E84D}" name="Column1085" dataDxfId="15310"/>
    <tableColumn id="1125" xr3:uid="{7A10F3F3-64E4-479D-9D75-27E243D84730}" name="Column1086" dataDxfId="15309"/>
    <tableColumn id="1126" xr3:uid="{D7195972-25F3-4AF3-A41B-F57D8501DA26}" name="Column1087" dataDxfId="15308"/>
    <tableColumn id="1127" xr3:uid="{89D4FE56-AA5C-4F4F-A99A-8727CD1A51FD}" name="Column1088" dataDxfId="15307"/>
    <tableColumn id="1128" xr3:uid="{9678FA1F-6DE7-4E49-90BE-436034E9DD89}" name="Column1089" dataDxfId="15306"/>
    <tableColumn id="1129" xr3:uid="{C3EEC8D3-ED7E-40FF-80C9-D028AD115351}" name="Column1090" dataDxfId="15305"/>
    <tableColumn id="1130" xr3:uid="{0162BBD2-4E11-442F-ADE8-0B81221B54B6}" name="Column1091" dataDxfId="15304"/>
    <tableColumn id="1131" xr3:uid="{BD5EFFF4-59CE-4E4D-9369-842DBDA8C396}" name="Column1092" dataDxfId="15303"/>
    <tableColumn id="1132" xr3:uid="{F830352F-1C52-4920-8688-BD37624431D8}" name="Column1093" dataDxfId="15302"/>
    <tableColumn id="1133" xr3:uid="{E133C0BE-2FAC-4B93-91B8-4984C5647D00}" name="Column1094" dataDxfId="15301"/>
    <tableColumn id="1134" xr3:uid="{BA777F78-161C-48EA-AA8F-46297E511F2E}" name="Column1095" dataDxfId="15300"/>
    <tableColumn id="1135" xr3:uid="{5B9275FD-D7C7-494C-8B0D-AE62A3DFE5BD}" name="Column1096" dataDxfId="15299"/>
    <tableColumn id="1136" xr3:uid="{6FD3FE5E-CC96-4A5F-A7C2-7D289EC9E62A}" name="Column1097" dataDxfId="15298"/>
    <tableColumn id="1137" xr3:uid="{0576B9A9-49AA-4ADF-81CD-EBAEDCF96FE1}" name="Column1098" dataDxfId="15297"/>
    <tableColumn id="1138" xr3:uid="{284ABA8C-10BD-4260-87E9-DF659FF76D47}" name="Column1099" dataDxfId="15296"/>
    <tableColumn id="1139" xr3:uid="{77A3E28A-730A-4202-8188-D1E2A508B016}" name="Column1100" dataDxfId="15295"/>
    <tableColumn id="1140" xr3:uid="{CDE11531-C934-42B2-AC01-A21031E4BE33}" name="Column1101" dataDxfId="15294"/>
    <tableColumn id="1141" xr3:uid="{5ED48A15-E9F3-42CF-A449-57007262C6E4}" name="Column1102" dataDxfId="15293"/>
    <tableColumn id="1142" xr3:uid="{FEC1B2C2-FDED-4024-BA07-2B99091F2877}" name="Column1103" dataDxfId="15292"/>
    <tableColumn id="1143" xr3:uid="{AAC0C8BA-E764-4FD0-8D4F-62516A7F6E99}" name="Column1104" dataDxfId="15291"/>
    <tableColumn id="1144" xr3:uid="{12BFD6A7-CDD4-417A-9395-34B481001BBF}" name="Column1105" dataDxfId="15290"/>
    <tableColumn id="1145" xr3:uid="{AD17324C-1E0A-40F0-92AE-C1824A649717}" name="Column1106" dataDxfId="15289"/>
    <tableColumn id="1146" xr3:uid="{2EF4DC97-8DFD-4D29-B4F7-2D096B3B2E9D}" name="Column1107" dataDxfId="15288"/>
    <tableColumn id="1147" xr3:uid="{0D5CA659-73A0-4C63-9792-088060557096}" name="Column1108" dataDxfId="15287"/>
    <tableColumn id="1148" xr3:uid="{173846B6-16FB-4498-B0D3-E66DBFEF8B9C}" name="Column1109" dataDxfId="15286"/>
    <tableColumn id="1149" xr3:uid="{F117CA60-7DB7-49EB-BB8A-9D8B63EAD30B}" name="Column1110" dataDxfId="15285"/>
    <tableColumn id="1150" xr3:uid="{B9A585C8-5E0B-4A8D-A254-39C95FCE9038}" name="Column1111" dataDxfId="15284"/>
    <tableColumn id="1151" xr3:uid="{55D9735D-B905-4F0D-A5BC-094B30190F8E}" name="Column1112" dataDxfId="15283"/>
    <tableColumn id="1152" xr3:uid="{D7D347AC-062D-476E-9034-4CB741B09C49}" name="Column1113" dataDxfId="15282"/>
    <tableColumn id="1153" xr3:uid="{605A6919-C486-431C-A2A5-D5EFD1095B31}" name="Column1114" dataDxfId="15281"/>
    <tableColumn id="1154" xr3:uid="{1C0D06EA-A4F4-4820-972A-E6625A121288}" name="Column1115" dataDxfId="15280"/>
    <tableColumn id="1155" xr3:uid="{3719745B-E828-4DE2-94CF-7B748AFBEB29}" name="Column1116" dataDxfId="15279"/>
    <tableColumn id="1156" xr3:uid="{525ECB55-B691-4350-98EB-479F9480C6FC}" name="Column1117" dataDxfId="15278"/>
    <tableColumn id="1157" xr3:uid="{DD9E53E8-71F2-492E-98F0-B4F410F95DC1}" name="Column1118" dataDxfId="15277"/>
    <tableColumn id="1158" xr3:uid="{0C495313-DBA5-42F0-81F3-2BBCC35DC438}" name="Column1119" dataDxfId="15276"/>
    <tableColumn id="1159" xr3:uid="{F64E6F5D-0296-4204-8250-E5DC21CDCC98}" name="Column1120" dataDxfId="15275"/>
    <tableColumn id="1160" xr3:uid="{67685951-F76F-4F80-B1B9-11769D9EE9AC}" name="Column1121" dataDxfId="15274"/>
    <tableColumn id="1161" xr3:uid="{46382B90-212D-4BDF-B06E-5B1656DDC5C1}" name="Column1122" dataDxfId="15273"/>
    <tableColumn id="1162" xr3:uid="{E953D4AE-B9EF-40E6-B095-11537CCFB1F3}" name="Column1123" dataDxfId="15272"/>
    <tableColumn id="1163" xr3:uid="{326C58B1-5F67-4EA3-A2DF-8689A31E169C}" name="Column1124" dataDxfId="15271"/>
    <tableColumn id="1164" xr3:uid="{372359C4-3592-4763-BB30-916DD998176C}" name="Column1125" dataDxfId="15270"/>
    <tableColumn id="1165" xr3:uid="{D5E1B303-4EF3-40F4-8A80-FDADA0ABFB3F}" name="Column1126" dataDxfId="15269"/>
    <tableColumn id="1166" xr3:uid="{23341E98-BEFA-46DB-9BB6-7144BC1E8D03}" name="Column1127" dataDxfId="15268"/>
    <tableColumn id="1167" xr3:uid="{5A419C54-129D-4D02-87D2-C482FA85B4C9}" name="Column1128" dataDxfId="15267"/>
    <tableColumn id="1168" xr3:uid="{44B0F264-9EA5-4649-B091-642E48E2E258}" name="Column1129" dataDxfId="15266"/>
    <tableColumn id="1169" xr3:uid="{6108ED2E-6995-4DE9-99E0-104170D9B5F7}" name="Column1130" dataDxfId="15265"/>
    <tableColumn id="1170" xr3:uid="{35047157-B0E5-4C1F-AE95-C2680A8DD390}" name="Column1131" dataDxfId="15264"/>
    <tableColumn id="1171" xr3:uid="{D17937E7-5E23-48A1-8F19-EDDC0DF8B137}" name="Column1132" dataDxfId="15263"/>
    <tableColumn id="1172" xr3:uid="{B5F11BCA-7A46-4DD0-87DE-241C6256BCAD}" name="Column1133" dataDxfId="15262"/>
    <tableColumn id="1173" xr3:uid="{12127938-9CD5-4768-B098-F8278E657F55}" name="Column1134" dataDxfId="15261"/>
    <tableColumn id="1174" xr3:uid="{557E3BD7-915A-452A-8181-30AB26637314}" name="Column1135" dataDxfId="15260"/>
    <tableColumn id="1175" xr3:uid="{F6D01E82-AA58-4CBE-9912-3D8C0A167723}" name="Column1136" dataDxfId="15259"/>
    <tableColumn id="1176" xr3:uid="{09A6A851-5452-42F3-B8E8-1CF49534E55B}" name="Column1137" dataDxfId="15258"/>
    <tableColumn id="1177" xr3:uid="{D5423D62-1724-4AF8-AE9D-EE926DF5498A}" name="Column1138" dataDxfId="15257"/>
    <tableColumn id="1178" xr3:uid="{BD54CD58-6B6C-44BC-9763-ECB88DEDAF20}" name="Column1139" dataDxfId="15256"/>
    <tableColumn id="1179" xr3:uid="{870E886C-CE07-49FB-968B-8425FE5C7DFA}" name="Column1140" dataDxfId="15255"/>
    <tableColumn id="1180" xr3:uid="{36EF01EA-1343-4980-809D-3E50AFC2AC88}" name="Column1141" dataDxfId="15254"/>
    <tableColumn id="1181" xr3:uid="{DFA89313-0BB9-4DE6-9061-B1D197903F68}" name="Column1142" dataDxfId="15253"/>
    <tableColumn id="1182" xr3:uid="{1EA7C56F-DBE4-474F-9B6F-098F2E713D02}" name="Column1143" dataDxfId="15252"/>
    <tableColumn id="1183" xr3:uid="{29A66B19-C511-4A07-995C-50F9848270ED}" name="Column1144" dataDxfId="15251"/>
    <tableColumn id="1184" xr3:uid="{F20E1166-269E-4FF8-9544-F775951C8A0F}" name="Column1145" dataDxfId="15250"/>
    <tableColumn id="1185" xr3:uid="{72FCF3A7-3C89-4BF7-8A40-ACF6A5B10403}" name="Column1146" dataDxfId="15249"/>
    <tableColumn id="1186" xr3:uid="{D09E2A73-ADEB-4CCE-BEE3-07F114B7A806}" name="Column1147" dataDxfId="15248"/>
    <tableColumn id="1187" xr3:uid="{C9874E17-4268-4005-B271-4932A9D60891}" name="Column1148" dataDxfId="15247"/>
    <tableColumn id="1188" xr3:uid="{DA0EB85D-C233-4C50-9257-B9657A60CAA9}" name="Column1149" dataDxfId="15246"/>
    <tableColumn id="1189" xr3:uid="{8A3FC9D8-BCD3-4929-B1BE-91576C99F988}" name="Column1150" dataDxfId="15245"/>
    <tableColumn id="1190" xr3:uid="{6B6502A1-17A6-4A37-A44C-940C4AB40316}" name="Column1151" dataDxfId="15244"/>
    <tableColumn id="1191" xr3:uid="{CFA0ED6E-8FEC-4597-B5DF-A2BD66CA6A81}" name="Column1152" dataDxfId="15243"/>
    <tableColumn id="1192" xr3:uid="{0DB151E8-4349-4C9E-A975-4B38317976C6}" name="Column1153" dataDxfId="15242"/>
    <tableColumn id="1193" xr3:uid="{1613A0FA-EF91-4C97-BBD5-2BDF06AD8644}" name="Column1154" dataDxfId="15241"/>
    <tableColumn id="1194" xr3:uid="{854938DB-49F0-4D86-8C59-A39981FD5CB2}" name="Column1155" dataDxfId="15240"/>
    <tableColumn id="1195" xr3:uid="{79A45630-2660-483B-85A2-B0A0D3FF5F88}" name="Column1156" dataDxfId="15239"/>
    <tableColumn id="1196" xr3:uid="{ACEBF773-B305-4FA1-997D-097B792E6404}" name="Column1157" dataDxfId="15238"/>
    <tableColumn id="1197" xr3:uid="{93BE424E-3EB4-4219-982B-2D2CEA32C8EF}" name="Column1158" dataDxfId="15237"/>
    <tableColumn id="1198" xr3:uid="{B1529527-E86F-4A72-A825-6877C44894B6}" name="Column1159" dataDxfId="15236"/>
    <tableColumn id="1199" xr3:uid="{4B0A320B-BEE7-4BEF-8F4E-48F5912136D7}" name="Column1160" dataDxfId="15235"/>
    <tableColumn id="1200" xr3:uid="{04F20A5D-D8B5-40D8-9809-4EB8BF92A179}" name="Column1161" dataDxfId="15234"/>
    <tableColumn id="1201" xr3:uid="{07AE2AAC-3405-4C43-B510-C81A8CB0E681}" name="Column1162" dataDxfId="15233"/>
    <tableColumn id="1202" xr3:uid="{132EE837-0F8D-4EA3-AA26-FAFF83342E0F}" name="Column1163" dataDxfId="15232"/>
    <tableColumn id="1203" xr3:uid="{2262C8D5-359B-43A0-928C-2D7A2184E9F5}" name="Column1164" dataDxfId="15231"/>
    <tableColumn id="1204" xr3:uid="{80930B8C-A582-471D-BA05-8254A9600978}" name="Column1165" dataDxfId="15230"/>
    <tableColumn id="1205" xr3:uid="{088F1395-165D-4CF9-A29F-E588F238228B}" name="Column1166" dataDxfId="15229"/>
    <tableColumn id="1206" xr3:uid="{78170D30-7E5A-468E-A662-FAABACE80FF1}" name="Column1167" dataDxfId="15228"/>
    <tableColumn id="1207" xr3:uid="{2EA6ECFA-C154-4E6D-95F4-0844863CB729}" name="Column1168" dataDxfId="15227"/>
    <tableColumn id="1208" xr3:uid="{0AABD8EE-903B-4FE8-A339-4E3E8FE6147C}" name="Column1169" dataDxfId="15226"/>
    <tableColumn id="1209" xr3:uid="{7186EEA8-4A86-481D-B132-4AD970014B72}" name="Column1170" dataDxfId="15225"/>
    <tableColumn id="1210" xr3:uid="{949CFB24-563B-4DA5-8221-EA20864773E3}" name="Column1171" dataDxfId="15224"/>
    <tableColumn id="1211" xr3:uid="{95407F0A-8725-4BEC-80C5-E3780DA910D5}" name="Column1172" dataDxfId="15223"/>
    <tableColumn id="1212" xr3:uid="{62B46202-D106-4817-AFDB-8F8ABE614911}" name="Column1173" dataDxfId="15222"/>
    <tableColumn id="1213" xr3:uid="{398C132D-9DD5-4889-A5E6-D9DFA2EA265D}" name="Column1174" dataDxfId="15221"/>
    <tableColumn id="1214" xr3:uid="{2640FB66-B885-4EBE-943A-A3F2DEB1FA04}" name="Column1175" dataDxfId="15220"/>
    <tableColumn id="1215" xr3:uid="{BD7AEEA0-BA1E-42C0-8E2D-CEBB1C97E85D}" name="Column1176" dataDxfId="15219"/>
    <tableColumn id="1216" xr3:uid="{C8C3CE24-AB42-47AB-8BA0-B7A80712D484}" name="Column1177" dataDxfId="15218"/>
    <tableColumn id="1217" xr3:uid="{F94C69BA-40B7-4E49-80A6-FA68E89B34F8}" name="Column1178" dataDxfId="15217"/>
    <tableColumn id="1218" xr3:uid="{7E135FDD-EB7A-452E-A2A8-868E08FC3528}" name="Column1179" dataDxfId="15216"/>
    <tableColumn id="1219" xr3:uid="{F0EEFEE1-8B1E-4FB1-B4F8-ED9C36735627}" name="Column1180" dataDxfId="15215"/>
    <tableColumn id="1220" xr3:uid="{C6FBF385-4270-4DA7-9845-871897E7F25C}" name="Column1181" dataDxfId="15214"/>
    <tableColumn id="1221" xr3:uid="{1612CDC4-07F5-404B-9426-B5E97C2AD4B8}" name="Column1182" dataDxfId="15213"/>
    <tableColumn id="1222" xr3:uid="{49F857C6-C469-4A65-A8C3-B33DD2B7F14D}" name="Column1183" dataDxfId="15212"/>
    <tableColumn id="1223" xr3:uid="{C78D36F3-5272-4002-AADB-6492C3ACD553}" name="Column1184" dataDxfId="15211"/>
    <tableColumn id="1224" xr3:uid="{93E67AEA-0F00-4FA6-8420-9E39B50A77DE}" name="Column1185" dataDxfId="15210"/>
    <tableColumn id="1225" xr3:uid="{915A20B2-89E3-4267-BA55-59A1DDB66611}" name="Column1186" dataDxfId="15209"/>
    <tableColumn id="1226" xr3:uid="{23C24157-3485-4DE7-AF52-819273C62C2E}" name="Column1187" dataDxfId="15208"/>
    <tableColumn id="1227" xr3:uid="{40496BC0-9FC6-4BC1-AAB9-F08C5FA0F756}" name="Column1188" dataDxfId="15207"/>
    <tableColumn id="1228" xr3:uid="{A6B16378-2C7C-47DA-BE3C-DE4BC0D5FA38}" name="Column1189" dataDxfId="15206"/>
    <tableColumn id="1229" xr3:uid="{527F909C-3768-4F60-8257-B86CDB6ECDD5}" name="Column1190" dataDxfId="15205"/>
    <tableColumn id="1230" xr3:uid="{B2CDB150-1971-42E0-8BE4-556958E55B3B}" name="Column1191" dataDxfId="15204"/>
    <tableColumn id="1231" xr3:uid="{3944BFA3-B29B-45E1-BEDB-CA56F33D0F2F}" name="Column1192" dataDxfId="15203"/>
    <tableColumn id="1232" xr3:uid="{F97BBC77-523F-44F5-B33F-32D4786F95E4}" name="Column1193" dataDxfId="15202"/>
    <tableColumn id="1233" xr3:uid="{72E7EB72-2DD9-45A0-9FA4-2DFA05DA4D96}" name="Column1194" dataDxfId="15201"/>
    <tableColumn id="1234" xr3:uid="{6613DFC4-AB42-4B34-B915-320181347A9E}" name="Column1195" dataDxfId="15200"/>
    <tableColumn id="1235" xr3:uid="{9940CA32-0766-425D-8CA6-779EEA8C6361}" name="Column1196" dataDxfId="15199"/>
    <tableColumn id="1236" xr3:uid="{CED5FB86-1ED5-437E-9A9F-2D2DCC092121}" name="Column1197" dataDxfId="15198"/>
    <tableColumn id="1237" xr3:uid="{8ACFDCD5-BCB0-4301-8BE2-4545A3283DDE}" name="Column1198" dataDxfId="15197"/>
    <tableColumn id="1238" xr3:uid="{A9E5722B-C02B-4706-90E5-8A8D27043C37}" name="Column1199" dataDxfId="15196"/>
    <tableColumn id="1239" xr3:uid="{3BD319F1-2129-4882-AE56-58434765B33F}" name="Column1200" dataDxfId="15195"/>
    <tableColumn id="1240" xr3:uid="{E89756D9-07AA-47C8-A3BE-8FAF24C5B630}" name="Column1201" dataDxfId="15194"/>
    <tableColumn id="1241" xr3:uid="{007BD308-009A-48EF-B824-69D16755BF29}" name="Column1202" dataDxfId="15193"/>
    <tableColumn id="1242" xr3:uid="{E8354E9E-ADF0-4BB9-AFAE-D748657792EB}" name="Column1203" dataDxfId="15192"/>
    <tableColumn id="1243" xr3:uid="{C2A48ACE-006A-4A7C-AF9F-87965137B7E5}" name="Column1204" dataDxfId="15191"/>
    <tableColumn id="1244" xr3:uid="{21035642-1611-4E69-B521-132BF6C3140E}" name="Column1205" dataDxfId="15190"/>
    <tableColumn id="1245" xr3:uid="{C4204174-770D-441C-B0C7-17E64C1B5BB4}" name="Column1206" dataDxfId="15189"/>
    <tableColumn id="1246" xr3:uid="{1D82FFD6-86C9-4B58-9D1A-2F8696B7C9F0}" name="Column1207" dataDxfId="15188"/>
    <tableColumn id="1247" xr3:uid="{9D379E5F-E192-4842-A0ED-E998371F2031}" name="Column1208" dataDxfId="15187"/>
    <tableColumn id="1248" xr3:uid="{F9034288-0437-4C7F-B3B7-7F967012C9CE}" name="Column1209" dataDxfId="15186"/>
    <tableColumn id="1249" xr3:uid="{F833D4EB-8F7B-4A2D-8903-52AF5D879FD9}" name="Column1210" dataDxfId="15185"/>
    <tableColumn id="1250" xr3:uid="{BE1DB529-2FF3-4574-8003-253C6DB625F1}" name="Column1211" dataDxfId="15184"/>
    <tableColumn id="1251" xr3:uid="{D37E8492-8B0C-47FE-A98D-224A559350FE}" name="Column1212" dataDxfId="15183"/>
    <tableColumn id="1252" xr3:uid="{87E6963C-B218-477F-8F11-ABBE145D45AC}" name="Column1213" dataDxfId="15182"/>
    <tableColumn id="1253" xr3:uid="{0BF4C36D-C470-48BB-A309-176552F27398}" name="Column1214" dataDxfId="15181"/>
    <tableColumn id="1254" xr3:uid="{805FD454-4747-45E7-A140-1E6DD555ED06}" name="Column1215" dataDxfId="15180"/>
    <tableColumn id="1255" xr3:uid="{CCDB9D8E-C406-4417-BF83-737FF394AD98}" name="Column1216" dataDxfId="15179"/>
    <tableColumn id="1256" xr3:uid="{C503D0CA-BB36-42D3-999B-25520840D6D8}" name="Column1217" dataDxfId="15178"/>
    <tableColumn id="1257" xr3:uid="{4693102E-4FBF-46C3-B222-7E79327BE565}" name="Column1218" dataDxfId="15177"/>
    <tableColumn id="1258" xr3:uid="{48A6753F-2011-4AFB-BFAD-D153A8339575}" name="Column1219" dataDxfId="15176"/>
    <tableColumn id="1259" xr3:uid="{7379406C-E193-4D66-B0D7-CE32FA6738B6}" name="Column1220" dataDxfId="15175"/>
    <tableColumn id="1260" xr3:uid="{7E5EDDAB-000E-42CB-9147-8957F450CC6F}" name="Column1221" dataDxfId="15174"/>
    <tableColumn id="1261" xr3:uid="{1DBAE02B-924B-411B-B252-E141D35568DA}" name="Column1222" dataDxfId="15173"/>
    <tableColumn id="1262" xr3:uid="{D2EF4468-E49D-4326-B77B-E9B0826F30D4}" name="Column1223" dataDxfId="15172"/>
    <tableColumn id="1263" xr3:uid="{224CC7BF-4C9E-497A-9FB7-3FDEA406ED6F}" name="Column1224" dataDxfId="15171"/>
    <tableColumn id="1264" xr3:uid="{B343C44A-F337-4642-B5F9-59AAFE8C2A8A}" name="Column1225" dataDxfId="15170"/>
    <tableColumn id="1265" xr3:uid="{5646E3DA-D643-4950-AB41-421A6DB3B36A}" name="Column1226" dataDxfId="15169"/>
    <tableColumn id="1266" xr3:uid="{CC601B4A-6574-4882-BA82-4330F0EA259E}" name="Column1227" dataDxfId="15168"/>
    <tableColumn id="1267" xr3:uid="{233BC952-6488-499B-9F83-4A1779ABD67D}" name="Column1228" dataDxfId="15167"/>
    <tableColumn id="1268" xr3:uid="{43243E54-19F0-4BC0-B521-37E63CDCF655}" name="Column1229" dataDxfId="15166"/>
    <tableColumn id="1269" xr3:uid="{7948AEB7-9AC7-4E27-A1BA-7E1CF92E5213}" name="Column1230" dataDxfId="15165"/>
    <tableColumn id="1270" xr3:uid="{04A1B69B-A243-4236-9085-245AE5450E9C}" name="Column1231" dataDxfId="15164"/>
    <tableColumn id="1271" xr3:uid="{34EB1AA3-3FF3-4540-A2C3-95D9260461C7}" name="Column1232" dataDxfId="15163"/>
    <tableColumn id="1272" xr3:uid="{B575E031-A01A-4400-B58B-27DD2763AA6F}" name="Column1233" dataDxfId="15162"/>
    <tableColumn id="1273" xr3:uid="{E76DA1CA-188C-4C22-A905-EDE37749F153}" name="Column1234" dataDxfId="15161"/>
    <tableColumn id="1274" xr3:uid="{150C0A08-B497-46E5-8E59-7FDE5933A260}" name="Column1235" dataDxfId="15160"/>
    <tableColumn id="1275" xr3:uid="{8EFADB84-60FA-41DF-8AFD-1EB7ACE1E1F7}" name="Column1236" dataDxfId="15159"/>
    <tableColumn id="1276" xr3:uid="{4698A63D-DA90-4A90-A454-F57E6095F647}" name="Column1237" dataDxfId="15158"/>
    <tableColumn id="1277" xr3:uid="{79BF2D9B-A092-42EC-80CA-794778DFF48C}" name="Column1238" dataDxfId="15157"/>
    <tableColumn id="1278" xr3:uid="{C955B9A8-AD57-434B-81E0-112D745BBC2E}" name="Column1239" dataDxfId="15156"/>
    <tableColumn id="1279" xr3:uid="{090A2CFF-0A7F-49DD-8F06-16F415EACC90}" name="Column1240" dataDxfId="15155"/>
    <tableColumn id="1280" xr3:uid="{D9AEAF86-3D56-44E6-B48B-F91F0F8C38A7}" name="Column1241" dataDxfId="15154"/>
    <tableColumn id="1281" xr3:uid="{0C291263-59A4-48F2-A7EE-82E904F4E3F7}" name="Column1242" dataDxfId="15153"/>
    <tableColumn id="1282" xr3:uid="{6646C3AF-5688-42E4-B461-35B35FC837D5}" name="Column1243" dataDxfId="15152"/>
    <tableColumn id="1283" xr3:uid="{12452A52-A8C7-40B3-9B26-985DC51E548C}" name="Column1244" dataDxfId="15151"/>
    <tableColumn id="1284" xr3:uid="{072CC0DD-7DEF-4CC9-8C64-0ABCAE96CF27}" name="Column1245" dataDxfId="15150"/>
    <tableColumn id="1285" xr3:uid="{8601B119-0427-4109-BE11-619E9EE00CB0}" name="Column1246" dataDxfId="15149"/>
    <tableColumn id="1286" xr3:uid="{ACF7D23A-BF1D-4C64-8184-9EF28344C29F}" name="Column1247" dataDxfId="15148"/>
    <tableColumn id="1287" xr3:uid="{24CA6A3A-FAAE-47AB-AA84-E3AD447E51DD}" name="Column1248" dataDxfId="15147"/>
    <tableColumn id="1288" xr3:uid="{CD242064-E226-4A8E-9149-5CB3EB7E3321}" name="Column1249" dataDxfId="15146"/>
    <tableColumn id="1289" xr3:uid="{C2B5262F-33D4-4069-BC7D-FDEA6582D82F}" name="Column1250" dataDxfId="15145"/>
    <tableColumn id="1290" xr3:uid="{D74B9264-A72A-47D1-BF5B-7650BDB97394}" name="Column1251" dataDxfId="15144"/>
    <tableColumn id="1291" xr3:uid="{FE948C71-53D7-4EF0-864B-46D490BE9B1C}" name="Column1252" dataDxfId="15143"/>
    <tableColumn id="1292" xr3:uid="{F5A3B7FD-7E65-48BF-9458-D3B55198FC21}" name="Column1253" dataDxfId="15142"/>
    <tableColumn id="1293" xr3:uid="{64E44BDA-D3FC-49A2-B2ED-1CE301BDD722}" name="Column1254" dataDxfId="15141"/>
    <tableColumn id="1294" xr3:uid="{5A2F078E-5981-46FA-AC97-F28C121630BD}" name="Column1255" dataDxfId="15140"/>
    <tableColumn id="1295" xr3:uid="{C1A406D4-EC80-4042-9BA8-FAD28F756318}" name="Column1256" dataDxfId="15139"/>
    <tableColumn id="1296" xr3:uid="{C51113F7-919B-4C59-9060-DD1E12EADDC3}" name="Column1257" dataDxfId="15138"/>
    <tableColumn id="1297" xr3:uid="{4C8E421F-DAE9-40EF-B1EC-DA857C5EE2DC}" name="Column1258" dataDxfId="15137"/>
    <tableColumn id="1298" xr3:uid="{99A54F21-F069-4FF6-8001-ADD5E47004E5}" name="Column1259" dataDxfId="15136"/>
    <tableColumn id="1299" xr3:uid="{C41201E0-CED6-4FD0-91C3-1E384ED7EEDB}" name="Column1260" dataDxfId="15135"/>
    <tableColumn id="1300" xr3:uid="{11FFAC94-E432-4D3E-9C82-3A3FD3E278D2}" name="Column1261" dataDxfId="15134"/>
    <tableColumn id="1301" xr3:uid="{9262C79D-9001-4C47-AC96-BF0B3FF4FF4C}" name="Column1262" dataDxfId="15133"/>
    <tableColumn id="1302" xr3:uid="{A1170D64-4C7C-4AA3-AC91-8F3555335308}" name="Column1263" dataDxfId="15132"/>
    <tableColumn id="1303" xr3:uid="{4F81C1E6-206D-4BEA-900B-B1C5FA2BD926}" name="Column1264" dataDxfId="15131"/>
    <tableColumn id="1304" xr3:uid="{4AEA200B-7595-4812-9900-D22646849A86}" name="Column1265" dataDxfId="15130"/>
    <tableColumn id="1305" xr3:uid="{576244B1-2E59-4280-BE7E-DDD97569DE3A}" name="Column1266" dataDxfId="15129"/>
    <tableColumn id="1306" xr3:uid="{07402663-D1A5-4F03-8B74-5EA4E5170FD8}" name="Column1267" dataDxfId="15128"/>
    <tableColumn id="1307" xr3:uid="{B22BF1E8-B4CF-4BBE-9AAF-3834F2A4639C}" name="Column1268" dataDxfId="15127"/>
    <tableColumn id="1308" xr3:uid="{D02BF727-1F9A-4B63-898F-9DCE3CF2F40B}" name="Column1269" dataDxfId="15126"/>
    <tableColumn id="1309" xr3:uid="{6C71A049-E789-4D65-8C89-379ACAEFC4E9}" name="Column1270" dataDxfId="15125"/>
    <tableColumn id="1310" xr3:uid="{3339B2C7-36E4-4DF3-B8CD-C0026F0961E7}" name="Column1271" dataDxfId="15124"/>
    <tableColumn id="1311" xr3:uid="{61BBB64F-4063-49F3-BC03-3A2A9FE313B5}" name="Column1272" dataDxfId="15123"/>
    <tableColumn id="1312" xr3:uid="{B7563AB6-3942-40BF-B3B3-59BC358E68EF}" name="Column1273" dataDxfId="15122"/>
    <tableColumn id="1313" xr3:uid="{DDA17EA8-6F9C-40F4-B83C-B10A0A57BCBC}" name="Column1274" dataDxfId="15121"/>
    <tableColumn id="1314" xr3:uid="{B6A2AE6E-0C89-4826-9CC0-01DBCD9C7499}" name="Column1275" dataDxfId="15120"/>
    <tableColumn id="1315" xr3:uid="{AB769EAE-5151-4063-8185-69D466303542}" name="Column1276" dataDxfId="15119"/>
    <tableColumn id="1316" xr3:uid="{C4DB374B-731E-4D3A-A3BF-DEEE3770B7C9}" name="Column1277" dataDxfId="15118"/>
    <tableColumn id="1317" xr3:uid="{93A7EF43-6BBF-4481-90E6-408DE86A99BA}" name="Column1278" dataDxfId="15117"/>
    <tableColumn id="1318" xr3:uid="{67FFC201-2A89-4B46-9993-A16B7153E241}" name="Column1279" dataDxfId="15116"/>
    <tableColumn id="1319" xr3:uid="{812AF277-6B64-4222-A402-CF714D12FC39}" name="Column1280" dataDxfId="15115"/>
    <tableColumn id="1320" xr3:uid="{2E7440E3-E3A3-468F-A711-1D55DAF9E815}" name="Column1281" dataDxfId="15114"/>
    <tableColumn id="1321" xr3:uid="{2A378406-5A52-4A2E-AC74-D371513DCD06}" name="Column1282" dataDxfId="15113"/>
    <tableColumn id="1322" xr3:uid="{8309CA60-F243-4CAA-9D97-2C9EF1222085}" name="Column1283" dataDxfId="15112"/>
    <tableColumn id="1323" xr3:uid="{DF416F28-9A22-4A20-B575-395E1070F7B4}" name="Column1284" dataDxfId="15111"/>
    <tableColumn id="1324" xr3:uid="{AFF8110D-2F10-4838-8B22-5F6AEDC01DE1}" name="Column1285" dataDxfId="15110"/>
    <tableColumn id="1325" xr3:uid="{0E8E1C0E-F625-4110-A8BF-9235647F86A8}" name="Column1286" dataDxfId="15109"/>
    <tableColumn id="1326" xr3:uid="{B1278FC1-DC30-4225-95F5-CA34FEB33E8E}" name="Column1287" dataDxfId="15108"/>
    <tableColumn id="1327" xr3:uid="{57A1A6A1-8824-451F-9D63-61E9488935F0}" name="Column1288" dataDxfId="15107"/>
    <tableColumn id="1328" xr3:uid="{33503849-E0A6-4FD0-92DF-857955801E40}" name="Column1289" dataDxfId="15106"/>
    <tableColumn id="1329" xr3:uid="{8AA31B51-5087-4876-8879-159196CDF960}" name="Column1290" dataDxfId="15105"/>
    <tableColumn id="1330" xr3:uid="{89981817-67F6-4B5A-B70F-87D6F5BCA648}" name="Column1291" dataDxfId="15104"/>
    <tableColumn id="1331" xr3:uid="{D1BD60A9-6933-4104-AA15-79F468BD974A}" name="Column1292" dataDxfId="15103"/>
    <tableColumn id="1332" xr3:uid="{7695AA15-2FB3-477C-BC1D-40D9E392DFC8}" name="Column1293" dataDxfId="15102"/>
    <tableColumn id="1333" xr3:uid="{1C512CEE-AAB4-4FD6-ACE2-60D8E9AFB660}" name="Column1294" dataDxfId="15101"/>
    <tableColumn id="1334" xr3:uid="{A1E1D02F-B86A-429B-9134-5FEF627AA851}" name="Column1295" dataDxfId="15100"/>
    <tableColumn id="1335" xr3:uid="{B1DDC181-87CE-435E-9232-68D47096E8BF}" name="Column1296" dataDxfId="15099"/>
    <tableColumn id="1336" xr3:uid="{A2E7E179-8EAE-497B-9302-2EEE285FC59E}" name="Column1297" dataDxfId="15098"/>
    <tableColumn id="1337" xr3:uid="{A5951CDE-09BC-4D0F-B8D9-4BF84E29C002}" name="Column1298" dataDxfId="15097"/>
    <tableColumn id="1338" xr3:uid="{076B3D12-68CD-4184-A155-AF166DB41DAF}" name="Column1299" dataDxfId="15096"/>
    <tableColumn id="1339" xr3:uid="{DDCC81FA-2A16-400D-B233-DC0600DB71B5}" name="Column1300" dataDxfId="15095"/>
    <tableColumn id="1340" xr3:uid="{2FC81274-F525-4B01-8F0A-E10465FE5CDD}" name="Column1301" dataDxfId="15094"/>
    <tableColumn id="1341" xr3:uid="{D0592BBA-B139-4FC1-8210-9351E3E7D09F}" name="Column1302" dataDxfId="15093"/>
    <tableColumn id="1342" xr3:uid="{C37EA3EA-07E0-438C-83CD-DA3AB994CC75}" name="Column1303" dataDxfId="15092"/>
    <tableColumn id="1343" xr3:uid="{640BB778-D59A-4844-96AE-EF73529AB212}" name="Column1304" dataDxfId="15091"/>
    <tableColumn id="1344" xr3:uid="{DA151397-F07F-438E-8C47-D3A488387408}" name="Column1305" dataDxfId="15090"/>
    <tableColumn id="1345" xr3:uid="{364F7880-D008-4DE9-A478-824475CC810B}" name="Column1306" dataDxfId="15089"/>
    <tableColumn id="1346" xr3:uid="{8BC028EF-1C36-4BB4-99C0-0D90DCD987BB}" name="Column1307" dataDxfId="15088"/>
    <tableColumn id="1347" xr3:uid="{80E2107D-6A04-46E5-8EFC-E227FB3CDB52}" name="Column1308" dataDxfId="15087"/>
    <tableColumn id="1348" xr3:uid="{F03294C9-C633-460C-AC7F-CE9C7CC4EA5E}" name="Column1309" dataDxfId="15086"/>
    <tableColumn id="1349" xr3:uid="{F77F12D6-5331-46E5-B2B9-067B8ABCA8F7}" name="Column1310" dataDxfId="15085"/>
    <tableColumn id="1350" xr3:uid="{BCA47E95-A85F-42CF-99ED-057B66C249BD}" name="Column1311" dataDxfId="15084"/>
    <tableColumn id="1351" xr3:uid="{A4136D74-83BA-48ED-9153-55C3D72B830D}" name="Column1312" dataDxfId="15083"/>
    <tableColumn id="1352" xr3:uid="{4889CA9A-3439-4FA6-8A67-535EEC03C910}" name="Column1313" dataDxfId="15082"/>
    <tableColumn id="1353" xr3:uid="{8127DB15-2368-4C12-867B-E1D15201F1EB}" name="Column1314" dataDxfId="15081"/>
    <tableColumn id="1354" xr3:uid="{38E59851-219F-4FE0-B294-739D87E9E5DB}" name="Column1315" dataDxfId="15080"/>
    <tableColumn id="1355" xr3:uid="{1DAC4844-C3E3-40FF-BF90-A76D692D1556}" name="Column1316" dataDxfId="15079"/>
    <tableColumn id="1356" xr3:uid="{1D168EA2-0B43-4278-A676-0E9F06230226}" name="Column1317" dataDxfId="15078"/>
    <tableColumn id="1357" xr3:uid="{D4159789-A9B0-4325-9B91-AFC73A9817A0}" name="Column1318" dataDxfId="15077"/>
    <tableColumn id="1358" xr3:uid="{0CF6C174-2254-4C05-97B0-99C7D6F59EBA}" name="Column1319" dataDxfId="15076"/>
    <tableColumn id="1359" xr3:uid="{59A528AD-7BA9-4D7F-A592-02DD346F69A5}" name="Column1320" dataDxfId="15075"/>
    <tableColumn id="1360" xr3:uid="{49F785A1-5EF7-4FCC-81A4-1CF048C97BA8}" name="Column1321" dataDxfId="15074"/>
    <tableColumn id="1361" xr3:uid="{E86A80F6-66F7-4EF2-B92B-16E76A985718}" name="Column1322" dataDxfId="15073"/>
    <tableColumn id="1362" xr3:uid="{0DD71716-1984-44FE-B969-B03D549BB306}" name="Column1323" dataDxfId="15072"/>
    <tableColumn id="1363" xr3:uid="{805E2146-D6B9-46E3-A11D-1F3038C07129}" name="Column1324" dataDxfId="15071"/>
    <tableColumn id="1364" xr3:uid="{88280001-CEAA-467C-88DE-A020D45F2040}" name="Column1325" dataDxfId="15070"/>
    <tableColumn id="1365" xr3:uid="{A6456DEC-E0CF-41D5-A966-4E57ABAAB39D}" name="Column1326" dataDxfId="15069"/>
    <tableColumn id="1366" xr3:uid="{A20AC869-592E-4CEE-907C-DB2CCB6B4FDF}" name="Column1327" dataDxfId="15068"/>
    <tableColumn id="1367" xr3:uid="{AEA92658-6996-4A96-A41E-A3C4CC58A46F}" name="Column1328" dataDxfId="15067"/>
    <tableColumn id="1368" xr3:uid="{A4B3D19D-BFFF-431D-B33D-26E5DA5F245B}" name="Column1329" dataDxfId="15066"/>
    <tableColumn id="1369" xr3:uid="{CB6A72B5-3DAE-41E3-9BAE-D267A7819807}" name="Column1330" dataDxfId="15065"/>
    <tableColumn id="1370" xr3:uid="{52DE7EB4-BE66-4C9B-8857-86EB1011A6B6}" name="Column1331" dataDxfId="15064"/>
    <tableColumn id="1371" xr3:uid="{7300CBFA-162C-45CD-A779-00A3E9BC779D}" name="Column1332" dataDxfId="15063"/>
    <tableColumn id="1372" xr3:uid="{07F7E6E4-F53A-48DB-A347-2A2BEF311B4E}" name="Column1333" dataDxfId="15062"/>
    <tableColumn id="1373" xr3:uid="{0464ABBA-1C80-4033-AE33-425F2AE87521}" name="Column1334" dataDxfId="15061"/>
    <tableColumn id="1374" xr3:uid="{FB188FDF-F80C-4300-BCC4-8B503153ACFA}" name="Column1335" dataDxfId="15060"/>
    <tableColumn id="1375" xr3:uid="{FD93448E-79CB-4F5B-A68F-10BD211D402C}" name="Column1336" dataDxfId="15059"/>
    <tableColumn id="1376" xr3:uid="{A96B8F1B-DE00-43F1-BA38-E80E4F7C41AF}" name="Column1337" dataDxfId="15058"/>
    <tableColumn id="1377" xr3:uid="{71DEBD6A-8901-49BC-904C-EA1A8BBD2ED5}" name="Column1338" dataDxfId="15057"/>
    <tableColumn id="1378" xr3:uid="{96B33318-3B50-4A98-956B-D4FA793E1A9A}" name="Column1339" dataDxfId="15056"/>
    <tableColumn id="1379" xr3:uid="{11547D7C-05A2-4AD9-A0E2-8FF7B38A8179}" name="Column1340" dataDxfId="15055"/>
    <tableColumn id="1380" xr3:uid="{7516C15E-43F5-45B4-AB3E-EE2703EEA745}" name="Column1341" dataDxfId="15054"/>
    <tableColumn id="1381" xr3:uid="{A4ED9941-6475-483E-8011-90CED98CE8DE}" name="Column1342" dataDxfId="15053"/>
    <tableColumn id="1382" xr3:uid="{8D2E4227-FFD4-45F2-ADC5-AA5ADAE124FA}" name="Column1343" dataDxfId="15052"/>
    <tableColumn id="1383" xr3:uid="{0DCA4477-5BDE-499E-9BA9-4FE47E78DFCC}" name="Column1344" dataDxfId="15051"/>
    <tableColumn id="1384" xr3:uid="{9A83DD12-1544-4F34-B83A-7B78BD091AD3}" name="Column1345" dataDxfId="15050"/>
    <tableColumn id="1385" xr3:uid="{486150A5-DDDD-4BC5-B676-629E3453BFFB}" name="Column1346" dataDxfId="15049"/>
    <tableColumn id="1386" xr3:uid="{78D8970D-4346-40A6-B80C-A5EF8CD097B9}" name="Column1347" dataDxfId="15048"/>
    <tableColumn id="1387" xr3:uid="{6371D27D-CC0E-4D7C-ACA1-FE824F0E5FEC}" name="Column1348" dataDxfId="15047"/>
    <tableColumn id="1388" xr3:uid="{F93577E4-6926-435A-AB86-A7653C2B2B24}" name="Column1349" dataDxfId="15046"/>
    <tableColumn id="1389" xr3:uid="{EE0791D1-7D86-4AD8-A5A7-C7360FCABD98}" name="Column1350" dataDxfId="15045"/>
    <tableColumn id="1390" xr3:uid="{EB48EFBC-D3B1-4ABF-BCC8-8C3806EAA89D}" name="Column1351" dataDxfId="15044"/>
    <tableColumn id="1391" xr3:uid="{F9483AF9-A6E9-47D7-93C1-08DE17D0ABF5}" name="Column1352" dataDxfId="15043"/>
    <tableColumn id="1392" xr3:uid="{991D3D82-8ECB-4852-B06C-F37FAB954336}" name="Column1353" dataDxfId="15042"/>
    <tableColumn id="1393" xr3:uid="{29F2A0B3-E221-47A2-A15B-D136EA83EF87}" name="Column1354" dataDxfId="15041"/>
    <tableColumn id="1394" xr3:uid="{849034D1-7A62-4B44-9303-41EE33E37E21}" name="Column1355" dataDxfId="15040"/>
    <tableColumn id="1395" xr3:uid="{749C88F0-1009-40C1-B075-3267662C55B4}" name="Column1356" dataDxfId="15039"/>
    <tableColumn id="1396" xr3:uid="{4BD59443-7363-4AAF-8912-A6BBBB33035C}" name="Column1357" dataDxfId="15038"/>
    <tableColumn id="1397" xr3:uid="{A4DDA9C5-DC82-468C-9D92-9F1603F27675}" name="Column1358" dataDxfId="15037"/>
    <tableColumn id="1398" xr3:uid="{B5F3EEA5-BA7B-4EEE-8F88-2DC43E271E1E}" name="Column1359" dataDxfId="15036"/>
    <tableColumn id="1399" xr3:uid="{F52A9FF9-5E9F-4942-8DA2-E91831E7FB4B}" name="Column1360" dataDxfId="15035"/>
    <tableColumn id="1400" xr3:uid="{BB72D0ED-160B-4417-8A71-C4767975EBA1}" name="Column1361" dataDxfId="15034"/>
    <tableColumn id="1401" xr3:uid="{ED7C44E7-1120-43D9-8E15-CE0BA8DCE480}" name="Column1362" dataDxfId="15033"/>
    <tableColumn id="1402" xr3:uid="{F1332692-0A0E-43C6-BA7F-B2A8D4B6AF87}" name="Column1363" dataDxfId="15032"/>
    <tableColumn id="1403" xr3:uid="{8950C1F0-B7E9-4743-808F-779982C5C2C3}" name="Column1364" dataDxfId="15031"/>
    <tableColumn id="1404" xr3:uid="{263C5B84-4B1F-4EBF-94EF-7356B1FFA599}" name="Column1365" dataDxfId="15030"/>
    <tableColumn id="1405" xr3:uid="{C2B0AAAA-E7F9-40FC-B5A7-65E3EF816823}" name="Column1366" dataDxfId="15029"/>
    <tableColumn id="1406" xr3:uid="{CE381247-2487-499E-A3F7-8BF7B5630A52}" name="Column1367" dataDxfId="15028"/>
    <tableColumn id="1407" xr3:uid="{2DCAD764-663A-4198-8574-22042B87464B}" name="Column1368" dataDxfId="15027"/>
    <tableColumn id="1408" xr3:uid="{AD558BAF-8F46-4D1A-A848-6632AE73CEA1}" name="Column1369" dataDxfId="15026"/>
    <tableColumn id="1409" xr3:uid="{1221468A-675B-4D29-8243-AED705D5171F}" name="Column1370" dataDxfId="15025"/>
    <tableColumn id="1410" xr3:uid="{2F7D2EB0-536E-4B65-956B-BF71C19A691D}" name="Column1371" dataDxfId="15024"/>
    <tableColumn id="1411" xr3:uid="{A388837B-9C69-4FB9-BAAA-4DC07678E462}" name="Column1372" dataDxfId="15023"/>
    <tableColumn id="1412" xr3:uid="{B9D8C81C-4EA4-438A-9F6A-6BCA31223B76}" name="Column1373" dataDxfId="15022"/>
    <tableColumn id="1413" xr3:uid="{FF3B2A28-E770-46C7-B0B2-FC195AD46E1E}" name="Column1374" dataDxfId="15021"/>
    <tableColumn id="1414" xr3:uid="{B0077049-5D86-4DAC-96D2-123841BF3AEC}" name="Column1375" dataDxfId="15020"/>
    <tableColumn id="1415" xr3:uid="{54F78BC3-8DCD-46F3-BEE2-75AA4A068666}" name="Column1376" dataDxfId="15019"/>
    <tableColumn id="1416" xr3:uid="{9F18418D-9A28-4367-9DC7-2C5CE8FD9EB5}" name="Column1377" dataDxfId="15018"/>
    <tableColumn id="1417" xr3:uid="{B1309486-7B4A-454A-ADEE-00D9A3195940}" name="Column1378" dataDxfId="15017"/>
    <tableColumn id="1418" xr3:uid="{E6086D90-437D-483D-9C5A-45C7EE5C7402}" name="Column1379" dataDxfId="15016"/>
    <tableColumn id="1419" xr3:uid="{32AD42EE-DCDD-471F-B698-809F0B732E19}" name="Column1380" dataDxfId="15015"/>
    <tableColumn id="1420" xr3:uid="{BB0C4DA6-3EBE-4568-8789-07C552E32408}" name="Column1381" dataDxfId="15014"/>
    <tableColumn id="1421" xr3:uid="{48F3F4D2-94D4-4B4B-8A2A-42C0BAAC3592}" name="Column1382" dataDxfId="15013"/>
    <tableColumn id="1422" xr3:uid="{4E045A0E-AC1F-484F-9064-130AC5FDCF08}" name="Column1383" dataDxfId="15012"/>
    <tableColumn id="1423" xr3:uid="{120D9246-A23A-452E-96EF-51F0A2A49450}" name="Column1384" dataDxfId="15011"/>
    <tableColumn id="1424" xr3:uid="{5E08C81B-DD43-4E02-B032-D5DD01B1BFCC}" name="Column1385" dataDxfId="15010"/>
    <tableColumn id="1425" xr3:uid="{8D99F775-629D-48E0-A24E-F9372819EF8E}" name="Column1386" dataDxfId="15009"/>
    <tableColumn id="1426" xr3:uid="{44E98A99-F2DB-4455-8A05-22CAC46CBBAB}" name="Column1387" dataDxfId="15008"/>
    <tableColumn id="1427" xr3:uid="{B8ED1C0A-9451-4435-8CD7-6E2F2C5D55E4}" name="Column1388" dataDxfId="15007"/>
    <tableColumn id="1428" xr3:uid="{45A6DFDC-AB4D-40B7-86C9-61A232077048}" name="Column1389" dataDxfId="15006"/>
    <tableColumn id="1429" xr3:uid="{3FC082DF-D7E1-404A-9392-92FD5B99A074}" name="Column1390" dataDxfId="15005"/>
    <tableColumn id="1430" xr3:uid="{5DC210BA-5088-4673-86E1-64E61EDA1F9B}" name="Column1391" dataDxfId="15004"/>
    <tableColumn id="1431" xr3:uid="{51F43EB4-0FF5-4C25-9BD2-3C71EF3758D4}" name="Column1392" dataDxfId="15003"/>
    <tableColumn id="1432" xr3:uid="{DE5EA879-07E2-4E1D-8E4A-ACE05C63F30D}" name="Column1393" dataDxfId="15002"/>
    <tableColumn id="1433" xr3:uid="{AF3CED58-CC18-49A7-AB05-7129EFD7F989}" name="Column1394" dataDxfId="15001"/>
    <tableColumn id="1434" xr3:uid="{9893C6B4-A439-4753-9474-7AAB2D9144C9}" name="Column1395" dataDxfId="15000"/>
    <tableColumn id="1435" xr3:uid="{F27E5046-D65D-4C91-A125-0FB220BE6D1C}" name="Column1396" dataDxfId="14999"/>
    <tableColumn id="1436" xr3:uid="{C5A19811-4779-4B9F-8986-7BDD16F25BB1}" name="Column1397" dataDxfId="14998"/>
    <tableColumn id="1437" xr3:uid="{1E1ED075-9D44-4750-9411-9D119E1FD969}" name="Column1398" dataDxfId="14997"/>
    <tableColumn id="1438" xr3:uid="{E7CC6531-E64C-4029-9D65-59F9FE684AC5}" name="Column1399" dataDxfId="14996"/>
    <tableColumn id="1439" xr3:uid="{92110E86-78FA-4B7B-8A10-450D4B017E31}" name="Column1400" dataDxfId="14995"/>
    <tableColumn id="1440" xr3:uid="{822EE4B6-B289-4037-8786-0AF88B4C2234}" name="Column1401" dataDxfId="14994"/>
    <tableColumn id="1441" xr3:uid="{51E3D85C-7632-4C6F-AD9E-3ED01ADC187E}" name="Column1402" dataDxfId="14993"/>
    <tableColumn id="1442" xr3:uid="{DC0DE128-C581-418F-A4BB-F92AC9FAB812}" name="Column1403" dataDxfId="14992"/>
    <tableColumn id="1443" xr3:uid="{B1BD0A13-FE75-4DB6-B761-B31BE8252A79}" name="Column1404" dataDxfId="14991"/>
    <tableColumn id="1444" xr3:uid="{BE1A0A02-5AA5-45C7-907C-0EF33BCF84F8}" name="Column1405" dataDxfId="14990"/>
    <tableColumn id="1445" xr3:uid="{7B759278-29BE-4D99-AF62-02136FDC6C86}" name="Column1406" dataDxfId="14989"/>
    <tableColumn id="1446" xr3:uid="{0BD7982E-72E0-489E-80AA-126774AA4431}" name="Column1407" dataDxfId="14988"/>
    <tableColumn id="1447" xr3:uid="{C86869FA-D756-477D-8DE7-AF4409E756E9}" name="Column1408" dataDxfId="14987"/>
    <tableColumn id="1448" xr3:uid="{ECAFE45B-4698-46C9-9007-1F2C3B718CDA}" name="Column1409" dataDxfId="14986"/>
    <tableColumn id="1449" xr3:uid="{D015CC4A-6FCC-406C-BC16-6C36624F0BCC}" name="Column1410" dataDxfId="14985"/>
    <tableColumn id="1450" xr3:uid="{87F0DCC2-CD7A-40AA-BEF7-657818F139AC}" name="Column1411" dataDxfId="14984"/>
    <tableColumn id="1451" xr3:uid="{6DE9999E-2CE9-4033-81DC-D5E2070FCD8F}" name="Column1412" dataDxfId="14983"/>
    <tableColumn id="1452" xr3:uid="{6D874C33-37AA-4FA4-99F7-A6F7155BC210}" name="Column1413" dataDxfId="14982"/>
    <tableColumn id="1453" xr3:uid="{AC07B0EF-7597-40E2-AE0F-24FDCAF33891}" name="Column1414" dataDxfId="14981"/>
    <tableColumn id="1454" xr3:uid="{759B9D3F-E607-4BA1-84C7-91E900BB86F1}" name="Column1415" dataDxfId="14980"/>
    <tableColumn id="1455" xr3:uid="{672ADF13-3482-4F7A-A241-B5110A458381}" name="Column1416" dataDxfId="14979"/>
    <tableColumn id="1456" xr3:uid="{5E77AAA2-F7CD-453F-8811-FCBA8ABEA8D3}" name="Column1417" dataDxfId="14978"/>
    <tableColumn id="1457" xr3:uid="{CA11AF96-1C3C-4BE5-9175-E7D38C1ECBD1}" name="Column1418" dataDxfId="14977"/>
    <tableColumn id="1458" xr3:uid="{1A454F79-ABBF-4E0B-9560-D182FFFB5947}" name="Column1419" dataDxfId="14976"/>
    <tableColumn id="1459" xr3:uid="{7A4E3D32-5E59-40D3-9665-4212441CBE1D}" name="Column1420" dataDxfId="14975"/>
    <tableColumn id="1460" xr3:uid="{D5DAFF44-93A2-4CAC-9C01-1BAC24BD0AE4}" name="Column1421" dataDxfId="14974"/>
    <tableColumn id="1461" xr3:uid="{555FD7C7-D86D-4EC7-91B1-71335162694D}" name="Column1422" dataDxfId="14973"/>
    <tableColumn id="1462" xr3:uid="{1EBA5C50-E1ED-4DFE-AC84-AAC69873B85F}" name="Column1423" dataDxfId="14972"/>
    <tableColumn id="1463" xr3:uid="{4904A0B8-4C82-4DA7-AA38-EC18676A5B2A}" name="Column1424" dataDxfId="14971"/>
    <tableColumn id="1464" xr3:uid="{AF03CE90-0555-4FF0-9B9A-E5147FDC05E8}" name="Column1425" dataDxfId="14970"/>
    <tableColumn id="1465" xr3:uid="{27BCE20D-16E1-4739-8ABC-E95B0DD086ED}" name="Column1426" dataDxfId="14969"/>
    <tableColumn id="1466" xr3:uid="{E18FE5E1-F22B-4857-99E0-6A958F26E574}" name="Column1427" dataDxfId="14968"/>
    <tableColumn id="1467" xr3:uid="{3B8BB50F-CF6B-4017-889B-3A2A7FC9E4F5}" name="Column1428" dataDxfId="14967"/>
    <tableColumn id="1468" xr3:uid="{F1C51616-F33C-4191-AEB4-9FB1CE471A0C}" name="Column1429" dataDxfId="14966"/>
    <tableColumn id="1469" xr3:uid="{FFF90876-5231-4692-88C5-CCE9116B3C73}" name="Column1430" dataDxfId="14965"/>
    <tableColumn id="1470" xr3:uid="{DBED0FE3-46C8-43E0-A7DF-8329C8DC3E92}" name="Column1431" dataDxfId="14964"/>
    <tableColumn id="1471" xr3:uid="{8E5344B0-A136-4B2D-9C3C-E7CB84828C82}" name="Column1432" dataDxfId="14963"/>
    <tableColumn id="1472" xr3:uid="{1703695F-D01A-40ED-BF17-ABC4D6EA6BF8}" name="Column1433" dataDxfId="14962"/>
    <tableColumn id="1473" xr3:uid="{D6C44ACB-19FD-4D67-99D0-E585BC273B92}" name="Column1434" dataDxfId="14961"/>
    <tableColumn id="1474" xr3:uid="{E935AF36-DA87-435A-A883-86927AB763E9}" name="Column1435" dataDxfId="14960"/>
    <tableColumn id="1475" xr3:uid="{EF9D8F0C-B202-433D-9981-FD9215944DB9}" name="Column1436" dataDxfId="14959"/>
    <tableColumn id="1476" xr3:uid="{82BAB7B1-8DC3-4A6E-A056-FC9EA7A10D10}" name="Column1437" dataDxfId="14958"/>
    <tableColumn id="1477" xr3:uid="{FDC942FA-FF18-4DFB-8B21-78B90348FF60}" name="Column1438" dataDxfId="14957"/>
    <tableColumn id="1478" xr3:uid="{7B99E278-A8E6-435B-9B9E-5C31A79EEAF2}" name="Column1439" dataDxfId="14956"/>
    <tableColumn id="1479" xr3:uid="{5CA9498C-A899-47A8-8381-314B2127AADA}" name="Column1440" dataDxfId="14955"/>
    <tableColumn id="1480" xr3:uid="{AFC0D2A9-CF4A-4DAB-948B-46D93FA0795E}" name="Column1441" dataDxfId="14954"/>
    <tableColumn id="1481" xr3:uid="{96154B8D-0EB5-422D-A30F-8D13581396F1}" name="Column1442" dataDxfId="14953"/>
    <tableColumn id="1482" xr3:uid="{D30FF772-E61C-4F82-A71E-C38E6816DED0}" name="Column1443" dataDxfId="14952"/>
    <tableColumn id="1483" xr3:uid="{F07E246B-C479-459B-B3C4-89DD0B623D7F}" name="Column1444" dataDxfId="14951"/>
    <tableColumn id="1484" xr3:uid="{333FA7BC-9DD5-4A21-9F9C-6BDDB6D36EFB}" name="Column1445" dataDxfId="14950"/>
    <tableColumn id="1485" xr3:uid="{B4E99AF2-7216-4B58-905D-B28A5FD4C80A}" name="Column1446" dataDxfId="14949"/>
    <tableColumn id="1486" xr3:uid="{41BA1282-828C-4083-A2FD-4BDF2688FDD2}" name="Column1447" dataDxfId="14948"/>
    <tableColumn id="1487" xr3:uid="{61114C15-E7B6-49BA-BB21-ACF203DE9715}" name="Column1448" dataDxfId="14947"/>
    <tableColumn id="1488" xr3:uid="{87D454FA-978C-4E6A-8938-389944643A2A}" name="Column1449" dataDxfId="14946"/>
    <tableColumn id="1489" xr3:uid="{FE36F344-779C-43E8-B438-0A7D834EFB82}" name="Column1450" dataDxfId="14945"/>
    <tableColumn id="1490" xr3:uid="{851B55C1-75F6-47DE-85DA-F077A29AD913}" name="Column1451" dataDxfId="14944"/>
    <tableColumn id="1491" xr3:uid="{AD634D6D-31A4-46A2-AA8C-65C89935E141}" name="Column1452" dataDxfId="14943"/>
    <tableColumn id="1492" xr3:uid="{F56B946D-C586-4E3E-96D8-8519FF892FE5}" name="Column1453" dataDxfId="14942"/>
    <tableColumn id="1493" xr3:uid="{99DF04AF-1F59-4881-8800-B939DEE8116A}" name="Column1454" dataDxfId="14941"/>
    <tableColumn id="1494" xr3:uid="{61F3E2D3-52D6-4792-887B-67CFB8E7AA3A}" name="Column1455" dataDxfId="14940"/>
    <tableColumn id="1495" xr3:uid="{32F52E89-A922-4770-AEBE-489870F32900}" name="Column1456" dataDxfId="14939"/>
    <tableColumn id="1496" xr3:uid="{EB90A84A-D61B-4619-9986-8A9A7350A91F}" name="Column1457" dataDxfId="14938"/>
    <tableColumn id="1497" xr3:uid="{B09D1F9D-C59D-48FA-AB90-72B58E9AC1A6}" name="Column1458" dataDxfId="14937"/>
    <tableColumn id="1498" xr3:uid="{7306989B-E44D-4F06-A22D-441C86734802}" name="Column1459" dataDxfId="14936"/>
    <tableColumn id="1499" xr3:uid="{0C5AB766-A519-4CCC-8663-3CE16AAE77B8}" name="Column1460" dataDxfId="14935"/>
    <tableColumn id="1500" xr3:uid="{104CD435-67F0-4A27-A6E2-F04349C40055}" name="Column1461" dataDxfId="14934"/>
    <tableColumn id="1501" xr3:uid="{34ED28A3-E02E-4CC9-9B1E-8BE2E39E0347}" name="Column1462" dataDxfId="14933"/>
    <tableColumn id="1502" xr3:uid="{E405060E-527D-49CC-A041-E1BC2DDDD731}" name="Column1463" dataDxfId="14932"/>
    <tableColumn id="1503" xr3:uid="{14CABDAA-25D8-42F0-B3CE-38A9B07999E8}" name="Column1464" dataDxfId="14931"/>
    <tableColumn id="1504" xr3:uid="{45A42D2E-AD2C-4C00-928E-682E1E4D18C5}" name="Column1465" dataDxfId="14930"/>
    <tableColumn id="1505" xr3:uid="{66850053-C119-48F8-89AA-912D24120D95}" name="Column1466" dataDxfId="14929"/>
    <tableColumn id="1506" xr3:uid="{8E507FD2-AB52-4BEE-876A-B33143908042}" name="Column1467" dataDxfId="14928"/>
    <tableColumn id="1507" xr3:uid="{ECE6AFDB-8579-4F31-A297-749C24954D16}" name="Column1468" dataDxfId="14927"/>
    <tableColumn id="1508" xr3:uid="{79E30867-125D-4203-8B95-66396FA30F9E}" name="Column1469" dataDxfId="14926"/>
    <tableColumn id="1509" xr3:uid="{945AA62B-0F95-402B-A50D-735E186C06C2}" name="Column1470" dataDxfId="14925"/>
    <tableColumn id="1510" xr3:uid="{91985950-11D2-485E-B22D-50A954551670}" name="Column1471" dataDxfId="14924"/>
    <tableColumn id="1511" xr3:uid="{47561AD1-076B-4C05-9829-F3B4DAC3B634}" name="Column1472" dataDxfId="14923"/>
    <tableColumn id="1512" xr3:uid="{F4A8733A-EF8D-478A-AB5D-59AA7E7C5C7D}" name="Column1473" dataDxfId="14922"/>
    <tableColumn id="1513" xr3:uid="{40A86F67-4F21-43AA-8887-6521E80F0846}" name="Column1474" dataDxfId="14921"/>
    <tableColumn id="1514" xr3:uid="{8C8FF133-A11D-417C-9D98-BD761E68B5C6}" name="Column1475" dataDxfId="14920"/>
    <tableColumn id="1515" xr3:uid="{BDD50E15-B166-4C37-981F-AB2EB4A12FC7}" name="Column1476" dataDxfId="14919"/>
    <tableColumn id="1516" xr3:uid="{3E2AE71E-F6A7-41CE-949B-2191CD4DEE1B}" name="Column1477" dataDxfId="14918"/>
    <tableColumn id="1517" xr3:uid="{B9DCE903-453B-4B22-A69B-8C22692C8D9C}" name="Column1478" dataDxfId="14917"/>
    <tableColumn id="1518" xr3:uid="{52298E1D-4262-41BA-8D77-8B3F2A6404AE}" name="Column1479" dataDxfId="14916"/>
    <tableColumn id="1519" xr3:uid="{BE451458-17AA-4801-9183-EA9350FD14A3}" name="Column1480" dataDxfId="14915"/>
    <tableColumn id="1520" xr3:uid="{E4834EA2-3340-4F8E-BEDF-DCFF71DE4B99}" name="Column1481" dataDxfId="14914"/>
    <tableColumn id="1521" xr3:uid="{300A410C-61D7-4BB8-983B-5F64B9368AEB}" name="Column1482" dataDxfId="14913"/>
    <tableColumn id="1522" xr3:uid="{5C665E89-ECCA-4EB4-A417-49D9F25FF799}" name="Column1483" dataDxfId="14912"/>
    <tableColumn id="1523" xr3:uid="{EF167428-4079-41A9-8306-F9A0573740EB}" name="Column1484" dataDxfId="14911"/>
    <tableColumn id="1524" xr3:uid="{200D4E98-9CE9-4BD8-BA14-2DF5017B848F}" name="Column1485" dataDxfId="14910"/>
    <tableColumn id="1525" xr3:uid="{69E0BBF9-66A6-4670-BCDE-72195E07C097}" name="Column1486" dataDxfId="14909"/>
    <tableColumn id="1526" xr3:uid="{702D07C6-98AA-4F27-B050-ABAF86DB470D}" name="Column1487" dataDxfId="14908"/>
    <tableColumn id="1527" xr3:uid="{DB1E72C2-FA84-4F55-8F24-6CFD7F6DEBC9}" name="Column1488" dataDxfId="14907"/>
    <tableColumn id="1528" xr3:uid="{C7DE3C35-229C-4BF1-885C-4151D33D039D}" name="Column1489" dataDxfId="14906"/>
    <tableColumn id="1529" xr3:uid="{35BA7F3B-C05F-4266-BE68-2EEE02F7B7E7}" name="Column1490" dataDxfId="14905"/>
    <tableColumn id="1530" xr3:uid="{FAA8D6C0-DA9B-4954-AAA4-55EEE54B6072}" name="Column1491" dataDxfId="14904"/>
    <tableColumn id="1531" xr3:uid="{A27641C3-B2CA-405F-B5A7-F6D732C9BBFB}" name="Column1492" dataDxfId="14903"/>
    <tableColumn id="1532" xr3:uid="{D2E79509-A1EF-4730-98C9-5BE81BDA2052}" name="Column1493" dataDxfId="14902"/>
    <tableColumn id="1533" xr3:uid="{703142B7-4033-4BC7-930F-D4E42F55B513}" name="Column1494" dataDxfId="14901"/>
    <tableColumn id="1534" xr3:uid="{17053272-0310-4D31-9B01-7FF373547134}" name="Column1495" dataDxfId="14900"/>
    <tableColumn id="1535" xr3:uid="{7CC4166B-4476-4B3A-BB40-9A9CE0DF23DF}" name="Column1496" dataDxfId="14899"/>
    <tableColumn id="1536" xr3:uid="{64C0E1C4-BA69-400A-8E43-1C31C4D255CE}" name="Column1497" dataDxfId="14898"/>
    <tableColumn id="1537" xr3:uid="{624510AC-7F14-41F6-AA48-15A2CF028A80}" name="Column1498" dataDxfId="14897"/>
    <tableColumn id="1538" xr3:uid="{DA4F3373-4EFE-452F-BC44-5B52AB3BB3BB}" name="Column1499" dataDxfId="14896"/>
    <tableColumn id="1539" xr3:uid="{095278BD-2A45-4531-9A56-8B4308A6866F}" name="Column1500" dataDxfId="14895"/>
    <tableColumn id="1540" xr3:uid="{34C7C5D2-F260-42A7-8F5B-F87B3CAD3B86}" name="Column1501" dataDxfId="14894"/>
    <tableColumn id="1541" xr3:uid="{A6501820-304B-4DEB-BB9D-59102654459D}" name="Column1502" dataDxfId="14893"/>
    <tableColumn id="1542" xr3:uid="{B4B4891E-E65C-4915-8F0A-913B6DED139C}" name="Column1503" dataDxfId="14892"/>
    <tableColumn id="1543" xr3:uid="{E6FA69B5-3C52-4555-AC80-561D9BBD1430}" name="Column1504" dataDxfId="14891"/>
    <tableColumn id="1544" xr3:uid="{5661FB50-1554-4148-85FF-63CD39BF695D}" name="Column1505" dataDxfId="14890"/>
    <tableColumn id="1545" xr3:uid="{48738377-1EC4-4F83-B54D-D10DA8FC35CD}" name="Column1506" dataDxfId="14889"/>
    <tableColumn id="1546" xr3:uid="{2D496D4F-5CBF-40FF-877C-07B606F9BB35}" name="Column1507" dataDxfId="14888"/>
    <tableColumn id="1547" xr3:uid="{05D1F36F-5AA1-4D94-93AB-A5C6D23AFD49}" name="Column1508" dataDxfId="14887"/>
    <tableColumn id="1548" xr3:uid="{C9B5A43F-E950-44F9-944B-8FF6EB6B5DF4}" name="Column1509" dataDxfId="14886"/>
    <tableColumn id="1549" xr3:uid="{C3E0BA8C-1202-49EF-B97A-2AAE84F72103}" name="Column1510" dataDxfId="14885"/>
    <tableColumn id="1550" xr3:uid="{16F96A77-2803-4D2C-B40A-B440920C5577}" name="Column1511" dataDxfId="14884"/>
    <tableColumn id="1551" xr3:uid="{874E2D63-D675-4DDD-945E-7BF001D0A9A3}" name="Column1512" dataDxfId="14883"/>
    <tableColumn id="1552" xr3:uid="{2E104B79-0E4B-4155-A29F-B718932074A0}" name="Column1513" dataDxfId="14882"/>
    <tableColumn id="1553" xr3:uid="{076C9A5D-337C-4956-9367-02A8E7FC9FBD}" name="Column1514" dataDxfId="14881"/>
    <tableColumn id="1554" xr3:uid="{B8E137F9-B68C-4D0D-B94B-8A7291B45D76}" name="Column1515" dataDxfId="14880"/>
    <tableColumn id="1555" xr3:uid="{C501217E-AD6A-4883-9AE2-68D3956E3340}" name="Column1516" dataDxfId="14879"/>
    <tableColumn id="1556" xr3:uid="{D151F8B5-D301-4C9F-B18C-05A29D08785C}" name="Column1517" dataDxfId="14878"/>
    <tableColumn id="1557" xr3:uid="{69692258-2D9D-4D8B-A9DB-41BA4296C241}" name="Column1518" dataDxfId="14877"/>
    <tableColumn id="1558" xr3:uid="{322D7EF4-1FB4-4627-A812-94A3175FB8AB}" name="Column1519" dataDxfId="14876"/>
    <tableColumn id="1559" xr3:uid="{DC525041-A418-4D77-A50F-BD79812A1632}" name="Column1520" dataDxfId="14875"/>
    <tableColumn id="1560" xr3:uid="{98FC623B-D0E2-4AE5-AA34-3E8B104E935A}" name="Column1521" dataDxfId="14874"/>
    <tableColumn id="1561" xr3:uid="{CEF6AFC3-AEBE-4CA7-B7E2-6D5DE2327F90}" name="Column1522" dataDxfId="14873"/>
    <tableColumn id="1562" xr3:uid="{3E0B3335-93B5-46EE-A620-8471202369D8}" name="Column1523" dataDxfId="14872"/>
    <tableColumn id="1563" xr3:uid="{379BEB23-302D-4B69-A77F-1953591A96AE}" name="Column1524" dataDxfId="14871"/>
    <tableColumn id="1564" xr3:uid="{4882CCC8-829A-4FF6-9431-4309697758D8}" name="Column1525" dataDxfId="14870"/>
    <tableColumn id="1565" xr3:uid="{F4944F50-7063-480D-AE43-B6C76B18462E}" name="Column1526" dataDxfId="14869"/>
    <tableColumn id="1566" xr3:uid="{A5BCDA3A-FC53-41A4-99F2-2DC30626BAE9}" name="Column1527" dataDxfId="14868"/>
    <tableColumn id="1567" xr3:uid="{529C09A4-1531-4E3D-BEFB-E32FCD7BD5A6}" name="Column1528" dataDxfId="14867"/>
    <tableColumn id="1568" xr3:uid="{39004DFB-3E27-4787-940C-34123692B1D3}" name="Column1529" dataDxfId="14866"/>
    <tableColumn id="1569" xr3:uid="{B333286D-2207-4F9F-BA7F-7A69BDBF2DE4}" name="Column1530" dataDxfId="14865"/>
    <tableColumn id="1570" xr3:uid="{6E9B3C41-A332-449F-AB95-28F45D909428}" name="Column1531" dataDxfId="14864"/>
    <tableColumn id="1571" xr3:uid="{85940BD3-6321-418F-B5B5-202494276205}" name="Column1532" dataDxfId="14863"/>
    <tableColumn id="1572" xr3:uid="{C5F2EAB2-1DF8-413C-9A27-BB7395593897}" name="Column1533" dataDxfId="14862"/>
    <tableColumn id="1573" xr3:uid="{40A88578-3F4C-4E5B-9C42-1986D613631E}" name="Column1534" dataDxfId="14861"/>
    <tableColumn id="1574" xr3:uid="{7D567D1F-CBC9-47A7-8A7A-7A7788D4E761}" name="Column1535" dataDxfId="14860"/>
    <tableColumn id="1575" xr3:uid="{417C59B8-7E55-473C-9866-FD9396F27123}" name="Column1536" dataDxfId="14859"/>
    <tableColumn id="1576" xr3:uid="{FC58E983-1369-4167-BD77-ADFE0F5DD6A6}" name="Column1537" dataDxfId="14858"/>
    <tableColumn id="1577" xr3:uid="{7E357051-E413-4AB1-ADC2-E48853559380}" name="Column1538" dataDxfId="14857"/>
    <tableColumn id="1578" xr3:uid="{C1CC9820-87B6-42E5-B2CB-C9B981E439A9}" name="Column1539" dataDxfId="14856"/>
    <tableColumn id="1579" xr3:uid="{C078141D-AC7C-4887-BA0B-FEAB7A77E9DA}" name="Column1540" dataDxfId="14855"/>
    <tableColumn id="1580" xr3:uid="{9A96E275-C53B-4798-9CC0-D49CD3A52E81}" name="Column1541" dataDxfId="14854"/>
    <tableColumn id="1581" xr3:uid="{08C034F6-53E3-45EF-A888-F9E20B91D9E9}" name="Column1542" dataDxfId="14853"/>
    <tableColumn id="1582" xr3:uid="{4670ED27-DE60-4985-9EAE-546D5CDB239C}" name="Column1543" dataDxfId="14852"/>
    <tableColumn id="1583" xr3:uid="{C09BF26B-B79B-4B13-8762-1F8AF389A9FF}" name="Column1544" dataDxfId="14851"/>
    <tableColumn id="1584" xr3:uid="{BFEA5775-AC73-44DB-8EC3-51A075BE1CDB}" name="Column1545" dataDxfId="14850"/>
    <tableColumn id="1585" xr3:uid="{AB4FB014-0A0C-4563-88A4-0B2BDFAD5D44}" name="Column1546" dataDxfId="14849"/>
    <tableColumn id="1586" xr3:uid="{690DB313-93C4-4A16-B557-77AB7D875EA4}" name="Column1547" dataDxfId="14848"/>
    <tableColumn id="1587" xr3:uid="{9D6166CB-0987-4554-976D-659EDA89E510}" name="Column1548" dataDxfId="14847"/>
    <tableColumn id="1588" xr3:uid="{4D541EBB-67B5-4157-A818-AA8C431A383A}" name="Column1549" dataDxfId="14846"/>
    <tableColumn id="1589" xr3:uid="{7D66DFDD-A9F9-4F8D-99EA-251952F2D666}" name="Column1550" dataDxfId="14845"/>
    <tableColumn id="1590" xr3:uid="{96849111-B519-4215-8C38-25E3D4FB53FE}" name="Column1551" dataDxfId="14844"/>
    <tableColumn id="1591" xr3:uid="{C5F8DD8C-29F7-4148-A695-2361E5C1CF28}" name="Column1552" dataDxfId="14843"/>
    <tableColumn id="1592" xr3:uid="{DFF5515B-133B-4EF3-BD62-E89FEE29E10D}" name="Column1553" dataDxfId="14842"/>
    <tableColumn id="1593" xr3:uid="{2AC75083-E692-419F-B298-97F2461C9D10}" name="Column1554" dataDxfId="14841"/>
    <tableColumn id="1594" xr3:uid="{04C4866F-C232-43C7-AFDD-687152A01D05}" name="Column1555" dataDxfId="14840"/>
    <tableColumn id="1595" xr3:uid="{531C5DE5-73A6-46E9-840D-D14BCAC8422B}" name="Column1556" dataDxfId="14839"/>
    <tableColumn id="1596" xr3:uid="{A474E0C6-8335-4A69-9B41-4C3E139F7272}" name="Column1557" dataDxfId="14838"/>
    <tableColumn id="1597" xr3:uid="{5E09BBE7-086D-46CF-9667-E908CB0B282F}" name="Column1558" dataDxfId="14837"/>
    <tableColumn id="1598" xr3:uid="{2E1C6D10-D7E7-47CC-BB18-D327B780B023}" name="Column1559" dataDxfId="14836"/>
    <tableColumn id="1599" xr3:uid="{3EA1D200-8B3F-49B8-BEDE-4A7470AADD9F}" name="Column1560" dataDxfId="14835"/>
    <tableColumn id="1600" xr3:uid="{1482B690-A7A3-427F-AE93-5411F06198FA}" name="Column1561" dataDxfId="14834"/>
    <tableColumn id="1601" xr3:uid="{E3717308-4603-4231-B8C6-409C8E39C987}" name="Column1562" dataDxfId="14833"/>
    <tableColumn id="1602" xr3:uid="{5B7E4D68-A309-4719-AE7B-33721A928835}" name="Column1563" dataDxfId="14832"/>
    <tableColumn id="1603" xr3:uid="{59586D9F-636B-4A47-83D8-B6333A639103}" name="Column1564" dataDxfId="14831"/>
    <tableColumn id="1604" xr3:uid="{7391220E-93B5-4FEE-8444-B76B1A9A486E}" name="Column1565" dataDxfId="14830"/>
    <tableColumn id="1605" xr3:uid="{4FB9B0D1-2E20-421E-A680-69E08711F077}" name="Column1566" dataDxfId="14829"/>
    <tableColumn id="1606" xr3:uid="{BDA2B0C5-EA86-497C-94DD-E309CDBFD911}" name="Column1567" dataDxfId="14828"/>
    <tableColumn id="1607" xr3:uid="{1FE7C515-37C1-4CAB-ABBF-5230CA7B75BE}" name="Column1568" dataDxfId="14827"/>
    <tableColumn id="1608" xr3:uid="{D7214191-B2B7-4E17-AB71-A8AFC2766266}" name="Column1569" dataDxfId="14826"/>
    <tableColumn id="1609" xr3:uid="{22FE5E88-2AA9-4DEF-8479-705C488B0FB7}" name="Column1570" dataDxfId="14825"/>
    <tableColumn id="1610" xr3:uid="{F8F853E0-3482-4284-8BA3-0973BDECF9B3}" name="Column1571" dataDxfId="14824"/>
    <tableColumn id="1611" xr3:uid="{C2504A60-BC23-4A1A-BAD3-40FBD92C0D91}" name="Column1572" dataDxfId="14823"/>
    <tableColumn id="1612" xr3:uid="{066C9030-885E-4CFD-8939-B6B2B357B7A6}" name="Column1573" dataDxfId="14822"/>
    <tableColumn id="1613" xr3:uid="{AF2D5EDA-6BC3-4FA4-A8B9-3927F7F52C7A}" name="Column1574" dataDxfId="14821"/>
    <tableColumn id="1614" xr3:uid="{42C977DD-476B-4626-AE0B-E7D9D47907FB}" name="Column1575" dataDxfId="14820"/>
    <tableColumn id="1615" xr3:uid="{389F3E3A-A0E0-49F2-ACDE-D43FA15A220C}" name="Column1576" dataDxfId="14819"/>
    <tableColumn id="1616" xr3:uid="{5CF40F2B-9C3F-4E38-B073-6295EC7B5906}" name="Column1577" dataDxfId="14818"/>
    <tableColumn id="1617" xr3:uid="{6734382A-1957-42A3-B7A3-D3D58B9E9929}" name="Column1578" dataDxfId="14817"/>
    <tableColumn id="1618" xr3:uid="{6E427710-C113-4E10-A32C-7A1279103ACF}" name="Column1579" dataDxfId="14816"/>
    <tableColumn id="1619" xr3:uid="{7D2BB1DF-C89D-4936-8C7A-BDB54BF868DC}" name="Column1580" dataDxfId="14815"/>
    <tableColumn id="1620" xr3:uid="{98E46D79-724D-4073-986D-E2C841848AA3}" name="Column1581" dataDxfId="14814"/>
    <tableColumn id="1621" xr3:uid="{AE8F9991-7693-4E77-A533-2FEA7D0A2BCC}" name="Column1582" dataDxfId="14813"/>
    <tableColumn id="1622" xr3:uid="{8B70BBB9-BA8B-46D5-9EA9-FA769708C30D}" name="Column1583" dataDxfId="14812"/>
    <tableColumn id="1623" xr3:uid="{00636E5E-2A91-468E-9CDF-3EA360ADBA37}" name="Column1584" dataDxfId="14811"/>
    <tableColumn id="1624" xr3:uid="{4D0D2FCF-B93E-4F56-8E63-981DC7FD5EDF}" name="Column1585" dataDxfId="14810"/>
    <tableColumn id="1625" xr3:uid="{C395A5B5-8472-4077-884A-F2E003118083}" name="Column1586" dataDxfId="14809"/>
    <tableColumn id="1626" xr3:uid="{8C4ABD45-1C4B-4B2B-8AAB-3848E052C33F}" name="Column1587" dataDxfId="14808"/>
    <tableColumn id="1627" xr3:uid="{0B3353A0-93A5-4876-A9BE-6C0F4154FBC6}" name="Column1588" dataDxfId="14807"/>
    <tableColumn id="1628" xr3:uid="{8CE03723-D752-401F-BC45-971938E6DCE1}" name="Column1589" dataDxfId="14806"/>
    <tableColumn id="1629" xr3:uid="{2B2DF3F6-B4B4-48F9-89D3-D5FC2CAA9296}" name="Column1590" dataDxfId="14805"/>
    <tableColumn id="1630" xr3:uid="{7BF6D13F-2B66-4672-ACDF-9DE0152A8C82}" name="Column1591" dataDxfId="14804"/>
    <tableColumn id="1631" xr3:uid="{A2D50CC2-7399-4B1E-9367-1BC5624D70C0}" name="Column1592" dataDxfId="14803"/>
    <tableColumn id="1632" xr3:uid="{082C5FFE-BE67-44CB-A105-E2E45A0B4F12}" name="Column1593" dataDxfId="14802"/>
    <tableColumn id="1633" xr3:uid="{CB43D00E-EA9A-480F-A616-EE7664F953D3}" name="Column1594" dataDxfId="14801"/>
    <tableColumn id="1634" xr3:uid="{AA603653-89A1-45CF-B507-0C00BE554889}" name="Column1595" dataDxfId="14800"/>
    <tableColumn id="1635" xr3:uid="{C24DF1B1-A183-421E-B20E-434FDF4781BE}" name="Column1596" dataDxfId="14799"/>
    <tableColumn id="1636" xr3:uid="{1B596251-A0E4-4DDC-9EA7-29511B3FCB87}" name="Column1597" dataDxfId="14798"/>
    <tableColumn id="1637" xr3:uid="{DD1A3E16-7201-4760-8C26-2B22F4158FE9}" name="Column1598" dataDxfId="14797"/>
    <tableColumn id="1638" xr3:uid="{91EA0170-44EF-495A-B93D-A70D66E439C2}" name="Column1599" dataDxfId="14796"/>
    <tableColumn id="1639" xr3:uid="{187E5D25-692B-4CC3-B476-36BDE02653D3}" name="Column1600" dataDxfId="14795"/>
    <tableColumn id="1640" xr3:uid="{EA706A0D-AD7B-4B28-80FD-23377B384EFC}" name="Column1601" dataDxfId="14794"/>
    <tableColumn id="1641" xr3:uid="{73D5CB59-7762-4AB8-A3E3-256A7719A2A5}" name="Column1602" dataDxfId="14793"/>
    <tableColumn id="1642" xr3:uid="{EF2BB359-282D-4090-A263-888292A06CCB}" name="Column1603" dataDxfId="14792"/>
    <tableColumn id="1643" xr3:uid="{6AD400E2-B06F-4469-AFF4-0F4900CE7222}" name="Column1604" dataDxfId="14791"/>
    <tableColumn id="1644" xr3:uid="{D386F424-F680-445A-A3C5-9109FBC42256}" name="Column1605" dataDxfId="14790"/>
    <tableColumn id="1645" xr3:uid="{21049C78-3C6C-49B4-B4E8-35960BD5AE9E}" name="Column1606" dataDxfId="14789"/>
    <tableColumn id="1646" xr3:uid="{12B6CAC9-27E4-48DC-BC30-B2E0EBA43932}" name="Column1607" dataDxfId="14788"/>
    <tableColumn id="1647" xr3:uid="{0FC9D454-FBE2-4427-8667-E75B9D411E1E}" name="Column1608" dataDxfId="14787"/>
    <tableColumn id="1648" xr3:uid="{EA98CD7C-5C33-40B8-851F-F4D54F0A3584}" name="Column1609" dataDxfId="14786"/>
    <tableColumn id="1649" xr3:uid="{651B92E6-A2C9-44AB-8979-0BF86988FCDB}" name="Column1610" dataDxfId="14785"/>
    <tableColumn id="1650" xr3:uid="{327069A0-6AF4-4A0E-98FD-A787D01BBC01}" name="Column1611" dataDxfId="14784"/>
    <tableColumn id="1651" xr3:uid="{2D23769A-F745-4FB0-BFE3-B5A9958EECDC}" name="Column1612" dataDxfId="14783"/>
    <tableColumn id="1652" xr3:uid="{8B809CF9-5E91-4AEF-826D-814722BC953F}" name="Column1613" dataDxfId="14782"/>
    <tableColumn id="1653" xr3:uid="{719620DE-940A-4587-A5B4-60159BAF1C4F}" name="Column1614" dataDxfId="14781"/>
    <tableColumn id="1654" xr3:uid="{CC3B58A1-CAF5-45A3-8A70-EC3F36E068BA}" name="Column1615" dataDxfId="14780"/>
    <tableColumn id="1655" xr3:uid="{08095926-F744-4FCC-9384-172A8AA5649B}" name="Column1616" dataDxfId="14779"/>
    <tableColumn id="1656" xr3:uid="{78EF0E01-EE2B-47F7-874E-766418855099}" name="Column1617" dataDxfId="14778"/>
    <tableColumn id="1657" xr3:uid="{F1C0FA45-0F28-4E6F-8047-9E59C45795E4}" name="Column1618" dataDxfId="14777"/>
    <tableColumn id="1658" xr3:uid="{66CEFE63-5C68-45F7-8ED5-BFD4AFA73043}" name="Column1619" dataDxfId="14776"/>
    <tableColumn id="1659" xr3:uid="{3760AB96-9316-458A-AA71-76AB26259398}" name="Column1620" dataDxfId="14775"/>
    <tableColumn id="1660" xr3:uid="{9237E8B9-F6BF-4B10-8B41-09EC3BDDE584}" name="Column1621" dataDxfId="14774"/>
    <tableColumn id="1661" xr3:uid="{06648F6C-E8FB-4E01-AFDE-6FEFD2BD8459}" name="Column1622" dataDxfId="14773"/>
    <tableColumn id="1662" xr3:uid="{6212A627-0C0B-433B-AF56-8632515CE8DD}" name="Column1623" dataDxfId="14772"/>
    <tableColumn id="1663" xr3:uid="{86B4CA7F-DE46-4198-B184-F75B197B5843}" name="Column1624" dataDxfId="14771"/>
    <tableColumn id="1664" xr3:uid="{E4852D81-BFDD-4FE3-98B7-B34E16A27D36}" name="Column1625" dataDxfId="14770"/>
    <tableColumn id="1665" xr3:uid="{F9DA161B-5E77-4AB4-A428-A88E81BBA0FF}" name="Column1626" dataDxfId="14769"/>
    <tableColumn id="1666" xr3:uid="{D156A595-65A8-4BFF-9D66-A4E9AD117ED1}" name="Column1627" dataDxfId="14768"/>
    <tableColumn id="1667" xr3:uid="{3CE6EEC8-C889-42D2-A888-2EE8E1C58FEF}" name="Column1628" dataDxfId="14767"/>
    <tableColumn id="1668" xr3:uid="{D8FC519D-2483-4F91-B531-7057FCCC9EA9}" name="Column1629" dataDxfId="14766"/>
    <tableColumn id="1669" xr3:uid="{A84F2B5A-7E50-4F0A-A8A3-29E4AF7DF13C}" name="Column1630" dataDxfId="14765"/>
    <tableColumn id="1670" xr3:uid="{346E56E6-4458-4654-92A4-5B31709C5209}" name="Column1631" dataDxfId="14764"/>
    <tableColumn id="1671" xr3:uid="{6512D1DB-8771-4D8C-9BBE-0E77F20EB279}" name="Column1632" dataDxfId="14763"/>
    <tableColumn id="1672" xr3:uid="{9CB58077-55CE-48FA-BF53-B47CC5753B3D}" name="Column1633" dataDxfId="14762"/>
    <tableColumn id="1673" xr3:uid="{74B1E6F5-5CEB-4879-8A3A-953AE2E7BE89}" name="Column1634" dataDxfId="14761"/>
    <tableColumn id="1674" xr3:uid="{8C2FF88B-2BE7-430F-A3D0-E792794DB5C7}" name="Column1635" dataDxfId="14760"/>
    <tableColumn id="1675" xr3:uid="{F300A462-F235-474C-BB54-45D784550BDD}" name="Column1636" dataDxfId="14759"/>
    <tableColumn id="1676" xr3:uid="{14E1419F-10DC-4377-A43C-1DF85FB75698}" name="Column1637" dataDxfId="14758"/>
    <tableColumn id="1677" xr3:uid="{E2056661-92DF-480A-B60E-AA1FF7E7B434}" name="Column1638" dataDxfId="14757"/>
    <tableColumn id="1678" xr3:uid="{0FF76B22-24B4-4A75-8FBB-6995F54B7A87}" name="Column1639" dataDxfId="14756"/>
    <tableColumn id="1679" xr3:uid="{1E7358DB-0D8A-4083-8ABB-E928C1662799}" name="Column1640" dataDxfId="14755"/>
    <tableColumn id="1680" xr3:uid="{B3E16270-54DD-4506-A9C5-9E06544CA110}" name="Column1641" dataDxfId="14754"/>
    <tableColumn id="1681" xr3:uid="{97787531-413D-4DDD-AB15-C0B3B14697AF}" name="Column1642" dataDxfId="14753"/>
    <tableColumn id="1682" xr3:uid="{213C1F88-2356-4331-9A0C-03497A89E330}" name="Column1643" dataDxfId="14752"/>
    <tableColumn id="1683" xr3:uid="{4CAF4E95-F335-45B4-8204-81DFD0C837A8}" name="Column1644" dataDxfId="14751"/>
    <tableColumn id="1684" xr3:uid="{72C91B70-650C-4147-ABA4-4CB4C8F5888E}" name="Column1645" dataDxfId="14750"/>
    <tableColumn id="1685" xr3:uid="{494DB89E-C473-4A1A-BD75-5426E3956F5A}" name="Column1646" dataDxfId="14749"/>
    <tableColumn id="1686" xr3:uid="{C59FAAE7-BCC0-4168-935F-0AF1709C6DD2}" name="Column1647" dataDxfId="14748"/>
    <tableColumn id="1687" xr3:uid="{CABB6BF0-656F-4207-8E1A-C50BF174707D}" name="Column1648" dataDxfId="14747"/>
    <tableColumn id="1688" xr3:uid="{48549CBA-B5A7-4B7E-86D5-0D8A1E98A2FF}" name="Column1649" dataDxfId="14746"/>
    <tableColumn id="1689" xr3:uid="{92015D98-30B6-43F0-AED7-38B68409C8A8}" name="Column1650" dataDxfId="14745"/>
    <tableColumn id="1690" xr3:uid="{F1D6757F-7FE5-4132-BCE8-9120A5356881}" name="Column1651" dataDxfId="14744"/>
    <tableColumn id="1691" xr3:uid="{34FC0A4E-64E3-49C9-BC34-B2664F219F02}" name="Column1652" dataDxfId="14743"/>
    <tableColumn id="1692" xr3:uid="{8780928D-DF45-4CFE-8519-AEA603CFBC98}" name="Column1653" dataDxfId="14742"/>
    <tableColumn id="1693" xr3:uid="{5DFE81C2-897B-4162-A999-80ED72F96BC9}" name="Column1654" dataDxfId="14741"/>
    <tableColumn id="1694" xr3:uid="{CA2512A9-27CC-4C16-9E1A-80145B241E79}" name="Column1655" dataDxfId="14740"/>
    <tableColumn id="1695" xr3:uid="{984F80F4-9F92-4593-941E-25E3E79D3215}" name="Column1656" dataDxfId="14739"/>
    <tableColumn id="1696" xr3:uid="{A2D85D50-1292-4D08-A188-C50DCAB59DD6}" name="Column1657" dataDxfId="14738"/>
    <tableColumn id="1697" xr3:uid="{2FA77087-5C86-4BAF-B62A-3AE9712D22E2}" name="Column1658" dataDxfId="14737"/>
    <tableColumn id="1698" xr3:uid="{FB17D690-E670-486D-9F82-311A13AA3C1C}" name="Column1659" dataDxfId="14736"/>
    <tableColumn id="1699" xr3:uid="{2D7B796C-7E86-44EA-BF1B-CDE52FB31E8E}" name="Column1660" dataDxfId="14735"/>
    <tableColumn id="1700" xr3:uid="{D7F45976-BFDB-493C-88C0-BD5971E9EC4D}" name="Column1661" dataDxfId="14734"/>
    <tableColumn id="1701" xr3:uid="{F7935251-73B3-4AF8-A4F0-93C068A40697}" name="Column1662" dataDxfId="14733"/>
    <tableColumn id="1702" xr3:uid="{4A6F4BA7-ED8C-4907-AAA8-1155014ECF2E}" name="Column1663" dataDxfId="14732"/>
    <tableColumn id="1703" xr3:uid="{98E3ECC6-BDA4-42CE-86B3-8C8A53C22C20}" name="Column1664" dataDxfId="14731"/>
    <tableColumn id="1704" xr3:uid="{995C4A16-EC95-4611-9187-93C81E32554C}" name="Column1665" dataDxfId="14730"/>
    <tableColumn id="1705" xr3:uid="{F77DC789-568A-4D81-B256-DE30BF1984E7}" name="Column1666" dataDxfId="14729"/>
    <tableColumn id="1706" xr3:uid="{D10D2699-B3BD-4296-8364-612B506B5A56}" name="Column1667" dataDxfId="14728"/>
    <tableColumn id="1707" xr3:uid="{0B0D66A8-D889-4D43-93D7-5C9382915D60}" name="Column1668" dataDxfId="14727"/>
    <tableColumn id="1708" xr3:uid="{0247D0C5-99E6-44EF-A613-5A857518DB2C}" name="Column1669" dataDxfId="14726"/>
    <tableColumn id="1709" xr3:uid="{5A3CFE56-EE3C-446F-95FE-F81E84A30879}" name="Column1670" dataDxfId="14725"/>
    <tableColumn id="1710" xr3:uid="{6B76EFCE-51F6-402B-81AC-EB38B361BEB0}" name="Column1671" dataDxfId="14724"/>
    <tableColumn id="1711" xr3:uid="{0509CE04-DFF5-43BB-A555-C50CD93A97DC}" name="Column1672" dataDxfId="14723"/>
    <tableColumn id="1712" xr3:uid="{AC51F9F8-2CB3-43C5-A1A4-021936851B3F}" name="Column1673" dataDxfId="14722"/>
    <tableColumn id="1713" xr3:uid="{A4950B76-75C3-4676-A4C0-4E706C926F8D}" name="Column1674" dataDxfId="14721"/>
    <tableColumn id="1714" xr3:uid="{0939A19A-42C5-4F7E-AB10-10D17E2AC912}" name="Column1675" dataDxfId="14720"/>
    <tableColumn id="1715" xr3:uid="{1E189EF7-3628-454B-B4FA-EBAF0F84417C}" name="Column1676" dataDxfId="14719"/>
    <tableColumn id="1716" xr3:uid="{2506301B-2DBC-480C-8BF3-571D300BB0F2}" name="Column1677" dataDxfId="14718"/>
    <tableColumn id="1717" xr3:uid="{4C6DEFC1-47E8-4BA8-9116-7BEB46244F26}" name="Column1678" dataDxfId="14717"/>
    <tableColumn id="1718" xr3:uid="{B7C14491-031A-4C7F-A4D6-9BFE57C19457}" name="Column1679" dataDxfId="14716"/>
    <tableColumn id="1719" xr3:uid="{355CE7CA-00C2-406E-8D33-BC7B88580047}" name="Column1680" dataDxfId="14715"/>
    <tableColumn id="1720" xr3:uid="{6A258E70-5660-47AE-9D3D-1B2D1D7F363F}" name="Column1681" dataDxfId="14714"/>
    <tableColumn id="1721" xr3:uid="{4DDB7682-394A-498B-92D9-40A6D7F4D0E0}" name="Column1682" dataDxfId="14713"/>
    <tableColumn id="1722" xr3:uid="{388C4180-25E9-42C8-8424-ADC3ECC2082F}" name="Column1683" dataDxfId="14712"/>
    <tableColumn id="1723" xr3:uid="{26D88414-21C3-4C9D-A5C6-06C6AF73020D}" name="Column1684" dataDxfId="14711"/>
    <tableColumn id="1724" xr3:uid="{26321CD2-2372-46A3-8588-0994386D9024}" name="Column1685" dataDxfId="14710"/>
    <tableColumn id="1725" xr3:uid="{94F36DF4-A7DE-4895-B2EC-1C05438C3F1B}" name="Column1686" dataDxfId="14709"/>
    <tableColumn id="1726" xr3:uid="{D42B3BAE-29FA-46A0-929B-90F960562ABF}" name="Column1687" dataDxfId="14708"/>
    <tableColumn id="1727" xr3:uid="{5BD2DDF6-5C7D-4004-893C-5E0BB53998CC}" name="Column1688" dataDxfId="14707"/>
    <tableColumn id="1728" xr3:uid="{DECA8349-E31E-42C3-91F3-6F9757C8F378}" name="Column1689" dataDxfId="14706"/>
    <tableColumn id="1729" xr3:uid="{E2F185A1-9B13-4208-B1BE-28ABA84F119F}" name="Column1690" dataDxfId="14705"/>
    <tableColumn id="1730" xr3:uid="{7FAD1B5C-BF0A-4F8D-B3E0-03FB7C81B2F6}" name="Column1691" dataDxfId="14704"/>
    <tableColumn id="1731" xr3:uid="{0D15ECB8-BD91-4DF3-8443-339B7EBBA786}" name="Column1692" dataDxfId="14703"/>
    <tableColumn id="1732" xr3:uid="{A14BE18E-7A78-4F68-A909-3E15840F8A6F}" name="Column1693" dataDxfId="14702"/>
    <tableColumn id="1733" xr3:uid="{26CA0A2D-CF95-4978-A088-87011F3054B1}" name="Column1694" dataDxfId="14701"/>
    <tableColumn id="1734" xr3:uid="{1E5DB4B8-09B8-4BB0-8CE1-6E65F5DFFAB4}" name="Column1695" dataDxfId="14700"/>
    <tableColumn id="1735" xr3:uid="{83B6E0CA-10DE-44F8-995F-06BB970DEFBC}" name="Column1696" dataDxfId="14699"/>
    <tableColumn id="1736" xr3:uid="{6502ED13-8925-4F21-80C0-8A3B844EB4DA}" name="Column1697" dataDxfId="14698"/>
    <tableColumn id="1737" xr3:uid="{07E00BB7-8FAF-4A6B-8B70-C2ABDB0BD351}" name="Column1698" dataDxfId="14697"/>
    <tableColumn id="1738" xr3:uid="{155A4D27-9260-4BAE-8B17-DB25664FBD86}" name="Column1699" dataDxfId="14696"/>
    <tableColumn id="1739" xr3:uid="{714D2D17-8113-4517-B9E3-AD5C5B77FDA9}" name="Column1700" dataDxfId="14695"/>
    <tableColumn id="1740" xr3:uid="{F51D8327-9375-4D06-8445-10AA5703FFB4}" name="Column1701" dataDxfId="14694"/>
    <tableColumn id="1741" xr3:uid="{0E209AC6-CE7B-4BC3-9C44-C72E39700922}" name="Column1702" dataDxfId="14693"/>
    <tableColumn id="1742" xr3:uid="{1D6AFF23-489E-4305-B841-6B1FCB72F97B}" name="Column1703" dataDxfId="14692"/>
    <tableColumn id="1743" xr3:uid="{855AFA18-272A-4D7F-AABA-4075E030603D}" name="Column1704" dataDxfId="14691"/>
    <tableColumn id="1744" xr3:uid="{5A345769-152F-4711-B1D7-62D350EF66E7}" name="Column1705" dataDxfId="14690"/>
    <tableColumn id="1745" xr3:uid="{6118D937-AA93-4CE9-8E64-A37C29705DE8}" name="Column1706" dataDxfId="14689"/>
    <tableColumn id="1746" xr3:uid="{6C99962D-471D-4F45-83C6-2040AEA781C8}" name="Column1707" dataDxfId="14688"/>
    <tableColumn id="1747" xr3:uid="{FE083989-7ECA-48DC-A367-77F7C04F0F8C}" name="Column1708" dataDxfId="14687"/>
    <tableColumn id="1748" xr3:uid="{F0CDFB1E-65B7-4B65-A96A-F05E8523F705}" name="Column1709" dataDxfId="14686"/>
    <tableColumn id="1749" xr3:uid="{56EADEED-B350-4107-ACF3-84E6FC0E83DF}" name="Column1710" dataDxfId="14685"/>
    <tableColumn id="1750" xr3:uid="{81163987-2B52-4B48-A024-308289D1A6E6}" name="Column1711" dataDxfId="14684"/>
    <tableColumn id="1751" xr3:uid="{05D53740-B6E1-45B9-98D7-794E141EEC15}" name="Column1712" dataDxfId="14683"/>
    <tableColumn id="1752" xr3:uid="{FD6FFCF6-D7A4-4388-83BF-1C61952D0DC5}" name="Column1713" dataDxfId="14682"/>
    <tableColumn id="1753" xr3:uid="{E6F8D61C-9317-4997-89AC-9D407F9F7CD1}" name="Column1714" dataDxfId="14681"/>
    <tableColumn id="1754" xr3:uid="{3A49FE35-2AFE-45FB-A1B5-7608BEFE1BAE}" name="Column1715" dataDxfId="14680"/>
    <tableColumn id="1755" xr3:uid="{490ECFCD-A6FA-4BD2-9BE9-3C64B099BF43}" name="Column1716" dataDxfId="14679"/>
    <tableColumn id="1756" xr3:uid="{4F56AD54-F4DE-4E16-9F82-C2825DE320EF}" name="Column1717" dataDxfId="14678"/>
    <tableColumn id="1757" xr3:uid="{49D54325-AB85-4CE2-8AC5-70D076877228}" name="Column1718" dataDxfId="14677"/>
    <tableColumn id="1758" xr3:uid="{A925699A-10A4-4E0D-A438-C5AC12D06B2E}" name="Column1719" dataDxfId="14676"/>
    <tableColumn id="1759" xr3:uid="{F165915E-B246-4862-BB12-C53AF1E8A05B}" name="Column1720" dataDxfId="14675"/>
    <tableColumn id="1760" xr3:uid="{A582D459-3B2D-4114-A2EB-D21449D57F2C}" name="Column1721" dataDxfId="14674"/>
    <tableColumn id="1761" xr3:uid="{B947B8B6-362F-429C-B25D-EC5BD071FD13}" name="Column1722" dataDxfId="14673"/>
    <tableColumn id="1762" xr3:uid="{B8BA59BB-BD1D-4D85-BA4A-774CDCA5E979}" name="Column1723" dataDxfId="14672"/>
    <tableColumn id="1763" xr3:uid="{3842D18C-60E7-44F7-8C74-0CA4DE39E955}" name="Column1724" dataDxfId="14671"/>
    <tableColumn id="1764" xr3:uid="{3D5A9313-6F4D-452F-B347-660138A841D6}" name="Column1725" dataDxfId="14670"/>
    <tableColumn id="1765" xr3:uid="{E48A98EF-070B-4241-A173-923D41B0E10D}" name="Column1726" dataDxfId="14669"/>
    <tableColumn id="1766" xr3:uid="{00C4B1F8-63D7-4551-86BA-339DAEDF8BDB}" name="Column1727" dataDxfId="14668"/>
    <tableColumn id="1767" xr3:uid="{E005CAA4-3D22-440D-8345-D10DD1448ECF}" name="Column1728" dataDxfId="14667"/>
    <tableColumn id="1768" xr3:uid="{9CEEE751-0B55-47C5-B3B0-0BD014E42147}" name="Column1729" dataDxfId="14666"/>
    <tableColumn id="1769" xr3:uid="{85E0DEDA-9387-41A4-A53E-BFCC817CAB05}" name="Column1730" dataDxfId="14665"/>
    <tableColumn id="1770" xr3:uid="{E05C5480-9E97-4980-AEF6-F8264B59AE61}" name="Column1731" dataDxfId="14664"/>
    <tableColumn id="1771" xr3:uid="{00945475-0249-4CBD-8F00-C5A79245234E}" name="Column1732" dataDxfId="14663"/>
    <tableColumn id="1772" xr3:uid="{BA0278B9-514C-40A9-BB83-78A553E22037}" name="Column1733" dataDxfId="14662"/>
    <tableColumn id="1773" xr3:uid="{E952D40C-1B82-420F-A05F-7AA8FF4E19BC}" name="Column1734" dataDxfId="14661"/>
    <tableColumn id="1774" xr3:uid="{A1EB5050-0ECD-4E20-A643-99C3DB249779}" name="Column1735" dataDxfId="14660"/>
    <tableColumn id="1775" xr3:uid="{1776FE43-563C-4DCF-AD1E-9B5147B01E23}" name="Column1736" dataDxfId="14659"/>
    <tableColumn id="1776" xr3:uid="{FB6F015E-6F71-4ABD-841C-845AA066F606}" name="Column1737" dataDxfId="14658"/>
    <tableColumn id="1777" xr3:uid="{4A608032-806F-4B90-BBE4-7FC2AF9DDA4F}" name="Column1738" dataDxfId="14657"/>
    <tableColumn id="1778" xr3:uid="{37C393A3-B79F-425A-AF94-9A9C0404390F}" name="Column1739" dataDxfId="14656"/>
    <tableColumn id="1779" xr3:uid="{3447A119-9DBE-416A-A0A1-C41A1A4C3430}" name="Column1740" dataDxfId="14655"/>
    <tableColumn id="1780" xr3:uid="{C67729E3-2FCA-434F-88DC-DCFBFBCA14ED}" name="Column1741" dataDxfId="14654"/>
    <tableColumn id="1781" xr3:uid="{2D7750F1-587A-491A-9DC6-0C65A003FFD7}" name="Column1742" dataDxfId="14653"/>
    <tableColumn id="1782" xr3:uid="{A2A4359B-D631-4338-AC38-73971742B026}" name="Column1743" dataDxfId="14652"/>
    <tableColumn id="1783" xr3:uid="{466B9BEB-33C6-4B2D-8C1C-495053063A20}" name="Column1744" dataDxfId="14651"/>
    <tableColumn id="1784" xr3:uid="{395BB7E6-67BC-4B85-A52B-3E57D20AB45C}" name="Column1745" dataDxfId="14650"/>
    <tableColumn id="1785" xr3:uid="{61CF3E6F-F26B-44C5-AABE-CA9F87DCF5E5}" name="Column1746" dataDxfId="14649"/>
    <tableColumn id="1786" xr3:uid="{14090EF6-DCAF-4990-8621-1D5F98BE87D6}" name="Column1747" dataDxfId="14648"/>
    <tableColumn id="1787" xr3:uid="{2A9AF4E1-D1BD-446D-B785-270475DEF80E}" name="Column1748" dataDxfId="14647"/>
    <tableColumn id="1788" xr3:uid="{F38ACB7C-27F5-4322-A9FA-D6F775DD5460}" name="Column1749" dataDxfId="14646"/>
    <tableColumn id="1789" xr3:uid="{86254356-9C06-472E-950F-7B89024BAFE2}" name="Column1750" dataDxfId="14645"/>
    <tableColumn id="1790" xr3:uid="{A4E7A17D-C096-45EA-8CB3-851A562CA0FE}" name="Column1751" dataDxfId="14644"/>
    <tableColumn id="1791" xr3:uid="{467FBE9B-F1BE-4B16-BFB3-07C296B5B76D}" name="Column1752" dataDxfId="14643"/>
    <tableColumn id="1792" xr3:uid="{C2E4B50E-A864-4857-B688-9142B6EE47D5}" name="Column1753" dataDxfId="14642"/>
    <tableColumn id="1793" xr3:uid="{DD294B82-6FFC-4BD2-8AF1-176DA0BAFF56}" name="Column1754" dataDxfId="14641"/>
    <tableColumn id="1794" xr3:uid="{1E04DEFF-4489-491A-A41E-434593BEAD6E}" name="Column1755" dataDxfId="14640"/>
    <tableColumn id="1795" xr3:uid="{29E91522-EDCD-44E2-A846-95D6AE82B7B0}" name="Column1756" dataDxfId="14639"/>
    <tableColumn id="1796" xr3:uid="{EF2B7F94-24EF-4601-BC9A-40E7A159BBB6}" name="Column1757" dataDxfId="14638"/>
    <tableColumn id="1797" xr3:uid="{E15952BC-677D-45D6-904D-3153357B45A7}" name="Column1758" dataDxfId="14637"/>
    <tableColumn id="1798" xr3:uid="{9E84DBEA-446F-4DBD-8F24-5E4345D62108}" name="Column1759" dataDxfId="14636"/>
    <tableColumn id="1799" xr3:uid="{33C495D4-6130-4B32-8009-ADD2E312B9BA}" name="Column1760" dataDxfId="14635"/>
    <tableColumn id="1800" xr3:uid="{56130904-3D84-496D-B07A-67536A0A2504}" name="Column1761" dataDxfId="14634"/>
    <tableColumn id="1801" xr3:uid="{5DA6D31C-01B4-49AC-9879-79D654CF6808}" name="Column1762" dataDxfId="14633"/>
    <tableColumn id="1802" xr3:uid="{F027541B-B6D2-46B7-B9DE-68CE3E61DE1A}" name="Column1763" dataDxfId="14632"/>
    <tableColumn id="1803" xr3:uid="{DF809B52-6CDB-4E2D-9098-BDF44F4B4B79}" name="Column1764" dataDxfId="14631"/>
    <tableColumn id="1804" xr3:uid="{9EC1B6FF-F69A-4092-8D42-815E352E46C3}" name="Column1765" dataDxfId="14630"/>
    <tableColumn id="1805" xr3:uid="{917A5F0F-A3E5-4F0F-98A4-AD0400DC83BE}" name="Column1766" dataDxfId="14629"/>
    <tableColumn id="1806" xr3:uid="{580A8414-7122-4188-8A2F-ED8B8D6052CB}" name="Column1767" dataDxfId="14628"/>
    <tableColumn id="1807" xr3:uid="{1B00E69F-2C59-4A20-B28E-3A2034289422}" name="Column1768" dataDxfId="14627"/>
    <tableColumn id="1808" xr3:uid="{60DF4789-065D-4F9F-898B-58E8E33540BB}" name="Column1769" dataDxfId="14626"/>
    <tableColumn id="1809" xr3:uid="{1430265A-6473-4B86-B825-59A9A46FC296}" name="Column1770" dataDxfId="14625"/>
    <tableColumn id="1810" xr3:uid="{3E1A3069-B0CD-4E10-A0D2-5591B6C201C3}" name="Column1771" dataDxfId="14624"/>
    <tableColumn id="1811" xr3:uid="{BA99B70D-4FA7-49DA-99D0-7917E132EDC7}" name="Column1772" dataDxfId="14623"/>
    <tableColumn id="1812" xr3:uid="{822A4613-5397-4A0B-98AF-D2E34ADC3A3B}" name="Column1773" dataDxfId="14622"/>
    <tableColumn id="1813" xr3:uid="{687C85B1-8342-469A-985D-356855C02581}" name="Column1774" dataDxfId="14621"/>
    <tableColumn id="1814" xr3:uid="{33A45FEC-CCB1-4CCA-99C2-EFDEC9959BF9}" name="Column1775" dataDxfId="14620"/>
    <tableColumn id="1815" xr3:uid="{B49152EC-9194-4226-8987-DB91AF6B2560}" name="Column1776" dataDxfId="14619"/>
    <tableColumn id="1816" xr3:uid="{482C79E0-E9D8-4FBC-AAB0-20238594AB3B}" name="Column1777" dataDxfId="14618"/>
    <tableColumn id="1817" xr3:uid="{9F2C8306-CC99-49BC-834B-F3701593D21A}" name="Column1778" dataDxfId="14617"/>
    <tableColumn id="1818" xr3:uid="{B25A6641-DAE1-451D-ABD1-C988C21C740B}" name="Column1779" dataDxfId="14616"/>
    <tableColumn id="1819" xr3:uid="{B14E5C81-2ACB-4B68-A388-8C5AC895C025}" name="Column1780" dataDxfId="14615"/>
    <tableColumn id="1820" xr3:uid="{A2A933C7-A78A-40A1-AE40-8491DE0FF10C}" name="Column1781" dataDxfId="14614"/>
    <tableColumn id="1821" xr3:uid="{3C1420F9-2E92-4A6B-A432-FF9E6FFB7543}" name="Column1782" dataDxfId="14613"/>
    <tableColumn id="1822" xr3:uid="{7ED54EA6-BECE-4686-874A-125EE825B7CD}" name="Column1783" dataDxfId="14612"/>
    <tableColumn id="1823" xr3:uid="{9B4DE4CF-9CBF-45D2-8ACA-E3D26116E6FD}" name="Column1784" dataDxfId="14611"/>
    <tableColumn id="1824" xr3:uid="{19B9B477-E91E-4CD1-8EC8-483DF33A722D}" name="Column1785" dataDxfId="14610"/>
    <tableColumn id="1825" xr3:uid="{F72A5ADE-B53D-41C3-ADA0-A977572E0909}" name="Column1786" dataDxfId="14609"/>
    <tableColumn id="1826" xr3:uid="{AFBCA908-06AA-4CCD-A2EC-15AAFDD6BF93}" name="Column1787" dataDxfId="14608"/>
    <tableColumn id="1827" xr3:uid="{AFF98844-58CF-46D1-812A-EB442117D5FE}" name="Column1788" dataDxfId="14607"/>
    <tableColumn id="1828" xr3:uid="{1BE065E7-26DB-432D-8091-4732C12B5767}" name="Column1789" dataDxfId="14606"/>
    <tableColumn id="1829" xr3:uid="{2440D5D7-CA86-4D4E-AB97-19ED59963A04}" name="Column1790" dataDxfId="14605"/>
    <tableColumn id="1830" xr3:uid="{1F4180E8-1FE4-4275-BD6E-C3D928B656CD}" name="Column1791" dataDxfId="14604"/>
    <tableColumn id="1831" xr3:uid="{1A57F79A-C429-4397-B87E-19F436DE28F0}" name="Column1792" dataDxfId="14603"/>
    <tableColumn id="1832" xr3:uid="{5C17841A-0DA0-4BA4-BBBF-D837AA5ED784}" name="Column1793" dataDxfId="14602"/>
    <tableColumn id="1833" xr3:uid="{4671A9E5-6A9E-4343-83EC-06CBA5989365}" name="Column1794" dataDxfId="14601"/>
    <tableColumn id="1834" xr3:uid="{DDCEF1F7-37E3-4D77-AA6B-A2DDA36F9B8E}" name="Column1795" dataDxfId="14600"/>
    <tableColumn id="1835" xr3:uid="{48765F95-E175-47F7-AB7F-A92CAB338761}" name="Column1796" dataDxfId="14599"/>
    <tableColumn id="1836" xr3:uid="{1AEA076D-23D8-46C2-A829-885191C90756}" name="Column1797" dataDxfId="14598"/>
    <tableColumn id="1837" xr3:uid="{1BBFC2E6-EA1A-48BE-9D96-EB7F534E951A}" name="Column1798" dataDxfId="14597"/>
    <tableColumn id="1838" xr3:uid="{26A2E3A7-0E56-4CA5-8494-1C5656B07438}" name="Column1799" dataDxfId="14596"/>
    <tableColumn id="1839" xr3:uid="{61371370-B336-4509-8ED1-2CE6E7727200}" name="Column1800" dataDxfId="14595"/>
    <tableColumn id="1840" xr3:uid="{9DCC2FFF-5495-4393-8295-A383F9B6C7EC}" name="Column1801" dataDxfId="14594"/>
    <tableColumn id="1841" xr3:uid="{572673A2-72F1-4788-9ADA-03B54E1DF491}" name="Column1802" dataDxfId="14593"/>
    <tableColumn id="1842" xr3:uid="{2E35EA8D-C44B-4C1F-8C63-78EF76871387}" name="Column1803" dataDxfId="14592"/>
    <tableColumn id="1843" xr3:uid="{30898469-5CBB-42A5-A087-A01B63715757}" name="Column1804" dataDxfId="14591"/>
    <tableColumn id="1844" xr3:uid="{0FC7D8ED-BEA8-4D8C-A58D-F6FA8A307C05}" name="Column1805" dataDxfId="14590"/>
    <tableColumn id="1845" xr3:uid="{9B5C3362-9B8D-4511-9ED7-3B340269B3EE}" name="Column1806" dataDxfId="14589"/>
    <tableColumn id="1846" xr3:uid="{A58CCD77-0739-4C21-8B7A-DC409BEE630F}" name="Column1807" dataDxfId="14588"/>
    <tableColumn id="1847" xr3:uid="{7FFCB49B-A851-4E59-B1FA-2B75DFD2B09C}" name="Column1808" dataDxfId="14587"/>
    <tableColumn id="1848" xr3:uid="{62D3AEDF-1DD9-4BD2-8143-388AB498DF54}" name="Column1809" dataDxfId="14586"/>
    <tableColumn id="1849" xr3:uid="{852933D2-855E-4B1B-A25F-8F1C029B37FD}" name="Column1810" dataDxfId="14585"/>
    <tableColumn id="1850" xr3:uid="{7B50AA47-C13C-46ED-9704-A859531E8C71}" name="Column1811" dataDxfId="14584"/>
    <tableColumn id="1851" xr3:uid="{BBDA9C58-7F64-45EE-91A2-094039E007D5}" name="Column1812" dataDxfId="14583"/>
    <tableColumn id="1852" xr3:uid="{F1B043F1-2256-4E1A-A34A-A60DF09E41E8}" name="Column1813" dataDxfId="14582"/>
    <tableColumn id="1853" xr3:uid="{05334B09-694A-4DF5-AA36-6BBE7EECD47B}" name="Column1814" dataDxfId="14581"/>
    <tableColumn id="1854" xr3:uid="{A40D609D-8E1C-4BCB-A536-660C217B3951}" name="Column1815" dataDxfId="14580"/>
    <tableColumn id="1855" xr3:uid="{9DB5F113-2D60-4553-974B-7BD9D8EF3B24}" name="Column1816" dataDxfId="14579"/>
    <tableColumn id="1856" xr3:uid="{0BE131CD-786B-4045-8FF5-66C6AF59D895}" name="Column1817" dataDxfId="14578"/>
    <tableColumn id="1857" xr3:uid="{A1482116-C8D1-42DD-9640-EAAAD7589C52}" name="Column1818" dataDxfId="14577"/>
    <tableColumn id="1858" xr3:uid="{8CFAF36F-4CAC-4E5F-95D7-0E0E9A7B42C2}" name="Column1819" dataDxfId="14576"/>
    <tableColumn id="1859" xr3:uid="{D0CBF9F1-8306-4B57-B240-2651FB9834F7}" name="Column1820" dataDxfId="14575"/>
    <tableColumn id="1860" xr3:uid="{EE980986-640B-42E8-9D35-1217F1F57FE5}" name="Column1821" dataDxfId="14574"/>
    <tableColumn id="1861" xr3:uid="{629319D5-11D6-4706-9629-2CEC190712EC}" name="Column1822" dataDxfId="14573"/>
    <tableColumn id="1862" xr3:uid="{60A7D6BD-43C5-4C7E-97A6-67340D129261}" name="Column1823" dataDxfId="14572"/>
    <tableColumn id="1863" xr3:uid="{FD72E892-6535-4104-9022-AEF4C17E5D8C}" name="Column1824" dataDxfId="14571"/>
    <tableColumn id="1864" xr3:uid="{09447804-DD9F-4A45-9735-08226C5EB296}" name="Column1825" dataDxfId="14570"/>
    <tableColumn id="1865" xr3:uid="{E3642722-4D7C-4D64-937D-E8C323E94A87}" name="Column1826" dataDxfId="14569"/>
    <tableColumn id="1866" xr3:uid="{D09EEE5C-E2B1-4A01-ABE4-7A800DFD5931}" name="Column1827" dataDxfId="14568"/>
    <tableColumn id="1867" xr3:uid="{053357B7-E338-4261-A19F-90C5E5F20470}" name="Column1828" dataDxfId="14567"/>
    <tableColumn id="1868" xr3:uid="{D67CD3E1-673A-4EA5-A8FF-4AFDE5E9D77E}" name="Column1829" dataDxfId="14566"/>
    <tableColumn id="1869" xr3:uid="{505E4F2F-A20C-4DF8-9736-7DD1DFFFDE53}" name="Column1830" dataDxfId="14565"/>
    <tableColumn id="1870" xr3:uid="{53C56AE4-A3BD-4E17-A953-98A8496849C9}" name="Column1831" dataDxfId="14564"/>
    <tableColumn id="1871" xr3:uid="{CFAA64DF-D89C-4CA0-9FD0-3D8A20338FD9}" name="Column1832" dataDxfId="14563"/>
    <tableColumn id="1872" xr3:uid="{EEEE7276-99E3-45E8-B6B7-73D298A9F142}" name="Column1833" dataDxfId="14562"/>
    <tableColumn id="1873" xr3:uid="{47E46C00-F2CB-4EEB-8BE7-E20DBF940925}" name="Column1834" dataDxfId="14561"/>
    <tableColumn id="1874" xr3:uid="{FC96D30F-0812-4554-BB35-B0169D0B613A}" name="Column1835" dataDxfId="14560"/>
    <tableColumn id="1875" xr3:uid="{71E7197A-7732-43BD-BE0C-0A449E2604C9}" name="Column1836" dataDxfId="14559"/>
    <tableColumn id="1876" xr3:uid="{7AADDD22-753A-4BC9-8857-8765C357DADE}" name="Column1837" dataDxfId="14558"/>
    <tableColumn id="1877" xr3:uid="{CF6B7946-6F0D-45CA-A121-0F0DD0938AC0}" name="Column1838" dataDxfId="14557"/>
    <tableColumn id="1878" xr3:uid="{2AC3E5E8-5C71-4498-BB22-F3ED0C89B3A4}" name="Column1839" dataDxfId="14556"/>
    <tableColumn id="1879" xr3:uid="{262F92D3-3EA3-4F22-B039-88D4F3708B41}" name="Column1840" dataDxfId="14555"/>
    <tableColumn id="1880" xr3:uid="{F654F659-7DF0-4C0A-8CF0-7D41857586E1}" name="Column1841" dataDxfId="14554"/>
    <tableColumn id="1881" xr3:uid="{EA495FA5-97B6-4BB7-B379-0CB5069D4D54}" name="Column1842" dataDxfId="14553"/>
    <tableColumn id="1882" xr3:uid="{5009503F-688E-4A5F-99F7-EB942AE7F251}" name="Column1843" dataDxfId="14552"/>
    <tableColumn id="1883" xr3:uid="{12DEC1D2-1AFE-478E-9971-E954EDBBF116}" name="Column1844" dataDxfId="14551"/>
    <tableColumn id="1884" xr3:uid="{40F7201C-3FFB-44FE-B5F5-9AF20F8E2424}" name="Column1845" dataDxfId="14550"/>
    <tableColumn id="1885" xr3:uid="{E8798066-B4E7-4EB2-8817-DB58BD380E05}" name="Column1846" dataDxfId="14549"/>
    <tableColumn id="1886" xr3:uid="{52BB148F-0317-46C5-BDD3-6AF4462D5DF1}" name="Column1847" dataDxfId="14548"/>
    <tableColumn id="1887" xr3:uid="{8DDE6AFD-B423-4EDA-AB14-ECD396C13271}" name="Column1848" dataDxfId="14547"/>
    <tableColumn id="1888" xr3:uid="{0EF1D832-9405-4DA4-BFF9-68ABD984FA00}" name="Column1849" dataDxfId="14546"/>
    <tableColumn id="1889" xr3:uid="{8397F9A4-73CA-4435-A465-A2FBA13E07E9}" name="Column1850" dataDxfId="14545"/>
    <tableColumn id="1890" xr3:uid="{9F7F0625-2099-4F98-93E3-2717AB62EF60}" name="Column1851" dataDxfId="14544"/>
    <tableColumn id="1891" xr3:uid="{2D8BE5D6-7F12-4C26-BE9E-834EFEFABAC9}" name="Column1852" dataDxfId="14543"/>
    <tableColumn id="1892" xr3:uid="{15CAB5FD-5560-4760-AF03-B0A85EF166D7}" name="Column1853" dataDxfId="14542"/>
    <tableColumn id="1893" xr3:uid="{CA9712DC-7844-4FCA-9BA4-6674D1C064D7}" name="Column1854" dataDxfId="14541"/>
    <tableColumn id="1894" xr3:uid="{6325A376-060F-4A6B-A31C-5E30A0E555B9}" name="Column1855" dataDxfId="14540"/>
    <tableColumn id="1895" xr3:uid="{3E438879-6998-48AC-B451-22B60C14F4C4}" name="Column1856" dataDxfId="14539"/>
    <tableColumn id="1896" xr3:uid="{ADFE8593-102B-4309-A464-262DA84BF7EE}" name="Column1857" dataDxfId="14538"/>
    <tableColumn id="1897" xr3:uid="{5EFF55A6-8BF9-4BD2-B6CC-1D64D9322D24}" name="Column1858" dataDxfId="14537"/>
    <tableColumn id="1898" xr3:uid="{396D69B2-7AD9-4FBB-93A6-3D7649D32A9A}" name="Column1859" dataDxfId="14536"/>
    <tableColumn id="1899" xr3:uid="{BE5154FE-2731-4F1B-9F50-F57BA90411F0}" name="Column1860" dataDxfId="14535"/>
    <tableColumn id="1900" xr3:uid="{D7C118DD-5E27-4F10-A5AE-E8D522BD7264}" name="Column1861" dataDxfId="14534"/>
    <tableColumn id="1901" xr3:uid="{8DE4BFE2-F9F0-46B7-9536-F029435984DF}" name="Column1862" dataDxfId="14533"/>
    <tableColumn id="1902" xr3:uid="{731F7F8F-3F66-44C4-A5F4-37BADA8F6D7B}" name="Column1863" dataDxfId="14532"/>
    <tableColumn id="1903" xr3:uid="{B2EFF810-4FCE-4116-AD85-543D65ED9DB2}" name="Column1864" dataDxfId="14531"/>
    <tableColumn id="1904" xr3:uid="{AEB7EAB5-EDA1-4403-8908-F7B51511BE2D}" name="Column1865" dataDxfId="14530"/>
    <tableColumn id="1905" xr3:uid="{F9EF0DB0-1151-4D26-A0A4-CD7163E3C17E}" name="Column1866" dataDxfId="14529"/>
    <tableColumn id="1906" xr3:uid="{DE296407-0DFA-4825-A1AF-A47738AAEE87}" name="Column1867" dataDxfId="14528"/>
    <tableColumn id="1907" xr3:uid="{86900BDD-B38B-420D-AF8B-BF9CD1BF29AC}" name="Column1868" dataDxfId="14527"/>
    <tableColumn id="1908" xr3:uid="{E2E5D120-926E-4D55-8222-2EEA10254B6C}" name="Column1869" dataDxfId="14526"/>
    <tableColumn id="1909" xr3:uid="{2E6F7EDA-C486-4495-9444-7F34D476C704}" name="Column1870" dataDxfId="14525"/>
    <tableColumn id="1910" xr3:uid="{76EC3B48-2D03-496F-A392-7AA90BC06965}" name="Column1871" dataDxfId="14524"/>
    <tableColumn id="1911" xr3:uid="{6DE347EB-7B1E-40CF-A93A-993D6F8D9D5D}" name="Column1872" dataDxfId="14523"/>
    <tableColumn id="1912" xr3:uid="{3A67FFE5-3179-492C-A78F-9DE6BA0EB62F}" name="Column1873" dataDxfId="14522"/>
    <tableColumn id="1913" xr3:uid="{93387BAF-581A-4279-A4A7-85478027EB17}" name="Column1874" dataDxfId="14521"/>
    <tableColumn id="1914" xr3:uid="{69FC92F4-2D4A-4869-A181-42A83A925F6D}" name="Column1875" dataDxfId="14520"/>
    <tableColumn id="1915" xr3:uid="{C465E350-44A2-4E84-A0C7-C0CD93D6F3FD}" name="Column1876" dataDxfId="14519"/>
    <tableColumn id="1916" xr3:uid="{6992B43E-3F2C-4FE0-8A21-715368050B0F}" name="Column1877" dataDxfId="14518"/>
    <tableColumn id="1917" xr3:uid="{C168B8CC-27FA-46C6-AB61-E4C4069FAD22}" name="Column1878" dataDxfId="14517"/>
    <tableColumn id="1918" xr3:uid="{07AD0615-DF91-4A93-B253-05DE740DE440}" name="Column1879" dataDxfId="14516"/>
    <tableColumn id="1919" xr3:uid="{40D389C7-59C2-421D-A7D5-0E75A23FF197}" name="Column1880" dataDxfId="14515"/>
    <tableColumn id="1920" xr3:uid="{71D37AC2-6F40-4B8D-932F-42AF4CD16D92}" name="Column1881" dataDxfId="14514"/>
    <tableColumn id="1921" xr3:uid="{33A0D4A7-455A-4904-A454-F5215A0882F4}" name="Column1882" dataDxfId="14513"/>
    <tableColumn id="1922" xr3:uid="{F3EA0075-7310-42D0-A6C8-CD1F40DE0FD6}" name="Column1883" dataDxfId="14512"/>
    <tableColumn id="1923" xr3:uid="{3B3ACB94-32B3-4E68-99A3-0DDD2045A15B}" name="Column1884" dataDxfId="14511"/>
    <tableColumn id="1924" xr3:uid="{D3D21A65-996F-4617-948E-475ADE8CBD63}" name="Column1885" dataDxfId="14510"/>
    <tableColumn id="1925" xr3:uid="{0AE55A58-B3D9-46A8-92AA-DF4BCBBCC211}" name="Column1886" dataDxfId="14509"/>
    <tableColumn id="1926" xr3:uid="{63EFB61E-0E67-4868-AFFE-C96DC409A240}" name="Column1887" dataDxfId="14508"/>
    <tableColumn id="1927" xr3:uid="{28D02598-C781-459C-AADB-CF8DA6C996E3}" name="Column1888" dataDxfId="14507"/>
    <tableColumn id="1928" xr3:uid="{C485A68A-EE43-40A7-8813-2CDCC880694B}" name="Column1889" dataDxfId="14506"/>
    <tableColumn id="1929" xr3:uid="{8A60F822-8D47-4E88-BB0A-B8D7403ADE36}" name="Column1890" dataDxfId="14505"/>
    <tableColumn id="1930" xr3:uid="{B8C2CE42-0917-4B2F-86C5-30B08D62C283}" name="Column1891" dataDxfId="14504"/>
    <tableColumn id="1931" xr3:uid="{4831CEAE-C22E-4BFF-A812-251CC34AB225}" name="Column1892" dataDxfId="14503"/>
    <tableColumn id="1932" xr3:uid="{BDD373C7-A667-4C7A-BBAF-7AD9E93D6106}" name="Column1893" dataDxfId="14502"/>
    <tableColumn id="1933" xr3:uid="{F2A2DF23-CAF3-4596-ABC1-422916411BF3}" name="Column1894" dataDxfId="14501"/>
    <tableColumn id="1934" xr3:uid="{11C049E0-C528-4874-95DE-AAE45AB4CE37}" name="Column1895" dataDxfId="14500"/>
    <tableColumn id="1935" xr3:uid="{14E5921C-1A8B-46E5-AB3A-0AC7816BB744}" name="Column1896" dataDxfId="14499"/>
    <tableColumn id="1936" xr3:uid="{1C61BFF3-B20B-4C7E-A6C5-777438A017BB}" name="Column1897" dataDxfId="14498"/>
    <tableColumn id="1937" xr3:uid="{947510C5-08FF-48B5-9886-DD0A50E2842E}" name="Column1898" dataDxfId="14497"/>
    <tableColumn id="1938" xr3:uid="{E2C8C622-9AB6-4DDD-A2D2-4A6C74C9B36C}" name="Column1899" dataDxfId="14496"/>
    <tableColumn id="1939" xr3:uid="{2FACA3A5-F97B-41F6-A757-BD0FCA713B06}" name="Column1900" dataDxfId="14495"/>
    <tableColumn id="1940" xr3:uid="{44412075-440F-4047-BBCB-2C67A3449733}" name="Column1901" dataDxfId="14494"/>
    <tableColumn id="1941" xr3:uid="{99A4D1EC-784E-49CA-9B6F-4398FB417DEF}" name="Column1902" dataDxfId="14493"/>
    <tableColumn id="1942" xr3:uid="{79524281-DF41-45FA-B0CA-3196EBA89ADA}" name="Column1903" dataDxfId="14492"/>
    <tableColumn id="1943" xr3:uid="{40A96666-C9E3-4766-9C6B-215CED706E93}" name="Column1904" dataDxfId="14491"/>
    <tableColumn id="1944" xr3:uid="{F8361A18-0753-41A9-86DE-AECCA4E839E4}" name="Column1905" dataDxfId="14490"/>
    <tableColumn id="1945" xr3:uid="{A47E2BA8-84A3-4B7B-BCCA-AA06EBA97C3F}" name="Column1906" dataDxfId="14489"/>
    <tableColumn id="1946" xr3:uid="{C3F20E26-2CB3-40EE-9220-7300CF175CCC}" name="Column1907" dataDxfId="14488"/>
    <tableColumn id="1947" xr3:uid="{8008C596-E872-42D5-8A67-1D829AC04682}" name="Column1908" dataDxfId="14487"/>
    <tableColumn id="1948" xr3:uid="{95D49740-578E-42F6-9819-8F604E6E4C59}" name="Column1909" dataDxfId="14486"/>
    <tableColumn id="1949" xr3:uid="{578821C9-4A2F-4596-AC1C-7E76C0972F71}" name="Column1910" dataDxfId="14485"/>
    <tableColumn id="1950" xr3:uid="{E2A8B6B0-7AFF-4CA0-9D20-41A15CB2878B}" name="Column1911" dataDxfId="14484"/>
    <tableColumn id="1951" xr3:uid="{619B9D10-EFB0-4C4D-A784-E712711B087E}" name="Column1912" dataDxfId="14483"/>
    <tableColumn id="1952" xr3:uid="{75E481E4-ADB7-4F78-9969-FBC5C2D2A966}" name="Column1913" dataDxfId="14482"/>
    <tableColumn id="1953" xr3:uid="{C5020E81-E02B-4581-A5A3-5FFEEA55EF4E}" name="Column1914" dataDxfId="14481"/>
    <tableColumn id="1954" xr3:uid="{C33B286F-4CEF-416F-A0AB-A87C0255EB99}" name="Column1915" dataDxfId="14480"/>
    <tableColumn id="1955" xr3:uid="{C2802414-AC78-4D62-9B9E-9FAFF6343902}" name="Column1916" dataDxfId="14479"/>
    <tableColumn id="1956" xr3:uid="{83D4717E-72FC-4A87-BD3F-B9F05071C50B}" name="Column1917" dataDxfId="14478"/>
    <tableColumn id="1957" xr3:uid="{2EA2A691-5C7B-4AC5-8D07-4CF76B3FA34A}" name="Column1918" dataDxfId="14477"/>
    <tableColumn id="1958" xr3:uid="{67FC9F34-1F61-4580-80D5-4551AE4C20EF}" name="Column1919" dataDxfId="14476"/>
    <tableColumn id="1959" xr3:uid="{EA88F84F-AED0-4F84-AF5F-3749A0B807C1}" name="Column1920" dataDxfId="14475"/>
    <tableColumn id="1960" xr3:uid="{EF6B0BA7-B00A-4360-8099-684FE2AB3013}" name="Column1921" dataDxfId="14474"/>
    <tableColumn id="1961" xr3:uid="{165DF97A-8358-4AD2-9C16-3753CE6E067C}" name="Column1922" dataDxfId="14473"/>
    <tableColumn id="1962" xr3:uid="{6EBE4686-46DB-4D81-9BBD-16B65F5A5381}" name="Column1923" dataDxfId="14472"/>
    <tableColumn id="1963" xr3:uid="{A6D641DB-48CC-4874-935F-6B3163184CDE}" name="Column1924" dataDxfId="14471"/>
    <tableColumn id="1964" xr3:uid="{4283D6C0-6788-4801-9C76-DF5362699D16}" name="Column1925" dataDxfId="14470"/>
    <tableColumn id="1965" xr3:uid="{CA4AAB27-F619-4F09-8CDE-72D9D437A8D3}" name="Column1926" dataDxfId="14469"/>
    <tableColumn id="1966" xr3:uid="{6CF5BF7F-36E5-4BA3-A7D0-D94001DD822A}" name="Column1927" dataDxfId="14468"/>
    <tableColumn id="1967" xr3:uid="{EA2FA367-44BB-4EDC-B219-E2B083F534B9}" name="Column1928" dataDxfId="14467"/>
    <tableColumn id="1968" xr3:uid="{E1FF8D50-A410-4377-BD53-F69F8FC4C994}" name="Column1929" dataDxfId="14466"/>
    <tableColumn id="1969" xr3:uid="{C866EB42-6137-40B2-9970-DAC7A3B53C17}" name="Column1930" dataDxfId="14465"/>
    <tableColumn id="1970" xr3:uid="{F3791589-3CCA-47E9-81D9-46E15C453A17}" name="Column1931" dataDxfId="14464"/>
    <tableColumn id="1971" xr3:uid="{9B439941-5C8A-47EC-BCEC-9A4C42DA125B}" name="Column1932" dataDxfId="14463"/>
    <tableColumn id="1972" xr3:uid="{86E425C1-884D-496D-A4BF-1E8D546FE14E}" name="Column1933" dataDxfId="14462"/>
    <tableColumn id="1973" xr3:uid="{9E5872C4-D72F-41EF-B985-66E477D31C7C}" name="Column1934" dataDxfId="14461"/>
    <tableColumn id="1974" xr3:uid="{5CBE5930-E48D-4727-94DD-74DADFBB1711}" name="Column1935" dataDxfId="14460"/>
    <tableColumn id="1975" xr3:uid="{6FF1D9C1-A8EA-42F4-953D-EB7D92A8C586}" name="Column1936" dataDxfId="14459"/>
    <tableColumn id="1976" xr3:uid="{2C84CB0A-B75E-499D-948B-430CB1B15952}" name="Column1937" dataDxfId="14458"/>
    <tableColumn id="1977" xr3:uid="{EAEBF224-F966-49B7-8928-5DD737614B0D}" name="Column1938" dataDxfId="14457"/>
    <tableColumn id="1978" xr3:uid="{4E9F1B20-4A91-4758-ADE3-9850935B3C41}" name="Column1939" dataDxfId="14456"/>
    <tableColumn id="1979" xr3:uid="{6D844758-FB7F-465F-928F-2FCB486EF1EA}" name="Column1940" dataDxfId="14455"/>
    <tableColumn id="1980" xr3:uid="{B686AC25-EF4B-4B03-AF45-0A088C4238D5}" name="Column1941" dataDxfId="14454"/>
    <tableColumn id="1981" xr3:uid="{8F61D15B-AF07-4134-95CE-CC4B9AF66D64}" name="Column1942" dataDxfId="14453"/>
    <tableColumn id="1982" xr3:uid="{ACBFCDF0-A32E-4656-BDF7-9F29D5AD8E3D}" name="Column1943" dataDxfId="14452"/>
    <tableColumn id="1983" xr3:uid="{0FF11B8C-F7A3-4178-B4C9-74DD4ED74DCB}" name="Column1944" dataDxfId="14451"/>
    <tableColumn id="1984" xr3:uid="{6EC199F2-6004-4721-BDC6-1A6C442E4CFE}" name="Column1945" dataDxfId="14450"/>
    <tableColumn id="1985" xr3:uid="{E3433760-9B0D-497C-BABE-DA208458165B}" name="Column1946" dataDxfId="14449"/>
    <tableColumn id="1986" xr3:uid="{58DF0EE8-AD30-4173-991D-539EB965E431}" name="Column1947" dataDxfId="14448"/>
    <tableColumn id="1987" xr3:uid="{6521C022-512A-4BB2-811D-51D088990CF0}" name="Column1948" dataDxfId="14447"/>
    <tableColumn id="1988" xr3:uid="{2CFB8A8C-7055-4639-AF03-28F246D1D252}" name="Column1949" dataDxfId="14446"/>
    <tableColumn id="1989" xr3:uid="{9123DA09-BDD1-4C3C-B99E-B2B9E8B71FE6}" name="Column1950" dataDxfId="14445"/>
    <tableColumn id="1990" xr3:uid="{83982E3D-9B59-4807-8B86-D66AF75ACAB3}" name="Column1951" dataDxfId="14444"/>
    <tableColumn id="1991" xr3:uid="{97956C6B-0236-4F8E-80E8-1BFF939CFFE9}" name="Column1952" dataDxfId="14443"/>
    <tableColumn id="1992" xr3:uid="{BD8AC197-B93D-44AD-821F-193AAF0A2D72}" name="Column1953" dataDxfId="14442"/>
    <tableColumn id="1993" xr3:uid="{A568D8B4-1C73-4018-B47A-7F63F4CE9D02}" name="Column1954" dataDxfId="14441"/>
    <tableColumn id="1994" xr3:uid="{B29C35A9-62AF-43DC-8506-C142A5849F4D}" name="Column1955" dataDxfId="14440"/>
    <tableColumn id="1995" xr3:uid="{7A115940-A9F6-473A-A3BE-8DD1E99674ED}" name="Column1956" dataDxfId="14439"/>
    <tableColumn id="1996" xr3:uid="{533B6D48-3C5F-4770-839F-EF4355B30E25}" name="Column1957" dataDxfId="14438"/>
    <tableColumn id="1997" xr3:uid="{2AC1A09D-B1C5-43A4-AF1C-679E5D7426A5}" name="Column1958" dataDxfId="14437"/>
    <tableColumn id="1998" xr3:uid="{F82A14BA-957C-48F3-A8CD-8B0CF8D539D5}" name="Column1959" dataDxfId="14436"/>
    <tableColumn id="1999" xr3:uid="{5E0983C1-99C7-4B4F-A920-5B8ECB21E66D}" name="Column1960" dataDxfId="14435"/>
    <tableColumn id="2000" xr3:uid="{292117EF-231B-48B4-8082-57DD50890FC3}" name="Column1961" dataDxfId="14434"/>
    <tableColumn id="2001" xr3:uid="{69F39070-09BA-482B-96FC-9915048394E8}" name="Column1962" dataDxfId="14433"/>
    <tableColumn id="2002" xr3:uid="{CABCDE5E-D067-42A9-85D1-C7F09C988004}" name="Column1963" dataDxfId="14432"/>
    <tableColumn id="2003" xr3:uid="{0D764F82-D46B-4B6E-8AD2-6BC480220F9A}" name="Column1964" dataDxfId="14431"/>
    <tableColumn id="2004" xr3:uid="{946B5DAB-D6B7-4409-BA1A-6EF41BFD0779}" name="Column1965" dataDxfId="14430"/>
    <tableColumn id="2005" xr3:uid="{2D637E10-7F2B-4994-84A5-67C794391021}" name="Column1966" dataDxfId="14429"/>
    <tableColumn id="2006" xr3:uid="{65A51137-FE95-404A-A55C-7B62D39DCA0E}" name="Column1967" dataDxfId="14428"/>
    <tableColumn id="2007" xr3:uid="{0761A6F0-025F-4D23-8D21-2E401202D5EC}" name="Column1968" dataDxfId="14427"/>
    <tableColumn id="2008" xr3:uid="{519E173D-1EA5-4492-B361-4553F152CEC8}" name="Column1969" dataDxfId="14426"/>
    <tableColumn id="2009" xr3:uid="{C4B0EE16-A465-4638-B1CE-00BF24173848}" name="Column1970" dataDxfId="14425"/>
    <tableColumn id="2010" xr3:uid="{8518F5DA-6047-48B0-BE72-A342EED2B1E1}" name="Column1971" dataDxfId="14424"/>
    <tableColumn id="2011" xr3:uid="{14236384-5470-475F-B9B1-CECCB0F1B89D}" name="Column1972" dataDxfId="14423"/>
    <tableColumn id="2012" xr3:uid="{B8EFFF40-C3FA-4D16-A966-F2DE6C126C52}" name="Column1973" dataDxfId="14422"/>
    <tableColumn id="2013" xr3:uid="{DE4ADB93-41E2-42D3-83AA-F066A6BCCCBC}" name="Column1974" dataDxfId="14421"/>
    <tableColumn id="2014" xr3:uid="{DC0A3CA0-C1FB-43FA-9E0E-5AFD60152EA8}" name="Column1975" dataDxfId="14420"/>
    <tableColumn id="2015" xr3:uid="{8DA6E335-AAD5-4342-9AC9-B68F6961974E}" name="Column1976" dataDxfId="14419"/>
    <tableColumn id="2016" xr3:uid="{91BD63FA-9112-45F8-900E-27CFBEFF2544}" name="Column1977" dataDxfId="14418"/>
    <tableColumn id="2017" xr3:uid="{FB10A3AB-25C5-43E1-9465-FBE47259C0B4}" name="Column1978" dataDxfId="14417"/>
    <tableColumn id="2018" xr3:uid="{53BEA269-24B9-41D7-B302-524D652652ED}" name="Column1979" dataDxfId="14416"/>
    <tableColumn id="2019" xr3:uid="{9F546A81-6015-422A-979A-E6D47BBB81AB}" name="Column1980" dataDxfId="14415"/>
    <tableColumn id="2020" xr3:uid="{72CE1682-9442-4E85-8B69-6E8C36ECCF50}" name="Column1981" dataDxfId="14414"/>
    <tableColumn id="2021" xr3:uid="{DE73223F-D01F-4165-A04F-2EA3327E4DFE}" name="Column1982" dataDxfId="14413"/>
    <tableColumn id="2022" xr3:uid="{14F00908-40F9-4865-984B-130117B06E5F}" name="Column1983" dataDxfId="14412"/>
    <tableColumn id="2023" xr3:uid="{CDB0B78D-23AA-4EEB-BADC-ABF3E3C08BC8}" name="Column1984" dataDxfId="14411"/>
    <tableColumn id="2024" xr3:uid="{ECC15EE7-1B47-4DE2-905F-C11BD4AD5050}" name="Column1985" dataDxfId="14410"/>
    <tableColumn id="2025" xr3:uid="{D6F1CC44-1647-42A1-9C84-700187A104B1}" name="Column1986" dataDxfId="14409"/>
    <tableColumn id="2026" xr3:uid="{90F529B9-3331-4A67-A8C9-867895EBD9D9}" name="Column1987" dataDxfId="14408"/>
    <tableColumn id="2027" xr3:uid="{E8EF340C-EEA5-4F8F-A9A9-E0B2B18DA2B3}" name="Column1988" dataDxfId="14407"/>
    <tableColumn id="2028" xr3:uid="{0DADDE3D-6711-40EC-A07A-96AC6711E453}" name="Column1989" dataDxfId="14406"/>
    <tableColumn id="2029" xr3:uid="{AC15D7F1-B39E-448B-8062-429422B711BB}" name="Column1990" dataDxfId="14405"/>
    <tableColumn id="2030" xr3:uid="{175A4003-786E-48C0-82BF-F05B2FBA327D}" name="Column1991" dataDxfId="14404"/>
    <tableColumn id="2031" xr3:uid="{AEE2A474-3BD6-4042-B955-4B0E49A64D18}" name="Column1992" dataDxfId="14403"/>
    <tableColumn id="2032" xr3:uid="{49D4FDB4-184C-4D3A-BC42-9D9E055BD215}" name="Column1993" dataDxfId="14402"/>
    <tableColumn id="2033" xr3:uid="{E436A98B-AACB-4442-B7F2-6ABE7E198701}" name="Column1994" dataDxfId="14401"/>
    <tableColumn id="2034" xr3:uid="{48DAFC38-E00A-4A8F-9F4B-DD73D2C83BFC}" name="Column1995" dataDxfId="14400"/>
    <tableColumn id="2035" xr3:uid="{8243BD77-C15B-471A-AEAB-1EFA61A46571}" name="Column1996" dataDxfId="14399"/>
    <tableColumn id="2036" xr3:uid="{EF1F37FE-AC6B-46CF-95A1-514795230365}" name="Column1997" dataDxfId="14398"/>
    <tableColumn id="2037" xr3:uid="{0DAEE803-4CB1-43A0-A0D2-47BD410DE4B8}" name="Column1998" dataDxfId="14397"/>
    <tableColumn id="2038" xr3:uid="{5F5D2CF4-7787-43E1-A95D-FBE37DF837C6}" name="Column1999" dataDxfId="14396"/>
    <tableColumn id="2039" xr3:uid="{6C1CD4EB-E5BD-4503-86A3-2E8F98D12590}" name="Column2000" dataDxfId="14395"/>
    <tableColumn id="2040" xr3:uid="{45AB92FE-FF92-4078-B747-917022757D56}" name="Column2001" dataDxfId="14394"/>
    <tableColumn id="2041" xr3:uid="{37DB3AE0-D34D-43F1-B633-1B3B5D73DC3C}" name="Column2002" dataDxfId="14393"/>
    <tableColumn id="2042" xr3:uid="{C52F88F2-81C2-4C86-8B0B-7A803DD0DDC2}" name="Column2003" dataDxfId="14392"/>
    <tableColumn id="2043" xr3:uid="{09322328-80B3-40B2-8D06-F70216DC539C}" name="Column2004" dataDxfId="14391"/>
    <tableColumn id="2044" xr3:uid="{1289F0D1-F2C7-4F11-BE3D-A607FF41A56D}" name="Column2005" dataDxfId="14390"/>
    <tableColumn id="2045" xr3:uid="{4CDC154D-02BA-4E80-BB69-3EDF1FCA3F3B}" name="Column2006" dataDxfId="14389"/>
    <tableColumn id="2046" xr3:uid="{2561E175-B052-4B63-A513-28CCED50044D}" name="Column2007" dataDxfId="14388"/>
    <tableColumn id="2047" xr3:uid="{4EFFA64B-0ED6-4A6E-AD26-B59E7C79185C}" name="Column2008" dataDxfId="14387"/>
    <tableColumn id="2048" xr3:uid="{9A99CB83-5436-4193-8CD1-59CF8C5C4D50}" name="Column2009" dataDxfId="14386"/>
    <tableColumn id="2049" xr3:uid="{F5A5E741-9026-4A01-95FF-8040F507CE8F}" name="Column2010" dataDxfId="14385"/>
    <tableColumn id="2050" xr3:uid="{E30DB6E1-0785-4612-892A-8802041E6669}" name="Column2011" dataDxfId="14384"/>
    <tableColumn id="2051" xr3:uid="{85FFB717-E1B7-4FA6-8497-740D8D0287CE}" name="Column2012" dataDxfId="14383"/>
    <tableColumn id="2052" xr3:uid="{CBF6BEE5-BFE7-45C5-A5C1-EDC35B4FCF52}" name="Column2013" dataDxfId="14382"/>
    <tableColumn id="2053" xr3:uid="{F0EA275C-8949-44F7-94C2-9F57EC2CAB83}" name="Column2014" dataDxfId="14381"/>
    <tableColumn id="2054" xr3:uid="{86A7A419-43B7-484A-B4C1-40C60974D31D}" name="Column2015" dataDxfId="14380"/>
    <tableColumn id="2055" xr3:uid="{B7175E60-2336-4BBB-B591-AFC9D5027699}" name="Column2016" dataDxfId="14379"/>
    <tableColumn id="2056" xr3:uid="{D143A304-3FD8-4BB8-9588-29BDED0D0F87}" name="Column2017" dataDxfId="14378"/>
    <tableColumn id="2057" xr3:uid="{984ED9C8-1A00-48B3-8441-9665E3E2FD2D}" name="Column2018" dataDxfId="14377"/>
    <tableColumn id="2058" xr3:uid="{69CD2894-E118-4C6E-8676-0DAADCE29469}" name="Column2019" dataDxfId="14376"/>
    <tableColumn id="2059" xr3:uid="{F80E4967-3D98-412B-A535-958F19124257}" name="Column2020" dataDxfId="14375"/>
    <tableColumn id="2060" xr3:uid="{2153C992-4633-4630-84AD-24352AED8FE3}" name="Column2021" dataDxfId="14374"/>
    <tableColumn id="2061" xr3:uid="{22C2C1F3-87E7-4058-B600-5DB7ACD228D7}" name="Column2022" dataDxfId="14373"/>
    <tableColumn id="2062" xr3:uid="{34420993-4988-4EB6-BB29-C54F6F55939A}" name="Column2023" dataDxfId="14372"/>
    <tableColumn id="2063" xr3:uid="{A74F3FD2-07A0-438E-9413-5DE757F08809}" name="Column2024" dataDxfId="14371"/>
    <tableColumn id="2064" xr3:uid="{C31206B5-5ED9-443B-9DDB-7BCB9AD78E46}" name="Column2025" dataDxfId="14370"/>
    <tableColumn id="2065" xr3:uid="{4F834E74-3CF8-468A-9588-881C3A56553D}" name="Column2026" dataDxfId="14369"/>
    <tableColumn id="2066" xr3:uid="{4E814EDF-8330-4F7D-8BF7-19DDB823133A}" name="Column2027" dataDxfId="14368"/>
    <tableColumn id="2067" xr3:uid="{7EB177A1-29B7-41A8-88DB-2FF3139EC6C2}" name="Column2028" dataDxfId="14367"/>
    <tableColumn id="2068" xr3:uid="{3005FC47-DB86-44AB-94FD-327E628A8C68}" name="Column2029" dataDxfId="14366"/>
    <tableColumn id="2069" xr3:uid="{31D38C94-ECF5-40B5-A59E-54D7004F84CD}" name="Column2030" dataDxfId="14365"/>
    <tableColumn id="2070" xr3:uid="{D28BE226-9CB3-4D8F-93BA-3E5F44AEBF20}" name="Column2031" dataDxfId="14364"/>
    <tableColumn id="2071" xr3:uid="{9574D82C-F407-43F4-A961-C2E4D773895D}" name="Column2032" dataDxfId="14363"/>
    <tableColumn id="2072" xr3:uid="{9BA99D88-442F-4CAE-A509-141520D4B484}" name="Column2033" dataDxfId="14362"/>
    <tableColumn id="2073" xr3:uid="{EC3B9D10-53C4-4435-AD16-EC223790EC19}" name="Column2034" dataDxfId="14361"/>
    <tableColumn id="2074" xr3:uid="{5EBA8973-2F29-4D13-A9D7-FE6AAC43B272}" name="Column2035" dataDxfId="14360"/>
    <tableColumn id="2075" xr3:uid="{E4DB7903-E677-4382-8A13-F3267F2E706C}" name="Column2036" dataDxfId="14359"/>
    <tableColumn id="2076" xr3:uid="{D5FA02C0-A35C-4E44-A976-467778FDA35E}" name="Column2037" dataDxfId="14358"/>
    <tableColumn id="2077" xr3:uid="{DC24741F-72E2-4FF1-B704-AF9DB7907C2A}" name="Column2038" dataDxfId="14357"/>
    <tableColumn id="2078" xr3:uid="{F83AACEC-6129-47E1-A244-43E5D51CAE27}" name="Column2039" dataDxfId="14356"/>
    <tableColumn id="2079" xr3:uid="{D059B539-28F5-4760-ABED-1617A68D270B}" name="Column2040" dataDxfId="14355"/>
    <tableColumn id="2080" xr3:uid="{9A6DD96F-4DA4-46D8-8772-7F1D5B119EAF}" name="Column2041" dataDxfId="14354"/>
    <tableColumn id="2081" xr3:uid="{288060AB-7A8A-4AFC-BB7E-97E635EE2E95}" name="Column2042" dataDxfId="14353"/>
    <tableColumn id="2082" xr3:uid="{C05818E7-7D55-42FA-9AC1-2A1DC19F19F7}" name="Column2043" dataDxfId="14352"/>
    <tableColumn id="2083" xr3:uid="{687472B5-D773-4863-857F-1A90C3F23556}" name="Column2044" dataDxfId="14351"/>
    <tableColumn id="2084" xr3:uid="{CE82C9F1-C623-4AE8-8E0D-6475F722CFDD}" name="Column2045" dataDxfId="14350"/>
    <tableColumn id="2085" xr3:uid="{543DF2A6-9707-4996-8154-768739900ADD}" name="Column2046" dataDxfId="14349"/>
    <tableColumn id="2086" xr3:uid="{E5C54D4A-C3E5-4C99-84AA-3D5C3347A1A6}" name="Column2047" dataDxfId="14348"/>
    <tableColumn id="2087" xr3:uid="{0F77E9E2-8962-4BE4-B048-4295B31ACDCF}" name="Column2048" dataDxfId="14347"/>
    <tableColumn id="2088" xr3:uid="{0197DD44-0392-42A0-8CF2-48B3291709CB}" name="Column2049" dataDxfId="14346"/>
    <tableColumn id="2089" xr3:uid="{B62B1A6F-66DD-43E8-8068-7D9BB55D5CBC}" name="Column2050" dataDxfId="14345"/>
    <tableColumn id="2090" xr3:uid="{1C3DD861-CF7C-4066-BBD3-58E29B1323FA}" name="Column2051" dataDxfId="14344"/>
    <tableColumn id="2091" xr3:uid="{39F2B77D-1E72-4953-9477-B57BD85E493C}" name="Column2052" dataDxfId="14343"/>
    <tableColumn id="2092" xr3:uid="{1DCC8C35-DA87-4318-BE42-86AF380BF1FC}" name="Column2053" dataDxfId="14342"/>
    <tableColumn id="2093" xr3:uid="{F24D4845-2E02-4CEF-8F29-74CA9770F6E4}" name="Column2054" dataDxfId="14341"/>
    <tableColumn id="2094" xr3:uid="{A38F8186-3555-455E-B7C6-0C8C35AB54EF}" name="Column2055" dataDxfId="14340"/>
    <tableColumn id="2095" xr3:uid="{CDABCD3A-4357-4B33-A089-9AD25EF99796}" name="Column2056" dataDxfId="14339"/>
    <tableColumn id="2096" xr3:uid="{008A14A0-A9D5-4D2A-9A66-D8DDD2FA15FF}" name="Column2057" dataDxfId="14338"/>
    <tableColumn id="2097" xr3:uid="{9EDF11EA-11B3-4C68-9A88-CC64F1297EB3}" name="Column2058" dataDxfId="14337"/>
    <tableColumn id="2098" xr3:uid="{046C3661-F828-4D1C-BD6A-E283AAC7D0CD}" name="Column2059" dataDxfId="14336"/>
    <tableColumn id="2099" xr3:uid="{F739090E-8725-4587-9067-61D1B5D690FD}" name="Column2060" dataDxfId="14335"/>
    <tableColumn id="2100" xr3:uid="{BCA42ABC-C5D8-4DDD-8437-A267D169F3AF}" name="Column2061" dataDxfId="14334"/>
    <tableColumn id="2101" xr3:uid="{3068C399-64B2-44BE-AC04-8A8563723963}" name="Column2062" dataDxfId="14333"/>
    <tableColumn id="2102" xr3:uid="{7C7DA38D-9981-4724-94B3-52E43FA903DE}" name="Column2063" dataDxfId="14332"/>
    <tableColumn id="2103" xr3:uid="{C33FE439-E340-4E1B-BEB3-D5FD47E0EC7A}" name="Column2064" dataDxfId="14331"/>
    <tableColumn id="2104" xr3:uid="{1953D247-241B-41F0-AD9B-F20A15D2F08C}" name="Column2065" dataDxfId="14330"/>
    <tableColumn id="2105" xr3:uid="{2C5850C7-AC59-4623-A3F8-3250A41DBD73}" name="Column2066" dataDxfId="14329"/>
    <tableColumn id="2106" xr3:uid="{403DA2BD-FCE8-4258-84F9-CBCC1B0E9EA0}" name="Column2067" dataDxfId="14328"/>
    <tableColumn id="2107" xr3:uid="{F3EEB257-B19D-4260-A6EE-B7A6430C1608}" name="Column2068" dataDxfId="14327"/>
    <tableColumn id="2108" xr3:uid="{B8C31B27-4F3E-4691-95CD-FC8B9D91C713}" name="Column2069" dataDxfId="14326"/>
    <tableColumn id="2109" xr3:uid="{8A09E4F4-ECAA-47AF-9D2C-3364128ADF43}" name="Column2070" dataDxfId="14325"/>
    <tableColumn id="2110" xr3:uid="{9756C0DD-9464-427F-8C56-6F47B5FCC23A}" name="Column2071" dataDxfId="14324"/>
    <tableColumn id="2111" xr3:uid="{DEF24889-BC1B-4995-B350-97107BC28B26}" name="Column2072" dataDxfId="14323"/>
    <tableColumn id="2112" xr3:uid="{E747D1AA-807D-453C-81FB-4F287417FBF4}" name="Column2073" dataDxfId="14322"/>
    <tableColumn id="2113" xr3:uid="{63B1ADF5-BFF0-417C-A6C7-EC06F9199EB5}" name="Column2074" dataDxfId="14321"/>
    <tableColumn id="2114" xr3:uid="{2BC5E1F3-1FD4-42CA-A9D0-42669FDAF72D}" name="Column2075" dataDxfId="14320"/>
    <tableColumn id="2115" xr3:uid="{D2C6FA41-5A7B-43DE-9DC6-30B242D3B494}" name="Column2076" dataDxfId="14319"/>
    <tableColumn id="2116" xr3:uid="{28303443-6F55-4E0B-AC2C-5F16E9F4CCA3}" name="Column2077" dataDxfId="14318"/>
    <tableColumn id="2117" xr3:uid="{DE052A5C-2AC9-4C08-BFD4-9A1DA3B7CD56}" name="Column2078" dataDxfId="14317"/>
    <tableColumn id="2118" xr3:uid="{51D6BE23-DC0F-4139-964B-793D360A7A99}" name="Column2079" dataDxfId="14316"/>
    <tableColumn id="2119" xr3:uid="{721BF7DB-AEE7-4421-B5AE-1BC4765B7215}" name="Column2080" dataDxfId="14315"/>
    <tableColumn id="2120" xr3:uid="{3FBDCE8F-BB41-4BFE-98D4-999C24C04AB7}" name="Column2081" dataDxfId="14314"/>
    <tableColumn id="2121" xr3:uid="{80BBF388-C5B6-4BFE-9421-D5BF6FF69F5C}" name="Column2082" dataDxfId="14313"/>
    <tableColumn id="2122" xr3:uid="{4AEA9423-4369-4C68-AFCC-5EDAD01E8B09}" name="Column2083" dataDxfId="14312"/>
    <tableColumn id="2123" xr3:uid="{17320E1C-0A24-42E5-B1B6-7FCC9E1F1847}" name="Column2084" dataDxfId="14311"/>
    <tableColumn id="2124" xr3:uid="{F8111376-C9FE-40A1-A440-A6713521E009}" name="Column2085" dataDxfId="14310"/>
    <tableColumn id="2125" xr3:uid="{E338D66D-9AC9-4C2B-946B-197CDC536F4C}" name="Column2086" dataDxfId="14309"/>
    <tableColumn id="2126" xr3:uid="{32CBCA7E-3BC0-4CBA-A240-4625AC672497}" name="Column2087" dataDxfId="14308"/>
    <tableColumn id="2127" xr3:uid="{29643BDE-C310-4D9B-8FA0-EE58272A749A}" name="Column2088" dataDxfId="14307"/>
    <tableColumn id="2128" xr3:uid="{06FAD6E3-0440-4D3C-8D83-CA3CB7B7959E}" name="Column2089" dataDxfId="14306"/>
    <tableColumn id="2129" xr3:uid="{E30B50CD-075E-4D7D-8E75-7AD98881C202}" name="Column2090" dataDxfId="14305"/>
    <tableColumn id="2130" xr3:uid="{4046C3D2-C97B-4C5E-B666-F1F50C49776E}" name="Column2091" dataDxfId="14304"/>
    <tableColumn id="2131" xr3:uid="{7B034E86-755F-4D53-A4EA-C75D03933DDE}" name="Column2092" dataDxfId="14303"/>
    <tableColumn id="2132" xr3:uid="{66381850-8607-4657-8D0F-7C190FBCBCA1}" name="Column2093" dataDxfId="14302"/>
    <tableColumn id="2133" xr3:uid="{B9F35298-55E2-4EF4-A102-FEC30EC9823C}" name="Column2094" dataDxfId="14301"/>
    <tableColumn id="2134" xr3:uid="{1B6174A7-4998-4CC9-9CA7-1831BA438F5F}" name="Column2095" dataDxfId="14300"/>
    <tableColumn id="2135" xr3:uid="{2862B5E3-1906-44E7-857E-0658B2D97FE4}" name="Column2096" dataDxfId="14299"/>
    <tableColumn id="2136" xr3:uid="{BD9B1BBD-AE35-4D7C-8BD3-E2917A591C69}" name="Column2097" dataDxfId="14298"/>
    <tableColumn id="2137" xr3:uid="{E455A0CC-27CC-4934-B537-115C63216D50}" name="Column2098" dataDxfId="14297"/>
    <tableColumn id="2138" xr3:uid="{09CCF852-8C63-452F-9368-9814751B7EC7}" name="Column2099" dataDxfId="14296"/>
    <tableColumn id="2139" xr3:uid="{038A29A2-9263-45AB-A429-71F224782BB6}" name="Column2100" dataDxfId="14295"/>
    <tableColumn id="2140" xr3:uid="{D505DA79-4E0E-4AF4-A540-DFE77F03D4D3}" name="Column2101" dataDxfId="14294"/>
    <tableColumn id="2141" xr3:uid="{2AC80410-66FC-4DB8-BB71-96BC26C7B4CE}" name="Column2102" dataDxfId="14293"/>
    <tableColumn id="2142" xr3:uid="{014AE700-8590-4FED-86C9-267FD3A19AB3}" name="Column2103" dataDxfId="14292"/>
    <tableColumn id="2143" xr3:uid="{F02F8C27-57EA-45A2-B5BB-F016AC0B034B}" name="Column2104" dataDxfId="14291"/>
    <tableColumn id="2144" xr3:uid="{6BC764A9-8939-407B-BC0B-4B6AD405729F}" name="Column2105" dataDxfId="14290"/>
    <tableColumn id="2145" xr3:uid="{027F5C0C-6BA7-4B61-947B-230E4DC94711}" name="Column2106" dataDxfId="14289"/>
    <tableColumn id="2146" xr3:uid="{A615AA09-8FC8-4F7C-9228-C68D89C40875}" name="Column2107" dataDxfId="14288"/>
    <tableColumn id="2147" xr3:uid="{D1992FA2-EECC-4732-B247-0634A9F32EA9}" name="Column2108" dataDxfId="14287"/>
    <tableColumn id="2148" xr3:uid="{5858DB06-5ABE-4C0D-B8CC-1F541C96CA26}" name="Column2109" dataDxfId="14286"/>
    <tableColumn id="2149" xr3:uid="{7ED762FB-CDEB-4A85-821B-E1BDEC52CBFF}" name="Column2110" dataDxfId="14285"/>
    <tableColumn id="2150" xr3:uid="{32156775-F7E9-49D2-9FCC-316A77FABCB0}" name="Column2111" dataDxfId="14284"/>
    <tableColumn id="2151" xr3:uid="{F5126873-2E0F-421E-B2E2-BE28584FC0D2}" name="Column2112" dataDxfId="14283"/>
    <tableColumn id="2152" xr3:uid="{F74B2A75-2D8C-432A-B2D3-F65E92000733}" name="Column2113" dataDxfId="14282"/>
    <tableColumn id="2153" xr3:uid="{D77967D5-41FE-4ED2-9AAD-EC8E6AB25333}" name="Column2114" dataDxfId="14281"/>
    <tableColumn id="2154" xr3:uid="{8C97EF78-480C-44B3-9761-F53BE25D8C1C}" name="Column2115" dataDxfId="14280"/>
    <tableColumn id="2155" xr3:uid="{1D5265B8-4409-46FA-A834-A4FA92AA1DD3}" name="Column2116" dataDxfId="14279"/>
    <tableColumn id="2156" xr3:uid="{F4262565-7FD4-4BD7-81B1-DEC3F35E805E}" name="Column2117" dataDxfId="14278"/>
    <tableColumn id="2157" xr3:uid="{F1018AAC-6BB3-45CD-98E3-D257CB13C1CD}" name="Column2118" dataDxfId="14277"/>
    <tableColumn id="2158" xr3:uid="{8E95B471-DED9-49E1-8878-0C966DA26281}" name="Column2119" dataDxfId="14276"/>
    <tableColumn id="2159" xr3:uid="{C41D9AC9-7683-445C-9E3D-2FF450B33925}" name="Column2120" dataDxfId="14275"/>
    <tableColumn id="2160" xr3:uid="{3177FF9E-8DE1-4663-90EC-6202329C221D}" name="Column2121" dataDxfId="14274"/>
    <tableColumn id="2161" xr3:uid="{EFDC15FD-3DC8-4A2D-B512-D4AE60913050}" name="Column2122" dataDxfId="14273"/>
    <tableColumn id="2162" xr3:uid="{3E131666-5413-4FAF-921B-BCA32EF78B12}" name="Column2123" dataDxfId="14272"/>
    <tableColumn id="2163" xr3:uid="{9323FA27-FBCC-4D8F-BA6B-4FFA6B84F583}" name="Column2124" dataDxfId="14271"/>
    <tableColumn id="2164" xr3:uid="{F88BB808-B24E-43F4-A67D-98F35F2441CC}" name="Column2125" dataDxfId="14270"/>
    <tableColumn id="2165" xr3:uid="{B9932086-7CC4-4724-BA0C-0A80CDBF465C}" name="Column2126" dataDxfId="14269"/>
    <tableColumn id="2166" xr3:uid="{F522EF3D-2F42-442F-B724-AA17AE6B84B6}" name="Column2127" dataDxfId="14268"/>
    <tableColumn id="2167" xr3:uid="{472ECB44-7610-4C99-AEB5-9DE2C05B83AB}" name="Column2128" dataDxfId="14267"/>
    <tableColumn id="2168" xr3:uid="{C9575593-165E-43E7-89B7-98D9D7089A2D}" name="Column2129" dataDxfId="14266"/>
    <tableColumn id="2169" xr3:uid="{BB5B891E-7391-4348-A2AF-191BDAFF4132}" name="Column2130" dataDxfId="14265"/>
    <tableColumn id="2170" xr3:uid="{B239767F-A421-43E2-9A04-B87C5C6CE915}" name="Column2131" dataDxfId="14264"/>
    <tableColumn id="2171" xr3:uid="{81BC5006-772A-4672-9DEB-EA45ABD997E7}" name="Column2132" dataDxfId="14263"/>
    <tableColumn id="2172" xr3:uid="{F9209042-DE44-4CA0-BB31-BB54D365A5E2}" name="Column2133" dataDxfId="14262"/>
    <tableColumn id="2173" xr3:uid="{C9D09593-6729-4FA7-AA1A-7B6F328F1584}" name="Column2134" dataDxfId="14261"/>
    <tableColumn id="2174" xr3:uid="{9AE878E6-309D-4B16-8B6C-3C2F7A308068}" name="Column2135" dataDxfId="14260"/>
    <tableColumn id="2175" xr3:uid="{D93B40E2-FD69-460C-BBAD-AF0BA293F958}" name="Column2136" dataDxfId="14259"/>
    <tableColumn id="2176" xr3:uid="{17122AE7-98ED-46A9-8CF3-93B21418EA45}" name="Column2137" dataDxfId="14258"/>
    <tableColumn id="2177" xr3:uid="{69EC762F-9BDA-46D0-97ED-ED7C0F16BF4C}" name="Column2138" dataDxfId="14257"/>
    <tableColumn id="2178" xr3:uid="{1E1ABA5D-B26A-4868-8E84-155F5E5F4AD2}" name="Column2139" dataDxfId="14256"/>
    <tableColumn id="2179" xr3:uid="{49685800-ACB0-4BE2-B4D0-9AF0FBFD17AD}" name="Column2140" dataDxfId="14255"/>
    <tableColumn id="2180" xr3:uid="{54240D31-9DF0-4C4B-BFF8-634A0ACAB79D}" name="Column2141" dataDxfId="14254"/>
    <tableColumn id="2181" xr3:uid="{A9C5A4B3-8489-4026-90C3-5BB1C0CF4275}" name="Column2142" dataDxfId="14253"/>
    <tableColumn id="2182" xr3:uid="{EEB2C5EE-93B7-4D6A-B194-8EB653640ADF}" name="Column2143" dataDxfId="14252"/>
    <tableColumn id="2183" xr3:uid="{361676A6-CC4F-4095-90CA-5528C7FDB63F}" name="Column2144" dataDxfId="14251"/>
    <tableColumn id="2184" xr3:uid="{042D041F-55AC-43B1-B8C0-09CCD0A260FB}" name="Column2145" dataDxfId="14250"/>
    <tableColumn id="2185" xr3:uid="{AF6A86E6-1501-4E0B-8F06-9D7BABCE9A7A}" name="Column2146" dataDxfId="14249"/>
    <tableColumn id="2186" xr3:uid="{484EC8FE-8017-48EE-ADC9-D7814D488BB1}" name="Column2147" dataDxfId="14248"/>
    <tableColumn id="2187" xr3:uid="{A0067B47-FFFB-47C0-8C52-FBD04B005698}" name="Column2148" dataDxfId="14247"/>
    <tableColumn id="2188" xr3:uid="{9650A9FE-9D71-4118-96A7-1E393FA4E61F}" name="Column2149" dataDxfId="14246"/>
    <tableColumn id="2189" xr3:uid="{4AEA8755-1FF6-4F5B-9D7B-193A690CFB00}" name="Column2150" dataDxfId="14245"/>
    <tableColumn id="2190" xr3:uid="{788E16E0-4BED-46F7-8A22-BD6792863A90}" name="Column2151" dataDxfId="14244"/>
    <tableColumn id="2191" xr3:uid="{2D633CAF-3690-4053-B57F-9861BDD152E4}" name="Column2152" dataDxfId="14243"/>
    <tableColumn id="2192" xr3:uid="{2FD3C26C-D33D-4784-AEEC-ABB166D8B385}" name="Column2153" dataDxfId="14242"/>
    <tableColumn id="2193" xr3:uid="{57223F08-7AA1-4743-A70D-18BABF97ABCA}" name="Column2154" dataDxfId="14241"/>
    <tableColumn id="2194" xr3:uid="{3F528379-C4D7-422B-ABCC-B23E6B486D9D}" name="Column2155" dataDxfId="14240"/>
    <tableColumn id="2195" xr3:uid="{000E4EB8-053A-459C-9C85-7F71471C2FED}" name="Column2156" dataDxfId="14239"/>
    <tableColumn id="2196" xr3:uid="{588A5C34-FEFD-4A8C-B58A-A2BE07A208A3}" name="Column2157" dataDxfId="14238"/>
    <tableColumn id="2197" xr3:uid="{FA7F75FF-C784-4EF3-9B0F-74219AD37978}" name="Column2158" dataDxfId="14237"/>
    <tableColumn id="2198" xr3:uid="{E9AD2D3E-8B3F-48F1-AC57-5B93C94AA2D9}" name="Column2159" dataDxfId="14236"/>
    <tableColumn id="2199" xr3:uid="{7EF243AB-FBF5-4A4A-AEEA-E86870E650F1}" name="Column2160" dataDxfId="14235"/>
    <tableColumn id="2200" xr3:uid="{CADB9D18-E3A1-477B-B185-375F9CB96157}" name="Column2161" dataDxfId="14234"/>
    <tableColumn id="2201" xr3:uid="{96F0611A-F184-4475-9096-15DA324893E2}" name="Column2162" dataDxfId="14233"/>
    <tableColumn id="2202" xr3:uid="{8266B7F9-2C2C-45C0-AB4E-A583A3E8A29C}" name="Column2163" dataDxfId="14232"/>
    <tableColumn id="2203" xr3:uid="{E64D57A4-4C5A-44FB-81AB-EDBB25FA859A}" name="Column2164" dataDxfId="14231"/>
    <tableColumn id="2204" xr3:uid="{DFF4804F-A583-4D0C-AA6D-C487C2B91619}" name="Column2165" dataDxfId="14230"/>
    <tableColumn id="2205" xr3:uid="{7E9A3D26-0719-4757-9ABC-C06D13B11282}" name="Column2166" dataDxfId="14229"/>
    <tableColumn id="2206" xr3:uid="{B1B7C2CF-9FA2-4FE3-ADB2-4194C8812239}" name="Column2167" dataDxfId="14228"/>
    <tableColumn id="2207" xr3:uid="{6D0CCB69-4FE5-4F7E-B094-02377F982924}" name="Column2168" dataDxfId="14227"/>
    <tableColumn id="2208" xr3:uid="{21BE168C-BD9F-4052-BE9E-950124AE42A8}" name="Column2169" dataDxfId="14226"/>
    <tableColumn id="2209" xr3:uid="{773CE78F-4FCF-4E54-AD36-8B8C9E9C1344}" name="Column2170" dataDxfId="14225"/>
    <tableColumn id="2210" xr3:uid="{2FAE94FF-1446-42F5-A27E-37B53E1AEBB3}" name="Column2171" dataDxfId="14224"/>
    <tableColumn id="2211" xr3:uid="{AD1E5B5C-79BC-42E0-A585-B17FB4BA2C5E}" name="Column2172" dataDxfId="14223"/>
    <tableColumn id="2212" xr3:uid="{EF85E5D8-EE70-4179-9BCA-7B398623266F}" name="Column2173" dataDxfId="14222"/>
    <tableColumn id="2213" xr3:uid="{442FC390-EC31-4B10-89C9-C1F5107839DC}" name="Column2174" dataDxfId="14221"/>
    <tableColumn id="2214" xr3:uid="{BF07964D-C55C-4BF7-B4AB-E3B19016FE14}" name="Column2175" dataDxfId="14220"/>
    <tableColumn id="2215" xr3:uid="{07A9FAE2-A33C-4D8D-972E-D38E261F01C8}" name="Column2176" dataDxfId="14219"/>
    <tableColumn id="2216" xr3:uid="{172A6E90-F374-43E9-A27A-BF1A15574D48}" name="Column2177" dataDxfId="14218"/>
    <tableColumn id="2217" xr3:uid="{5588C62E-68E1-4FDF-80CB-A0377E7AEC73}" name="Column2178" dataDxfId="14217"/>
    <tableColumn id="2218" xr3:uid="{79331AAA-9290-4DD4-AFB7-A6851BF43343}" name="Column2179" dataDxfId="14216"/>
    <tableColumn id="2219" xr3:uid="{D400FC4A-A96D-4DF2-8835-018378A870F4}" name="Column2180" dataDxfId="14215"/>
    <tableColumn id="2220" xr3:uid="{51AD3BBD-33DD-4043-96F3-CCEF1B7DA552}" name="Column2181" dataDxfId="14214"/>
    <tableColumn id="2221" xr3:uid="{745C663C-5D7D-4981-81F2-4C7277A2780B}" name="Column2182" dataDxfId="14213"/>
    <tableColumn id="2222" xr3:uid="{25932205-D3F1-442B-A073-FA38ADF7B4C0}" name="Column2183" dataDxfId="14212"/>
    <tableColumn id="2223" xr3:uid="{CAE41EFC-81B3-42E6-BBA7-F602428762B8}" name="Column2184" dataDxfId="14211"/>
    <tableColumn id="2224" xr3:uid="{71FFEC88-7264-4893-BF03-CC40DDAABD5B}" name="Column2185" dataDxfId="14210"/>
    <tableColumn id="2225" xr3:uid="{C874B653-A1F1-4C44-91B7-9C9DD7710361}" name="Column2186" dataDxfId="14209"/>
    <tableColumn id="2226" xr3:uid="{18B9F0B5-34C3-4715-BA9E-FDCD8A47AA13}" name="Column2187" dataDxfId="14208"/>
    <tableColumn id="2227" xr3:uid="{81D8A151-0BBA-48A5-86F3-F36F42B385FC}" name="Column2188" dataDxfId="14207"/>
    <tableColumn id="2228" xr3:uid="{5CA03A10-9F81-43CF-9FD4-7E5BBBAB7B00}" name="Column2189" dataDxfId="14206"/>
    <tableColumn id="2229" xr3:uid="{9B161369-9C51-4800-BFCD-44449E3DD56D}" name="Column2190" dataDxfId="14205"/>
    <tableColumn id="2230" xr3:uid="{D74158F2-1E50-4DA6-89FE-1FEDDAE4332A}" name="Column2191" dataDxfId="14204"/>
    <tableColumn id="2231" xr3:uid="{BF6FF3CB-5CA6-4FFD-ADC3-64C127789565}" name="Column2192" dataDxfId="14203"/>
    <tableColumn id="2232" xr3:uid="{E3F8EAB4-B392-49B1-87C9-16484AE8CAB2}" name="Column2193" dataDxfId="14202"/>
    <tableColumn id="2233" xr3:uid="{35490D5A-9CED-49DA-8BC5-741FA39A1E06}" name="Column2194" dataDxfId="14201"/>
    <tableColumn id="2234" xr3:uid="{F1BE3AF5-EE6B-4C30-8A8D-A95F0F872AE2}" name="Column2195" dataDxfId="14200"/>
    <tableColumn id="2235" xr3:uid="{B2511995-D969-425A-883C-0BE7D2A9654B}" name="Column2196" dataDxfId="14199"/>
    <tableColumn id="2236" xr3:uid="{5DEA9F32-7653-41A1-8872-33E9343C27D8}" name="Column2197" dataDxfId="14198"/>
    <tableColumn id="2237" xr3:uid="{03EEE2E8-2C25-497A-8504-383F61DE4463}" name="Column2198" dataDxfId="14197"/>
    <tableColumn id="2238" xr3:uid="{4EAA6882-F24F-434B-B3B3-C9E6EA2FA226}" name="Column2199" dataDxfId="14196"/>
    <tableColumn id="2239" xr3:uid="{7FE7C60A-1A12-4109-91C7-CC9AFA0FAE68}" name="Column2200" dataDxfId="14195"/>
    <tableColumn id="2240" xr3:uid="{0D8FFF13-B48A-44C2-B53A-639CBF55C6C9}" name="Column2201" dataDxfId="14194"/>
    <tableColumn id="2241" xr3:uid="{FCAA7A28-E5C2-4DBB-AA6C-AF61347FD5BA}" name="Column2202" dataDxfId="14193"/>
    <tableColumn id="2242" xr3:uid="{418489F2-DCE7-4285-8060-1824C702205A}" name="Column2203" dataDxfId="14192"/>
    <tableColumn id="2243" xr3:uid="{C1B2465B-8FB0-4DC9-9009-CE7952126E9E}" name="Column2204" dataDxfId="14191"/>
    <tableColumn id="2244" xr3:uid="{ADC87DFC-BDC2-47A5-AB0D-B3CFD080B202}" name="Column2205" dataDxfId="14190"/>
    <tableColumn id="2245" xr3:uid="{48ED359D-FBC7-4D68-AF16-1D9C32185AE0}" name="Column2206" dataDxfId="14189"/>
    <tableColumn id="2246" xr3:uid="{6BC9D03C-0D76-4D04-8106-B310642F5F35}" name="Column2207" dataDxfId="14188"/>
    <tableColumn id="2247" xr3:uid="{85F01BB1-A49B-4018-BE5B-A443ADD790AD}" name="Column2208" dataDxfId="14187"/>
    <tableColumn id="2248" xr3:uid="{71AAA516-50F1-4234-932F-5B2F100C859A}" name="Column2209" dataDxfId="14186"/>
    <tableColumn id="2249" xr3:uid="{058C149B-8D3E-4589-8364-CD863F4FF69B}" name="Column2210" dataDxfId="14185"/>
    <tableColumn id="2250" xr3:uid="{F7C0093F-F840-4262-8737-EAD035A0F7D6}" name="Column2211" dataDxfId="14184"/>
    <tableColumn id="2251" xr3:uid="{987CF25D-35AB-49B4-A803-90B5230E9C7F}" name="Column2212" dataDxfId="14183"/>
    <tableColumn id="2252" xr3:uid="{E3438C15-7E15-4640-92B3-8524D91B54B0}" name="Column2213" dataDxfId="14182"/>
    <tableColumn id="2253" xr3:uid="{6E8E6179-6178-4FDD-B0A0-6B47CED5953A}" name="Column2214" dataDxfId="14181"/>
    <tableColumn id="2254" xr3:uid="{B0F84916-1544-4D5D-897B-479989F5EFCE}" name="Column2215" dataDxfId="14180"/>
    <tableColumn id="2255" xr3:uid="{15B6892C-53A6-4DBC-885A-1EADB67F5C90}" name="Column2216" dataDxfId="14179"/>
    <tableColumn id="2256" xr3:uid="{EC341211-A43B-4CA5-99D7-04387750B6B6}" name="Column2217" dataDxfId="14178"/>
    <tableColumn id="2257" xr3:uid="{F8F407F0-F961-4E37-9C11-35BE540FF608}" name="Column2218" dataDxfId="14177"/>
    <tableColumn id="2258" xr3:uid="{7564EB34-47D0-4F9E-9587-AD04E066DF1E}" name="Column2219" dataDxfId="14176"/>
    <tableColumn id="2259" xr3:uid="{ED48DFF3-2609-4370-A02F-763CEDF5A0A5}" name="Column2220" dataDxfId="14175"/>
    <tableColumn id="2260" xr3:uid="{24C7FEB1-21D7-4B80-9EE8-E5030F8C9050}" name="Column2221" dataDxfId="14174"/>
    <tableColumn id="2261" xr3:uid="{B268F5A9-A000-49C2-831C-98786EB5D928}" name="Column2222" dataDxfId="14173"/>
    <tableColumn id="2262" xr3:uid="{673D1B5D-7937-4434-83E2-CFFB53852A4F}" name="Column2223" dataDxfId="14172"/>
    <tableColumn id="2263" xr3:uid="{838E10AA-8ED5-4232-933E-A1B11B879EAF}" name="Column2224" dataDxfId="14171"/>
    <tableColumn id="2264" xr3:uid="{05296664-E263-444E-8EAA-5CE77EC7B31A}" name="Column2225" dataDxfId="14170"/>
    <tableColumn id="2265" xr3:uid="{F9416945-9446-4169-9B56-2773BD72FDCD}" name="Column2226" dataDxfId="14169"/>
    <tableColumn id="2266" xr3:uid="{E9B1748F-4A9A-4B17-9071-7A7156DDA60F}" name="Column2227" dataDxfId="14168"/>
    <tableColumn id="2267" xr3:uid="{DA6CD349-5E8D-4A3A-837A-22EF4EE68FFE}" name="Column2228" dataDxfId="14167"/>
    <tableColumn id="2268" xr3:uid="{D141CDCC-6F81-465C-8A8A-00738D81D8D7}" name="Column2229" dataDxfId="14166"/>
    <tableColumn id="2269" xr3:uid="{5F0B8822-9476-4025-B116-05B2A8B16E72}" name="Column2230" dataDxfId="14165"/>
    <tableColumn id="2270" xr3:uid="{5EB308F8-ADC7-423B-8D61-512D880E3CE4}" name="Column2231" dataDxfId="14164"/>
    <tableColumn id="2271" xr3:uid="{294482CB-491E-42E3-8C4B-30C7D1466BA2}" name="Column2232" dataDxfId="14163"/>
    <tableColumn id="2272" xr3:uid="{3330AD39-E8D3-4D57-B857-097249CD3875}" name="Column2233" dataDxfId="14162"/>
    <tableColumn id="2273" xr3:uid="{5CBE1FE9-AFA9-46BB-97CB-A968B4328EDD}" name="Column2234" dataDxfId="14161"/>
    <tableColumn id="2274" xr3:uid="{DCE5A4F9-DFCE-403D-9C38-CA2D1E402EDA}" name="Column2235" dataDxfId="14160"/>
    <tableColumn id="2275" xr3:uid="{119C7325-5675-4D01-83D1-D5987F2B797F}" name="Column2236" dataDxfId="14159"/>
    <tableColumn id="2276" xr3:uid="{8518E9EA-1A6E-4B10-B8F5-EAAAC03925E1}" name="Column2237" dataDxfId="14158"/>
    <tableColumn id="2277" xr3:uid="{5C5F3ECE-4548-4646-A475-85644DE4D30C}" name="Column2238" dataDxfId="14157"/>
    <tableColumn id="2278" xr3:uid="{49764E1D-D3AF-4E2F-B5AF-4B8D52E2AFCD}" name="Column2239" dataDxfId="14156"/>
    <tableColumn id="2279" xr3:uid="{11D302B4-48D5-4451-9003-0FF4BAF8A982}" name="Column2240" dataDxfId="14155"/>
    <tableColumn id="2280" xr3:uid="{B985C5A9-7B7E-438A-A0B0-50FFF82A7F9E}" name="Column2241" dataDxfId="14154"/>
    <tableColumn id="2281" xr3:uid="{27047824-340B-401A-976E-0FEB7E50CFEB}" name="Column2242" dataDxfId="14153"/>
    <tableColumn id="2282" xr3:uid="{B29C649E-B6BA-44B4-A295-72D4C8936233}" name="Column2243" dataDxfId="14152"/>
    <tableColumn id="2283" xr3:uid="{894B9CCC-A9EF-42E6-95E1-B4238446E07F}" name="Column2244" dataDxfId="14151"/>
    <tableColumn id="2284" xr3:uid="{3F6267BC-11CA-4EF9-98DE-7414164A2472}" name="Column2245" dataDxfId="14150"/>
    <tableColumn id="2285" xr3:uid="{99C72834-9215-4408-998A-1334386C56A0}" name="Column2246" dataDxfId="14149"/>
    <tableColumn id="2286" xr3:uid="{1BDC8A46-909B-45F2-80B2-7DD3188AECE2}" name="Column2247" dataDxfId="14148"/>
    <tableColumn id="2287" xr3:uid="{902F9228-6926-49D1-94CD-B2C911AE263B}" name="Column2248" dataDxfId="14147"/>
    <tableColumn id="2288" xr3:uid="{5113BB55-573C-408F-A8DA-A03FA3E5FB70}" name="Column2249" dataDxfId="14146"/>
    <tableColumn id="2289" xr3:uid="{1E57E187-5FCF-4E16-A62B-7C3E62705B0D}" name="Column2250" dataDxfId="14145"/>
    <tableColumn id="2290" xr3:uid="{B24C79F3-0AC3-4D1D-8260-6F7441AC2EF9}" name="Column2251" dataDxfId="14144"/>
    <tableColumn id="2291" xr3:uid="{B1A36B38-7A15-4E95-9DD7-4D8B35ED28D5}" name="Column2252" dataDxfId="14143"/>
    <tableColumn id="2292" xr3:uid="{12191BEA-5958-4BC3-AD1C-17175AADC80A}" name="Column2253" dataDxfId="14142"/>
    <tableColumn id="2293" xr3:uid="{31D28358-5581-437C-8615-D965ADFFAA5E}" name="Column2254" dataDxfId="14141"/>
    <tableColumn id="2294" xr3:uid="{41FF14D9-3687-412E-93F1-FD197D1D56E4}" name="Column2255" dataDxfId="14140"/>
    <tableColumn id="2295" xr3:uid="{0A0B4943-F857-4F3A-905A-EDE5756E21CE}" name="Column2256" dataDxfId="14139"/>
    <tableColumn id="2296" xr3:uid="{13AD7852-A228-4FA2-8711-37AB4139BE09}" name="Column2257" dataDxfId="14138"/>
    <tableColumn id="2297" xr3:uid="{CC8AFC3D-3871-43C8-8664-57B7A120B75F}" name="Column2258" dataDxfId="14137"/>
    <tableColumn id="2298" xr3:uid="{EB564F72-60E8-4B13-A041-997395D2B8E7}" name="Column2259" dataDxfId="14136"/>
    <tableColumn id="2299" xr3:uid="{310DF2C1-09E5-4F80-B8B8-EE5559EE4904}" name="Column2260" dataDxfId="14135"/>
    <tableColumn id="2300" xr3:uid="{72BFD6F5-B702-410D-B277-6C69E13E83CF}" name="Column2261" dataDxfId="14134"/>
    <tableColumn id="2301" xr3:uid="{8C360905-0CF3-4247-AC2E-FC75E7EB22AB}" name="Column2262" dataDxfId="14133"/>
    <tableColumn id="2302" xr3:uid="{F54AA014-638F-4FE6-8A2F-771B7706C13D}" name="Column2263" dataDxfId="14132"/>
    <tableColumn id="2303" xr3:uid="{B5D2D4EC-E30F-4D57-B07D-509003154A6B}" name="Column2264" dataDxfId="14131"/>
    <tableColumn id="2304" xr3:uid="{7939505D-61D4-4B3D-9FCB-918DCBA4E645}" name="Column2265" dataDxfId="14130"/>
    <tableColumn id="2305" xr3:uid="{A5F79905-4897-45D4-840F-6191277120B2}" name="Column2266" dataDxfId="14129"/>
    <tableColumn id="2306" xr3:uid="{94BFE3B7-CBCA-4670-B97D-27CFC73801F2}" name="Column2267" dataDxfId="14128"/>
    <tableColumn id="2307" xr3:uid="{151A916F-51F0-4056-B962-81726BEE5E4F}" name="Column2268" dataDxfId="14127"/>
    <tableColumn id="2308" xr3:uid="{FC436253-3A54-4D95-9AEE-0EAA2B93C4C7}" name="Column2269" dataDxfId="14126"/>
    <tableColumn id="2309" xr3:uid="{061C4FB0-90E7-496C-99E6-E9A1D51309F4}" name="Column2270" dataDxfId="14125"/>
    <tableColumn id="2310" xr3:uid="{FADFAB62-C76E-4B36-8864-60ABFB4C598A}" name="Column2271" dataDxfId="14124"/>
    <tableColumn id="2311" xr3:uid="{AC6B0A12-1B68-4533-B926-FBBAAC9071BA}" name="Column2272" dataDxfId="14123"/>
    <tableColumn id="2312" xr3:uid="{0CAAA01C-D992-443E-8126-8B5133C92BC0}" name="Column2273" dataDxfId="14122"/>
    <tableColumn id="2313" xr3:uid="{BF982507-8F6D-43C5-A61D-BF6551D91F46}" name="Column2274" dataDxfId="14121"/>
    <tableColumn id="2314" xr3:uid="{A1EDB71B-3FEA-4BB7-AF69-3F4718FFFC4C}" name="Column2275" dataDxfId="14120"/>
    <tableColumn id="2315" xr3:uid="{818CA356-D05A-4EF5-9C1C-CDEB6E04EEF1}" name="Column2276" dataDxfId="14119"/>
    <tableColumn id="2316" xr3:uid="{5AE37C3D-D3A4-4921-98E6-398D57AC737B}" name="Column2277" dataDxfId="14118"/>
    <tableColumn id="2317" xr3:uid="{7AA4C6DA-1EA3-498C-9C7A-D7E98563118F}" name="Column2278" dataDxfId="14117"/>
    <tableColumn id="2318" xr3:uid="{3AABEED4-CA2E-437D-8774-FA2FD68ACE86}" name="Column2279" dataDxfId="14116"/>
    <tableColumn id="2319" xr3:uid="{A2B6D2A9-B8E8-43CD-A9B2-8BE7958A9F45}" name="Column2280" dataDxfId="14115"/>
    <tableColumn id="2320" xr3:uid="{FD690770-CA3E-46FE-B09F-32129EDCCD1F}" name="Column2281" dataDxfId="14114"/>
    <tableColumn id="2321" xr3:uid="{08FD89C7-1170-4029-8EE9-BCD07AEEDC6D}" name="Column2282" dataDxfId="14113"/>
    <tableColumn id="2322" xr3:uid="{A9E3BD1A-71E2-4A59-92AB-F75B87A9702A}" name="Column2283" dataDxfId="14112"/>
    <tableColumn id="2323" xr3:uid="{C4D61613-ED62-4807-8CD6-CC2B1FB07B22}" name="Column2284" dataDxfId="14111"/>
    <tableColumn id="2324" xr3:uid="{29E6CA40-5FA5-485C-B829-3A6DD0462C2A}" name="Column2285" dataDxfId="14110"/>
    <tableColumn id="2325" xr3:uid="{460ECA42-1B5F-4E99-A686-415EC8F6FC6F}" name="Column2286" dataDxfId="14109"/>
    <tableColumn id="2326" xr3:uid="{3F26D883-FB2B-46A8-B455-8A6D2E3F2FB5}" name="Column2287" dataDxfId="14108"/>
    <tableColumn id="2327" xr3:uid="{5B4755A9-69B7-4EC4-80B5-A6B5DEEBC19B}" name="Column2288" dataDxfId="14107"/>
    <tableColumn id="2328" xr3:uid="{E1CC28E5-4615-45A3-AF3C-D40E22247A31}" name="Column2289" dataDxfId="14106"/>
    <tableColumn id="2329" xr3:uid="{51E70F60-6C20-46FB-8F68-837906284B11}" name="Column2290" dataDxfId="14105"/>
    <tableColumn id="2330" xr3:uid="{A8F74B1D-2CB3-4A11-83D9-86AFCD23772B}" name="Column2291" dataDxfId="14104"/>
    <tableColumn id="2331" xr3:uid="{F6EA8E5F-F944-493E-8FAA-F16EBACB6603}" name="Column2292" dataDxfId="14103"/>
    <tableColumn id="2332" xr3:uid="{5A559F95-A045-4597-9C6F-72013F53F1DD}" name="Column2293" dataDxfId="14102"/>
    <tableColumn id="2333" xr3:uid="{B011B5E5-92E5-4074-899F-B6F95DAAE8F8}" name="Column2294" dataDxfId="14101"/>
    <tableColumn id="2334" xr3:uid="{047795DC-6F07-48A2-8E83-90552F7433ED}" name="Column2295" dataDxfId="14100"/>
    <tableColumn id="2335" xr3:uid="{1ED13BA2-8C62-49B7-8D6F-92D39396648A}" name="Column2296" dataDxfId="14099"/>
    <tableColumn id="2336" xr3:uid="{EF3AD4BB-8B3F-44F8-ADDB-6707F43471E5}" name="Column2297" dataDxfId="14098"/>
    <tableColumn id="2337" xr3:uid="{561DF7B6-8210-4F0F-8F06-BCDBB32AC028}" name="Column2298" dataDxfId="14097"/>
    <tableColumn id="2338" xr3:uid="{DEC5ACE2-43E7-49BC-BD31-CDDD26A88699}" name="Column2299" dataDxfId="14096"/>
    <tableColumn id="2339" xr3:uid="{8EB215AA-16C6-4C5D-BEF8-576E5A0FEAE0}" name="Column2300" dataDxfId="14095"/>
    <tableColumn id="2340" xr3:uid="{B7E808EA-D660-4E01-ADC8-3C9F864F32BC}" name="Column2301" dataDxfId="14094"/>
    <tableColumn id="2341" xr3:uid="{A383C6FF-D263-4A08-A9F8-2BAA04A73EED}" name="Column2302" dataDxfId="14093"/>
    <tableColumn id="2342" xr3:uid="{2CC06613-8F48-4848-BA57-89CAF3215A22}" name="Column2303" dataDxfId="14092"/>
    <tableColumn id="2343" xr3:uid="{E3EE593E-6A71-4A57-B64E-7CA980F359B4}" name="Column2304" dataDxfId="14091"/>
    <tableColumn id="2344" xr3:uid="{85A100E7-FB76-4F95-8642-B82C4EAC0096}" name="Column2305" dataDxfId="14090"/>
    <tableColumn id="2345" xr3:uid="{1EAD7DB5-608B-4D2B-B9EB-05F48071137A}" name="Column2306" dataDxfId="14089"/>
    <tableColumn id="2346" xr3:uid="{6DB61B4C-7218-49F7-BD2B-681D2421DAB6}" name="Column2307" dataDxfId="14088"/>
    <tableColumn id="2347" xr3:uid="{38BF996E-E2D9-4513-8BFF-519BA7791581}" name="Column2308" dataDxfId="14087"/>
    <tableColumn id="2348" xr3:uid="{854334F6-0488-40F6-AF33-04C50D430DF9}" name="Column2309" dataDxfId="14086"/>
    <tableColumn id="2349" xr3:uid="{A3172B8D-90C7-42AE-84C7-7D9B6A3A3D4E}" name="Column2310" dataDxfId="14085"/>
    <tableColumn id="2350" xr3:uid="{B9DF6D3F-90BF-4486-92F4-3279F8E7B28E}" name="Column2311" dataDxfId="14084"/>
    <tableColumn id="2351" xr3:uid="{522AB687-6CA3-4308-8E20-E7BC566F2CBD}" name="Column2312" dataDxfId="14083"/>
    <tableColumn id="2352" xr3:uid="{01E651FB-E60D-462E-AA21-37B47AC262AD}" name="Column2313" dataDxfId="14082"/>
    <tableColumn id="2353" xr3:uid="{3E44292D-FC6A-4A60-A0E9-DE89083CB817}" name="Column2314" dataDxfId="14081"/>
    <tableColumn id="2354" xr3:uid="{5C4C6119-CFA4-463E-B59C-17D70B68D046}" name="Column2315" dataDxfId="14080"/>
    <tableColumn id="2355" xr3:uid="{C38FC957-EE25-4993-B567-B6DB98F364CB}" name="Column2316" dataDxfId="14079"/>
    <tableColumn id="2356" xr3:uid="{DB545724-7318-4691-B19C-AADC87B07866}" name="Column2317" dataDxfId="14078"/>
    <tableColumn id="2357" xr3:uid="{A5B1BC12-4EB6-44F4-85D2-E93506BD218B}" name="Column2318" dataDxfId="14077"/>
    <tableColumn id="2358" xr3:uid="{EBECC4D5-79B5-4665-8278-72E52173BD7F}" name="Column2319" dataDxfId="14076"/>
    <tableColumn id="2359" xr3:uid="{04DAD67B-958F-42CD-8516-A6F94A4B6806}" name="Column2320" dataDxfId="14075"/>
    <tableColumn id="2360" xr3:uid="{90CB8B19-5414-4E16-8443-93E17474392A}" name="Column2321" dataDxfId="14074"/>
    <tableColumn id="2361" xr3:uid="{C5CF320D-0FB8-4612-AE41-9961A8C2F5D2}" name="Column2322" dataDxfId="14073"/>
    <tableColumn id="2362" xr3:uid="{FF05B488-ABC7-4C7B-A412-FA93B170572B}" name="Column2323" dataDxfId="14072"/>
    <tableColumn id="2363" xr3:uid="{293451D6-A1A5-4262-A353-A07AD679D9D4}" name="Column2324" dataDxfId="14071"/>
    <tableColumn id="2364" xr3:uid="{EFF9ED6F-A343-41CC-B53D-1010AEE8052A}" name="Column2325" dataDxfId="14070"/>
    <tableColumn id="2365" xr3:uid="{E732A2BD-B538-4D46-BF89-94DAB4704430}" name="Column2326" dataDxfId="14069"/>
    <tableColumn id="2366" xr3:uid="{125A7691-E9C8-4440-B78D-E7E03A75537D}" name="Column2327" dataDxfId="14068"/>
    <tableColumn id="2367" xr3:uid="{FD092719-D964-485F-9857-F6D07CC42C4C}" name="Column2328" dataDxfId="14067"/>
    <tableColumn id="2368" xr3:uid="{AC2A8860-F4E1-4916-A2BF-8883B4FA606C}" name="Column2329" dataDxfId="14066"/>
    <tableColumn id="2369" xr3:uid="{03B45402-C444-42A3-9ABA-8359C706C89D}" name="Column2330" dataDxfId="14065"/>
    <tableColumn id="2370" xr3:uid="{676919E0-AF8B-4DF5-9966-1BA47D493788}" name="Column2331" dataDxfId="14064"/>
    <tableColumn id="2371" xr3:uid="{79AD374C-8A3A-4B03-8DAE-D515996ADC02}" name="Column2332" dataDxfId="14063"/>
    <tableColumn id="2372" xr3:uid="{7ABB848B-9427-4829-B4B4-76A6C77DB20A}" name="Column2333" dataDxfId="14062"/>
    <tableColumn id="2373" xr3:uid="{87BE085F-FC60-4552-92FD-B092178728E1}" name="Column2334" dataDxfId="14061"/>
    <tableColumn id="2374" xr3:uid="{D1477190-582B-486C-984D-0AB024F57CF2}" name="Column2335" dataDxfId="14060"/>
    <tableColumn id="2375" xr3:uid="{9B738C4F-8B7A-41F8-BE57-28CE6940F73D}" name="Column2336" dataDxfId="14059"/>
    <tableColumn id="2376" xr3:uid="{F4B80378-274D-46B0-A55D-24152221F7B2}" name="Column2337" dataDxfId="14058"/>
    <tableColumn id="2377" xr3:uid="{7961F9FD-5919-4D68-98D1-E571A2E8D294}" name="Column2338" dataDxfId="14057"/>
    <tableColumn id="2378" xr3:uid="{9F34EA24-B5E9-4FF4-BF03-6617AF5BAD82}" name="Column2339" dataDxfId="14056"/>
    <tableColumn id="2379" xr3:uid="{D2AA19D7-4B0E-4148-AFD1-19E23DE721BD}" name="Column2340" dataDxfId="14055"/>
    <tableColumn id="2380" xr3:uid="{84A32A85-21E1-4BFD-80F3-32A4D514BC9B}" name="Column2341" dataDxfId="14054"/>
    <tableColumn id="2381" xr3:uid="{221CE7BB-F4A5-4A53-9693-9D6D9753489F}" name="Column2342" dataDxfId="14053"/>
    <tableColumn id="2382" xr3:uid="{70A06177-2DF9-4365-9188-4A3746BCC6AA}" name="Column2343" dataDxfId="14052"/>
    <tableColumn id="2383" xr3:uid="{4086249B-DFCF-4120-9CDA-E5D9508B2459}" name="Column2344" dataDxfId="14051"/>
    <tableColumn id="2384" xr3:uid="{A5906C51-3487-4A67-9CB1-6216CC668E72}" name="Column2345" dataDxfId="14050"/>
    <tableColumn id="2385" xr3:uid="{8539DC52-6D0E-4E33-AD80-8896534CC21E}" name="Column2346" dataDxfId="14049"/>
    <tableColumn id="2386" xr3:uid="{2364C92C-0939-4FAF-9E7B-3386D2EBC6EC}" name="Column2347" dataDxfId="14048"/>
    <tableColumn id="2387" xr3:uid="{D0EA366F-8E03-40D7-AF1D-CEFB3237F1B8}" name="Column2348" dataDxfId="14047"/>
    <tableColumn id="2388" xr3:uid="{944089A5-3088-42A0-92ED-1241960A8596}" name="Column2349" dataDxfId="14046"/>
    <tableColumn id="2389" xr3:uid="{9323CD1E-1BB0-41A7-89DA-F61FDD721070}" name="Column2350" dataDxfId="14045"/>
    <tableColumn id="2390" xr3:uid="{575E6339-3144-480E-BBF1-2493961812E4}" name="Column2351" dataDxfId="14044"/>
    <tableColumn id="2391" xr3:uid="{33F7A4DF-15AD-4C0C-89BE-61DAFC4798E0}" name="Column2352" dataDxfId="14043"/>
    <tableColumn id="2392" xr3:uid="{7AF98296-9AD9-4D79-899A-2172CE582135}" name="Column2353" dataDxfId="14042"/>
    <tableColumn id="2393" xr3:uid="{56908BC5-D911-4D68-835B-432AFD80F2D5}" name="Column2354" dataDxfId="14041"/>
    <tableColumn id="2394" xr3:uid="{E75A849B-1EEC-4EC9-8C88-EE8A6E431906}" name="Column2355" dataDxfId="14040"/>
    <tableColumn id="2395" xr3:uid="{18E91FAD-1DA6-4BF2-BA1B-3563AE16AF78}" name="Column2356" dataDxfId="14039"/>
    <tableColumn id="2396" xr3:uid="{38A27DE4-B5FE-4176-BB0A-640CB2E84572}" name="Column2357" dataDxfId="14038"/>
    <tableColumn id="2397" xr3:uid="{C62AEC4C-C411-47EA-8F5E-7FA89AD2AAEA}" name="Column2358" dataDxfId="14037"/>
    <tableColumn id="2398" xr3:uid="{1B64BB3B-DFCB-4151-8B5B-B86793CBC2D2}" name="Column2359" dataDxfId="14036"/>
    <tableColumn id="2399" xr3:uid="{80A1BC26-A446-453A-A06A-D49F6329FD14}" name="Column2360" dataDxfId="14035"/>
    <tableColumn id="2400" xr3:uid="{C2E88882-948F-438B-AAC6-E12B90F4902E}" name="Column2361" dataDxfId="14034"/>
    <tableColumn id="2401" xr3:uid="{ACA76C33-B758-4A25-B9EF-371B2E53E95C}" name="Column2362" dataDxfId="14033"/>
    <tableColumn id="2402" xr3:uid="{0C93EF70-E217-4C5E-8113-45B8E1F4A5BE}" name="Column2363" dataDxfId="14032"/>
    <tableColumn id="2403" xr3:uid="{A5D0EAFD-A15B-4B51-8D28-2649E127DD14}" name="Column2364" dataDxfId="14031"/>
    <tableColumn id="2404" xr3:uid="{BFBA7F4F-5539-4F48-82E7-76DDE9D7BB34}" name="Column2365" dataDxfId="14030"/>
    <tableColumn id="2405" xr3:uid="{AE2C0F13-9AD8-4B97-AC99-95CE6B49D012}" name="Column2366" dataDxfId="14029"/>
    <tableColumn id="2406" xr3:uid="{FECF52AC-DB0F-4E60-80E2-0BB3A42F0775}" name="Column2367" dataDxfId="14028"/>
    <tableColumn id="2407" xr3:uid="{8D36F712-6102-491A-93B2-4EE58A7DF6D6}" name="Column2368" dataDxfId="14027"/>
    <tableColumn id="2408" xr3:uid="{CEA2C125-B23E-4F99-82DE-8A5EE077C23B}" name="Column2369" dataDxfId="14026"/>
    <tableColumn id="2409" xr3:uid="{02043625-052D-4390-8398-9B780CFABDB5}" name="Column2370" dataDxfId="14025"/>
    <tableColumn id="2410" xr3:uid="{D64CF491-9049-4329-ACBC-40F32178AECD}" name="Column2371" dataDxfId="14024"/>
    <tableColumn id="2411" xr3:uid="{0FCA96D9-1FE8-43CF-AA09-DB9C495D7B40}" name="Column2372" dataDxfId="14023"/>
    <tableColumn id="2412" xr3:uid="{A4A2FDFC-3BAD-4B17-A3C5-43198F3D944A}" name="Column2373" dataDxfId="14022"/>
    <tableColumn id="2413" xr3:uid="{F8815516-46EE-443D-8AF7-D04E89AE45D0}" name="Column2374" dataDxfId="14021"/>
    <tableColumn id="2414" xr3:uid="{A23A7FED-839C-4AE3-9866-6835700BBF01}" name="Column2375" dataDxfId="14020"/>
    <tableColumn id="2415" xr3:uid="{B28BD30F-FF05-4295-AD07-2D06321A15A4}" name="Column2376" dataDxfId="14019"/>
    <tableColumn id="2416" xr3:uid="{5A5A143A-2491-497A-A64C-A7C68F2DA734}" name="Column2377" dataDxfId="14018"/>
    <tableColumn id="2417" xr3:uid="{E4A41E09-DB4F-472B-96A0-CD3815328906}" name="Column2378" dataDxfId="14017"/>
    <tableColumn id="2418" xr3:uid="{0F75956C-192B-495B-8FCD-3BEFF0E56317}" name="Column2379" dataDxfId="14016"/>
    <tableColumn id="2419" xr3:uid="{26BD3D8B-7888-41F4-95C0-C84909DD0B40}" name="Column2380" dataDxfId="14015"/>
    <tableColumn id="2420" xr3:uid="{6E0A94F6-54F2-431A-A0E6-5349E7C3C97B}" name="Column2381" dataDxfId="14014"/>
    <tableColumn id="2421" xr3:uid="{FAE3124D-8FFA-4E24-BD94-5BA181DCBD7A}" name="Column2382" dataDxfId="14013"/>
    <tableColumn id="2422" xr3:uid="{7A386011-BF41-48B3-B1BE-613749D2187B}" name="Column2383" dataDxfId="14012"/>
    <tableColumn id="2423" xr3:uid="{73C24415-4F9A-4CE6-9F88-5A954F59A56C}" name="Column2384" dataDxfId="14011"/>
    <tableColumn id="2424" xr3:uid="{3703EA78-8F18-4ECB-84DD-3D9AC8790C79}" name="Column2385" dataDxfId="14010"/>
    <tableColumn id="2425" xr3:uid="{97B59FE0-668F-475F-AE76-0FC87C6C8312}" name="Column2386" dataDxfId="14009"/>
    <tableColumn id="2426" xr3:uid="{4398C719-25B7-4493-92EF-E522682FABAE}" name="Column2387" dataDxfId="14008"/>
    <tableColumn id="2427" xr3:uid="{B431486D-B9D1-499F-840E-3A5FA01EE273}" name="Column2388" dataDxfId="14007"/>
    <tableColumn id="2428" xr3:uid="{B882745F-4BF5-4013-B76D-84FB35598F42}" name="Column2389" dataDxfId="14006"/>
    <tableColumn id="2429" xr3:uid="{35546C93-3BA5-474C-AC76-78BA4E459122}" name="Column2390" dataDxfId="14005"/>
    <tableColumn id="2430" xr3:uid="{39393A3C-FAD8-4C26-BB81-27CC1D1B69BD}" name="Column2391" dataDxfId="14004"/>
    <tableColumn id="2431" xr3:uid="{C9B9C369-12BC-478E-B78C-AB81D313A175}" name="Column2392" dataDxfId="14003"/>
    <tableColumn id="2432" xr3:uid="{71170786-C05C-466B-9FB2-C357BDA0D0E8}" name="Column2393" dataDxfId="14002"/>
    <tableColumn id="2433" xr3:uid="{C627CD5D-8A9F-4BA9-B403-742834A1BA40}" name="Column2394" dataDxfId="14001"/>
    <tableColumn id="2434" xr3:uid="{602CFEB6-0DD7-48D0-9B28-A07123EF5574}" name="Column2395" dataDxfId="14000"/>
    <tableColumn id="2435" xr3:uid="{75066BE4-F7FC-4756-8213-DACA9823F58E}" name="Column2396" dataDxfId="13999"/>
    <tableColumn id="2436" xr3:uid="{A609789A-1389-4701-BA6B-73185D8585FF}" name="Column2397" dataDxfId="13998"/>
    <tableColumn id="2437" xr3:uid="{9C978388-8E9C-4189-AB2A-D3EC5EF49D4A}" name="Column2398" dataDxfId="13997"/>
    <tableColumn id="2438" xr3:uid="{76FCA367-1D6F-4004-AE4F-B4C3CB0C1A59}" name="Column2399" dataDxfId="13996"/>
    <tableColumn id="2439" xr3:uid="{0270DA1E-F2C3-4FA4-9DE3-038B6D12258F}" name="Column2400" dataDxfId="13995"/>
    <tableColumn id="2440" xr3:uid="{AD7DAF74-4E8A-489A-9BC1-99E875685AF2}" name="Column2401" dataDxfId="13994"/>
    <tableColumn id="2441" xr3:uid="{94972C65-1056-4E45-AAC7-80368B4A09C0}" name="Column2402" dataDxfId="13993"/>
    <tableColumn id="2442" xr3:uid="{D0DCDD3A-1AB5-4A0F-B41D-7F2AFA05B39A}" name="Column2403" dataDxfId="13992"/>
    <tableColumn id="2443" xr3:uid="{3083F71F-7D19-4781-8252-33E46ED031C9}" name="Column2404" dataDxfId="13991"/>
    <tableColumn id="2444" xr3:uid="{F2050248-958D-4843-AC1B-6BC437CD4164}" name="Column2405" dataDxfId="13990"/>
    <tableColumn id="2445" xr3:uid="{FC55C313-35A5-4FB5-9143-29905AACBCDE}" name="Column2406" dataDxfId="13989"/>
    <tableColumn id="2446" xr3:uid="{9A14BBF5-61DD-45B1-A987-F986A19FC4B7}" name="Column2407" dataDxfId="13988"/>
    <tableColumn id="2447" xr3:uid="{174C0966-9F86-4340-8268-B49F941D249B}" name="Column2408" dataDxfId="13987"/>
    <tableColumn id="2448" xr3:uid="{17D56C5C-C7C8-41F8-9FC4-4BCF56A537D7}" name="Column2409" dataDxfId="13986"/>
    <tableColumn id="2449" xr3:uid="{188EDAD0-E02B-4023-8CAB-E692674CB947}" name="Column2410" dataDxfId="13985"/>
    <tableColumn id="2450" xr3:uid="{E1996764-B3E3-4F11-A384-0922D8F6D5D9}" name="Column2411" dataDxfId="13984"/>
    <tableColumn id="2451" xr3:uid="{D4A449AA-4F78-421D-8EAD-A3B1031F26D3}" name="Column2412" dataDxfId="13983"/>
    <tableColumn id="2452" xr3:uid="{6D22A2B2-E36E-44F1-AA12-E7C7DC708369}" name="Column2413" dataDxfId="13982"/>
    <tableColumn id="2453" xr3:uid="{D04BB66B-6BC1-4C43-A6C1-13D1F8AB4B2E}" name="Column2414" dataDxfId="13981"/>
    <tableColumn id="2454" xr3:uid="{282C83BE-8B3E-44FD-B0E8-4ED07FA1C341}" name="Column2415" dataDxfId="13980"/>
    <tableColumn id="2455" xr3:uid="{626E0AC9-842E-4121-94FF-99E63B7C442B}" name="Column2416" dataDxfId="13979"/>
    <tableColumn id="2456" xr3:uid="{3154E63F-A42B-4B97-A6CA-4B941868BD27}" name="Column2417" dataDxfId="13978"/>
    <tableColumn id="2457" xr3:uid="{42CE1448-CB82-44DC-9FAF-41914831B255}" name="Column2418" dataDxfId="13977"/>
    <tableColumn id="2458" xr3:uid="{A13611EB-4951-4473-8A0A-DAC2714AB00C}" name="Column2419" dataDxfId="13976"/>
    <tableColumn id="2459" xr3:uid="{84540933-0A76-44C3-AC2A-72888B32E047}" name="Column2420" dataDxfId="13975"/>
    <tableColumn id="2460" xr3:uid="{D6953DB4-CA17-464F-BAD0-E12FD4C73B0C}" name="Column2421" dataDxfId="13974"/>
    <tableColumn id="2461" xr3:uid="{4A7E43EC-BD7E-4DCF-A20A-BF174DCA55C4}" name="Column2422" dataDxfId="13973"/>
    <tableColumn id="2462" xr3:uid="{6194561F-7620-4C01-B386-423B14689817}" name="Column2423" dataDxfId="13972"/>
    <tableColumn id="2463" xr3:uid="{02E0A845-A632-40C6-8E59-7239C6DE3254}" name="Column2424" dataDxfId="13971"/>
    <tableColumn id="2464" xr3:uid="{6B5AD10B-9882-4016-966D-187346875F63}" name="Column2425" dataDxfId="13970"/>
    <tableColumn id="2465" xr3:uid="{05902E6C-8A85-473F-A824-1AA7892CE65D}" name="Column2426" dataDxfId="13969"/>
    <tableColumn id="2466" xr3:uid="{F7ADF84E-7EFC-4B3D-9B7B-8BB7EC122D7E}" name="Column2427" dataDxfId="13968"/>
    <tableColumn id="2467" xr3:uid="{5E73A230-694B-42A9-8F7B-EDC0FFA5DAD5}" name="Column2428" dataDxfId="13967"/>
    <tableColumn id="2468" xr3:uid="{CB9DA434-C9C9-42BB-BDD1-8D2C5AF3CE1E}" name="Column2429" dataDxfId="13966"/>
    <tableColumn id="2469" xr3:uid="{EF64D157-3E21-4D95-8195-1954821C0352}" name="Column2430" dataDxfId="13965"/>
    <tableColumn id="2470" xr3:uid="{D4D3B493-C5C1-42AC-A5EA-2D3F283DCD15}" name="Column2431" dataDxfId="13964"/>
    <tableColumn id="2471" xr3:uid="{834FC507-EAC1-495E-8A13-9A723F599871}" name="Column2432" dataDxfId="13963"/>
    <tableColumn id="2472" xr3:uid="{8A2E596D-2448-4200-B180-F6326C03612F}" name="Column2433" dataDxfId="13962"/>
    <tableColumn id="2473" xr3:uid="{C51C8720-5320-4998-A848-2EF7F23895B0}" name="Column2434" dataDxfId="13961"/>
    <tableColumn id="2474" xr3:uid="{7C44AA05-3908-4A35-BCBA-32533843C0B8}" name="Column2435" dataDxfId="13960"/>
    <tableColumn id="2475" xr3:uid="{D6E245CB-C84C-40FB-A8A5-C542ECEA2CF9}" name="Column2436" dataDxfId="13959"/>
    <tableColumn id="2476" xr3:uid="{5F1E2F4D-4CD0-4BEB-9CC1-2E5F01BF73E1}" name="Column2437" dataDxfId="13958"/>
    <tableColumn id="2477" xr3:uid="{11C5776C-C2BD-494C-BE08-15E7552ACD00}" name="Column2438" dataDxfId="13957"/>
    <tableColumn id="2478" xr3:uid="{2B71014F-A941-43FC-A227-8C2A43504B58}" name="Column2439" dataDxfId="13956"/>
    <tableColumn id="2479" xr3:uid="{66D022F8-BFFE-462B-80C5-F2EFC86CCF97}" name="Column2440" dataDxfId="13955"/>
    <tableColumn id="2480" xr3:uid="{5328E4EF-5B41-4AE7-AFB1-41AF4B79BF89}" name="Column2441" dataDxfId="13954"/>
    <tableColumn id="2481" xr3:uid="{4E10B5A5-761D-49CC-8A8B-89F3B9D3053A}" name="Column2442" dataDxfId="13953"/>
    <tableColumn id="2482" xr3:uid="{1DA78A6B-27DE-442D-80B3-4ABD1CE95047}" name="Column2443" dataDxfId="13952"/>
    <tableColumn id="2483" xr3:uid="{CE26DCBA-8152-45A5-B1A0-25ACCA17F850}" name="Column2444" dataDxfId="13951"/>
    <tableColumn id="2484" xr3:uid="{0DB2071A-A8F3-47B5-B2A0-F5ABE6170221}" name="Column2445" dataDxfId="13950"/>
    <tableColumn id="2485" xr3:uid="{ABA874CD-B2D3-49C1-9B89-DB5D1362E55C}" name="Column2446" dataDxfId="13949"/>
    <tableColumn id="2486" xr3:uid="{5B188BE3-6175-4FE4-B249-F80BCE6B1A32}" name="Column2447" dataDxfId="13948"/>
    <tableColumn id="2487" xr3:uid="{CFAC79FE-9612-40E1-AA14-22170E9E97EE}" name="Column2448" dataDxfId="13947"/>
    <tableColumn id="2488" xr3:uid="{2F7B50EB-62FD-46A5-9EBA-D1AFB54DA39C}" name="Column2449" dataDxfId="13946"/>
    <tableColumn id="2489" xr3:uid="{93E54D02-00CD-486A-8C7F-8EB72C4BF253}" name="Column2450" dataDxfId="13945"/>
    <tableColumn id="2490" xr3:uid="{89801594-B988-4FCB-87A1-2AA0B6E4AA1F}" name="Column2451" dataDxfId="13944"/>
    <tableColumn id="2491" xr3:uid="{7A0DBE10-7BEA-4EC3-9D0E-60B37DCB6B57}" name="Column2452" dataDxfId="13943"/>
    <tableColumn id="2492" xr3:uid="{84EFA2E9-3180-4585-A1A8-FE57B672D40B}" name="Column2453" dataDxfId="13942"/>
    <tableColumn id="2493" xr3:uid="{4C5BC6AA-9BED-4181-950E-61752002CF3E}" name="Column2454" dataDxfId="13941"/>
    <tableColumn id="2494" xr3:uid="{AF31B4E7-6621-44A9-9C6A-578ED93D02B7}" name="Column2455" dataDxfId="13940"/>
    <tableColumn id="2495" xr3:uid="{27873CB0-A4CD-4B54-8A99-2914BC0B0980}" name="Column2456" dataDxfId="13939"/>
    <tableColumn id="2496" xr3:uid="{A6451D11-E11D-467C-83DF-8250D763E107}" name="Column2457" dataDxfId="13938"/>
    <tableColumn id="2497" xr3:uid="{53394A4E-E32C-4F4B-89EE-1FF41732F37D}" name="Column2458" dataDxfId="13937"/>
    <tableColumn id="2498" xr3:uid="{88D5E132-A85F-4F5F-9C87-3C0929E0FC23}" name="Column2459" dataDxfId="13936"/>
    <tableColumn id="2499" xr3:uid="{4817B6D4-FF16-47CE-B705-00ADF9A82001}" name="Column2460" dataDxfId="13935"/>
    <tableColumn id="2500" xr3:uid="{72C69324-3083-496A-8FCE-00B8210B2936}" name="Column2461" dataDxfId="13934"/>
    <tableColumn id="2501" xr3:uid="{2726E50C-17FC-4336-AE0B-2FDCEE0B89C8}" name="Column2462" dataDxfId="13933"/>
    <tableColumn id="2502" xr3:uid="{F3965DFF-12F7-478D-9C76-89B5271D89AF}" name="Column2463" dataDxfId="13932"/>
    <tableColumn id="2503" xr3:uid="{57AFE5B7-4273-44C5-8E7B-F0CE4CF02C51}" name="Column2464" dataDxfId="13931"/>
    <tableColumn id="2504" xr3:uid="{FA01FEC2-2CA6-4378-8D26-4AF498F01689}" name="Column2465" dataDxfId="13930"/>
    <tableColumn id="2505" xr3:uid="{77D79331-77D0-45F1-85AF-CF5FCA31A32D}" name="Column2466" dataDxfId="13929"/>
    <tableColumn id="2506" xr3:uid="{95E13EBE-4C11-4291-9AE3-E63E8178A778}" name="Column2467" dataDxfId="13928"/>
    <tableColumn id="2507" xr3:uid="{8961AF1E-0B6B-42F1-A34A-553663447AE2}" name="Column2468" dataDxfId="13927"/>
    <tableColumn id="2508" xr3:uid="{361B19D8-65B2-492B-AD02-FA93664B2BC3}" name="Column2469" dataDxfId="13926"/>
    <tableColumn id="2509" xr3:uid="{595B2650-8134-46A0-A24F-FC4ACA2C4D86}" name="Column2470" dataDxfId="13925"/>
    <tableColumn id="2510" xr3:uid="{8B445DA3-E7E8-43F8-8087-2F1C371001A6}" name="Column2471" dataDxfId="13924"/>
    <tableColumn id="2511" xr3:uid="{5A19FAD5-7BDA-41D4-A108-7154AC4A3535}" name="Column2472" dataDxfId="13923"/>
    <tableColumn id="2512" xr3:uid="{B856165B-02AA-4AF6-BDC9-2B43FFDE2A97}" name="Column2473" dataDxfId="13922"/>
    <tableColumn id="2513" xr3:uid="{FEB1B65A-0E0E-445C-9061-01430FB5D9C5}" name="Column2474" dataDxfId="13921"/>
    <tableColumn id="2514" xr3:uid="{19AD23F4-07B4-4760-A40A-76ECF720D3FB}" name="Column2475" dataDxfId="13920"/>
    <tableColumn id="2515" xr3:uid="{BFA6A9E9-C6F9-4EFC-9953-7CA3265E3858}" name="Column2476" dataDxfId="13919"/>
    <tableColumn id="2516" xr3:uid="{488ED3E8-15B0-4E57-A785-E4FE8E45B5DC}" name="Column2477" dataDxfId="13918"/>
    <tableColumn id="2517" xr3:uid="{BD150A82-0AF1-48FD-8400-A7B993F98F11}" name="Column2478" dataDxfId="13917"/>
    <tableColumn id="2518" xr3:uid="{01951CAE-5D23-4FB9-AA7A-8592149F574F}" name="Column2479" dataDxfId="13916"/>
    <tableColumn id="2519" xr3:uid="{A90EAF95-CB3D-44EF-8E11-765BCA31C87D}" name="Column2480" dataDxfId="13915"/>
    <tableColumn id="2520" xr3:uid="{A6F4AC7F-8BFA-48B9-A385-F4C8D04313EC}" name="Column2481" dataDxfId="13914"/>
    <tableColumn id="2521" xr3:uid="{35456D9E-B247-40D8-8B0B-D7510E27EF6C}" name="Column2482" dataDxfId="13913"/>
    <tableColumn id="2522" xr3:uid="{5B1E3D2E-CB9D-43A8-BABD-2F11EB60B22B}" name="Column2483" dataDxfId="13912"/>
    <tableColumn id="2523" xr3:uid="{C52E9CB4-B74C-4D31-9BC3-46E02D470259}" name="Column2484" dataDxfId="13911"/>
    <tableColumn id="2524" xr3:uid="{8917029B-9475-477E-BCBE-BC099D46CD91}" name="Column2485" dataDxfId="13910"/>
    <tableColumn id="2525" xr3:uid="{44BF17AF-0E1F-4A28-92EE-22D336F3A3E5}" name="Column2486" dataDxfId="13909"/>
    <tableColumn id="2526" xr3:uid="{B8F42B39-E374-4D5E-BB56-ECBF24EE4EB1}" name="Column2487" dataDxfId="13908"/>
    <tableColumn id="2527" xr3:uid="{38599D88-4A13-4A4A-853E-5BCA5986BE43}" name="Column2488" dataDxfId="13907"/>
    <tableColumn id="2528" xr3:uid="{6008E0CC-13AB-4C80-8CD8-9805EB0781AF}" name="Column2489" dataDxfId="13906"/>
    <tableColumn id="2529" xr3:uid="{FCBB2E16-EADB-4B3F-B3F0-4E184C3ADC11}" name="Column2490" dataDxfId="13905"/>
    <tableColumn id="2530" xr3:uid="{D9BE9656-2AA1-44CF-9F77-B484348089F7}" name="Column2491" dataDxfId="13904"/>
    <tableColumn id="2531" xr3:uid="{28C332BC-D4FF-41F9-B61D-0977E69D8D87}" name="Column2492" dataDxfId="13903"/>
    <tableColumn id="2532" xr3:uid="{E46441A3-DA8B-495B-8034-8BA65DAF1225}" name="Column2493" dataDxfId="13902"/>
    <tableColumn id="2533" xr3:uid="{3D39EF36-1E48-4EF4-9A64-389641EE0012}" name="Column2494" dataDxfId="13901"/>
    <tableColumn id="2534" xr3:uid="{AB93A370-E880-48D0-B35B-1902A5F7874F}" name="Column2495" dataDxfId="13900"/>
    <tableColumn id="2535" xr3:uid="{D3AC52EC-EA8C-4BD4-95C5-CE9C3C117D44}" name="Column2496" dataDxfId="13899"/>
    <tableColumn id="2536" xr3:uid="{D8C8ECDA-CD8B-4D62-8861-EDC55720C560}" name="Column2497" dataDxfId="13898"/>
    <tableColumn id="2537" xr3:uid="{4219A56B-FAE5-45BA-B64A-15519307EF4B}" name="Column2498" dataDxfId="13897"/>
    <tableColumn id="2538" xr3:uid="{AAD9FAAB-7B61-4DEE-A56D-223DF2B139DA}" name="Column2499" dataDxfId="13896"/>
    <tableColumn id="2539" xr3:uid="{FC116558-A2D8-4656-BF4C-9B37B6CCFEEC}" name="Column2500" dataDxfId="13895"/>
    <tableColumn id="2540" xr3:uid="{D6291178-1AE9-4D1D-9720-53C3A72CDEBE}" name="Column2501" dataDxfId="13894"/>
    <tableColumn id="2541" xr3:uid="{9B8E772D-0FB5-4588-AC83-1EE78A60BA8E}" name="Column2502" dataDxfId="13893"/>
    <tableColumn id="2542" xr3:uid="{BC0AE4CE-248D-4A21-847F-6FF4D79474BD}" name="Column2503" dataDxfId="13892"/>
    <tableColumn id="2543" xr3:uid="{228258E6-0FDB-4554-BACB-C3575C8F48C9}" name="Column2504" dataDxfId="13891"/>
    <tableColumn id="2544" xr3:uid="{4ACE87EF-E6C4-4964-A166-4FB37A17CC86}" name="Column2505" dataDxfId="13890"/>
    <tableColumn id="2545" xr3:uid="{D2E03A99-34D5-463A-982B-1E6CA7B83341}" name="Column2506" dataDxfId="13889"/>
    <tableColumn id="2546" xr3:uid="{23E434A6-D904-462B-9C98-D4E12E43F174}" name="Column2507" dataDxfId="13888"/>
    <tableColumn id="2547" xr3:uid="{379F90A8-ACAA-410F-A828-C210B43C0F96}" name="Column2508" dataDxfId="13887"/>
    <tableColumn id="2548" xr3:uid="{5618CFF7-B7C4-4B15-BAEE-00CEEE1263C5}" name="Column2509" dataDxfId="13886"/>
    <tableColumn id="2549" xr3:uid="{55A61A8D-DA04-42DA-96FF-864F50174E5E}" name="Column2510" dataDxfId="13885"/>
    <tableColumn id="2550" xr3:uid="{137A57C5-75B2-4DB2-BBA0-2910D7F9A3D2}" name="Column2511" dataDxfId="13884"/>
    <tableColumn id="2551" xr3:uid="{98E5458A-99D6-46DB-9610-3FB55F1CFEAF}" name="Column2512" dataDxfId="13883"/>
    <tableColumn id="2552" xr3:uid="{48B73285-40C6-4366-B26A-867B4A0FBC41}" name="Column2513" dataDxfId="13882"/>
    <tableColumn id="2553" xr3:uid="{70233B38-5D1E-4566-979D-EC4B4BC5822D}" name="Column2514" dataDxfId="13881"/>
    <tableColumn id="2554" xr3:uid="{A04DCB09-9B44-4468-8B9E-9FFDE0B5403C}" name="Column2515" dataDxfId="13880"/>
    <tableColumn id="2555" xr3:uid="{56B95AFC-385F-4E24-A818-15D06DE00749}" name="Column2516" dataDxfId="13879"/>
    <tableColumn id="2556" xr3:uid="{C2FF60B8-B9FF-4633-AE8D-BAA5AE89E181}" name="Column2517" dataDxfId="13878"/>
    <tableColumn id="2557" xr3:uid="{8B5D205B-F4D7-4793-A7B4-7BBF61F1C9C3}" name="Column2518" dataDxfId="13877"/>
    <tableColumn id="2558" xr3:uid="{792CE4B2-17AD-4BF4-BF33-18C64AD7C35F}" name="Column2519" dataDxfId="13876"/>
    <tableColumn id="2559" xr3:uid="{E6694849-78AC-475D-A48C-0E95053C7513}" name="Column2520" dataDxfId="13875"/>
    <tableColumn id="2560" xr3:uid="{DC2375A9-030C-46E3-A1BF-E3F46B58EB24}" name="Column2521" dataDxfId="13874"/>
    <tableColumn id="2561" xr3:uid="{C4765B22-2473-4977-8B62-E7C930D64B7D}" name="Column2522" dataDxfId="13873"/>
    <tableColumn id="2562" xr3:uid="{0453969A-CC5B-4B04-BDBC-641C13AFF708}" name="Column2523" dataDxfId="13872"/>
    <tableColumn id="2563" xr3:uid="{EE9CCE01-CD9A-4592-AFBD-88ECBCD2A4A1}" name="Column2524" dataDxfId="13871"/>
    <tableColumn id="2564" xr3:uid="{9BDB2044-DC79-4208-8C0B-8A63425F33DB}" name="Column2525" dataDxfId="13870"/>
    <tableColumn id="2565" xr3:uid="{8DD57712-1C4F-4CAF-B8BB-C7AAD23DD46F}" name="Column2526" dataDxfId="13869"/>
    <tableColumn id="2566" xr3:uid="{E032CEF6-AC81-4D0A-9808-20A924FA3FF8}" name="Column2527" dataDxfId="13868"/>
    <tableColumn id="2567" xr3:uid="{BAC58001-C438-4107-BB99-62F5543F3F3A}" name="Column2528" dataDxfId="13867"/>
    <tableColumn id="2568" xr3:uid="{61ADE046-EE59-49FE-B110-4BF05633433B}" name="Column2529" dataDxfId="13866"/>
    <tableColumn id="2569" xr3:uid="{9B76C50E-A0B9-4D3B-8EEC-9C3D829E9767}" name="Column2530" dataDxfId="13865"/>
    <tableColumn id="2570" xr3:uid="{09EE129A-DDA2-45C9-9182-39AE42A74554}" name="Column2531" dataDxfId="13864"/>
    <tableColumn id="2571" xr3:uid="{4CDCC775-351B-4C1B-9744-3691F5BADBAE}" name="Column2532" dataDxfId="13863"/>
    <tableColumn id="2572" xr3:uid="{E95C7C4F-89E0-41BD-AA23-D5933A46BB0D}" name="Column2533" dataDxfId="13862"/>
    <tableColumn id="2573" xr3:uid="{110F55D0-4629-4516-B9E2-B7BE373BD70B}" name="Column2534" dataDxfId="13861"/>
    <tableColumn id="2574" xr3:uid="{DD7204EC-F67B-4A1B-849C-761BC2640D21}" name="Column2535" dataDxfId="13860"/>
    <tableColumn id="2575" xr3:uid="{26638103-738E-4FE1-9C1A-16D41286D886}" name="Column2536" dataDxfId="13859"/>
    <tableColumn id="2576" xr3:uid="{9934EF74-7D77-4778-BC21-12F52D315A22}" name="Column2537" dataDxfId="13858"/>
    <tableColumn id="2577" xr3:uid="{C86D72A8-9E05-4CBA-858A-903DD555B16D}" name="Column2538" dataDxfId="13857"/>
    <tableColumn id="2578" xr3:uid="{A6E845C0-3F03-4A6D-ACDE-7CF162AD1859}" name="Column2539" dataDxfId="13856"/>
    <tableColumn id="2579" xr3:uid="{FF9C83FC-504A-45CE-A9AB-B07E43D03909}" name="Column2540" dataDxfId="13855"/>
    <tableColumn id="2580" xr3:uid="{12A59D92-CC14-4EF6-862D-1E339417E2CF}" name="Column2541" dataDxfId="13854"/>
    <tableColumn id="2581" xr3:uid="{EE405ED7-6BFE-4360-A8EC-205D1A663467}" name="Column2542" dataDxfId="13853"/>
    <tableColumn id="2582" xr3:uid="{4BF9732B-A157-4FA7-89EA-B94C42C46204}" name="Column2543" dataDxfId="13852"/>
    <tableColumn id="2583" xr3:uid="{42FC15B2-3291-4608-A982-D31F858F4143}" name="Column2544" dataDxfId="13851"/>
    <tableColumn id="2584" xr3:uid="{1EDAE100-4A21-41F6-B7DF-C0F1B08A877F}" name="Column2545" dataDxfId="13850"/>
    <tableColumn id="2585" xr3:uid="{B950907F-59C7-4CD0-B81C-03E112B3A11E}" name="Column2546" dataDxfId="13849"/>
    <tableColumn id="2586" xr3:uid="{3CD9A9C3-B5B6-4DB7-BEEE-E0626E689939}" name="Column2547" dataDxfId="13848"/>
    <tableColumn id="2587" xr3:uid="{9535959A-7834-4EEB-B6F9-DF417553E45B}" name="Column2548" dataDxfId="13847"/>
    <tableColumn id="2588" xr3:uid="{CB4188B2-B81A-4DC5-81DE-C409D68120E6}" name="Column2549" dataDxfId="13846"/>
    <tableColumn id="2589" xr3:uid="{ADE33367-1664-4512-A595-898352ED61F9}" name="Column2550" dataDxfId="13845"/>
    <tableColumn id="2590" xr3:uid="{D872D634-9AF1-4798-B775-3E0C4786681A}" name="Column2551" dataDxfId="13844"/>
    <tableColumn id="2591" xr3:uid="{3F04733B-BA6B-488E-A662-F2A72B4399D0}" name="Column2552" dataDxfId="13843"/>
    <tableColumn id="2592" xr3:uid="{DE0335F6-073B-4FD9-9E73-9CAFBDD8F598}" name="Column2553" dataDxfId="13842"/>
    <tableColumn id="2593" xr3:uid="{B84F0FA0-577F-4764-A26B-13C983E376E1}" name="Column2554" dataDxfId="13841"/>
    <tableColumn id="2594" xr3:uid="{9BF0AEEE-0CBF-4EEB-A9E0-15064EABCC5D}" name="Column2555" dataDxfId="13840"/>
    <tableColumn id="2595" xr3:uid="{7DBEFCB5-4318-4F04-972A-E5564DD04A27}" name="Column2556" dataDxfId="13839"/>
    <tableColumn id="2596" xr3:uid="{BDF39C56-0FB2-4A79-BD5E-842BD319C99C}" name="Column2557" dataDxfId="13838"/>
    <tableColumn id="2597" xr3:uid="{3AD1EB62-625F-4F7F-A728-6107F6171A43}" name="Column2558" dataDxfId="13837"/>
    <tableColumn id="2598" xr3:uid="{4EE4B60A-033F-4892-8670-20B8B76F4CE5}" name="Column2559" dataDxfId="13836"/>
    <tableColumn id="2599" xr3:uid="{DF301AB4-7AD5-472B-8743-42E1CED6D997}" name="Column2560" dataDxfId="13835"/>
    <tableColumn id="2600" xr3:uid="{F83CFABB-FD95-4E85-88FD-125FE0D9389A}" name="Column2561" dataDxfId="13834"/>
    <tableColumn id="2601" xr3:uid="{F2B62DC0-B0E5-409A-9845-3F1D7D94D3C5}" name="Column2562" dataDxfId="13833"/>
    <tableColumn id="2602" xr3:uid="{0519CE7D-24A1-4BEA-BD3F-4A49F7983B30}" name="Column2563" dataDxfId="13832"/>
    <tableColumn id="2603" xr3:uid="{BE1B1A1A-24B4-4B6F-A288-7F994CAF2034}" name="Column2564" dataDxfId="13831"/>
    <tableColumn id="2604" xr3:uid="{ED7DB0BC-3269-4BD8-AEB1-5AABBD8DB17E}" name="Column2565" dataDxfId="13830"/>
    <tableColumn id="2605" xr3:uid="{6467A814-2159-46CD-8D2E-7283301F4E0F}" name="Column2566" dataDxfId="13829"/>
    <tableColumn id="2606" xr3:uid="{6AA9D623-CAE9-4093-AEEC-B5D9C6B20A9E}" name="Column2567" dataDxfId="13828"/>
    <tableColumn id="2607" xr3:uid="{7A76C3CC-F863-4477-ADF6-A1BC514C564F}" name="Column2568" dataDxfId="13827"/>
    <tableColumn id="2608" xr3:uid="{F2AF1060-55B3-45A9-861B-B3A5C86CA48D}" name="Column2569" dataDxfId="13826"/>
    <tableColumn id="2609" xr3:uid="{A946B3C3-150C-4B57-8E65-A0572242B881}" name="Column2570" dataDxfId="13825"/>
    <tableColumn id="2610" xr3:uid="{F71D4BD3-1B0F-4F80-A4BA-C4E586933C8B}" name="Column2571" dataDxfId="13824"/>
    <tableColumn id="2611" xr3:uid="{AA66313B-BAF7-47BF-8AAF-5764CA2DDAC8}" name="Column2572" dataDxfId="13823"/>
    <tableColumn id="2612" xr3:uid="{553E7E6A-2B80-453C-B66B-C1C1E5D65538}" name="Column2573" dataDxfId="13822"/>
    <tableColumn id="2613" xr3:uid="{C691B459-B8AC-4B28-A8CA-2984559A04C2}" name="Column2574" dataDxfId="13821"/>
    <tableColumn id="2614" xr3:uid="{33D54BC3-E45B-42E1-97C8-51B46A8B5A33}" name="Column2575" dataDxfId="13820"/>
    <tableColumn id="2615" xr3:uid="{A32374D3-1536-4CCB-AB95-B48AAFF45FBC}" name="Column2576" dataDxfId="13819"/>
    <tableColumn id="2616" xr3:uid="{CE034126-2320-4EDD-BFE3-E57E2C4152E3}" name="Column2577" dataDxfId="13818"/>
    <tableColumn id="2617" xr3:uid="{6CD43690-1691-4654-ABED-09F004C29071}" name="Column2578" dataDxfId="13817"/>
    <tableColumn id="2618" xr3:uid="{91920984-EAEC-4431-94CB-A22FDE50E436}" name="Column2579" dataDxfId="13816"/>
    <tableColumn id="2619" xr3:uid="{BD42995A-77B0-4F7A-8E85-DCFC11210A6A}" name="Column2580" dataDxfId="13815"/>
    <tableColumn id="2620" xr3:uid="{7E9C03B2-24B1-41AD-ACC3-E04A74C8DCF1}" name="Column2581" dataDxfId="13814"/>
    <tableColumn id="2621" xr3:uid="{78B150D1-6D11-4FA4-BCAE-C908A159AF5E}" name="Column2582" dataDxfId="13813"/>
    <tableColumn id="2622" xr3:uid="{C56B0C5E-52C9-4EFE-8D94-6B58698EC962}" name="Column2583" dataDxfId="13812"/>
    <tableColumn id="2623" xr3:uid="{AB589511-7747-4AD8-A135-0538B0052115}" name="Column2584" dataDxfId="13811"/>
    <tableColumn id="2624" xr3:uid="{9062F759-4921-4CCB-AD7C-F226700E6110}" name="Column2585" dataDxfId="13810"/>
    <tableColumn id="2625" xr3:uid="{B7217634-F55F-4B3C-BFC6-D81A82928C79}" name="Column2586" dataDxfId="13809"/>
    <tableColumn id="2626" xr3:uid="{FF289947-9734-4017-ADF1-2BBFB1274749}" name="Column2587" dataDxfId="13808"/>
    <tableColumn id="2627" xr3:uid="{3D06394E-74F5-4845-9D68-34DECBA4EB9A}" name="Column2588" dataDxfId="13807"/>
    <tableColumn id="2628" xr3:uid="{529F1864-F12C-4E07-B9C9-1EF8531079EE}" name="Column2589" dataDxfId="13806"/>
    <tableColumn id="2629" xr3:uid="{7D5D9679-8F51-49F6-B0B3-971C272A2905}" name="Column2590" dataDxfId="13805"/>
    <tableColumn id="2630" xr3:uid="{FC4D3EBD-060A-43FB-8ADC-5B47CDAC9E80}" name="Column2591" dataDxfId="13804"/>
    <tableColumn id="2631" xr3:uid="{4F88F37B-7263-4ADB-9A02-53BFDA58DE64}" name="Column2592" dataDxfId="13803"/>
    <tableColumn id="2632" xr3:uid="{F2E14E3E-F92F-4B05-8F10-FD84EA60B10A}" name="Column2593" dataDxfId="13802"/>
    <tableColumn id="2633" xr3:uid="{402CF266-ED0F-4CAF-9AFE-23F976FDA2C1}" name="Column2594" dataDxfId="13801"/>
    <tableColumn id="2634" xr3:uid="{BECEFF2E-154B-40E6-A0BC-AD17FA26B770}" name="Column2595" dataDxfId="13800"/>
    <tableColumn id="2635" xr3:uid="{741AC19F-3E4E-420E-AE47-541B968462F8}" name="Column2596" dataDxfId="13799"/>
    <tableColumn id="2636" xr3:uid="{02C9F9F5-EB35-4C6F-80C6-0D7A284F7767}" name="Column2597" dataDxfId="13798"/>
    <tableColumn id="2637" xr3:uid="{2B0C032F-42F6-49D4-A64A-8BB0C4636BAF}" name="Column2598" dataDxfId="13797"/>
    <tableColumn id="2638" xr3:uid="{C4FEE80A-76FB-4D8C-B730-5758D3F2D046}" name="Column2599" dataDxfId="13796"/>
    <tableColumn id="2639" xr3:uid="{8C4EABCF-3DE6-4191-9E35-56AF980C2A5A}" name="Column2600" dataDxfId="13795"/>
    <tableColumn id="2640" xr3:uid="{A04FBA0B-04BA-4AD5-B4A5-C2EBCB3B1268}" name="Column2601" dataDxfId="13794"/>
    <tableColumn id="2641" xr3:uid="{5BFD0E36-57D7-42B9-9E65-0BD9CB9929EF}" name="Column2602" dataDxfId="13793"/>
    <tableColumn id="2642" xr3:uid="{64040B08-74C9-4A4F-AC5C-53AA3175C572}" name="Column2603" dataDxfId="13792"/>
    <tableColumn id="2643" xr3:uid="{E7C82F7F-4249-4B8C-BBDB-978651442C5F}" name="Column2604" dataDxfId="13791"/>
    <tableColumn id="2644" xr3:uid="{AFDCF286-9CE9-4429-A0B8-03849AD0ADA7}" name="Column2605" dataDxfId="13790"/>
    <tableColumn id="2645" xr3:uid="{749C7E7F-82CF-4B69-8AC0-C02B4E092A69}" name="Column2606" dataDxfId="13789"/>
    <tableColumn id="2646" xr3:uid="{CC81FCE6-70E0-4F68-BE57-FDEC1278235F}" name="Column2607" dataDxfId="13788"/>
    <tableColumn id="2647" xr3:uid="{96F30C87-026A-41DC-B943-988AC2EA4F33}" name="Column2608" dataDxfId="13787"/>
    <tableColumn id="2648" xr3:uid="{4B8E83FB-AD13-4844-967C-B53284823209}" name="Column2609" dataDxfId="13786"/>
    <tableColumn id="2649" xr3:uid="{39F1ACE9-2BAE-46CA-A780-7BB25666D180}" name="Column2610" dataDxfId="13785"/>
    <tableColumn id="2650" xr3:uid="{D0B51E9A-046A-4213-8A22-267C3B37F3DA}" name="Column2611" dataDxfId="13784"/>
    <tableColumn id="2651" xr3:uid="{580015F1-EFF9-4A5D-B4C9-CEB58DD65AA4}" name="Column2612" dataDxfId="13783"/>
    <tableColumn id="2652" xr3:uid="{69919223-2ECA-4AD0-924C-CD2E86B60BAE}" name="Column2613" dataDxfId="13782"/>
    <tableColumn id="2653" xr3:uid="{5472441B-4006-4424-9858-B759BFF538F3}" name="Column2614" dataDxfId="13781"/>
    <tableColumn id="2654" xr3:uid="{C7AC5843-A786-4B30-B4A7-EC2AC8E56DFC}" name="Column2615" dataDxfId="13780"/>
    <tableColumn id="2655" xr3:uid="{502E0A04-3735-45A9-BFFA-C4E677C5FE0D}" name="Column2616" dataDxfId="13779"/>
    <tableColumn id="2656" xr3:uid="{E6F75080-BFBE-449B-AEC5-C260FAC83ACD}" name="Column2617" dataDxfId="13778"/>
    <tableColumn id="2657" xr3:uid="{DB5FE532-2E90-4FEF-839C-316FA8684239}" name="Column2618" dataDxfId="13777"/>
    <tableColumn id="2658" xr3:uid="{A0B680F9-8481-47E8-8D73-EF1982D11A59}" name="Column2619" dataDxfId="13776"/>
    <tableColumn id="2659" xr3:uid="{5B44ED7D-C252-4998-8BE4-F9413E87BAA1}" name="Column2620" dataDxfId="13775"/>
    <tableColumn id="2660" xr3:uid="{3DF2BEA9-71FB-499B-94D6-8E3685BF1231}" name="Column2621" dataDxfId="13774"/>
    <tableColumn id="2661" xr3:uid="{7B0F540C-D3EB-46E7-BF2B-A5F5BE44348D}" name="Column2622" dataDxfId="13773"/>
    <tableColumn id="2662" xr3:uid="{6659772F-32D4-426B-99D6-2686220F1EC6}" name="Column2623" dataDxfId="13772"/>
    <tableColumn id="2663" xr3:uid="{CBB775C8-A2A4-485A-8657-17A9C270977E}" name="Column2624" dataDxfId="13771"/>
    <tableColumn id="2664" xr3:uid="{34A74E20-33CA-4BF6-978D-AF1E914C6815}" name="Column2625" dataDxfId="13770"/>
    <tableColumn id="2665" xr3:uid="{257C1D14-3DCC-4EAC-A87D-6C91055556C8}" name="Column2626" dataDxfId="13769"/>
    <tableColumn id="2666" xr3:uid="{6721574C-64B8-4720-AA34-2485F883051F}" name="Column2627" dataDxfId="13768"/>
    <tableColumn id="2667" xr3:uid="{BCEA8DA2-9334-47B3-9738-DB7268DD173A}" name="Column2628" dataDxfId="13767"/>
    <tableColumn id="2668" xr3:uid="{B2EDBB40-B2A3-4599-B3E5-5FFEC68A107D}" name="Column2629" dataDxfId="13766"/>
    <tableColumn id="2669" xr3:uid="{BE43828F-0E46-431B-B87B-CA02F287BBC2}" name="Column2630" dataDxfId="13765"/>
    <tableColumn id="2670" xr3:uid="{EF5D3008-F29D-42E7-8786-F424B1595920}" name="Column2631" dataDxfId="13764"/>
    <tableColumn id="2671" xr3:uid="{54C9B1CC-D643-4868-9089-7C78923BB2E4}" name="Column2632" dataDxfId="13763"/>
    <tableColumn id="2672" xr3:uid="{A548CFFF-1A9F-427E-B35C-6F5C2BBA8821}" name="Column2633" dataDxfId="13762"/>
    <tableColumn id="2673" xr3:uid="{8E7AB891-54D0-4ACA-9982-4C7BAA8B0395}" name="Column2634" dataDxfId="13761"/>
    <tableColumn id="2674" xr3:uid="{6813130C-2992-4ACE-99E7-FFEA16871BC7}" name="Column2635" dataDxfId="13760"/>
    <tableColumn id="2675" xr3:uid="{1BF93B27-A138-4023-B471-4809AFC87A33}" name="Column2636" dataDxfId="13759"/>
    <tableColumn id="2676" xr3:uid="{38BB3804-109B-4D3E-A904-21B20ACA4591}" name="Column2637" dataDxfId="13758"/>
    <tableColumn id="2677" xr3:uid="{F463EBF2-ABFC-4CD6-9A90-A8CEF8251240}" name="Column2638" dataDxfId="13757"/>
    <tableColumn id="2678" xr3:uid="{665D9069-A37F-4779-86F1-73EADFF65495}" name="Column2639" dataDxfId="13756"/>
    <tableColumn id="2679" xr3:uid="{44510A20-9B52-4B2B-94E9-4CBE66A0916B}" name="Column2640" dataDxfId="13755"/>
    <tableColumn id="2680" xr3:uid="{BB2AECA9-C9BF-475E-A9FC-DED3AB5A2D6D}" name="Column2641" dataDxfId="13754"/>
    <tableColumn id="2681" xr3:uid="{DB39CA8F-5385-4995-93EB-58F62EDB9C78}" name="Column2642" dataDxfId="13753"/>
    <tableColumn id="2682" xr3:uid="{29320815-9704-4916-80F9-EC2DAEE90DF5}" name="Column2643" dataDxfId="13752"/>
    <tableColumn id="2683" xr3:uid="{8CCEB98E-7F91-418E-8526-36C725D117BE}" name="Column2644" dataDxfId="13751"/>
    <tableColumn id="2684" xr3:uid="{1AB97941-0EFA-4660-A616-C01C24050B4B}" name="Column2645" dataDxfId="13750"/>
    <tableColumn id="2685" xr3:uid="{84F76F22-90C1-47DF-B804-52263B1DFAAC}" name="Column2646" dataDxfId="13749"/>
    <tableColumn id="2686" xr3:uid="{B0AA7DA9-FDF3-48C9-99BA-CDEFA221E615}" name="Column2647" dataDxfId="13748"/>
    <tableColumn id="2687" xr3:uid="{99830681-BE17-4F92-A35F-7D0AB9291593}" name="Column2648" dataDxfId="13747"/>
    <tableColumn id="2688" xr3:uid="{97762B59-2C6B-4490-8CFD-B581AB8E736D}" name="Column2649" dataDxfId="13746"/>
    <tableColumn id="2689" xr3:uid="{E4701E79-EC4B-4AAD-859B-13364DDE1D59}" name="Column2650" dataDxfId="13745"/>
    <tableColumn id="2690" xr3:uid="{176F9A2C-C471-494F-913C-CC8561033271}" name="Column2651" dataDxfId="13744"/>
    <tableColumn id="2691" xr3:uid="{344A14AE-93C9-4CCC-839E-94DB8B283050}" name="Column2652" dataDxfId="13743"/>
    <tableColumn id="2692" xr3:uid="{42FFF30C-58AC-465C-AB4D-36F7E29AB157}" name="Column2653" dataDxfId="13742"/>
    <tableColumn id="2693" xr3:uid="{0EF722C6-FD60-4D20-8909-08819418AC7C}" name="Column2654" dataDxfId="13741"/>
    <tableColumn id="2694" xr3:uid="{8130E85F-EB6F-4EDB-B245-526414E3C073}" name="Column2655" dataDxfId="13740"/>
    <tableColumn id="2695" xr3:uid="{01E9F158-3F57-4CC7-9F95-5857991B3F47}" name="Column2656" dataDxfId="13739"/>
    <tableColumn id="2696" xr3:uid="{AB9E9EA1-E83C-4F6A-A236-E2D0BD659A27}" name="Column2657" dataDxfId="13738"/>
    <tableColumn id="2697" xr3:uid="{E2CFE492-BB48-4AC9-9178-4ACAED0BAB71}" name="Column2658" dataDxfId="13737"/>
    <tableColumn id="2698" xr3:uid="{92FC9444-87A3-4E6F-8D1B-C4F3A603A8D7}" name="Column2659" dataDxfId="13736"/>
    <tableColumn id="2699" xr3:uid="{4AFF9AE7-197E-49C3-B573-D77E97A79C98}" name="Column2660" dataDxfId="13735"/>
    <tableColumn id="2700" xr3:uid="{39EB49E0-2186-4659-A92C-0DEEB9461BED}" name="Column2661" dataDxfId="13734"/>
    <tableColumn id="2701" xr3:uid="{324F9CF7-2C1E-418F-BF01-947BFC229FEB}" name="Column2662" dataDxfId="13733"/>
    <tableColumn id="2702" xr3:uid="{017EAB4D-940B-41B5-A4EC-437C24A9AB3C}" name="Column2663" dataDxfId="13732"/>
    <tableColumn id="2703" xr3:uid="{353495EB-02A7-4FF7-AC14-35345A6DDCF5}" name="Column2664" dataDxfId="13731"/>
    <tableColumn id="2704" xr3:uid="{5C6CF6FD-F328-4412-A8ED-F7A3468280DE}" name="Column2665" dataDxfId="13730"/>
    <tableColumn id="2705" xr3:uid="{E442182E-161B-4C1A-9416-D5AFD971B91A}" name="Column2666" dataDxfId="13729"/>
    <tableColumn id="2706" xr3:uid="{7D5C5F07-79EE-4B17-968F-D4E0A75CE391}" name="Column2667" dataDxfId="13728"/>
    <tableColumn id="2707" xr3:uid="{45D291A1-25F2-4FAF-91D1-FD093AD7D9D6}" name="Column2668" dataDxfId="13727"/>
    <tableColumn id="2708" xr3:uid="{A276694D-1132-4EE7-81E4-54AAD3D98F9D}" name="Column2669" dataDxfId="13726"/>
    <tableColumn id="2709" xr3:uid="{EA174608-A18F-45B7-91AF-77E796832A2D}" name="Column2670" dataDxfId="13725"/>
    <tableColumn id="2710" xr3:uid="{AA3D0C97-3ABF-4044-954D-3A31C8B765E8}" name="Column2671" dataDxfId="13724"/>
    <tableColumn id="2711" xr3:uid="{7D97F898-489A-4456-912F-33C68E1B6155}" name="Column2672" dataDxfId="13723"/>
    <tableColumn id="2712" xr3:uid="{45E28C7A-5BEB-43F8-91F8-CECCF39E336D}" name="Column2673" dataDxfId="13722"/>
    <tableColumn id="2713" xr3:uid="{9998B7F2-5DB7-48D5-B3AC-22B16261B0D8}" name="Column2674" dataDxfId="13721"/>
    <tableColumn id="2714" xr3:uid="{D24E7688-B23D-417C-8375-B35413F023BB}" name="Column2675" dataDxfId="13720"/>
    <tableColumn id="2715" xr3:uid="{1DE24365-6FFE-4A2C-83CF-814E34659832}" name="Column2676" dataDxfId="13719"/>
    <tableColumn id="2716" xr3:uid="{403A00EB-AD5D-448C-82DE-AAAB0610B30D}" name="Column2677" dataDxfId="13718"/>
    <tableColumn id="2717" xr3:uid="{246BD27A-F163-476A-8F08-2D562206A15E}" name="Column2678" dataDxfId="13717"/>
    <tableColumn id="2718" xr3:uid="{1C60DC5B-1D08-434B-97D4-B8032D4DCA0C}" name="Column2679" dataDxfId="13716"/>
    <tableColumn id="2719" xr3:uid="{86E22229-E43A-4FFA-87B6-0ED3AFBFAB0D}" name="Column2680" dataDxfId="13715"/>
    <tableColumn id="2720" xr3:uid="{BC8AEC43-BF6B-460E-948F-ABE25083FAB2}" name="Column2681" dataDxfId="13714"/>
    <tableColumn id="2721" xr3:uid="{46E318A7-B42E-41ED-BE54-2341DA292585}" name="Column2682" dataDxfId="13713"/>
    <tableColumn id="2722" xr3:uid="{D46A26FD-0A98-4B98-A00E-61586B9BD256}" name="Column2683" dataDxfId="13712"/>
    <tableColumn id="2723" xr3:uid="{F3E1013F-849B-4A1E-914A-CDD361A4AA90}" name="Column2684" dataDxfId="13711"/>
    <tableColumn id="2724" xr3:uid="{72A41702-00FE-46FE-B77C-A0F0407FD143}" name="Column2685" dataDxfId="13710"/>
    <tableColumn id="2725" xr3:uid="{D9C936C1-BBFF-41F7-BC10-F23E9CAFB975}" name="Column2686" dataDxfId="13709"/>
    <tableColumn id="2726" xr3:uid="{71BA8F8C-0D80-4975-8DAA-005C2B8FAE49}" name="Column2687" dataDxfId="13708"/>
    <tableColumn id="2727" xr3:uid="{23B4DD80-9CF0-40A2-BFA5-5BA2377626D5}" name="Column2688" dataDxfId="13707"/>
    <tableColumn id="2728" xr3:uid="{52033726-8067-4D02-9BDE-275C43A2E0CF}" name="Column2689" dataDxfId="13706"/>
    <tableColumn id="2729" xr3:uid="{0BF85E88-1EED-4063-955D-C5A603869977}" name="Column2690" dataDxfId="13705"/>
    <tableColumn id="2730" xr3:uid="{47815AB7-9F15-4982-A141-E8CD48465B56}" name="Column2691" dataDxfId="13704"/>
    <tableColumn id="2731" xr3:uid="{641C2CD1-AE04-48AA-9C3C-9CB59EBFD512}" name="Column2692" dataDxfId="13703"/>
    <tableColumn id="2732" xr3:uid="{AAD1FB9E-F853-4C84-9597-EE2F185FA75E}" name="Column2693" dataDxfId="13702"/>
    <tableColumn id="2733" xr3:uid="{37F6E057-FD5C-4BC1-AE84-A45C4BA69E1C}" name="Column2694" dataDxfId="13701"/>
    <tableColumn id="2734" xr3:uid="{816EF359-412E-425B-B50A-E7C2C5A2A4A1}" name="Column2695" dataDxfId="13700"/>
    <tableColumn id="2735" xr3:uid="{BA634DBC-CB20-4860-97F0-C481B4CBCB2B}" name="Column2696" dataDxfId="13699"/>
    <tableColumn id="2736" xr3:uid="{180D9415-A340-4E43-A7E6-B5B1101709B8}" name="Column2697" dataDxfId="13698"/>
    <tableColumn id="2737" xr3:uid="{3BEA340E-9891-4B35-8903-97016BEEE319}" name="Column2698" dataDxfId="13697"/>
    <tableColumn id="2738" xr3:uid="{5BD930CE-2A96-4859-8548-810EE421A972}" name="Column2699" dataDxfId="13696"/>
    <tableColumn id="2739" xr3:uid="{18E7150E-E05E-45CA-BB7C-E099253244D6}" name="Column2700" dataDxfId="13695"/>
    <tableColumn id="2740" xr3:uid="{B0E1BD51-605B-4D93-BE2D-26F6AA0477D0}" name="Column2701" dataDxfId="13694"/>
    <tableColumn id="2741" xr3:uid="{5EF1FD64-8E88-4F86-A207-4BC8CF3E9E1A}" name="Column2702" dataDxfId="13693"/>
    <tableColumn id="2742" xr3:uid="{FB105C92-518D-4BC0-B525-1011939C852E}" name="Column2703" dataDxfId="13692"/>
    <tableColumn id="2743" xr3:uid="{6843137D-B4AA-4357-A4C8-439AFBFA658E}" name="Column2704" dataDxfId="13691"/>
    <tableColumn id="2744" xr3:uid="{D1039E45-F2D3-42CD-829B-B036CB3C8621}" name="Column2705" dataDxfId="13690"/>
    <tableColumn id="2745" xr3:uid="{3CBB2E1C-3FE9-446C-A32B-49EB06CFA7E3}" name="Column2706" dataDxfId="13689"/>
    <tableColumn id="2746" xr3:uid="{BEA44159-0C5F-4F38-A2F6-5422661CFFF1}" name="Column2707" dataDxfId="13688"/>
    <tableColumn id="2747" xr3:uid="{02637D67-33C0-4097-B47D-232C419E9F6D}" name="Column2708" dataDxfId="13687"/>
    <tableColumn id="2748" xr3:uid="{698C5D5B-0068-4521-AAE1-BC48628D11C1}" name="Column2709" dataDxfId="13686"/>
    <tableColumn id="2749" xr3:uid="{F8D9D1A3-1073-4292-9197-85CAFE489750}" name="Column2710" dataDxfId="13685"/>
    <tableColumn id="2750" xr3:uid="{8521EE3C-3112-4634-90ED-1436DBED4754}" name="Column2711" dataDxfId="13684"/>
    <tableColumn id="2751" xr3:uid="{9993644D-268E-46A6-B2DD-F39CF5484548}" name="Column2712" dataDxfId="13683"/>
    <tableColumn id="2752" xr3:uid="{A7FD6D2C-A7C5-4A02-B6FB-A4CA52E6A538}" name="Column2713" dataDxfId="13682"/>
    <tableColumn id="2753" xr3:uid="{E3B46D0A-21CE-474D-AF56-41F77BADD72F}" name="Column2714" dataDxfId="13681"/>
    <tableColumn id="2754" xr3:uid="{C80388AD-68BE-45DF-8EDC-093823302EA2}" name="Column2715" dataDxfId="13680"/>
    <tableColumn id="2755" xr3:uid="{209F1673-411A-44CC-AB9F-2DB2A5169DB9}" name="Column2716" dataDxfId="13679"/>
    <tableColumn id="2756" xr3:uid="{4D100353-B247-4DDF-BFD5-9BC750DAF5BF}" name="Column2717" dataDxfId="13678"/>
    <tableColumn id="2757" xr3:uid="{B0740B71-8AE8-43E6-B6A3-1EBEADB416BF}" name="Column2718" dataDxfId="13677"/>
    <tableColumn id="2758" xr3:uid="{AA50E280-8E51-4290-99D8-87FC07BAC9B2}" name="Column2719" dataDxfId="13676"/>
    <tableColumn id="2759" xr3:uid="{7B2F93CD-6EA8-4BE3-B284-9DA271436F35}" name="Column2720" dataDxfId="13675"/>
    <tableColumn id="2760" xr3:uid="{9EB3D964-1516-4465-A662-7F6513FE51EF}" name="Column2721" dataDxfId="13674"/>
    <tableColumn id="2761" xr3:uid="{B38BC11C-1BF2-4A5F-AAD6-4C09A28E998A}" name="Column2722" dataDxfId="13673"/>
    <tableColumn id="2762" xr3:uid="{40DF92C5-BF5A-434A-ADED-1B9F328F557F}" name="Column2723" dataDxfId="13672"/>
    <tableColumn id="2763" xr3:uid="{4643F4AB-D977-482D-9D54-95587F7CE611}" name="Column2724" dataDxfId="13671"/>
    <tableColumn id="2764" xr3:uid="{12D39825-60AE-4B2C-B683-51295B41054B}" name="Column2725" dataDxfId="13670"/>
    <tableColumn id="2765" xr3:uid="{FF175454-6F1E-4BE1-8A82-047C97CDFDEE}" name="Column2726" dataDxfId="13669"/>
    <tableColumn id="2766" xr3:uid="{23845680-17F8-4C38-B1D6-1CC51B6113CA}" name="Column2727" dataDxfId="13668"/>
    <tableColumn id="2767" xr3:uid="{0D17BD70-D442-424C-9F22-F57A78AFB91F}" name="Column2728" dataDxfId="13667"/>
    <tableColumn id="2768" xr3:uid="{086C45DD-AA8A-4CE4-91E6-F2904563AC8B}" name="Column2729" dataDxfId="13666"/>
    <tableColumn id="2769" xr3:uid="{CAA98472-4A23-4023-99FA-4FFB14926F69}" name="Column2730" dataDxfId="13665"/>
    <tableColumn id="2770" xr3:uid="{27FFE01A-AECB-4DED-A226-1253DB342508}" name="Column2731" dataDxfId="13664"/>
    <tableColumn id="2771" xr3:uid="{80BB46B8-3B02-4DBD-B306-3EBB0A9F5415}" name="Column2732" dataDxfId="13663"/>
    <tableColumn id="2772" xr3:uid="{FEB0375D-D5F3-4948-AA1F-43FC0A3D9B75}" name="Column2733" dataDxfId="13662"/>
    <tableColumn id="2773" xr3:uid="{457111F3-7ACA-4D64-9B63-3EFC827CA7C9}" name="Column2734" dataDxfId="13661"/>
    <tableColumn id="2774" xr3:uid="{1D62BE03-18F6-4E0D-AFA4-394DE5CDDDF6}" name="Column2735" dataDxfId="13660"/>
    <tableColumn id="2775" xr3:uid="{5D292506-0DD4-4E11-A174-9E88B86F1D72}" name="Column2736" dataDxfId="13659"/>
    <tableColumn id="2776" xr3:uid="{C05FCB71-7D71-44E6-B0B5-77A72A73814E}" name="Column2737" dataDxfId="13658"/>
    <tableColumn id="2777" xr3:uid="{5EB2B1DA-B714-4005-B742-9BBBA1F871F5}" name="Column2738" dataDxfId="13657"/>
    <tableColumn id="2778" xr3:uid="{6B701BFE-6CF4-48F2-9C7E-DC48E1F88F3E}" name="Column2739" dataDxfId="13656"/>
    <tableColumn id="2779" xr3:uid="{3472434B-96E3-4E76-AB92-293F7B1410A6}" name="Column2740" dataDxfId="13655"/>
    <tableColumn id="2780" xr3:uid="{B1EA0572-B57C-41BA-972C-0B2EBAB30289}" name="Column2741" dataDxfId="13654"/>
    <tableColumn id="2781" xr3:uid="{322A7C47-F6D2-451D-9FFD-2959A820859B}" name="Column2742" dataDxfId="13653"/>
    <tableColumn id="2782" xr3:uid="{F625DDE9-E801-4C4C-965B-A7B3F90BA995}" name="Column2743" dataDxfId="13652"/>
    <tableColumn id="2783" xr3:uid="{A2F91748-9CE3-48A3-848E-F7DBBE93274D}" name="Column2744" dataDxfId="13651"/>
    <tableColumn id="2784" xr3:uid="{C4781D49-913B-46A8-AFBF-D2D9A82006CE}" name="Column2745" dataDxfId="13650"/>
    <tableColumn id="2785" xr3:uid="{6ECAE90D-3E32-40F9-A898-AF91D2ABDF15}" name="Column2746" dataDxfId="13649"/>
    <tableColumn id="2786" xr3:uid="{9FA7C2E7-2D42-493E-871B-D02B0804D186}" name="Column2747" dataDxfId="13648"/>
    <tableColumn id="2787" xr3:uid="{4BA8F9CA-084A-4798-990F-039090C2103D}" name="Column2748" dataDxfId="13647"/>
    <tableColumn id="2788" xr3:uid="{927BF1F7-284D-4A0B-B876-1A33556D4370}" name="Column2749" dataDxfId="13646"/>
    <tableColumn id="2789" xr3:uid="{1E7C70BA-41A1-4CBA-80C6-BD7ECD360074}" name="Column2750" dataDxfId="13645"/>
    <tableColumn id="2790" xr3:uid="{8CA4AD6B-BDBF-4A57-A318-00E15B6EAAC0}" name="Column2751" dataDxfId="13644"/>
    <tableColumn id="2791" xr3:uid="{62710BC4-FEB2-4F7B-9214-469159183293}" name="Column2752" dataDxfId="13643"/>
    <tableColumn id="2792" xr3:uid="{0DF99330-754F-43BC-8084-0F0622ACB989}" name="Column2753" dataDxfId="13642"/>
    <tableColumn id="2793" xr3:uid="{BC188664-5E4F-499D-A586-7C2ECA4A3149}" name="Column2754" dataDxfId="13641"/>
    <tableColumn id="2794" xr3:uid="{8B27A400-6A38-432F-BBF0-2751FE649C24}" name="Column2755" dataDxfId="13640"/>
    <tableColumn id="2795" xr3:uid="{FB60BC1F-AF4D-4CF7-B65C-FED2DC8F5749}" name="Column2756" dataDxfId="13639"/>
    <tableColumn id="2796" xr3:uid="{7E5CD532-C830-469E-94A7-BF99BFA314FA}" name="Column2757" dataDxfId="13638"/>
    <tableColumn id="2797" xr3:uid="{98CEB943-2966-4528-86D5-CD59C0070077}" name="Column2758" dataDxfId="13637"/>
    <tableColumn id="2798" xr3:uid="{AAEC2BB5-4FBA-41FA-8E66-024E9CAB7872}" name="Column2759" dataDxfId="13636"/>
    <tableColumn id="2799" xr3:uid="{B4E76352-96A2-49AC-B322-2348C99DED91}" name="Column2760" dataDxfId="13635"/>
    <tableColumn id="2800" xr3:uid="{6446D8C8-0868-4252-A568-E0159A0FBE8F}" name="Column2761" dataDxfId="13634"/>
    <tableColumn id="2801" xr3:uid="{3DA161EB-AEF1-4580-A948-FA15DA01B1D8}" name="Column2762" dataDxfId="13633"/>
    <tableColumn id="2802" xr3:uid="{00109213-8750-4176-B56A-540BF9CA3CE5}" name="Column2763" dataDxfId="13632"/>
    <tableColumn id="2803" xr3:uid="{957ABAD9-2AF8-449B-B1EE-7305574F5E6A}" name="Column2764" dataDxfId="13631"/>
    <tableColumn id="2804" xr3:uid="{4CBE9E54-ABB1-4AAF-9668-7DEA8D03DC03}" name="Column2765" dataDxfId="13630"/>
    <tableColumn id="2805" xr3:uid="{3EEC9C91-DD6A-43C5-AF6B-11A4E28D89E7}" name="Column2766" dataDxfId="13629"/>
    <tableColumn id="2806" xr3:uid="{88D2AD56-D76A-4B5D-A83A-F3E10274557A}" name="Column2767" dataDxfId="13628"/>
    <tableColumn id="2807" xr3:uid="{418C2EE9-DA83-48D2-93AE-01543ACB5FD0}" name="Column2768" dataDxfId="13627"/>
    <tableColumn id="2808" xr3:uid="{3583ED55-2C84-46C5-B551-ABF40DEE0B05}" name="Column2769" dataDxfId="13626"/>
    <tableColumn id="2809" xr3:uid="{BCC20D64-CC58-48A9-9319-137FB0F4AB04}" name="Column2770" dataDxfId="13625"/>
    <tableColumn id="2810" xr3:uid="{1A0B087A-1010-441D-B430-2B7529C56C93}" name="Column2771" dataDxfId="13624"/>
    <tableColumn id="2811" xr3:uid="{10548EDE-B525-4D57-BA7D-E10B2A4D3240}" name="Column2772" dataDxfId="13623"/>
    <tableColumn id="2812" xr3:uid="{6480A57C-B7A9-4B4D-B92C-0A1C24916AF9}" name="Column2773" dataDxfId="13622"/>
    <tableColumn id="2813" xr3:uid="{1F0E563A-8114-4F4A-91E8-42A5062B1E7F}" name="Column2774" dataDxfId="13621"/>
    <tableColumn id="2814" xr3:uid="{127EFD49-ABBF-4048-80AF-15180FFA1C77}" name="Column2775" dataDxfId="13620"/>
    <tableColumn id="2815" xr3:uid="{D9B44139-4D33-4185-9D77-4648336F0099}" name="Column2776" dataDxfId="13619"/>
    <tableColumn id="2816" xr3:uid="{4C39C31B-E3F4-4002-A2B1-70B505713EF3}" name="Column2777" dataDxfId="13618"/>
    <tableColumn id="2817" xr3:uid="{8CDE855F-E294-485F-BA69-E621BEE54043}" name="Column2778" dataDxfId="13617"/>
    <tableColumn id="2818" xr3:uid="{7F5A3A76-4CC2-453A-BE8F-001BD93AE0EB}" name="Column2779" dataDxfId="13616"/>
    <tableColumn id="2819" xr3:uid="{EEA47EB1-5A9D-417F-9574-7A190C2E518D}" name="Column2780" dataDxfId="13615"/>
    <tableColumn id="2820" xr3:uid="{3CD73A45-F5FA-4ED8-936F-C478D2791435}" name="Column2781" dataDxfId="13614"/>
    <tableColumn id="2821" xr3:uid="{CE469479-DFE6-48D7-8981-E2F030A70B71}" name="Column2782" dataDxfId="13613"/>
    <tableColumn id="2822" xr3:uid="{6739FDF8-B481-480E-AC2C-F4F07DB4891F}" name="Column2783" dataDxfId="13612"/>
    <tableColumn id="2823" xr3:uid="{C8BD8B9D-46B6-4318-94FA-EE05AA763DF8}" name="Column2784" dataDxfId="13611"/>
    <tableColumn id="2824" xr3:uid="{987C0AB7-3A1C-4623-AB32-9916B2A80CFE}" name="Column2785" dataDxfId="13610"/>
    <tableColumn id="2825" xr3:uid="{FE838C9E-8891-4887-9E98-3CEB48E4F415}" name="Column2786" dataDxfId="13609"/>
    <tableColumn id="2826" xr3:uid="{67D87E18-A1CD-4E37-83A2-DFA25B8A7C1A}" name="Column2787" dataDxfId="13608"/>
    <tableColumn id="2827" xr3:uid="{086DB2B5-8D73-4FA3-8696-8C5C8B5232FC}" name="Column2788" dataDxfId="13607"/>
    <tableColumn id="2828" xr3:uid="{8EE87CCA-6F58-49AC-8A6D-B0D565B7ECE4}" name="Column2789" dataDxfId="13606"/>
    <tableColumn id="2829" xr3:uid="{9FDEA5B9-1C37-480A-BD44-9BDBE7A99AA6}" name="Column2790" dataDxfId="13605"/>
    <tableColumn id="2830" xr3:uid="{30C88C21-8EF7-468D-9811-2EB1ED931413}" name="Column2791" dataDxfId="13604"/>
    <tableColumn id="2831" xr3:uid="{DBAF927D-5CC8-4531-9C41-A768E827A91A}" name="Column2792" dataDxfId="13603"/>
    <tableColumn id="2832" xr3:uid="{0388783F-2F4F-40E5-A5D2-E762B47EE674}" name="Column2793" dataDxfId="13602"/>
    <tableColumn id="2833" xr3:uid="{73F319A8-A692-4FD1-98FE-0193F2233F3B}" name="Column2794" dataDxfId="13601"/>
    <tableColumn id="2834" xr3:uid="{1AA09A68-B597-4F69-9DE6-C783669A7ADA}" name="Column2795" dataDxfId="13600"/>
    <tableColumn id="2835" xr3:uid="{7DE8216D-6770-4C08-905E-C3E8378B7873}" name="Column2796" dataDxfId="13599"/>
    <tableColumn id="2836" xr3:uid="{520FC122-28BD-4A6B-903C-96CEE944267E}" name="Column2797" dataDxfId="13598"/>
    <tableColumn id="2837" xr3:uid="{3D38491E-F4F8-43CF-8CEF-A0CF7C01EDE2}" name="Column2798" dataDxfId="13597"/>
    <tableColumn id="2838" xr3:uid="{EBD8047E-1F76-4EEC-AD3D-7BDE00C98CFC}" name="Column2799" dataDxfId="13596"/>
    <tableColumn id="2839" xr3:uid="{B601BED8-0866-4B9A-9652-97C9381F4858}" name="Column2800" dataDxfId="13595"/>
    <tableColumn id="2840" xr3:uid="{AF0D82D3-C8AE-4368-BECE-2AF63C2AEE06}" name="Column2801" dataDxfId="13594"/>
    <tableColumn id="2841" xr3:uid="{796291B7-C2A2-431E-B714-D853784D6760}" name="Column2802" dataDxfId="13593"/>
    <tableColumn id="2842" xr3:uid="{A56EE9CE-F35B-4EA1-B4B0-F2F8F6145C3D}" name="Column2803" dataDxfId="13592"/>
    <tableColumn id="2843" xr3:uid="{F5D4E727-A6EB-4245-B4EA-394EF23EDE4C}" name="Column2804" dataDxfId="13591"/>
    <tableColumn id="2844" xr3:uid="{29F44FB0-111F-4FD1-86C3-4B404DB8645A}" name="Column2805" dataDxfId="13590"/>
    <tableColumn id="2845" xr3:uid="{C6E8F43A-37E3-4CA3-84EA-08E5332E5586}" name="Column2806" dataDxfId="13589"/>
    <tableColumn id="2846" xr3:uid="{24289C35-0C54-47D9-BB37-3E420B34B948}" name="Column2807" dataDxfId="13588"/>
    <tableColumn id="2847" xr3:uid="{47D1EF54-94D2-42B4-8C16-9688EEED6B5E}" name="Column2808" dataDxfId="13587"/>
    <tableColumn id="2848" xr3:uid="{81B5637D-56AF-4AD5-9D69-9237B9E756F1}" name="Column2809" dataDxfId="13586"/>
    <tableColumn id="2849" xr3:uid="{C5D9892D-24C6-4865-8EEB-876C988E9757}" name="Column2810" dataDxfId="13585"/>
    <tableColumn id="2850" xr3:uid="{27F1766B-C899-40C1-824C-80F1845A28E1}" name="Column2811" dataDxfId="13584"/>
    <tableColumn id="2851" xr3:uid="{6DADE6BA-B0E2-4B80-A48C-3AEF7ABE6085}" name="Column2812" dataDxfId="13583"/>
    <tableColumn id="2852" xr3:uid="{E76CF851-5909-4589-982C-A757EC5F1A0B}" name="Column2813" dataDxfId="13582"/>
    <tableColumn id="2853" xr3:uid="{774FC6E0-903C-4CC7-89A1-D714FBAACCB9}" name="Column2814" dataDxfId="13581"/>
    <tableColumn id="2854" xr3:uid="{750D4DFE-0FF2-42BA-B3A4-4E7028065B23}" name="Column2815" dataDxfId="13580"/>
    <tableColumn id="2855" xr3:uid="{95E0228B-0887-473E-A9B8-55CC21784A14}" name="Column2816" dataDxfId="13579"/>
    <tableColumn id="2856" xr3:uid="{5F0900C6-537C-4CCC-A1A8-6651E3E90295}" name="Column2817" dataDxfId="13578"/>
    <tableColumn id="2857" xr3:uid="{BCBE1FFC-B8F6-441A-9621-A3FD0FDE7398}" name="Column2818" dataDxfId="13577"/>
    <tableColumn id="2858" xr3:uid="{4F0FBF31-E549-486A-B12A-1D2886BC4582}" name="Column2819" dataDxfId="13576"/>
    <tableColumn id="2859" xr3:uid="{79BACDFB-AF4F-4BF1-BAE5-655FA0834D87}" name="Column2820" dataDxfId="13575"/>
    <tableColumn id="2860" xr3:uid="{CF138029-F6DE-40E3-91DA-26B4424CB3BD}" name="Column2821" dataDxfId="13574"/>
    <tableColumn id="2861" xr3:uid="{E3C0E199-8171-45C4-9CBF-C3F86F92AFED}" name="Column2822" dataDxfId="13573"/>
    <tableColumn id="2862" xr3:uid="{77C6941B-BD16-47EE-B69E-23023EC0A071}" name="Column2823" dataDxfId="13572"/>
    <tableColumn id="2863" xr3:uid="{BAC81D84-E0FF-4A8A-8D2A-FC2D63A94F49}" name="Column2824" dataDxfId="13571"/>
    <tableColumn id="2864" xr3:uid="{0D5E95A2-2B6F-4DA5-9FAA-05F564E89D1C}" name="Column2825" dataDxfId="13570"/>
    <tableColumn id="2865" xr3:uid="{0641E962-A179-4C2A-B451-A5F3F5B6B60D}" name="Column2826" dataDxfId="13569"/>
    <tableColumn id="2866" xr3:uid="{A672CD50-8D5D-42AA-A17F-2049CC43424B}" name="Column2827" dataDxfId="13568"/>
    <tableColumn id="2867" xr3:uid="{C0EB5293-A61F-4B90-87F3-C9C649E470AF}" name="Column2828" dataDxfId="13567"/>
    <tableColumn id="2868" xr3:uid="{96200FB3-8BEB-4299-A017-6FB701419335}" name="Column2829" dataDxfId="13566"/>
    <tableColumn id="2869" xr3:uid="{A28C8EF7-F9B0-41F8-9DD6-DD27F75E4A73}" name="Column2830" dataDxfId="13565"/>
    <tableColumn id="2870" xr3:uid="{28216479-A681-4AD4-9C42-9C603F328835}" name="Column2831" dataDxfId="13564"/>
    <tableColumn id="2871" xr3:uid="{28B986C7-F0D5-4463-BA6B-F71E8E400DC0}" name="Column2832" dataDxfId="13563"/>
    <tableColumn id="2872" xr3:uid="{4DE07A5B-12F5-4E10-AE4C-01F6F3A006EF}" name="Column2833" dataDxfId="13562"/>
    <tableColumn id="2873" xr3:uid="{CBE68FF4-7BB6-4159-B0D0-857CA3CD65A7}" name="Column2834" dataDxfId="13561"/>
    <tableColumn id="2874" xr3:uid="{23E08C42-0700-423B-A4E8-E8E6729DF783}" name="Column2835" dataDxfId="13560"/>
    <tableColumn id="2875" xr3:uid="{1BEE309E-1F67-48C0-B923-EA3F7C98E095}" name="Column2836" dataDxfId="13559"/>
    <tableColumn id="2876" xr3:uid="{E637E00D-7F1E-43E1-B3AD-0F7270F34D28}" name="Column2837" dataDxfId="13558"/>
    <tableColumn id="2877" xr3:uid="{DAD8E482-1264-4246-8587-09E05EF2ED6F}" name="Column2838" dataDxfId="13557"/>
    <tableColumn id="2878" xr3:uid="{483A6530-B155-46BC-93AA-ADFD9F9D1A12}" name="Column2839" dataDxfId="13556"/>
    <tableColumn id="2879" xr3:uid="{B41E2EE8-34BC-4FBC-97FE-C38B502A31E3}" name="Column2840" dataDxfId="13555"/>
    <tableColumn id="2880" xr3:uid="{B379B15C-BD26-44DA-A4E1-1E2F9A339BE6}" name="Column2841" dataDxfId="13554"/>
    <tableColumn id="2881" xr3:uid="{8FA8B7AE-394E-44BB-99B9-C35CF879B1B4}" name="Column2842" dataDxfId="13553"/>
    <tableColumn id="2882" xr3:uid="{11B99725-B07F-4EE7-8132-D1AA9B5ADAEE}" name="Column2843" dataDxfId="13552"/>
    <tableColumn id="2883" xr3:uid="{2A386CCE-D4BE-45D4-A7B9-18A78B16E959}" name="Column2844" dataDxfId="13551"/>
    <tableColumn id="2884" xr3:uid="{2BE009BA-FBAE-440A-B880-3A2D8AFE5028}" name="Column2845" dataDxfId="13550"/>
    <tableColumn id="2885" xr3:uid="{0D90FBA6-EAB0-4538-9B26-8612C5D1D83D}" name="Column2846" dataDxfId="13549"/>
    <tableColumn id="2886" xr3:uid="{2ABEDC7F-06E4-4A8E-BB74-E9E375677EBE}" name="Column2847" dataDxfId="13548"/>
    <tableColumn id="2887" xr3:uid="{2E9B129A-F80D-452C-BD6D-4831F0715FD9}" name="Column2848" dataDxfId="13547"/>
    <tableColumn id="2888" xr3:uid="{B88D74EE-A9E2-406F-BA27-E28B0B2B6A22}" name="Column2849" dataDxfId="13546"/>
    <tableColumn id="2889" xr3:uid="{3169DF4D-ADA7-4D84-A052-6EDB019E7718}" name="Column2850" dataDxfId="13545"/>
    <tableColumn id="2890" xr3:uid="{A4ECB077-89F8-4605-9D22-C81E57EDF234}" name="Column2851" dataDxfId="13544"/>
    <tableColumn id="2891" xr3:uid="{443DD234-BE0E-4E29-8064-DE22A98871A7}" name="Column2852" dataDxfId="13543"/>
    <tableColumn id="2892" xr3:uid="{0CF94374-538E-412E-BFF5-D8D76732AEF8}" name="Column2853" dataDxfId="13542"/>
    <tableColumn id="2893" xr3:uid="{902C643E-F2A9-42C5-B510-A56F8522BA54}" name="Column2854" dataDxfId="13541"/>
    <tableColumn id="2894" xr3:uid="{23B904E9-27EB-4881-B9F8-87149F5B5F84}" name="Column2855" dataDxfId="13540"/>
    <tableColumn id="2895" xr3:uid="{CDDE6A10-57FF-4B2B-96B4-386E64B3579E}" name="Column2856" dataDxfId="13539"/>
    <tableColumn id="2896" xr3:uid="{977E9F67-405C-4595-B5B4-B51D26223A24}" name="Column2857" dataDxfId="13538"/>
    <tableColumn id="2897" xr3:uid="{450143F9-137F-4865-9131-73BCF02BFC39}" name="Column2858" dataDxfId="13537"/>
    <tableColumn id="2898" xr3:uid="{0F6DDC08-AEBC-4A87-9DBB-F35AA8B9CAD1}" name="Column2859" dataDxfId="13536"/>
    <tableColumn id="2899" xr3:uid="{BE6E27B3-1052-4988-BA83-2D6E24DD57E2}" name="Column2860" dataDxfId="13535"/>
    <tableColumn id="2900" xr3:uid="{2C50DA2D-EE1D-4F01-B454-05AE00BEDE03}" name="Column2861" dataDxfId="13534"/>
    <tableColumn id="2901" xr3:uid="{1D1E287E-8E85-4D04-A166-06FAFF87318E}" name="Column2862" dataDxfId="13533"/>
    <tableColumn id="2902" xr3:uid="{D2E2C083-C16B-4288-AA2F-70F185A82486}" name="Column2863" dataDxfId="13532"/>
    <tableColumn id="2903" xr3:uid="{E5223751-A4B3-4D1D-86B3-F6BD6D90A42C}" name="Column2864" dataDxfId="13531"/>
    <tableColumn id="2904" xr3:uid="{12EA9532-1288-49C7-AB45-FD6F0D4EEDB3}" name="Column2865" dataDxfId="13530"/>
    <tableColumn id="2905" xr3:uid="{261EE79D-F891-4B15-8CA1-ECFD6FB0774A}" name="Column2866" dataDxfId="13529"/>
    <tableColumn id="2906" xr3:uid="{3BBBF5DB-961F-4283-AA6E-1825448D93DF}" name="Column2867" dataDxfId="13528"/>
    <tableColumn id="2907" xr3:uid="{F35571C9-80BA-4938-B573-57EBBB5FBE86}" name="Column2868" dataDxfId="13527"/>
    <tableColumn id="2908" xr3:uid="{0AFEF6A6-2E69-47CE-A141-8C438D5E4F26}" name="Column2869" dataDxfId="13526"/>
    <tableColumn id="2909" xr3:uid="{978BF51C-31F6-4B7C-8E2A-DC432260270B}" name="Column2870" dataDxfId="13525"/>
    <tableColumn id="2910" xr3:uid="{C3C3A37F-E24E-4D01-A0D8-890379001C34}" name="Column2871" dataDxfId="13524"/>
    <tableColumn id="2911" xr3:uid="{88622053-4F98-491E-A6AD-59FD82D74656}" name="Column2872" dataDxfId="13523"/>
    <tableColumn id="2912" xr3:uid="{37207269-AA49-411A-BE05-7938D9C9F61D}" name="Column2873" dataDxfId="13522"/>
    <tableColumn id="2913" xr3:uid="{2C9F2948-FBBD-4063-AE99-D1094F247321}" name="Column2874" dataDxfId="13521"/>
    <tableColumn id="2914" xr3:uid="{14D2D8A5-912C-4BC6-BD2A-DC97877679A5}" name="Column2875" dataDxfId="13520"/>
    <tableColumn id="2915" xr3:uid="{2E333C71-768C-4EE5-8531-0AC3AE24FB5F}" name="Column2876" dataDxfId="13519"/>
    <tableColumn id="2916" xr3:uid="{6AA175B4-4BF7-45E6-9315-41DCC5122C33}" name="Column2877" dataDxfId="13518"/>
    <tableColumn id="2917" xr3:uid="{7D31B51F-5C7E-4893-8A9B-9CBFFCF7E6AD}" name="Column2878" dataDxfId="13517"/>
    <tableColumn id="2918" xr3:uid="{D1490638-4383-4B8B-AD8B-862A040B8C2E}" name="Column2879" dataDxfId="13516"/>
    <tableColumn id="2919" xr3:uid="{0A720354-783F-475E-921A-249301995450}" name="Column2880" dataDxfId="13515"/>
    <tableColumn id="2920" xr3:uid="{E2CF0D6F-56A4-4259-B934-B704CB487C4B}" name="Column2881" dataDxfId="13514"/>
    <tableColumn id="2921" xr3:uid="{6456EF3D-8A30-4653-B2EC-536FA359E932}" name="Column2882" dataDxfId="13513"/>
    <tableColumn id="2922" xr3:uid="{5106A501-E62B-4C32-A35E-2CC8419BB2EA}" name="Column2883" dataDxfId="13512"/>
    <tableColumn id="2923" xr3:uid="{AA718818-BAC0-4E59-913C-B2EFD45DDE68}" name="Column2884" dataDxfId="13511"/>
    <tableColumn id="2924" xr3:uid="{3F81B709-B92A-43A4-990F-43CAD7E0DFE8}" name="Column2885" dataDxfId="13510"/>
    <tableColumn id="2925" xr3:uid="{9D97E46D-245A-4CAF-A551-2177F6F56369}" name="Column2886" dataDxfId="13509"/>
    <tableColumn id="2926" xr3:uid="{02008ADC-B797-4B05-9013-BC08AA7FD918}" name="Column2887" dataDxfId="13508"/>
    <tableColumn id="2927" xr3:uid="{B9D1FBE9-8784-4EB4-A6B8-8CA5CE3D01C8}" name="Column2888" dataDxfId="13507"/>
    <tableColumn id="2928" xr3:uid="{3987612A-A3F0-4A85-B3E7-045E7B588C32}" name="Column2889" dataDxfId="13506"/>
    <tableColumn id="2929" xr3:uid="{B7D4F778-1C2F-4CA9-BC4A-F7957E5302FB}" name="Column2890" dataDxfId="13505"/>
    <tableColumn id="2930" xr3:uid="{98E098F2-13A3-4628-B030-D81740544A72}" name="Column2891" dataDxfId="13504"/>
    <tableColumn id="2931" xr3:uid="{85699AD9-37A1-40EE-B658-CDF17BFC58A0}" name="Column2892" dataDxfId="13503"/>
    <tableColumn id="2932" xr3:uid="{0227DB59-95A6-44FF-85AF-E6F02E55EDB4}" name="Column2893" dataDxfId="13502"/>
    <tableColumn id="2933" xr3:uid="{7B17D285-8850-4AF4-B881-07C8664ED048}" name="Column2894" dataDxfId="13501"/>
    <tableColumn id="2934" xr3:uid="{221B2BA0-0091-4C7D-A8C7-28AA443DB7C3}" name="Column2895" dataDxfId="13500"/>
    <tableColumn id="2935" xr3:uid="{699D983F-7C6E-4C35-BF2D-35B812B174D4}" name="Column2896" dataDxfId="13499"/>
    <tableColumn id="2936" xr3:uid="{5F056806-A22D-4FCC-A9E1-B9A748F34BC7}" name="Column2897" dataDxfId="13498"/>
    <tableColumn id="2937" xr3:uid="{CB7754A1-88DE-4A84-9C41-4D8ED2679F85}" name="Column2898" dataDxfId="13497"/>
    <tableColumn id="2938" xr3:uid="{6FB12775-985B-4B37-98B2-392B076CFBDB}" name="Column2899" dataDxfId="13496"/>
    <tableColumn id="2939" xr3:uid="{3ECD2266-6FBF-484C-BB8E-5F67B10090A5}" name="Column2900" dataDxfId="13495"/>
    <tableColumn id="2940" xr3:uid="{8E18665B-58F6-49D6-8F41-56AC083170A2}" name="Column2901" dataDxfId="13494"/>
    <tableColumn id="2941" xr3:uid="{FEF2A318-5ED4-4961-BF03-F0A20624587B}" name="Column2902" dataDxfId="13493"/>
    <tableColumn id="2942" xr3:uid="{70DBC4FF-E439-4E83-A27A-541BEC44626D}" name="Column2903" dataDxfId="13492"/>
    <tableColumn id="2943" xr3:uid="{71D67DEA-32DA-43EC-94F3-0D7B16FEF8B5}" name="Column2904" dataDxfId="13491"/>
    <tableColumn id="2944" xr3:uid="{231333C7-B9DE-4E0D-8568-A5CB9130AB1B}" name="Column2905" dataDxfId="13490"/>
    <tableColumn id="2945" xr3:uid="{AEBED842-4009-4C4C-B6BB-F284766B3323}" name="Column2906" dataDxfId="13489"/>
    <tableColumn id="2946" xr3:uid="{AABA95CB-2344-40B3-8F7C-26D23ED8C089}" name="Column2907" dataDxfId="13488"/>
    <tableColumn id="2947" xr3:uid="{4A0F5D01-3DAB-48E9-9A3A-D4D861051817}" name="Column2908" dataDxfId="13487"/>
    <tableColumn id="2948" xr3:uid="{13554AA9-1646-47F5-9EB9-16342C0466CF}" name="Column2909" dataDxfId="13486"/>
    <tableColumn id="2949" xr3:uid="{18788DE3-AF8D-4CCE-92CB-9EF3D0A7398B}" name="Column2910" dataDxfId="13485"/>
    <tableColumn id="2950" xr3:uid="{CB8493AA-0093-4AFC-8081-A3774359493B}" name="Column2911" dataDxfId="13484"/>
    <tableColumn id="2951" xr3:uid="{404B4B1E-8607-4FDF-9DB9-504B888C13BA}" name="Column2912" dataDxfId="13483"/>
    <tableColumn id="2952" xr3:uid="{EF7B462B-7E52-44D6-94AD-8C3C2F9578AB}" name="Column2913" dataDxfId="13482"/>
    <tableColumn id="2953" xr3:uid="{BD61774A-B961-4E24-B41B-11E22A835D27}" name="Column2914" dataDxfId="13481"/>
    <tableColumn id="2954" xr3:uid="{7D4C4B07-C7B7-4BBB-918C-126C3E426B52}" name="Column2915" dataDxfId="13480"/>
    <tableColumn id="2955" xr3:uid="{763FA88F-96ED-40F9-92BB-DCBBFDE9434B}" name="Column2916" dataDxfId="13479"/>
    <tableColumn id="2956" xr3:uid="{B52823FC-5BCF-456F-A90E-38068CB5D946}" name="Column2917" dataDxfId="13478"/>
    <tableColumn id="2957" xr3:uid="{D807E05A-97AA-436F-8EAE-9969D41962AF}" name="Column2918" dataDxfId="13477"/>
    <tableColumn id="2958" xr3:uid="{C4E3864D-CBB2-4A03-81D6-B3BF030F3B0F}" name="Column2919" dataDxfId="13476"/>
    <tableColumn id="2959" xr3:uid="{DC31421E-12D1-4D52-9355-BA4017FACC60}" name="Column2920" dataDxfId="13475"/>
    <tableColumn id="2960" xr3:uid="{EDAC375F-72B4-4108-9925-E6A0BA5D955F}" name="Column2921" dataDxfId="13474"/>
    <tableColumn id="2961" xr3:uid="{2E540419-C0BF-4702-BF1E-7BA2BF1AEB73}" name="Column2922" dataDxfId="13473"/>
    <tableColumn id="2962" xr3:uid="{786710EF-75E0-4584-B1C8-E621C3B6FD9C}" name="Column2923" dataDxfId="13472"/>
    <tableColumn id="2963" xr3:uid="{69DF8E60-CE96-4E41-8D40-50C9BBCBC8F2}" name="Column2924" dataDxfId="13471"/>
    <tableColumn id="2964" xr3:uid="{1B596F45-BCC4-4380-8998-ACEFECED4E72}" name="Column2925" dataDxfId="13470"/>
    <tableColumn id="2965" xr3:uid="{3D2D432F-09A2-4E90-A781-32A2412E797D}" name="Column2926" dataDxfId="13469"/>
    <tableColumn id="2966" xr3:uid="{AD3502D9-5A43-483B-91C7-F8AACF63CB62}" name="Column2927" dataDxfId="13468"/>
    <tableColumn id="2967" xr3:uid="{93307608-F60A-4720-B1C1-3042420823F4}" name="Column2928" dataDxfId="13467"/>
    <tableColumn id="2968" xr3:uid="{69ECBA45-F8D3-4247-B4BA-6024559BC75A}" name="Column2929" dataDxfId="13466"/>
    <tableColumn id="2969" xr3:uid="{0D333784-0EE7-4770-BEAE-9D0F637F2536}" name="Column2930" dataDxfId="13465"/>
    <tableColumn id="2970" xr3:uid="{3CC5494B-AB26-4887-9BC6-5C2640A5EAFB}" name="Column2931" dataDxfId="13464"/>
    <tableColumn id="2971" xr3:uid="{45B57433-CE59-4049-84A1-B130AC33CDFC}" name="Column2932" dataDxfId="13463"/>
    <tableColumn id="2972" xr3:uid="{0E9B264F-ACAA-4895-B5D4-43DF1E08AEB7}" name="Column2933" dataDxfId="13462"/>
    <tableColumn id="2973" xr3:uid="{AA826005-CCFF-4963-8B44-75369C8F8685}" name="Column2934" dataDxfId="13461"/>
    <tableColumn id="2974" xr3:uid="{7F6D7E14-6F1E-4CAD-B21A-F519F6CEEC50}" name="Column2935" dataDxfId="13460"/>
    <tableColumn id="2975" xr3:uid="{9CC7D2EB-2973-4FA5-A9E8-6309840F8621}" name="Column2936" dataDxfId="13459"/>
    <tableColumn id="2976" xr3:uid="{D82F884C-26CB-4BBA-A9D4-36EBAD4BE4D2}" name="Column2937" dataDxfId="13458"/>
    <tableColumn id="2977" xr3:uid="{952CEC2D-75ED-44C9-9479-64C28BD1F028}" name="Column2938" dataDxfId="13457"/>
    <tableColumn id="2978" xr3:uid="{520AE218-EA4C-4600-B2BC-35246766900C}" name="Column2939" dataDxfId="13456"/>
    <tableColumn id="2979" xr3:uid="{05FEC8A0-B84E-4708-8DED-AB18016AA274}" name="Column2940" dataDxfId="13455"/>
    <tableColumn id="2980" xr3:uid="{D151D79A-6B2B-486F-9749-3E8E5D9D6B51}" name="Column2941" dataDxfId="13454"/>
    <tableColumn id="2981" xr3:uid="{8A8977F5-D342-4CAF-B9EE-3C612AE8D4C4}" name="Column2942" dataDxfId="13453"/>
    <tableColumn id="2982" xr3:uid="{69E110FC-879D-4664-8A97-AEB8B70F7A45}" name="Column2943" dataDxfId="13452"/>
    <tableColumn id="2983" xr3:uid="{DFECA87E-6953-4E11-9F60-025DDCF3FBAD}" name="Column2944" dataDxfId="13451"/>
    <tableColumn id="2984" xr3:uid="{FA9A14EA-2311-4143-90B8-2CA9C3C92731}" name="Column2945" dataDxfId="13450"/>
    <tableColumn id="2985" xr3:uid="{B6FE3B8B-AB97-4606-90A7-2C6F19427630}" name="Column2946" dataDxfId="13449"/>
    <tableColumn id="2986" xr3:uid="{ECB82AAF-7144-4903-999D-3E23716C1580}" name="Column2947" dataDxfId="13448"/>
    <tableColumn id="2987" xr3:uid="{1B6D2828-6965-4229-BA37-954E8520EE99}" name="Column2948" dataDxfId="13447"/>
    <tableColumn id="2988" xr3:uid="{FCBCBC05-5C8A-4761-939A-FA1246E408A7}" name="Column2949" dataDxfId="13446"/>
    <tableColumn id="2989" xr3:uid="{C2982BB3-FA96-488F-BF9F-F80E2323BAD0}" name="Column2950" dataDxfId="13445"/>
    <tableColumn id="2990" xr3:uid="{4D76B055-FCBA-40F3-A6B5-12CFB3512FAE}" name="Column2951" dataDxfId="13444"/>
    <tableColumn id="2991" xr3:uid="{649598FF-AAE5-4CC5-AF5B-74410606509D}" name="Column2952" dataDxfId="13443"/>
    <tableColumn id="2992" xr3:uid="{DDC5ECFA-E086-4BCE-B1E5-FD21B4E861DC}" name="Column2953" dataDxfId="13442"/>
    <tableColumn id="2993" xr3:uid="{D87DDF92-0B9E-4538-8580-68FCAC05E9B8}" name="Column2954" dataDxfId="13441"/>
    <tableColumn id="2994" xr3:uid="{DBB31F1F-A29D-456A-A70E-A59533E3E813}" name="Column2955" dataDxfId="13440"/>
    <tableColumn id="2995" xr3:uid="{9AAF85AD-8B3F-486C-94E5-2269B0B26CFB}" name="Column2956" dataDxfId="13439"/>
    <tableColumn id="2996" xr3:uid="{625CBD93-A131-4E23-A115-EE35911B49DA}" name="Column2957" dataDxfId="13438"/>
    <tableColumn id="2997" xr3:uid="{A66519B1-3773-498A-8622-F1FBB5AFF1B1}" name="Column2958" dataDxfId="13437"/>
    <tableColumn id="2998" xr3:uid="{501DAA6A-DA20-453A-9C93-858418396EEA}" name="Column2959" dataDxfId="13436"/>
    <tableColumn id="2999" xr3:uid="{2F87F9BB-ABBD-4BBC-8FF7-04C6CD9675F9}" name="Column2960" dataDxfId="13435"/>
    <tableColumn id="3000" xr3:uid="{CB862BC9-6DD2-4AC7-9F80-BC13805E4BC9}" name="Column2961" dataDxfId="13434"/>
    <tableColumn id="3001" xr3:uid="{E5D2348D-530C-4E30-B577-5696ADBF8777}" name="Column2962" dataDxfId="13433"/>
    <tableColumn id="3002" xr3:uid="{0475D56F-D4C4-41AA-AC28-81719BBA9E12}" name="Column2963" dataDxfId="13432"/>
    <tableColumn id="3003" xr3:uid="{EB264B65-2877-4EA5-B23E-47FEC9758202}" name="Column2964" dataDxfId="13431"/>
    <tableColumn id="3004" xr3:uid="{925ECD0B-8EFD-4723-A760-758D5B6BD2A7}" name="Column2965" dataDxfId="13430"/>
    <tableColumn id="3005" xr3:uid="{7973BA72-C192-4B66-9898-F283634CD74F}" name="Column2966" dataDxfId="13429"/>
    <tableColumn id="3006" xr3:uid="{BCE74F55-85F8-4808-BAE1-73CA106BD4BC}" name="Column2967" dataDxfId="13428"/>
    <tableColumn id="3007" xr3:uid="{B38641A3-B8A3-4EA2-BB2C-6A5C5AD85053}" name="Column2968" dataDxfId="13427"/>
    <tableColumn id="3008" xr3:uid="{5C244320-968C-4B14-B6D7-CB822C0F91FD}" name="Column2969" dataDxfId="13426"/>
    <tableColumn id="3009" xr3:uid="{1E6B353C-1ABD-4005-8698-24AF499143F4}" name="Column2970" dataDxfId="13425"/>
    <tableColumn id="3010" xr3:uid="{23D5F4A9-C2F1-470D-8CF1-FCB4DC6CE682}" name="Column2971" dataDxfId="13424"/>
    <tableColumn id="3011" xr3:uid="{BCF9DAF0-0AE7-4B23-A7B2-CE650E6D4C3D}" name="Column2972" dataDxfId="13423"/>
    <tableColumn id="3012" xr3:uid="{990B4DAB-7121-40A6-91D1-9241E6A416AF}" name="Column2973" dataDxfId="13422"/>
    <tableColumn id="3013" xr3:uid="{AB703A88-17FF-4E36-B42D-71A70EC6FD15}" name="Column2974" dataDxfId="13421"/>
    <tableColumn id="3014" xr3:uid="{930E186E-B1B0-41E9-B974-9718C630E93B}" name="Column2975" dataDxfId="13420"/>
    <tableColumn id="3015" xr3:uid="{33EA3620-BAC7-4517-853E-9191730F08AF}" name="Column2976" dataDxfId="13419"/>
    <tableColumn id="3016" xr3:uid="{27CFFBEF-F89B-4AA4-8783-F55D36A74646}" name="Column2977" dataDxfId="13418"/>
    <tableColumn id="3017" xr3:uid="{6048E856-AAC2-45C1-B87D-3251CA6C2944}" name="Column2978" dataDxfId="13417"/>
    <tableColumn id="3018" xr3:uid="{DFAC2745-5E4D-4EFA-8592-EDB55C56BB64}" name="Column2979" dataDxfId="13416"/>
    <tableColumn id="3019" xr3:uid="{958F180A-1DAE-4D58-A9F1-9AE6AAF10A64}" name="Column2980" dataDxfId="13415"/>
    <tableColumn id="3020" xr3:uid="{EF383AF5-0B74-4104-A9AD-FD2939490DF5}" name="Column2981" dataDxfId="13414"/>
    <tableColumn id="3021" xr3:uid="{90E4D4D7-6E61-4D4D-B177-271CEFA8F8FF}" name="Column2982" dataDxfId="13413"/>
    <tableColumn id="3022" xr3:uid="{256BD072-CECD-40DA-A15B-B7EB6B05246C}" name="Column2983" dataDxfId="13412"/>
    <tableColumn id="3023" xr3:uid="{3203819D-096C-46EB-85BC-8B30C449C703}" name="Column2984" dataDxfId="13411"/>
    <tableColumn id="3024" xr3:uid="{BEAB1883-B9E7-44B4-A4CD-924AB985B9BC}" name="Column2985" dataDxfId="13410"/>
    <tableColumn id="3025" xr3:uid="{CBA7B2A5-57A9-44A1-8403-F2B7B2C574D9}" name="Column2986" dataDxfId="13409"/>
    <tableColumn id="3026" xr3:uid="{2F282528-0665-47E4-8D04-D3B47240CBB6}" name="Column2987" dataDxfId="13408"/>
    <tableColumn id="3027" xr3:uid="{C38AAD85-1C9C-4C03-94F0-C54DE96FE79A}" name="Column2988" dataDxfId="13407"/>
    <tableColumn id="3028" xr3:uid="{11D7C4DA-1C20-4720-B472-5FB75385FCF4}" name="Column2989" dataDxfId="13406"/>
    <tableColumn id="3029" xr3:uid="{01FF9DD0-255C-40D8-B1B6-4C07611EA31D}" name="Column2990" dataDxfId="13405"/>
    <tableColumn id="3030" xr3:uid="{1554AFE0-12EA-4194-8A3D-C09DE21BE862}" name="Column2991" dataDxfId="13404"/>
    <tableColumn id="3031" xr3:uid="{562CE088-7CE0-4977-A0E1-035FC56A5A5D}" name="Column2992" dataDxfId="13403"/>
    <tableColumn id="3032" xr3:uid="{BE39786F-2B2E-42A4-B25E-9246AE208AE9}" name="Column2993" dataDxfId="13402"/>
    <tableColumn id="3033" xr3:uid="{E8005314-75B7-48C4-A87B-FE35AB828EC0}" name="Column2994" dataDxfId="13401"/>
    <tableColumn id="3034" xr3:uid="{9D6E83A8-D49C-4640-BC1D-AAC3F2EE86D4}" name="Column2995" dataDxfId="13400"/>
    <tableColumn id="3035" xr3:uid="{01B4BB17-F62A-4789-9ED5-388DDA5B2296}" name="Column2996" dataDxfId="13399"/>
    <tableColumn id="3036" xr3:uid="{3F0D2BB2-8FBF-4E8E-9C77-BACA5665E8B4}" name="Column2997" dataDxfId="13398"/>
    <tableColumn id="3037" xr3:uid="{0F6F791F-B1B4-4B9D-B48E-DAFD78F6B499}" name="Column2998" dataDxfId="13397"/>
    <tableColumn id="3038" xr3:uid="{40296B24-2F36-4C80-80D8-CFBA4263B6D9}" name="Column2999" dataDxfId="13396"/>
    <tableColumn id="3039" xr3:uid="{9F71BC1C-6FBD-40C6-A252-9ADF6E49F5AC}" name="Column3000" dataDxfId="13395"/>
    <tableColumn id="3040" xr3:uid="{F3A79FEF-577A-4D9A-8E43-9B43927A77BD}" name="Column3001" dataDxfId="13394"/>
    <tableColumn id="3041" xr3:uid="{DF1BF99E-ABC8-43FA-A45F-1C905FF64A4B}" name="Column3002" dataDxfId="13393"/>
    <tableColumn id="3042" xr3:uid="{D659C9A0-10F5-47BD-925E-68082D0100AF}" name="Column3003" dataDxfId="13392"/>
    <tableColumn id="3043" xr3:uid="{F9DBF7C9-9150-4EAB-9CBC-2D83D967982E}" name="Column3004" dataDxfId="13391"/>
    <tableColumn id="3044" xr3:uid="{F04E95A3-DD02-453F-A205-715C0C1469D9}" name="Column3005" dataDxfId="13390"/>
    <tableColumn id="3045" xr3:uid="{20EEA2F9-5935-4ADE-AF60-79C1CA2677EA}" name="Column3006" dataDxfId="13389"/>
    <tableColumn id="3046" xr3:uid="{5836512A-1A9D-4C5C-8ECB-187BE1174DD4}" name="Column3007" dataDxfId="13388"/>
    <tableColumn id="3047" xr3:uid="{AA8EA3F3-8C64-4B57-9775-A94FC97F1E30}" name="Column3008" dataDxfId="13387"/>
    <tableColumn id="3048" xr3:uid="{B41499C5-5974-4ED7-9C4F-7FA3A3EE5903}" name="Column3009" dataDxfId="13386"/>
    <tableColumn id="3049" xr3:uid="{672AFF36-A37C-4001-87F1-CE7F1FC89C66}" name="Column3010" dataDxfId="13385"/>
    <tableColumn id="3050" xr3:uid="{B89E0EC5-8339-4B38-A5C3-0E2D97FCD5FE}" name="Column3011" dataDxfId="13384"/>
    <tableColumn id="3051" xr3:uid="{ACE2C819-9CD2-4863-8293-9134B59DAB69}" name="Column3012" dataDxfId="13383"/>
    <tableColumn id="3052" xr3:uid="{EEEE32BB-ECB3-47AB-9A34-D3F3ACF930F0}" name="Column3013" dataDxfId="13382"/>
    <tableColumn id="3053" xr3:uid="{657CBACE-A9EA-4E44-992C-7A5C39AF34C7}" name="Column3014" dataDxfId="13381"/>
    <tableColumn id="3054" xr3:uid="{C43706C3-8A42-421B-8CFD-FFF4309A6350}" name="Column3015" dataDxfId="13380"/>
    <tableColumn id="3055" xr3:uid="{2385F64A-23D8-4A39-B2F7-95CE279D9CB5}" name="Column3016" dataDxfId="13379"/>
    <tableColumn id="3056" xr3:uid="{DE5C485F-88A0-4E39-9516-2353E9221D98}" name="Column3017" dataDxfId="13378"/>
    <tableColumn id="3057" xr3:uid="{1D94A509-337C-4A7F-B072-A01CA020D6F0}" name="Column3018" dataDxfId="13377"/>
    <tableColumn id="3058" xr3:uid="{7C0FC0F2-BB69-4C73-9EA7-50E7AE5176A1}" name="Column3019" dataDxfId="13376"/>
    <tableColumn id="3059" xr3:uid="{4DB0CD0F-2215-4D60-8E8F-8145F77E96AF}" name="Column3020" dataDxfId="13375"/>
    <tableColumn id="3060" xr3:uid="{43E8B9D5-3FB0-4169-BE8C-D686A58D66C8}" name="Column3021" dataDxfId="13374"/>
    <tableColumn id="3061" xr3:uid="{CA5738D0-E45B-43A6-87D2-AAB07586B2AE}" name="Column3022" dataDxfId="13373"/>
    <tableColumn id="3062" xr3:uid="{B5013700-9040-4CB4-BE03-E6E5E3E7B068}" name="Column3023" dataDxfId="13372"/>
    <tableColumn id="3063" xr3:uid="{8C340CA0-0D53-4A28-89B6-20D63B4E8D81}" name="Column3024" dataDxfId="13371"/>
    <tableColumn id="3064" xr3:uid="{725CC2D9-28CA-4930-82A4-C0A5666E6B63}" name="Column3025" dataDxfId="13370"/>
    <tableColumn id="3065" xr3:uid="{BE5ED51D-BC19-48C0-80B0-545FAC411D90}" name="Column3026" dataDxfId="13369"/>
    <tableColumn id="3066" xr3:uid="{49A74F79-0B7D-483D-B8FB-0DA90B72EA8C}" name="Column3027" dataDxfId="13368"/>
    <tableColumn id="3067" xr3:uid="{C0A089ED-105D-4F3B-B544-876C2C3A9D7F}" name="Column3028" dataDxfId="13367"/>
    <tableColumn id="3068" xr3:uid="{86DC0B5A-EDD8-4F33-8B4B-E34CDE0621BF}" name="Column3029" dataDxfId="13366"/>
    <tableColumn id="3069" xr3:uid="{D0B4BEB8-0679-4139-8423-867393C5AE75}" name="Column3030" dataDxfId="13365"/>
    <tableColumn id="3070" xr3:uid="{FEF4C6C5-B827-4973-933C-37A5C7F91003}" name="Column3031" dataDxfId="13364"/>
    <tableColumn id="3071" xr3:uid="{D537AAEE-598F-4370-A6C7-912D2A15998D}" name="Column3032" dataDxfId="13363"/>
    <tableColumn id="3072" xr3:uid="{4738937B-48D5-43FE-A2AF-1FA170F5E8DC}" name="Column3033" dataDxfId="13362"/>
    <tableColumn id="3073" xr3:uid="{09B0AA92-C2DD-4C8F-9DD7-C48569BF5538}" name="Column3034" dataDxfId="13361"/>
    <tableColumn id="3074" xr3:uid="{671F9CB6-BE50-4CFE-A9AF-6ACC55101CFC}" name="Column3035" dataDxfId="13360"/>
    <tableColumn id="3075" xr3:uid="{C60B38AB-EB99-425A-90D6-26FF9AAA9EFB}" name="Column3036" dataDxfId="13359"/>
    <tableColumn id="3076" xr3:uid="{6848E398-2E8C-4CCB-8BA7-6FC571E5ED4B}" name="Column3037" dataDxfId="13358"/>
    <tableColumn id="3077" xr3:uid="{F9E701BF-1893-4D9E-8526-9A1448D440FC}" name="Column3038" dataDxfId="13357"/>
    <tableColumn id="3078" xr3:uid="{F09B89C5-B2B6-4E14-AC9A-A9431DEFD6D8}" name="Column3039" dataDxfId="13356"/>
    <tableColumn id="3079" xr3:uid="{4A01E338-CCFA-4978-BC4F-FAE90977DE3C}" name="Column3040" dataDxfId="13355"/>
    <tableColumn id="3080" xr3:uid="{959B5F85-C85A-4A21-BAA8-15F4FE2A6372}" name="Column3041" dataDxfId="13354"/>
    <tableColumn id="3081" xr3:uid="{E59E8FB8-694F-4D63-AB7D-65A3E3AADFAD}" name="Column3042" dataDxfId="13353"/>
    <tableColumn id="3082" xr3:uid="{C2F56EA3-008C-4640-9942-D0F221FC9725}" name="Column3043" dataDxfId="13352"/>
    <tableColumn id="3083" xr3:uid="{71F6002D-2206-4787-B09A-DEA8DE13E422}" name="Column3044" dataDxfId="13351"/>
    <tableColumn id="3084" xr3:uid="{070092BF-4C68-431B-9790-E8A716A5AF72}" name="Column3045" dataDxfId="13350"/>
    <tableColumn id="3085" xr3:uid="{169062F2-50B4-4B91-A14E-FB50FBB55104}" name="Column3046" dataDxfId="13349"/>
    <tableColumn id="3086" xr3:uid="{840C5955-3FBB-4981-81E3-58ACB8CEDEBA}" name="Column3047" dataDxfId="13348"/>
    <tableColumn id="3087" xr3:uid="{67C9A9F3-CCC7-4D33-AF76-C74C5DC396CF}" name="Column3048" dataDxfId="13347"/>
    <tableColumn id="3088" xr3:uid="{F7E7A724-B23E-49A8-BC44-9FEDE8E58368}" name="Column3049" dataDxfId="13346"/>
    <tableColumn id="3089" xr3:uid="{27044287-4B6A-488C-8EAF-CE48BD0923B8}" name="Column3050" dataDxfId="13345"/>
    <tableColumn id="3090" xr3:uid="{30C07B0E-3DDE-47DB-AE6B-7EB92AF2A544}" name="Column3051" dataDxfId="13344"/>
    <tableColumn id="3091" xr3:uid="{5AA4B572-8E83-4801-91D4-C4D0849D75A5}" name="Column3052" dataDxfId="13343"/>
    <tableColumn id="3092" xr3:uid="{9E4CBDBE-03B0-41FC-AC11-37F91A6171A9}" name="Column3053" dataDxfId="13342"/>
    <tableColumn id="3093" xr3:uid="{A8D88279-F06A-4033-9586-097832BA0561}" name="Column3054" dataDxfId="13341"/>
    <tableColumn id="3094" xr3:uid="{DC750FFF-38E7-41B2-BDE0-B37A03019EB8}" name="Column3055" dataDxfId="13340"/>
    <tableColumn id="3095" xr3:uid="{B7E6059D-41A4-42FF-96CC-1717369D802B}" name="Column3056" dataDxfId="13339"/>
    <tableColumn id="3096" xr3:uid="{7BA08EB0-BB9B-4DD0-B865-0C2E0E640510}" name="Column3057" dataDxfId="13338"/>
    <tableColumn id="3097" xr3:uid="{AF506C42-71C5-4B46-8625-B519F360D0AB}" name="Column3058" dataDxfId="13337"/>
    <tableColumn id="3098" xr3:uid="{73E7E4FA-D4CF-49E1-A8E0-32D1861ADE93}" name="Column3059" dataDxfId="13336"/>
    <tableColumn id="3099" xr3:uid="{FA6BA746-D977-4257-A572-F2D56AFFE837}" name="Column3060" dataDxfId="13335"/>
    <tableColumn id="3100" xr3:uid="{9C685122-6689-4F86-9E7D-61B39DEC4541}" name="Column3061" dataDxfId="13334"/>
    <tableColumn id="3101" xr3:uid="{AE081B96-2D10-4319-8072-3EB1E3F2B5AA}" name="Column3062" dataDxfId="13333"/>
    <tableColumn id="3102" xr3:uid="{F30A4768-B50E-449E-AB3F-B86C2EFAE46B}" name="Column3063" dataDxfId="13332"/>
    <tableColumn id="3103" xr3:uid="{791B00B8-8812-437B-9640-7784E421256B}" name="Column3064" dataDxfId="13331"/>
    <tableColumn id="3104" xr3:uid="{B723FAB0-0163-4C51-A45C-0F3D05A80BBC}" name="Column3065" dataDxfId="13330"/>
    <tableColumn id="3105" xr3:uid="{1ECB3967-8D59-49C9-96C4-27687531EB6F}" name="Column3066" dataDxfId="13329"/>
    <tableColumn id="3106" xr3:uid="{02EC02D4-5CAE-42AD-B871-98041D2333E5}" name="Column3067" dataDxfId="13328"/>
    <tableColumn id="3107" xr3:uid="{60E0A23C-421B-4794-B22F-6C552794B41B}" name="Column3068" dataDxfId="13327"/>
    <tableColumn id="3108" xr3:uid="{F60B9C74-781A-490F-B026-B346184B0E1A}" name="Column3069" dataDxfId="13326"/>
    <tableColumn id="3109" xr3:uid="{75C0A56A-1C2A-4FAE-92E4-7137681A272C}" name="Column3070" dataDxfId="13325"/>
    <tableColumn id="3110" xr3:uid="{40EAB3A9-8140-4EFB-AB36-2B7270399537}" name="Column3071" dataDxfId="13324"/>
    <tableColumn id="3111" xr3:uid="{9B2CE51C-5111-4934-9EA6-6D99F21693D0}" name="Column3072" dataDxfId="13323"/>
    <tableColumn id="3112" xr3:uid="{98546F72-0C44-4550-8AAE-81DDECDFF3D6}" name="Column3073" dataDxfId="13322"/>
    <tableColumn id="3113" xr3:uid="{4A3A83F6-DE4B-437B-B78B-7CFAF791188F}" name="Column3074" dataDxfId="13321"/>
    <tableColumn id="3114" xr3:uid="{F3AD5314-DB60-41D3-ABDA-AC3629B58340}" name="Column3075" dataDxfId="13320"/>
    <tableColumn id="3115" xr3:uid="{C21746A2-0715-4915-963D-900E453EE79D}" name="Column3076" dataDxfId="13319"/>
    <tableColumn id="3116" xr3:uid="{2199FFF6-E212-41AA-92D6-8663340B9A07}" name="Column3077" dataDxfId="13318"/>
    <tableColumn id="3117" xr3:uid="{5117DAD1-3DBA-4AF0-9719-32CE0158A6A8}" name="Column3078" dataDxfId="13317"/>
    <tableColumn id="3118" xr3:uid="{75B37ADB-57FC-4363-B332-D92088A5A962}" name="Column3079" dataDxfId="13316"/>
    <tableColumn id="3119" xr3:uid="{B0CE8081-8364-4A79-AD4F-DAF94594DB40}" name="Column3080" dataDxfId="13315"/>
    <tableColumn id="3120" xr3:uid="{AE9817DA-FCA1-4817-A116-9478894D7768}" name="Column3081" dataDxfId="13314"/>
    <tableColumn id="3121" xr3:uid="{9C65FF6D-C93C-46F0-A1CA-851042C6C6B9}" name="Column3082" dataDxfId="13313"/>
    <tableColumn id="3122" xr3:uid="{C471AFB0-7D3D-44BB-8D61-C75B1F4A35F6}" name="Column3083" dataDxfId="13312"/>
    <tableColumn id="3123" xr3:uid="{6BDA4170-BC46-480C-871D-908D7604FF4C}" name="Column3084" dataDxfId="13311"/>
    <tableColumn id="3124" xr3:uid="{5C70703B-048B-4A65-BEA6-88D54609B312}" name="Column3085" dataDxfId="13310"/>
    <tableColumn id="3125" xr3:uid="{87E42185-F2FB-4D6C-9319-FBF4E19BCD90}" name="Column3086" dataDxfId="13309"/>
    <tableColumn id="3126" xr3:uid="{EE4D2918-00F3-4378-A63F-5838930FF2EE}" name="Column3087" dataDxfId="13308"/>
    <tableColumn id="3127" xr3:uid="{EA9EB840-EBE8-4E00-94E2-32BD42222329}" name="Column3088" dataDxfId="13307"/>
    <tableColumn id="3128" xr3:uid="{6DCD2432-8D47-4414-B183-957B5F3F1277}" name="Column3089" dataDxfId="13306"/>
    <tableColumn id="3129" xr3:uid="{F243BEDC-362C-48B3-BC9C-F2AC0FF70715}" name="Column3090" dataDxfId="13305"/>
    <tableColumn id="3130" xr3:uid="{BAE86D7D-1C92-4783-A1D6-7EFFFB55B665}" name="Column3091" dataDxfId="13304"/>
    <tableColumn id="3131" xr3:uid="{DDA379A0-4C4B-49E9-8660-B0B5004AFB83}" name="Column3092" dataDxfId="13303"/>
    <tableColumn id="3132" xr3:uid="{6036D60B-A77A-4808-8754-C3782F133258}" name="Column3093" dataDxfId="13302"/>
    <tableColumn id="3133" xr3:uid="{DA538161-EA34-4714-A560-F9D4EA84999F}" name="Column3094" dataDxfId="13301"/>
    <tableColumn id="3134" xr3:uid="{9A98F7D3-C2C2-4206-BD1E-BE0ED57901BE}" name="Column3095" dataDxfId="13300"/>
    <tableColumn id="3135" xr3:uid="{709976E0-ABBC-4ACF-915A-F71DC5935F3F}" name="Column3096" dataDxfId="13299"/>
    <tableColumn id="3136" xr3:uid="{C2FBC27D-BE9D-4C76-B39C-909E9E85FC44}" name="Column3097" dataDxfId="13298"/>
    <tableColumn id="3137" xr3:uid="{33F01549-1329-43F0-915B-28B27ED9F2D5}" name="Column3098" dataDxfId="13297"/>
    <tableColumn id="3138" xr3:uid="{DB745D5A-C374-4195-A32B-8E48E3570B3A}" name="Column3099" dataDxfId="13296"/>
    <tableColumn id="3139" xr3:uid="{8E3280ED-B77A-4FBC-8B81-D4F47AF307DA}" name="Column3100" dataDxfId="13295"/>
    <tableColumn id="3140" xr3:uid="{F4E4CFC0-5DFE-415E-8DC4-63AF5605A67E}" name="Column3101" dataDxfId="13294"/>
    <tableColumn id="3141" xr3:uid="{87CE2496-BD17-4569-AD87-83F20046FA1A}" name="Column3102" dataDxfId="13293"/>
    <tableColumn id="3142" xr3:uid="{23ED46DC-A490-41BF-B81A-013CE6B77371}" name="Column3103" dataDxfId="13292"/>
    <tableColumn id="3143" xr3:uid="{7C23F71C-3615-4DB2-B6C3-F9DD0D6EEE10}" name="Column3104" dataDxfId="13291"/>
    <tableColumn id="3144" xr3:uid="{3FAB77B9-1CAE-464B-AAFF-4E949CE949B2}" name="Column3105" dataDxfId="13290"/>
    <tableColumn id="3145" xr3:uid="{F4264D5B-A148-4278-9431-C91CC3CAC5F8}" name="Column3106" dataDxfId="13289"/>
    <tableColumn id="3146" xr3:uid="{2B3A6A48-EFA6-4FC6-94F4-19B159950CFB}" name="Column3107" dataDxfId="13288"/>
    <tableColumn id="3147" xr3:uid="{0610E0FC-408A-481F-A910-E8B0B0B86F32}" name="Column3108" dataDxfId="13287"/>
    <tableColumn id="3148" xr3:uid="{827CA197-9BC9-4B7C-BDD0-1B34928EBD95}" name="Column3109" dataDxfId="13286"/>
    <tableColumn id="3149" xr3:uid="{5953AA28-1998-4D1C-93F3-FE23D0A97787}" name="Column3110" dataDxfId="13285"/>
    <tableColumn id="3150" xr3:uid="{6F296D26-646C-48D9-B3E5-825DBEF35B5E}" name="Column3111" dataDxfId="13284"/>
    <tableColumn id="3151" xr3:uid="{CD5D24DA-DA30-424B-BB7B-4BE0E59E8920}" name="Column3112" dataDxfId="13283"/>
    <tableColumn id="3152" xr3:uid="{004EA8A3-5F63-42F7-B1F9-0455B81EF767}" name="Column3113" dataDxfId="13282"/>
    <tableColumn id="3153" xr3:uid="{9B925DD8-057D-43FF-BCF6-DFBDE5512DEA}" name="Column3114" dataDxfId="13281"/>
    <tableColumn id="3154" xr3:uid="{8DD3C6A7-753A-41BA-B35E-7DC3D3F2CEEE}" name="Column3115" dataDxfId="13280"/>
    <tableColumn id="3155" xr3:uid="{062E9EA5-4ECB-4EA1-8798-DCA55A40DDA5}" name="Column3116" dataDxfId="13279"/>
    <tableColumn id="3156" xr3:uid="{2F4E7B16-0E21-4D10-AB28-3AFADF4F072F}" name="Column3117" dataDxfId="13278"/>
    <tableColumn id="3157" xr3:uid="{C32BC5F8-F8DC-4BE2-ACD9-66088A40B89A}" name="Column3118" dataDxfId="13277"/>
    <tableColumn id="3158" xr3:uid="{20C7D0E6-3B02-4059-A3A0-61B78E0214F0}" name="Column3119" dataDxfId="13276"/>
    <tableColumn id="3159" xr3:uid="{44D1B910-9408-4DF7-95A9-8871F3C8E0A6}" name="Column3120" dataDxfId="13275"/>
    <tableColumn id="3160" xr3:uid="{62F1F8BD-E980-402F-8C86-77221DAD5D00}" name="Column3121" dataDxfId="13274"/>
    <tableColumn id="3161" xr3:uid="{FDF92D6F-DBD0-4E32-890E-8F953520E8B0}" name="Column3122" dataDxfId="13273"/>
    <tableColumn id="3162" xr3:uid="{85A5F8D8-1C71-4C7C-825B-583AF28FBF20}" name="Column3123" dataDxfId="13272"/>
    <tableColumn id="3163" xr3:uid="{44F020C3-70AD-4C98-A983-06DF4FD14743}" name="Column3124" dataDxfId="13271"/>
    <tableColumn id="3164" xr3:uid="{27F4B255-9F05-4A06-9E94-B75FA4FAFCB0}" name="Column3125" dataDxfId="13270"/>
    <tableColumn id="3165" xr3:uid="{4757B182-5FE4-4DEF-96CF-72FD21972D11}" name="Column3126" dataDxfId="13269"/>
    <tableColumn id="3166" xr3:uid="{5951A3CE-0C4C-4C8D-8BA6-EF88D099AC1B}" name="Column3127" dataDxfId="13268"/>
    <tableColumn id="3167" xr3:uid="{3E8D73C0-822D-48BC-9951-DC314EBC5449}" name="Column3128" dataDxfId="13267"/>
    <tableColumn id="3168" xr3:uid="{2EBA7740-78D6-4D0E-B14E-02971B25D613}" name="Column3129" dataDxfId="13266"/>
    <tableColumn id="3169" xr3:uid="{D374D1F0-D2C7-41FA-86DF-AB8CDEFB48D1}" name="Column3130" dataDxfId="13265"/>
    <tableColumn id="3170" xr3:uid="{F2E9115D-9319-4F29-8E66-C4FF37ED8585}" name="Column3131" dataDxfId="13264"/>
    <tableColumn id="3171" xr3:uid="{E1F340EE-CAE0-4741-AF60-78855A285EC6}" name="Column3132" dataDxfId="13263"/>
    <tableColumn id="3172" xr3:uid="{05406341-3B8F-47AC-AFDC-76281E4EFBA7}" name="Column3133" dataDxfId="13262"/>
    <tableColumn id="3173" xr3:uid="{6780D8E4-516F-4DF3-A957-42A7287B25F9}" name="Column3134" dataDxfId="13261"/>
    <tableColumn id="3174" xr3:uid="{048FE6E1-DB90-46AF-8945-8271D4328D6E}" name="Column3135" dataDxfId="13260"/>
    <tableColumn id="3175" xr3:uid="{06702F78-F7B4-48B9-8854-F607F836E535}" name="Column3136" dataDxfId="13259"/>
    <tableColumn id="3176" xr3:uid="{7CACB7A6-6923-4B7C-B5F9-973B3E32DCD1}" name="Column3137" dataDxfId="13258"/>
    <tableColumn id="3177" xr3:uid="{9637F7EC-AA74-4643-BB32-21F4D77E34D7}" name="Column3138" dataDxfId="13257"/>
    <tableColumn id="3178" xr3:uid="{E02237F5-E426-494F-BED9-ABD575740517}" name="Column3139" dataDxfId="13256"/>
    <tableColumn id="3179" xr3:uid="{0CEE1DD6-0B98-4548-AAA4-BAC15A61E1FE}" name="Column3140" dataDxfId="13255"/>
    <tableColumn id="3180" xr3:uid="{81CDCC38-FCFB-4743-817C-556A2398BECB}" name="Column3141" dataDxfId="13254"/>
    <tableColumn id="3181" xr3:uid="{2717DFC3-1E4F-4DFE-A444-D67B5512BA28}" name="Column3142" dataDxfId="13253"/>
    <tableColumn id="3182" xr3:uid="{9FCD36E2-9EAD-4CC3-8AA5-6E195DF976B5}" name="Column3143" dataDxfId="13252"/>
    <tableColumn id="3183" xr3:uid="{2D284A7A-11F1-4332-8276-FCF7996312C1}" name="Column3144" dataDxfId="13251"/>
    <tableColumn id="3184" xr3:uid="{CB16DC5E-298F-4D13-B70E-EA6A7535FAD4}" name="Column3145" dataDxfId="13250"/>
    <tableColumn id="3185" xr3:uid="{23C6B0AD-09BF-4887-B5AF-23DD0AC3B25E}" name="Column3146" dataDxfId="13249"/>
    <tableColumn id="3186" xr3:uid="{D46A70EC-A3A7-4FC9-9812-7B82A23D453D}" name="Column3147" dataDxfId="13248"/>
    <tableColumn id="3187" xr3:uid="{647B7C0C-5946-4CB1-AC3C-89F05C018274}" name="Column3148" dataDxfId="13247"/>
    <tableColumn id="3188" xr3:uid="{64F76AA0-FFD8-4962-8750-ABF2E24B0D3E}" name="Column3149" dataDxfId="13246"/>
    <tableColumn id="3189" xr3:uid="{8783DBC5-1851-4A59-A1D3-5DC488DB967F}" name="Column3150" dataDxfId="13245"/>
    <tableColumn id="3190" xr3:uid="{D0BB475A-D690-4D90-B7C3-97534637C0E2}" name="Column3151" dataDxfId="13244"/>
    <tableColumn id="3191" xr3:uid="{C8FC62F2-CDDE-4842-8095-3ACA23BDC4CF}" name="Column3152" dataDxfId="13243"/>
    <tableColumn id="3192" xr3:uid="{2ACCBB6A-AA41-435D-AD11-1C6EB922FAB9}" name="Column3153" dataDxfId="13242"/>
    <tableColumn id="3193" xr3:uid="{D90FAD6C-5AAA-461D-8097-D1FE15F096D4}" name="Column3154" dataDxfId="13241"/>
    <tableColumn id="3194" xr3:uid="{C9C872F2-50C3-429E-8985-56030878D6C8}" name="Column3155" dataDxfId="13240"/>
    <tableColumn id="3195" xr3:uid="{327BD665-F660-4344-A7D7-56B2D93BB30B}" name="Column3156" dataDxfId="13239"/>
    <tableColumn id="3196" xr3:uid="{226B4A36-C03B-4D14-AC0D-65BB87B11125}" name="Column3157" dataDxfId="13238"/>
    <tableColumn id="3197" xr3:uid="{302A6380-47A1-41F8-ACA9-FAB4BA9FA01E}" name="Column3158" dataDxfId="13237"/>
    <tableColumn id="3198" xr3:uid="{A9D182AC-CE90-46FB-8593-C9C988012111}" name="Column3159" dataDxfId="13236"/>
    <tableColumn id="3199" xr3:uid="{9D6AC3D9-D612-4342-96B0-50999098263D}" name="Column3160" dataDxfId="13235"/>
    <tableColumn id="3200" xr3:uid="{D801A24F-0AE8-45C3-8063-8BACDD78A1A3}" name="Column3161" dataDxfId="13234"/>
    <tableColumn id="3201" xr3:uid="{D7F4783F-D370-492C-B6EE-F691E1918ADC}" name="Column3162" dataDxfId="13233"/>
    <tableColumn id="3202" xr3:uid="{76400F77-EB89-4B8B-81B7-4AB9EC6AA84A}" name="Column3163" dataDxfId="13232"/>
    <tableColumn id="3203" xr3:uid="{A176689D-BE6A-4FD1-A915-05BD4CD0FC97}" name="Column3164" dataDxfId="13231"/>
    <tableColumn id="3204" xr3:uid="{7577BD2D-EC27-4657-9D74-03FFE906FEFB}" name="Column3165" dataDxfId="13230"/>
    <tableColumn id="3205" xr3:uid="{0EF9C17E-2813-477E-BCD0-32146C74DE51}" name="Column3166" dataDxfId="13229"/>
    <tableColumn id="3206" xr3:uid="{E54F2E4A-9903-4ED6-B8D1-C82EAA1CEFFB}" name="Column3167" dataDxfId="13228"/>
    <tableColumn id="3207" xr3:uid="{62F2523B-BCE5-432F-AB39-175168E6B1BD}" name="Column3168" dataDxfId="13227"/>
    <tableColumn id="3208" xr3:uid="{8A7D6A0C-F740-4C78-AA13-AAF2D58292FC}" name="Column3169" dataDxfId="13226"/>
    <tableColumn id="3209" xr3:uid="{043F5769-4D85-4DC7-B5B1-858F436EF9E3}" name="Column3170" dataDxfId="13225"/>
    <tableColumn id="3210" xr3:uid="{ECC6D871-E74C-4828-A80B-FA33D20630A5}" name="Column3171" dataDxfId="13224"/>
    <tableColumn id="3211" xr3:uid="{F311DD2D-5DB3-4074-9AED-14571D413BD6}" name="Column3172" dataDxfId="13223"/>
    <tableColumn id="3212" xr3:uid="{337CC122-C9E6-4F1D-86D1-E73F704930B9}" name="Column3173" dataDxfId="13222"/>
    <tableColumn id="3213" xr3:uid="{15E8F93E-D128-4C5D-BCF4-9A66CC5EE96B}" name="Column3174" dataDxfId="13221"/>
    <tableColumn id="3214" xr3:uid="{54EC8492-6B04-49CA-84F9-69B3C88F511E}" name="Column3175" dataDxfId="13220"/>
    <tableColumn id="3215" xr3:uid="{29030959-38BF-4BEE-A233-C5FE0660FF14}" name="Column3176" dataDxfId="13219"/>
    <tableColumn id="3216" xr3:uid="{F8816943-9A19-4496-B039-3D9E9CE7E4D9}" name="Column3177" dataDxfId="13218"/>
    <tableColumn id="3217" xr3:uid="{8B566AE7-306A-4BEB-9FDF-5DFB798B814C}" name="Column3178" dataDxfId="13217"/>
    <tableColumn id="3218" xr3:uid="{4567297D-B41E-49E2-8D48-FF5CA8D683C3}" name="Column3179" dataDxfId="13216"/>
    <tableColumn id="3219" xr3:uid="{81D3599A-8E26-4162-B65A-149AD9434C22}" name="Column3180" dataDxfId="13215"/>
    <tableColumn id="3220" xr3:uid="{0CFDF19E-18FE-49DB-A0FD-DA242AB0D2A2}" name="Column3181" dataDxfId="13214"/>
    <tableColumn id="3221" xr3:uid="{C8DD178B-06E0-4DAD-90C1-898D298C9AC7}" name="Column3182" dataDxfId="13213"/>
    <tableColumn id="3222" xr3:uid="{A6DB4E89-4183-4624-883A-03D77F21878A}" name="Column3183" dataDxfId="13212"/>
    <tableColumn id="3223" xr3:uid="{BA8868E4-093C-48FD-8DDA-CB90ADE20289}" name="Column3184" dataDxfId="13211"/>
    <tableColumn id="3224" xr3:uid="{7C7742AB-B67B-4527-A8C4-C31C52D723C0}" name="Column3185" dataDxfId="13210"/>
    <tableColumn id="3225" xr3:uid="{37403B93-7353-4B4E-A79A-8F6DA074F55B}" name="Column3186" dataDxfId="13209"/>
    <tableColumn id="3226" xr3:uid="{AEC65DAD-3B57-43C3-B84B-E9E8B202C1F3}" name="Column3187" dataDxfId="13208"/>
    <tableColumn id="3227" xr3:uid="{E72C8D6A-4C80-4F6F-B52F-185CC5D980EC}" name="Column3188" dataDxfId="13207"/>
    <tableColumn id="3228" xr3:uid="{362CF01F-43F0-4D7D-82AA-873AB0A5F464}" name="Column3189" dataDxfId="13206"/>
    <tableColumn id="3229" xr3:uid="{615B7F6F-DB41-4704-8EB3-11CF87708DF3}" name="Column3190" dataDxfId="13205"/>
    <tableColumn id="3230" xr3:uid="{8013174F-E06B-41F2-8C62-399CBABC14DF}" name="Column3191" dataDxfId="13204"/>
    <tableColumn id="3231" xr3:uid="{BF780346-7680-4CBC-8533-6836AE892919}" name="Column3192" dataDxfId="13203"/>
    <tableColumn id="3232" xr3:uid="{07C841B2-964C-4B59-B931-311FFE51FE04}" name="Column3193" dataDxfId="13202"/>
    <tableColumn id="3233" xr3:uid="{ABF9BD04-D59B-478D-A11F-643B4F4FEA38}" name="Column3194" dataDxfId="13201"/>
    <tableColumn id="3234" xr3:uid="{D5937EBE-0DFE-4B09-81F2-E4F2C9D723A8}" name="Column3195" dataDxfId="13200"/>
    <tableColumn id="3235" xr3:uid="{E4DCDA4B-2C6A-4FDE-96F1-9C400CD9CA2B}" name="Column3196" dataDxfId="13199"/>
    <tableColumn id="3236" xr3:uid="{6E0F09A7-58BB-40FC-A243-D3D634D36FB9}" name="Column3197" dataDxfId="13198"/>
    <tableColumn id="3237" xr3:uid="{65FDDC9B-DAF7-4DE5-B6F8-91B0E7A37394}" name="Column3198" dataDxfId="13197"/>
    <tableColumn id="3238" xr3:uid="{8B14543F-C293-4BB6-8572-6722F668BC9E}" name="Column3199" dataDxfId="13196"/>
    <tableColumn id="3239" xr3:uid="{EF7BAE21-A3C8-403E-9E13-007214CFECDB}" name="Column3200" dataDxfId="13195"/>
    <tableColumn id="3240" xr3:uid="{B7DDF490-859C-4356-AC83-B48B4FD8A240}" name="Column3201" dataDxfId="13194"/>
    <tableColumn id="3241" xr3:uid="{2DAF9ACF-461C-4CA1-AA32-DF8B9EB1DB43}" name="Column3202" dataDxfId="13193"/>
    <tableColumn id="3242" xr3:uid="{81D46154-5A58-4ABA-A97D-449AC87F7A35}" name="Column3203" dataDxfId="13192"/>
    <tableColumn id="3243" xr3:uid="{D1E232E7-7CE4-47AA-B635-E5B7D2D324D1}" name="Column3204" dataDxfId="13191"/>
    <tableColumn id="3244" xr3:uid="{92DA9280-72C8-4CF8-9DC0-B99365F42D67}" name="Column3205" dataDxfId="13190"/>
    <tableColumn id="3245" xr3:uid="{46DAEAB8-24A5-4DAE-867F-CEE3A5643CBE}" name="Column3206" dataDxfId="13189"/>
    <tableColumn id="3246" xr3:uid="{22C411A5-7FE0-4F4F-8FD1-B38C497BAFE8}" name="Column3207" dataDxfId="13188"/>
    <tableColumn id="3247" xr3:uid="{DFE9368D-8C85-4BF6-8937-1C3263165BD8}" name="Column3208" dataDxfId="13187"/>
    <tableColumn id="3248" xr3:uid="{64E7CC87-3894-4DC7-BFC7-E06C93923338}" name="Column3209" dataDxfId="13186"/>
    <tableColumn id="3249" xr3:uid="{7B21D9A1-5CC9-4FCA-9431-8DD3B6FF686A}" name="Column3210" dataDxfId="13185"/>
    <tableColumn id="3250" xr3:uid="{4C038764-DD61-4FD9-87A6-9312DAD5BD2A}" name="Column3211" dataDxfId="13184"/>
    <tableColumn id="3251" xr3:uid="{E5D2AE39-505B-4E44-A2F0-CBACBED9D7BB}" name="Column3212" dataDxfId="13183"/>
    <tableColumn id="3252" xr3:uid="{138FBD32-4354-4A6A-B446-3B639EA588BB}" name="Column3213" dataDxfId="13182"/>
    <tableColumn id="3253" xr3:uid="{ABB35F35-E0A8-4697-A014-13D3B0A8F82D}" name="Column3214" dataDxfId="13181"/>
    <tableColumn id="3254" xr3:uid="{5063636A-D3E1-4777-AE03-E54B6006391E}" name="Column3215" dataDxfId="13180"/>
    <tableColumn id="3255" xr3:uid="{04483976-6B44-4689-B7BE-34076327F33B}" name="Column3216" dataDxfId="13179"/>
    <tableColumn id="3256" xr3:uid="{F8500CB0-B5B5-4BC5-8E65-0DB22CCCFF2E}" name="Column3217" dataDxfId="13178"/>
    <tableColumn id="3257" xr3:uid="{E8CFCDF6-FD92-4F2D-9567-80B8B4133327}" name="Column3218" dataDxfId="13177"/>
    <tableColumn id="3258" xr3:uid="{3F112747-7A8B-431B-AE30-6966A6E0DE3D}" name="Column3219" dataDxfId="13176"/>
    <tableColumn id="3259" xr3:uid="{F6B85AC5-BE41-4B1C-AB97-527409C6B83C}" name="Column3220" dataDxfId="13175"/>
    <tableColumn id="3260" xr3:uid="{A4276DA8-FC1C-4EBC-87F6-62827380425D}" name="Column3221" dataDxfId="13174"/>
    <tableColumn id="3261" xr3:uid="{FC95A7E0-E70F-4C68-8E2F-90E78CC60D12}" name="Column3222" dataDxfId="13173"/>
    <tableColumn id="3262" xr3:uid="{93CEFE7C-E956-4A4C-9B03-A6DFE2490979}" name="Column3223" dataDxfId="13172"/>
    <tableColumn id="3263" xr3:uid="{F3F9F393-0712-47CE-9EF1-A9419C17ED66}" name="Column3224" dataDxfId="13171"/>
    <tableColumn id="3264" xr3:uid="{24461F95-BB67-4A30-B46E-D7988F7D4F1D}" name="Column3225" dataDxfId="13170"/>
    <tableColumn id="3265" xr3:uid="{74337F55-B25C-47BC-85F2-57046F0306BA}" name="Column3226" dataDxfId="13169"/>
    <tableColumn id="3266" xr3:uid="{CE2368B9-582F-4D18-B051-1C4619068A17}" name="Column3227" dataDxfId="13168"/>
    <tableColumn id="3267" xr3:uid="{31AE9F5F-1D17-43DA-8078-723FCC24E4F4}" name="Column3228" dataDxfId="13167"/>
    <tableColumn id="3268" xr3:uid="{A6E882C8-2D9D-4A68-BDA3-3A2BA742A833}" name="Column3229" dataDxfId="13166"/>
    <tableColumn id="3269" xr3:uid="{E7350253-61AD-4983-8EDA-BBD60CB30D87}" name="Column3230" dataDxfId="13165"/>
    <tableColumn id="3270" xr3:uid="{F3CE7489-500D-449E-BCEA-C936C000027A}" name="Column3231" dataDxfId="13164"/>
    <tableColumn id="3271" xr3:uid="{06C4929D-342A-47D3-8E8C-D22BCFFEA8A1}" name="Column3232" dataDxfId="13163"/>
    <tableColumn id="3272" xr3:uid="{A188F149-A244-47B9-8C33-CF058030A0C3}" name="Column3233" dataDxfId="13162"/>
    <tableColumn id="3273" xr3:uid="{D2217765-DFBA-4199-B355-9BC6BC0CF899}" name="Column3234" dataDxfId="13161"/>
    <tableColumn id="3274" xr3:uid="{B31F60AD-C751-4EE3-88A7-8D28C6987E87}" name="Column3235" dataDxfId="13160"/>
    <tableColumn id="3275" xr3:uid="{EA236A15-341B-4622-AE96-B475D6C335AC}" name="Column3236" dataDxfId="13159"/>
    <tableColumn id="3276" xr3:uid="{B5A10FF3-78F0-403F-B129-59A4DF3C1B38}" name="Column3237" dataDxfId="13158"/>
    <tableColumn id="3277" xr3:uid="{4BDCED23-6B9E-4F9E-9D01-D58564BD5A29}" name="Column3238" dataDxfId="13157"/>
    <tableColumn id="3278" xr3:uid="{898A6F52-8418-4AC4-9DEB-E99618E98A0D}" name="Column3239" dataDxfId="13156"/>
    <tableColumn id="3279" xr3:uid="{A3F8D7A4-2F11-44B8-8182-8DB15763D768}" name="Column3240" dataDxfId="13155"/>
    <tableColumn id="3280" xr3:uid="{6ED3C5B2-23D6-493A-A963-332C2D3C6534}" name="Column3241" dataDxfId="13154"/>
    <tableColumn id="3281" xr3:uid="{79C12D4F-044C-4465-9E84-4FEADB95BCE0}" name="Column3242" dataDxfId="13153"/>
    <tableColumn id="3282" xr3:uid="{DA332FBF-64AA-431B-B862-59A2FDC93DF8}" name="Column3243" dataDxfId="13152"/>
    <tableColumn id="3283" xr3:uid="{84ECD68B-8B24-4F3E-8892-D466EBFE173A}" name="Column3244" dataDxfId="13151"/>
    <tableColumn id="3284" xr3:uid="{44712DBC-3F16-4E5C-8BE4-0BDFD203FE29}" name="Column3245" dataDxfId="13150"/>
    <tableColumn id="3285" xr3:uid="{F95C02D3-70B9-47A8-9941-B580542D2DDC}" name="Column3246" dataDxfId="13149"/>
    <tableColumn id="3286" xr3:uid="{56B91450-6C11-47E7-AB85-719C611069D0}" name="Column3247" dataDxfId="13148"/>
    <tableColumn id="3287" xr3:uid="{105183C7-6745-4689-A458-5B1D78748A74}" name="Column3248" dataDxfId="13147"/>
    <tableColumn id="3288" xr3:uid="{56E6B94C-C7A5-4201-9DDC-DB55E2FA877E}" name="Column3249" dataDxfId="13146"/>
    <tableColumn id="3289" xr3:uid="{30915FE0-AA70-4E73-9620-88D9C299C29D}" name="Column3250" dataDxfId="13145"/>
    <tableColumn id="3290" xr3:uid="{1A8653A4-7AE3-42A8-97DA-841ADAD503CC}" name="Column3251" dataDxfId="13144"/>
    <tableColumn id="3291" xr3:uid="{49D24EA9-D5AF-4F8F-A8D6-F1EE68E68D48}" name="Column3252" dataDxfId="13143"/>
    <tableColumn id="3292" xr3:uid="{25A2BE7B-5EF7-4D04-B831-B2839FBD36EB}" name="Column3253" dataDxfId="13142"/>
    <tableColumn id="3293" xr3:uid="{DF187A41-17E6-4857-AD40-C5C2BCBFCA6F}" name="Column3254" dataDxfId="13141"/>
    <tableColumn id="3294" xr3:uid="{A13F11E6-A54F-4D11-849D-AFA727AD8280}" name="Column3255" dataDxfId="13140"/>
    <tableColumn id="3295" xr3:uid="{F06E5147-C707-4D72-821C-5F50C4C8C171}" name="Column3256" dataDxfId="13139"/>
    <tableColumn id="3296" xr3:uid="{CCE7C76B-F01C-4F89-ABBC-6005576E752F}" name="Column3257" dataDxfId="13138"/>
    <tableColumn id="3297" xr3:uid="{A1034E85-7315-4104-ADD5-78D5E578BC8E}" name="Column3258" dataDxfId="13137"/>
    <tableColumn id="3298" xr3:uid="{0D281860-488C-46A9-B6D6-F81ED927BA1F}" name="Column3259" dataDxfId="13136"/>
    <tableColumn id="3299" xr3:uid="{BD8D0594-FEA2-4254-869C-CF7EF44B47D0}" name="Column3260" dataDxfId="13135"/>
    <tableColumn id="3300" xr3:uid="{FED97688-1FB2-4FFD-B0D1-601895832EF9}" name="Column3261" dataDxfId="13134"/>
    <tableColumn id="3301" xr3:uid="{309075AD-BD42-421A-A655-9E49CE1D1DE1}" name="Column3262" dataDxfId="13133"/>
    <tableColumn id="3302" xr3:uid="{2D972CE6-074C-405B-B045-DA27B3B1AAC0}" name="Column3263" dataDxfId="13132"/>
    <tableColumn id="3303" xr3:uid="{005E274B-D19A-4B43-B43C-125137BBBD21}" name="Column3264" dataDxfId="13131"/>
    <tableColumn id="3304" xr3:uid="{9C03AA04-996E-4C38-93F2-0A3C15AC0809}" name="Column3265" dataDxfId="13130"/>
    <tableColumn id="3305" xr3:uid="{7793630E-A405-43CE-8537-7BBF59262060}" name="Column3266" dataDxfId="13129"/>
    <tableColumn id="3306" xr3:uid="{4BC90FF3-3200-492C-B54F-572008E55831}" name="Column3267" dataDxfId="13128"/>
    <tableColumn id="3307" xr3:uid="{6EB07AD5-E8E4-4A2A-82B9-9D16BA87A813}" name="Column3268" dataDxfId="13127"/>
    <tableColumn id="3308" xr3:uid="{7D7E7FD0-AA78-42C9-B2A8-B3BD494A759F}" name="Column3269" dataDxfId="13126"/>
    <tableColumn id="3309" xr3:uid="{3029E463-E561-4E97-919F-DC3BE224C429}" name="Column3270" dataDxfId="13125"/>
    <tableColumn id="3310" xr3:uid="{7A13CA89-BC9F-40FB-BC2C-5E0C3347DB3D}" name="Column3271" dataDxfId="13124"/>
    <tableColumn id="3311" xr3:uid="{81D8BE8B-051C-49F6-869A-68B859D68352}" name="Column3272" dataDxfId="13123"/>
    <tableColumn id="3312" xr3:uid="{C408E9BA-39E1-4EE2-BF0E-42EB07E6D46A}" name="Column3273" dataDxfId="13122"/>
    <tableColumn id="3313" xr3:uid="{A7F2EFEE-CFDE-4B63-B539-DB18FB108134}" name="Column3274" dataDxfId="13121"/>
    <tableColumn id="3314" xr3:uid="{146D8BFB-1CB9-468F-BBE7-7E10502F7737}" name="Column3275" dataDxfId="13120"/>
    <tableColumn id="3315" xr3:uid="{FCDC39CC-F1D3-455C-B0EF-DE23C3436960}" name="Column3276" dataDxfId="13119"/>
    <tableColumn id="3316" xr3:uid="{94E71CD6-3716-43B7-B445-2C8990467C81}" name="Column3277" dataDxfId="13118"/>
    <tableColumn id="3317" xr3:uid="{109AAA96-F2E0-439B-AE77-F58FEA027260}" name="Column3278" dataDxfId="13117"/>
    <tableColumn id="3318" xr3:uid="{B6ACF5AE-E173-4898-9E96-F225A5CCAD55}" name="Column3279" dataDxfId="13116"/>
    <tableColumn id="3319" xr3:uid="{AE754294-7310-4EA8-ABBF-B23BB21953AA}" name="Column3280" dataDxfId="13115"/>
    <tableColumn id="3320" xr3:uid="{CA4F6C26-F187-4EFF-95A8-A540406E2EC1}" name="Column3281" dataDxfId="13114"/>
    <tableColumn id="3321" xr3:uid="{E3ED6E77-8637-441F-B91B-04B383F78B87}" name="Column3282" dataDxfId="13113"/>
    <tableColumn id="3322" xr3:uid="{88880BE5-9B77-4FDF-ABC2-32389353B0D7}" name="Column3283" dataDxfId="13112"/>
    <tableColumn id="3323" xr3:uid="{5BE940BB-E153-45B6-92C2-F5754DDCA1F9}" name="Column3284" dataDxfId="13111"/>
    <tableColumn id="3324" xr3:uid="{39BC5F93-67A7-43F7-B057-C9787CFE46B0}" name="Column3285" dataDxfId="13110"/>
    <tableColumn id="3325" xr3:uid="{3F6610EC-A508-4E29-A2E4-99B525A26A7A}" name="Column3286" dataDxfId="13109"/>
    <tableColumn id="3326" xr3:uid="{3F5F78A6-B632-469F-B8C8-4922EE5227CA}" name="Column3287" dataDxfId="13108"/>
    <tableColumn id="3327" xr3:uid="{EC1DDA55-29ED-4A67-971D-91973DC8F43B}" name="Column3288" dataDxfId="13107"/>
    <tableColumn id="3328" xr3:uid="{C5736CD0-147E-4633-884C-BE3A2615EA60}" name="Column3289" dataDxfId="13106"/>
    <tableColumn id="3329" xr3:uid="{62C449B5-FDB2-4A2C-93AB-87A0D6DF9917}" name="Column3290" dataDxfId="13105"/>
    <tableColumn id="3330" xr3:uid="{886053E4-96A3-4205-97DF-7991E2A7DAD1}" name="Column3291" dataDxfId="13104"/>
    <tableColumn id="3331" xr3:uid="{54732C73-35AF-4414-8D97-3856295B8815}" name="Column3292" dataDxfId="13103"/>
    <tableColumn id="3332" xr3:uid="{427159D6-8363-4E31-A636-2499A15239ED}" name="Column3293" dataDxfId="13102"/>
    <tableColumn id="3333" xr3:uid="{BCF9BA74-9053-4EED-A201-555E2395E1EA}" name="Column3294" dataDxfId="13101"/>
    <tableColumn id="3334" xr3:uid="{D34DCADC-BEF5-4A26-959E-63DB09BE9E1A}" name="Column3295" dataDxfId="13100"/>
    <tableColumn id="3335" xr3:uid="{4F9CC2D6-241B-44D0-8294-53216E280043}" name="Column3296" dataDxfId="13099"/>
    <tableColumn id="3336" xr3:uid="{7BA075FE-1BEE-4A72-BEC8-A2CED22A074C}" name="Column3297" dataDxfId="13098"/>
    <tableColumn id="3337" xr3:uid="{D0C7072B-A50D-4D1B-A70E-720F20073FEC}" name="Column3298" dataDxfId="13097"/>
    <tableColumn id="3338" xr3:uid="{73329B78-DABB-4A48-A8FD-8D18950D8D5B}" name="Column3299" dataDxfId="13096"/>
    <tableColumn id="3339" xr3:uid="{B4C620CB-4007-4007-ACDE-5D77FD22FE5C}" name="Column3300" dataDxfId="13095"/>
    <tableColumn id="3340" xr3:uid="{0AF21758-0B76-4CC9-A0CD-4A66D478D48C}" name="Column3301" dataDxfId="13094"/>
    <tableColumn id="3341" xr3:uid="{A5A3A6A9-FF0C-428C-BF3D-1762177C86DA}" name="Column3302" dataDxfId="13093"/>
    <tableColumn id="3342" xr3:uid="{AA681BC0-5FFD-47E3-AEE5-2E9697EBDFC3}" name="Column3303" dataDxfId="13092"/>
    <tableColumn id="3343" xr3:uid="{C4524377-179E-4B8C-A667-7DAA4051DACF}" name="Column3304" dataDxfId="13091"/>
    <tableColumn id="3344" xr3:uid="{693C71A4-3B4B-4AFA-9695-E166650ADF1D}" name="Column3305" dataDxfId="13090"/>
    <tableColumn id="3345" xr3:uid="{4E987305-FABE-48C0-8855-EA79F3545332}" name="Column3306" dataDxfId="13089"/>
    <tableColumn id="3346" xr3:uid="{0CC7308A-C2B8-4023-978E-20F4A0E22C81}" name="Column3307" dataDxfId="13088"/>
    <tableColumn id="3347" xr3:uid="{CA0EDA4F-9882-4209-8AAF-B3A3AE4B705C}" name="Column3308" dataDxfId="13087"/>
    <tableColumn id="3348" xr3:uid="{DA33F6E7-B863-4E0D-A282-86D6CD985DBC}" name="Column3309" dataDxfId="13086"/>
    <tableColumn id="3349" xr3:uid="{A7F5623A-269D-4125-82E9-98EC60058DDC}" name="Column3310" dataDxfId="13085"/>
    <tableColumn id="3350" xr3:uid="{DE49C08A-232B-4AA5-8DB6-7AED45251FD8}" name="Column3311" dataDxfId="13084"/>
    <tableColumn id="3351" xr3:uid="{34FDAED0-192E-4476-A675-A901ACE12F6A}" name="Column3312" dataDxfId="13083"/>
    <tableColumn id="3352" xr3:uid="{780ADB7E-1FA9-4C80-98F5-F51D8611D890}" name="Column3313" dataDxfId="13082"/>
    <tableColumn id="3353" xr3:uid="{FB863BFE-7E8A-4707-9240-DC70858297FC}" name="Column3314" dataDxfId="13081"/>
    <tableColumn id="3354" xr3:uid="{039AC5CF-89F2-4E97-8D00-5B93FE020916}" name="Column3315" dataDxfId="13080"/>
    <tableColumn id="3355" xr3:uid="{1450FFCA-8D39-48A7-A6F7-9D9C16B28A8F}" name="Column3316" dataDxfId="13079"/>
    <tableColumn id="3356" xr3:uid="{6E237532-E02B-4E0B-8105-B29DED099178}" name="Column3317" dataDxfId="13078"/>
    <tableColumn id="3357" xr3:uid="{75168D32-7BC3-4FB9-9679-741901E55E54}" name="Column3318" dataDxfId="13077"/>
    <tableColumn id="3358" xr3:uid="{C6135885-ABC2-458F-963B-EC9A956ABF79}" name="Column3319" dataDxfId="13076"/>
    <tableColumn id="3359" xr3:uid="{63ECF65A-4C63-4714-87DF-E62D7CAC678A}" name="Column3320" dataDxfId="13075"/>
    <tableColumn id="3360" xr3:uid="{BBF12957-0C0E-45FE-A1E7-0EC80B21429C}" name="Column3321" dataDxfId="13074"/>
    <tableColumn id="3361" xr3:uid="{871F7F10-4429-4932-BCF2-14308F3C8AED}" name="Column3322" dataDxfId="13073"/>
    <tableColumn id="3362" xr3:uid="{E5912976-9015-44C2-AF74-964FDD7A22ED}" name="Column3323" dataDxfId="13072"/>
    <tableColumn id="3363" xr3:uid="{56720F77-5856-4701-B49C-D87AA313CBE4}" name="Column3324" dataDxfId="13071"/>
    <tableColumn id="3364" xr3:uid="{BF9AEDD2-EE6C-4097-8E2B-3D1E0B2D78EC}" name="Column3325" dataDxfId="13070"/>
    <tableColumn id="3365" xr3:uid="{C633D809-1EC1-4DBB-8525-9074D8174962}" name="Column3326" dataDxfId="13069"/>
    <tableColumn id="3366" xr3:uid="{252CDE94-F5C3-4BC8-8980-3B2E99F28E37}" name="Column3327" dataDxfId="13068"/>
    <tableColumn id="3367" xr3:uid="{A8D1749A-DE3D-4DB6-904D-C0E7F04175EE}" name="Column3328" dataDxfId="13067"/>
    <tableColumn id="3368" xr3:uid="{DD4981B4-EF8B-40BC-A7B8-5469DB1ADD5F}" name="Column3329" dataDxfId="13066"/>
    <tableColumn id="3369" xr3:uid="{A413FC87-8BC9-432D-86D3-E5072A853AD4}" name="Column3330" dataDxfId="13065"/>
    <tableColumn id="3370" xr3:uid="{07B9DD3D-5472-4146-BF75-393756FBF5BE}" name="Column3331" dataDxfId="13064"/>
    <tableColumn id="3371" xr3:uid="{21AB9ECF-2B73-46BA-83C2-7EDFA16BB15A}" name="Column3332" dataDxfId="13063"/>
    <tableColumn id="3372" xr3:uid="{BD8E182D-2D4A-4B8B-8E16-858938FE6E1C}" name="Column3333" dataDxfId="13062"/>
    <tableColumn id="3373" xr3:uid="{E6C2997E-FA3E-4BD8-83A8-5952FAF72DF5}" name="Column3334" dataDxfId="13061"/>
    <tableColumn id="3374" xr3:uid="{A0854B91-620D-4FCB-8BA0-93E9D76E5D7A}" name="Column3335" dataDxfId="13060"/>
    <tableColumn id="3375" xr3:uid="{A50A52E8-14A3-46FC-B216-462A22708F39}" name="Column3336" dataDxfId="13059"/>
    <tableColumn id="3376" xr3:uid="{0E8E9366-1F52-4C98-810B-4AB25F68965D}" name="Column3337" dataDxfId="13058"/>
    <tableColumn id="3377" xr3:uid="{6F0207A8-8ABE-49D8-ACBD-003432043FEA}" name="Column3338" dataDxfId="13057"/>
    <tableColumn id="3378" xr3:uid="{04FC81A0-9503-4966-8195-E0AAEF3BE477}" name="Column3339" dataDxfId="13056"/>
    <tableColumn id="3379" xr3:uid="{BB388C4E-37E7-4FCC-B7EE-4E3CE0BE88DA}" name="Column3340" dataDxfId="13055"/>
    <tableColumn id="3380" xr3:uid="{A2D588CD-D3C1-4DF1-8CF0-737A07B3908A}" name="Column3341" dataDxfId="13054"/>
    <tableColumn id="3381" xr3:uid="{A526C700-4C1D-491B-97D5-6B6898459990}" name="Column3342" dataDxfId="13053"/>
    <tableColumn id="3382" xr3:uid="{5363A25C-7474-4BC2-AF77-8AA1DC458839}" name="Column3343" dataDxfId="13052"/>
    <tableColumn id="3383" xr3:uid="{CC9E59F9-63E2-454E-8D7D-1F29ADD298C4}" name="Column3344" dataDxfId="13051"/>
    <tableColumn id="3384" xr3:uid="{A626AD16-3431-402B-94E0-F8A8BEC477B4}" name="Column3345" dataDxfId="13050"/>
    <tableColumn id="3385" xr3:uid="{5D5F1316-3A16-4468-83B7-8E65FF45650D}" name="Column3346" dataDxfId="13049"/>
    <tableColumn id="3386" xr3:uid="{BE11C230-AC79-4760-9F15-93E8C0C3AE9C}" name="Column3347" dataDxfId="13048"/>
    <tableColumn id="3387" xr3:uid="{E339B6B9-748C-48FD-8AD4-02C45910AD18}" name="Column3348" dataDxfId="13047"/>
    <tableColumn id="3388" xr3:uid="{DCF415E5-33FA-4C44-B035-77D7E760EF6F}" name="Column3349" dataDxfId="13046"/>
    <tableColumn id="3389" xr3:uid="{EFCC7F0C-73B7-4A81-A51C-7D673CD70942}" name="Column3350" dataDxfId="13045"/>
    <tableColumn id="3390" xr3:uid="{368F474F-4F21-4502-8911-F816580F7D52}" name="Column3351" dataDxfId="13044"/>
    <tableColumn id="3391" xr3:uid="{D512B357-4269-4303-83E1-22A1629B01DA}" name="Column3352" dataDxfId="13043"/>
    <tableColumn id="3392" xr3:uid="{B1ED80FD-CEF1-4D6E-8071-360BA8347D51}" name="Column3353" dataDxfId="13042"/>
    <tableColumn id="3393" xr3:uid="{F16A5428-F0D9-4898-873F-461F55EDCB27}" name="Column3354" dataDxfId="13041"/>
    <tableColumn id="3394" xr3:uid="{4DDF13C9-F633-4EB9-B1AB-764C3066660F}" name="Column3355" dataDxfId="13040"/>
    <tableColumn id="3395" xr3:uid="{2D1B5791-4086-4AB1-B6AB-B255816F46A1}" name="Column3356" dataDxfId="13039"/>
    <tableColumn id="3396" xr3:uid="{105049E2-A198-4EF8-A6CD-BBB34E40FD72}" name="Column3357" dataDxfId="13038"/>
    <tableColumn id="3397" xr3:uid="{3ABFA402-B9B4-4053-B5D4-53B48FB84720}" name="Column3358" dataDxfId="13037"/>
    <tableColumn id="3398" xr3:uid="{60E2197A-0901-4243-AB9A-9E4ED45BFADC}" name="Column3359" dataDxfId="13036"/>
    <tableColumn id="3399" xr3:uid="{1B715A10-0398-44AC-AE80-A934198075EB}" name="Column3360" dataDxfId="13035"/>
    <tableColumn id="3400" xr3:uid="{6D6E37D1-896A-4909-AF38-C3AFFAD538B1}" name="Column3361" dataDxfId="13034"/>
    <tableColumn id="3401" xr3:uid="{6FB56B69-524D-4F53-AE85-8007E8B1F890}" name="Column3362" dataDxfId="13033"/>
    <tableColumn id="3402" xr3:uid="{46862602-6505-4233-A969-601A351EDDEF}" name="Column3363" dataDxfId="13032"/>
    <tableColumn id="3403" xr3:uid="{4DB82A36-E78D-4CF4-A56B-896C27C85CAC}" name="Column3364" dataDxfId="13031"/>
    <tableColumn id="3404" xr3:uid="{BC458947-CB2A-4906-A16E-AE69B367FDAE}" name="Column3365" dataDxfId="13030"/>
    <tableColumn id="3405" xr3:uid="{4C9CD95E-8B8E-4B9E-A107-24027FD9FB54}" name="Column3366" dataDxfId="13029"/>
    <tableColumn id="3406" xr3:uid="{5917E1C1-41E1-44F5-99FF-8C177B9B49E7}" name="Column3367" dataDxfId="13028"/>
    <tableColumn id="3407" xr3:uid="{28E71AE9-713D-417C-B10B-5A951D9A9C06}" name="Column3368" dataDxfId="13027"/>
    <tableColumn id="3408" xr3:uid="{343235F2-0AC5-4FBF-AC42-2FE0A00D8893}" name="Column3369" dataDxfId="13026"/>
    <tableColumn id="3409" xr3:uid="{76D5D6F6-D61C-40AA-8CFF-05CAF35F1DEE}" name="Column3370" dataDxfId="13025"/>
    <tableColumn id="3410" xr3:uid="{42AB4A64-B38F-4B00-A80E-0ECF6BF2476C}" name="Column3371" dataDxfId="13024"/>
    <tableColumn id="3411" xr3:uid="{E9ACD4FD-2BBC-4054-B63D-7AFDF36E32C3}" name="Column3372" dataDxfId="13023"/>
    <tableColumn id="3412" xr3:uid="{7577AC8F-6227-4A86-B994-2E5A8F71BFA7}" name="Column3373" dataDxfId="13022"/>
    <tableColumn id="3413" xr3:uid="{7070AD98-FF73-4060-B131-B0FA8BBE2AE5}" name="Column3374" dataDxfId="13021"/>
    <tableColumn id="3414" xr3:uid="{42E33560-2BDA-4EAA-BBFE-4B6DFE95E945}" name="Column3375" dataDxfId="13020"/>
    <tableColumn id="3415" xr3:uid="{82567BF2-90E5-418D-A15A-058109DA845E}" name="Column3376" dataDxfId="13019"/>
    <tableColumn id="3416" xr3:uid="{5DA5DE1F-F1A4-4C02-9FD8-F99D72223A3C}" name="Column3377" dataDxfId="13018"/>
    <tableColumn id="3417" xr3:uid="{A975B290-B10E-41B8-AD63-C9100952FC0C}" name="Column3378" dataDxfId="13017"/>
    <tableColumn id="3418" xr3:uid="{2D351C78-F1C0-4428-8FAC-FA68330B460D}" name="Column3379" dataDxfId="13016"/>
    <tableColumn id="3419" xr3:uid="{129E774A-EF98-4914-9795-F20E8AEAB6E5}" name="Column3380" dataDxfId="13015"/>
    <tableColumn id="3420" xr3:uid="{24FC4E57-E161-46ED-A9EA-35FF168F373B}" name="Column3381" dataDxfId="13014"/>
    <tableColumn id="3421" xr3:uid="{54EA489F-949C-4383-B928-2DE5A8A81F00}" name="Column3382" dataDxfId="13013"/>
    <tableColumn id="3422" xr3:uid="{4A9E73D7-3CAB-47AB-A34A-F0D88318A7EB}" name="Column3383" dataDxfId="13012"/>
    <tableColumn id="3423" xr3:uid="{BE1052D4-514F-40A2-8A3C-AFDA67BDD3E6}" name="Column3384" dataDxfId="13011"/>
    <tableColumn id="3424" xr3:uid="{18B3FC77-2693-4089-8DFE-5B1B02880539}" name="Column3385" dataDxfId="13010"/>
    <tableColumn id="3425" xr3:uid="{22CA9444-7E9F-46FF-A39E-8D25F35A796F}" name="Column3386" dataDxfId="13009"/>
    <tableColumn id="3426" xr3:uid="{B5DFB055-28E5-4C20-B801-7FB1499AEC81}" name="Column3387" dataDxfId="13008"/>
    <tableColumn id="3427" xr3:uid="{410CFC06-B5A9-4D27-A52A-7BC0F3298DB4}" name="Column3388" dataDxfId="13007"/>
    <tableColumn id="3428" xr3:uid="{F10D48FF-D348-4C38-8CCD-CB65DC3E1F9D}" name="Column3389" dataDxfId="13006"/>
    <tableColumn id="3429" xr3:uid="{670BB2A9-FA42-4924-9B57-416519E07DE4}" name="Column3390" dataDxfId="13005"/>
    <tableColumn id="3430" xr3:uid="{3A9D72E7-C819-45F6-B057-39BA3F642DC4}" name="Column3391" dataDxfId="13004"/>
    <tableColumn id="3431" xr3:uid="{EE63ED64-2C53-4C37-A47C-3D9DEA9E2E8E}" name="Column3392" dataDxfId="13003"/>
    <tableColumn id="3432" xr3:uid="{8CAF8464-BA97-4CB6-8ACA-C087DC5A2724}" name="Column3393" dataDxfId="13002"/>
    <tableColumn id="3433" xr3:uid="{7CC58E92-6CD6-4ADA-B174-A638B74F8613}" name="Column3394" dataDxfId="13001"/>
    <tableColumn id="3434" xr3:uid="{47BCA523-0116-4CA9-B3D1-0389DEEA8282}" name="Column3395" dataDxfId="13000"/>
    <tableColumn id="3435" xr3:uid="{2CC386C0-BECE-408D-A70B-4DC1B89A18FE}" name="Column3396" dataDxfId="12999"/>
    <tableColumn id="3436" xr3:uid="{8E505C5F-04D5-433D-82B0-77A4491C655C}" name="Column3397" dataDxfId="12998"/>
    <tableColumn id="3437" xr3:uid="{EE3A5CEA-83B2-4758-93AA-CD403ADA8839}" name="Column3398" dataDxfId="12997"/>
    <tableColumn id="3438" xr3:uid="{5F24551D-FB27-4D80-AAB3-D5FE44C67222}" name="Column3399" dataDxfId="12996"/>
    <tableColumn id="3439" xr3:uid="{5DB54BB8-7C22-4DFE-AD50-A990D52D1006}" name="Column3400" dataDxfId="12995"/>
    <tableColumn id="3440" xr3:uid="{A37EF1CF-9247-4D3B-91BD-2182777F861D}" name="Column3401" dataDxfId="12994"/>
    <tableColumn id="3441" xr3:uid="{A0A41841-EB0A-4C26-8764-771340B77A33}" name="Column3402" dataDxfId="12993"/>
    <tableColumn id="3442" xr3:uid="{81DE1799-2B46-4EA8-82C1-5D98C2F22E3E}" name="Column3403" dataDxfId="12992"/>
    <tableColumn id="3443" xr3:uid="{692D426C-C063-41AE-9B05-EF87A95DC00C}" name="Column3404" dataDxfId="12991"/>
    <tableColumn id="3444" xr3:uid="{DE5499F2-D0E8-4C54-9250-487F5F27A255}" name="Column3405" dataDxfId="12990"/>
    <tableColumn id="3445" xr3:uid="{8DF08812-89C1-4750-BBA2-76BF612F4A2F}" name="Column3406" dataDxfId="12989"/>
    <tableColumn id="3446" xr3:uid="{6781F242-9E94-4A93-9C06-72BBCA67B22B}" name="Column3407" dataDxfId="12988"/>
    <tableColumn id="3447" xr3:uid="{209A0A3F-74A1-4B41-B434-DEB3BD9E943C}" name="Column3408" dataDxfId="12987"/>
    <tableColumn id="3448" xr3:uid="{2D02A28C-C820-4E6E-918C-4B5C5FD5A409}" name="Column3409" dataDxfId="12986"/>
    <tableColumn id="3449" xr3:uid="{6AD22D44-B2AE-4F52-B5E9-25C7FB88FDA3}" name="Column3410" dataDxfId="12985"/>
    <tableColumn id="3450" xr3:uid="{0B8C8F9E-C279-400D-9016-8A8219F862E4}" name="Column3411" dataDxfId="12984"/>
    <tableColumn id="3451" xr3:uid="{4D159EC2-C57B-446F-BEDC-9C6E689D668D}" name="Column3412" dataDxfId="12983"/>
    <tableColumn id="3452" xr3:uid="{7EC6062F-CB74-437E-800B-E7072BD310FA}" name="Column3413" dataDxfId="12982"/>
    <tableColumn id="3453" xr3:uid="{38F45B92-7B0E-44AE-ADD5-4B4A4A767FFD}" name="Column3414" dataDxfId="12981"/>
    <tableColumn id="3454" xr3:uid="{9358F79E-C258-4447-B48F-2328EA42F6DE}" name="Column3415" dataDxfId="12980"/>
    <tableColumn id="3455" xr3:uid="{85DA1E13-2803-4B3C-88BA-4969AE2CD796}" name="Column3416" dataDxfId="12979"/>
    <tableColumn id="3456" xr3:uid="{BB40F380-8933-4A8F-9194-AF3F3B36F33D}" name="Column3417" dataDxfId="12978"/>
    <tableColumn id="3457" xr3:uid="{542990E6-DC83-4935-99E4-21AF34D9DF2D}" name="Column3418" dataDxfId="12977"/>
    <tableColumn id="3458" xr3:uid="{E2A777C9-8AA4-44E3-A0CE-04129CBC3838}" name="Column3419" dataDxfId="12976"/>
    <tableColumn id="3459" xr3:uid="{66BB41F6-5F5E-4BD7-911A-396B8FDDC168}" name="Column3420" dataDxfId="12975"/>
    <tableColumn id="3460" xr3:uid="{14DDA9E7-6AD7-4810-9673-94CAE0173364}" name="Column3421" dataDxfId="12974"/>
    <tableColumn id="3461" xr3:uid="{0F0744E9-1393-4090-872D-CB7C0A521157}" name="Column3422" dataDxfId="12973"/>
    <tableColumn id="3462" xr3:uid="{16AF4A38-EFFC-4A48-ACC8-7B512D7D2FBC}" name="Column3423" dataDxfId="12972"/>
    <tableColumn id="3463" xr3:uid="{F71AFDE5-ED4D-4E52-A3CF-829FBA1D94A9}" name="Column3424" dataDxfId="12971"/>
    <tableColumn id="3464" xr3:uid="{79DCFFB4-6573-453C-A663-8D03C8AD6A59}" name="Column3425" dataDxfId="12970"/>
    <tableColumn id="3465" xr3:uid="{34013652-185F-4AEB-ADD3-263F68A4FDF5}" name="Column3426" dataDxfId="12969"/>
    <tableColumn id="3466" xr3:uid="{60B5EC27-7A30-4729-9651-870366638246}" name="Column3427" dataDxfId="12968"/>
    <tableColumn id="3467" xr3:uid="{DD409BE4-634C-4511-8642-78B365659FB7}" name="Column3428" dataDxfId="12967"/>
    <tableColumn id="3468" xr3:uid="{01B5A718-0E3B-4FF3-84EE-1EC204525D3C}" name="Column3429" dataDxfId="12966"/>
    <tableColumn id="3469" xr3:uid="{45151ED8-6986-4BED-BEC0-E3B0B3DAACFC}" name="Column3430" dataDxfId="12965"/>
    <tableColumn id="3470" xr3:uid="{D3787483-308D-474F-92B5-37A6D8D26E2D}" name="Column3431" dataDxfId="12964"/>
    <tableColumn id="3471" xr3:uid="{9BCBD0C3-71CF-4622-A66F-2EE793E46412}" name="Column3432" dataDxfId="12963"/>
    <tableColumn id="3472" xr3:uid="{1F1A4D5F-4C21-4954-B147-123528D10E8C}" name="Column3433" dataDxfId="12962"/>
    <tableColumn id="3473" xr3:uid="{D65BF496-BD57-4F40-A0F3-97A6C9187651}" name="Column3434" dataDxfId="12961"/>
    <tableColumn id="3474" xr3:uid="{26120BB3-4287-4C62-A0F9-5768552EB13E}" name="Column3435" dataDxfId="12960"/>
    <tableColumn id="3475" xr3:uid="{8F5CE777-8028-460B-AD6B-5CCCC5B1684A}" name="Column3436" dataDxfId="12959"/>
    <tableColumn id="3476" xr3:uid="{51F19E68-1267-49A7-A3EF-DD7344CA1B1C}" name="Column3437" dataDxfId="12958"/>
    <tableColumn id="3477" xr3:uid="{84126A1C-28D4-4781-A6AC-3E2290B2ECB2}" name="Column3438" dataDxfId="12957"/>
    <tableColumn id="3478" xr3:uid="{7773166D-358A-4E03-8F1F-54F09BADFFBC}" name="Column3439" dataDxfId="12956"/>
    <tableColumn id="3479" xr3:uid="{258FE473-7ED9-432C-B9DE-F7CB18936CDC}" name="Column3440" dataDxfId="12955"/>
    <tableColumn id="3480" xr3:uid="{6CE18E83-992D-446F-A397-435C7437DD56}" name="Column3441" dataDxfId="12954"/>
    <tableColumn id="3481" xr3:uid="{B43772CC-DC62-4E82-B371-619979984032}" name="Column3442" dataDxfId="12953"/>
    <tableColumn id="3482" xr3:uid="{8997FBBB-1AB5-456B-9E79-68657AD8A192}" name="Column3443" dataDxfId="12952"/>
    <tableColumn id="3483" xr3:uid="{8194BB72-4446-48C3-A22B-303F81DD55E9}" name="Column3444" dataDxfId="12951"/>
    <tableColumn id="3484" xr3:uid="{6C0D6ED3-3C0C-48C7-BE8A-F8323EAAFC14}" name="Column3445" dataDxfId="12950"/>
    <tableColumn id="3485" xr3:uid="{1B8B6DCC-A1BA-41D3-B78B-AAB25A8DBDA4}" name="Column3446" dataDxfId="12949"/>
    <tableColumn id="3486" xr3:uid="{83214F2D-AA94-4148-AE68-3185688A8F6B}" name="Column3447" dataDxfId="12948"/>
    <tableColumn id="3487" xr3:uid="{AEC79A35-8EE0-42F0-B378-10B4411BE7B7}" name="Column3448" dataDxfId="12947"/>
    <tableColumn id="3488" xr3:uid="{33F286F7-570E-49FD-897D-2BC44E9FB8FF}" name="Column3449" dataDxfId="12946"/>
    <tableColumn id="3489" xr3:uid="{0D39D031-9878-4B65-99DF-94C42EC84E7F}" name="Column3450" dataDxfId="12945"/>
    <tableColumn id="3490" xr3:uid="{F37A7183-202C-4122-9D26-25CC48DAFF44}" name="Column3451" dataDxfId="12944"/>
    <tableColumn id="3491" xr3:uid="{B94693AB-E3BE-41AC-852E-02B5D26C8DB5}" name="Column3452" dataDxfId="12943"/>
    <tableColumn id="3492" xr3:uid="{2DC0751B-C3A3-40D5-A404-6BBA2337C8B8}" name="Column3453" dataDxfId="12942"/>
    <tableColumn id="3493" xr3:uid="{EA505ED1-BBB9-40CA-852D-6E5FD74353BA}" name="Column3454" dataDxfId="12941"/>
    <tableColumn id="3494" xr3:uid="{8FA4EAED-117B-46DE-BC3D-E10511350942}" name="Column3455" dataDxfId="12940"/>
    <tableColumn id="3495" xr3:uid="{AFD990D9-A546-457C-90B3-4B8F3E08A56A}" name="Column3456" dataDxfId="12939"/>
    <tableColumn id="3496" xr3:uid="{225DA29B-C1C0-413E-AC93-A5D6C955699D}" name="Column3457" dataDxfId="12938"/>
    <tableColumn id="3497" xr3:uid="{32329FA7-6815-4F30-92EC-F87B4715F7A9}" name="Column3458" dataDxfId="12937"/>
    <tableColumn id="3498" xr3:uid="{F6F9E265-CE03-45BB-B4AC-8AB36A4F5DDE}" name="Column3459" dataDxfId="12936"/>
    <tableColumn id="3499" xr3:uid="{D0EAB062-D45D-4770-87B5-75629594B18F}" name="Column3460" dataDxfId="12935"/>
    <tableColumn id="3500" xr3:uid="{E4868AFC-11FC-4248-B54D-AB4B2F6062DF}" name="Column3461" dataDxfId="12934"/>
    <tableColumn id="3501" xr3:uid="{CFB1CB6E-F233-4924-AE03-D599C1674E07}" name="Column3462" dataDxfId="12933"/>
    <tableColumn id="3502" xr3:uid="{8151BF23-957B-488C-A33B-07CA0B6A66BC}" name="Column3463" dataDxfId="12932"/>
    <tableColumn id="3503" xr3:uid="{BEA29AF0-DD68-4956-9D7B-192221632426}" name="Column3464" dataDxfId="12931"/>
    <tableColumn id="3504" xr3:uid="{7B42634B-1F25-4292-AB50-95F5E053E53E}" name="Column3465" dataDxfId="12930"/>
    <tableColumn id="3505" xr3:uid="{CC5ACA95-CADE-4EE6-9239-BBA99B7EE87E}" name="Column3466" dataDxfId="12929"/>
    <tableColumn id="3506" xr3:uid="{8224753E-C8FA-4EDA-9282-B09B63E101B6}" name="Column3467" dataDxfId="12928"/>
    <tableColumn id="3507" xr3:uid="{692596E2-0150-42EE-9B1F-ED957CA77F97}" name="Column3468" dataDxfId="12927"/>
    <tableColumn id="3508" xr3:uid="{E812E5DE-9577-4130-B323-F9C9B0476F0F}" name="Column3469" dataDxfId="12926"/>
    <tableColumn id="3509" xr3:uid="{61A8253E-E732-4546-8B12-20C748910587}" name="Column3470" dataDxfId="12925"/>
    <tableColumn id="3510" xr3:uid="{FC194482-575B-4E16-872B-9B08E538D910}" name="Column3471" dataDxfId="12924"/>
    <tableColumn id="3511" xr3:uid="{594FFAC4-9324-47D0-9223-C068C37806E0}" name="Column3472" dataDxfId="12923"/>
    <tableColumn id="3512" xr3:uid="{291398A3-00D9-4AE1-9B3A-C748E4BF4B01}" name="Column3473" dataDxfId="12922"/>
    <tableColumn id="3513" xr3:uid="{90FBBD6A-8B5B-4AAB-B296-40DB0CD84EF6}" name="Column3474" dataDxfId="12921"/>
    <tableColumn id="3514" xr3:uid="{BA2BCD0E-8A19-4737-9EE9-53EFC61497CC}" name="Column3475" dataDxfId="12920"/>
    <tableColumn id="3515" xr3:uid="{FA8DDB26-BDAA-42F7-B682-9209263D6572}" name="Column3476" dataDxfId="12919"/>
    <tableColumn id="3516" xr3:uid="{26461A76-7DE5-478C-A418-7C5F999E27E9}" name="Column3477" dataDxfId="12918"/>
    <tableColumn id="3517" xr3:uid="{A43F9869-D0B9-43C0-93FE-E6FE67B91662}" name="Column3478" dataDxfId="12917"/>
    <tableColumn id="3518" xr3:uid="{8176A2C7-6EDB-4676-A88F-2C72B16FE3D1}" name="Column3479" dataDxfId="12916"/>
    <tableColumn id="3519" xr3:uid="{0093513C-A2A9-4307-861A-7D15374A66DC}" name="Column3480" dataDxfId="12915"/>
    <tableColumn id="3520" xr3:uid="{EEC97A73-E01A-462D-A949-7984B07F3906}" name="Column3481" dataDxfId="12914"/>
    <tableColumn id="3521" xr3:uid="{77B5F588-4792-4195-B25C-ACC69689282B}" name="Column3482" dataDxfId="12913"/>
    <tableColumn id="3522" xr3:uid="{06E773A8-D349-4C83-8419-C3D6156B98C1}" name="Column3483" dataDxfId="12912"/>
    <tableColumn id="3523" xr3:uid="{59FADD91-BD5E-4564-90DA-5DB44684E724}" name="Column3484" dataDxfId="12911"/>
    <tableColumn id="3524" xr3:uid="{145A80D9-D13A-4987-98C6-1C380E558DBE}" name="Column3485" dataDxfId="12910"/>
    <tableColumn id="3525" xr3:uid="{8E7A9A9D-ABB5-447D-908E-62AAEF2C3C78}" name="Column3486" dataDxfId="12909"/>
    <tableColumn id="3526" xr3:uid="{96C24DF9-8604-4A86-83A1-3D6CE15A409A}" name="Column3487" dataDxfId="12908"/>
    <tableColumn id="3527" xr3:uid="{B356979C-990D-4159-92F7-01E08DD293B4}" name="Column3488" dataDxfId="12907"/>
    <tableColumn id="3528" xr3:uid="{CA868032-98DA-406D-9D39-42710A81BAF5}" name="Column3489" dataDxfId="12906"/>
    <tableColumn id="3529" xr3:uid="{9479B00F-9BD2-4A42-B142-10ADFFFAAEE1}" name="Column3490" dataDxfId="12905"/>
    <tableColumn id="3530" xr3:uid="{0663C617-EE1B-44F9-91D5-A7415154A511}" name="Column3491" dataDxfId="12904"/>
    <tableColumn id="3531" xr3:uid="{C2805B41-63CC-4A70-B682-BCB9CD879A87}" name="Column3492" dataDxfId="12903"/>
    <tableColumn id="3532" xr3:uid="{4C20E8F1-28EB-484D-B570-1A1830B0FA41}" name="Column3493" dataDxfId="12902"/>
    <tableColumn id="3533" xr3:uid="{96DF9091-E8A7-4B8D-9121-346EC0C0B7E1}" name="Column3494" dataDxfId="12901"/>
    <tableColumn id="3534" xr3:uid="{773EEA57-516F-4606-889E-21E8924978AB}" name="Column3495" dataDxfId="12900"/>
    <tableColumn id="3535" xr3:uid="{8C15309C-FEDD-46C0-B899-44A09B45339B}" name="Column3496" dataDxfId="12899"/>
    <tableColumn id="3536" xr3:uid="{EB755704-7204-48FB-A18B-BB0ABE5BFE67}" name="Column3497" dataDxfId="12898"/>
    <tableColumn id="3537" xr3:uid="{4CB76F9E-291C-496B-BDB5-D202E8830D97}" name="Column3498" dataDxfId="12897"/>
    <tableColumn id="3538" xr3:uid="{F331F199-D589-4959-A985-B10B045FA7B4}" name="Column3499" dataDxfId="12896"/>
    <tableColumn id="3539" xr3:uid="{80A8D5DA-D219-4871-B56B-A7052F8C0494}" name="Column3500" dataDxfId="12895"/>
    <tableColumn id="3540" xr3:uid="{DF8818BD-FD3F-43CE-B0E0-C0655CBA990B}" name="Column3501" dataDxfId="12894"/>
    <tableColumn id="3541" xr3:uid="{1047F712-6BB4-47E5-A165-3AA51968ACF2}" name="Column3502" dataDxfId="12893"/>
    <tableColumn id="3542" xr3:uid="{634125CC-233C-4CDD-82EB-F199BE1D8DC8}" name="Column3503" dataDxfId="12892"/>
    <tableColumn id="3543" xr3:uid="{3291A8FB-53F5-4557-A16B-08155101047D}" name="Column3504" dataDxfId="12891"/>
    <tableColumn id="3544" xr3:uid="{CEB58B1C-5165-4E88-9B25-2074EDB723AE}" name="Column3505" dataDxfId="12890"/>
    <tableColumn id="3545" xr3:uid="{B870E9BF-F99B-49DF-8B4E-CF52FF9E1609}" name="Column3506" dataDxfId="12889"/>
    <tableColumn id="3546" xr3:uid="{A5BA1D49-DCB0-4D12-8EC7-8DE1E98919A3}" name="Column3507" dataDxfId="12888"/>
    <tableColumn id="3547" xr3:uid="{E742B26A-62C0-4507-8E38-2D3F288A2D86}" name="Column3508" dataDxfId="12887"/>
    <tableColumn id="3548" xr3:uid="{A1EF3501-9E6B-42FB-A967-A3A15C5501BC}" name="Column3509" dataDxfId="12886"/>
    <tableColumn id="3549" xr3:uid="{17DAD570-4081-4997-B249-D9B8CBEE51E2}" name="Column3510" dataDxfId="12885"/>
    <tableColumn id="3550" xr3:uid="{3655B036-5F64-4FF0-9355-2F37F5303C97}" name="Column3511" dataDxfId="12884"/>
    <tableColumn id="3551" xr3:uid="{AC1EB896-F805-4174-A944-83DF688159A9}" name="Column3512" dataDxfId="12883"/>
    <tableColumn id="3552" xr3:uid="{6DEAC841-CD44-4A0C-AD98-8537A90F3B1E}" name="Column3513" dataDxfId="12882"/>
    <tableColumn id="3553" xr3:uid="{E93A7110-1DEA-45B5-BB7E-0B3A934AFE36}" name="Column3514" dataDxfId="12881"/>
    <tableColumn id="3554" xr3:uid="{6C2C188D-DF24-4BCB-B1B1-5F4491741991}" name="Column3515" dataDxfId="12880"/>
    <tableColumn id="3555" xr3:uid="{11D942B8-D8C9-452C-BF88-2C1E5650B3BD}" name="Column3516" dataDxfId="12879"/>
    <tableColumn id="3556" xr3:uid="{E6A72906-61F0-4789-B404-694C4FAC4136}" name="Column3517" dataDxfId="12878"/>
    <tableColumn id="3557" xr3:uid="{2C54AE7D-E266-402B-B2AE-D89A4616B7AB}" name="Column3518" dataDxfId="12877"/>
    <tableColumn id="3558" xr3:uid="{E1EDA9F9-90F3-4997-AF7C-A7381A0DBF3E}" name="Column3519" dataDxfId="12876"/>
    <tableColumn id="3559" xr3:uid="{AD2707CB-EC03-4078-88B7-0761C973E389}" name="Column3520" dataDxfId="12875"/>
    <tableColumn id="3560" xr3:uid="{7CD40F41-420A-4EF0-9902-918EFB5F09C3}" name="Column3521" dataDxfId="12874"/>
    <tableColumn id="3561" xr3:uid="{ED00CD95-1C16-4495-AF82-29F9DABAFC29}" name="Column3522" dataDxfId="12873"/>
    <tableColumn id="3562" xr3:uid="{3B09E073-14FA-44AA-835B-4103197F0BC5}" name="Column3523" dataDxfId="12872"/>
    <tableColumn id="3563" xr3:uid="{C5114E92-4BAE-4614-8C06-44FBA2C33D43}" name="Column3524" dataDxfId="12871"/>
    <tableColumn id="3564" xr3:uid="{12459389-A49F-4763-9119-9FD36F7C423B}" name="Column3525" dataDxfId="12870"/>
    <tableColumn id="3565" xr3:uid="{C8D6A8B7-DE63-4828-8C03-0F047A3D38AE}" name="Column3526" dataDxfId="12869"/>
    <tableColumn id="3566" xr3:uid="{1F035CAE-7AAB-4081-BDFF-2B95019B52B2}" name="Column3527" dataDxfId="12868"/>
    <tableColumn id="3567" xr3:uid="{C14EEADF-42B5-4B51-BE76-8173EC03A15A}" name="Column3528" dataDxfId="12867"/>
    <tableColumn id="3568" xr3:uid="{F5959AED-8BF5-4C6D-9FC2-4C9783BF3377}" name="Column3529" dataDxfId="12866"/>
    <tableColumn id="3569" xr3:uid="{5DE7BDB2-5E14-4AD4-B950-DBC9F8B9AE77}" name="Column3530" dataDxfId="12865"/>
    <tableColumn id="3570" xr3:uid="{2E2AD817-11BD-4E36-9948-7E7A4617466F}" name="Column3531" dataDxfId="12864"/>
    <tableColumn id="3571" xr3:uid="{9B5A607A-497F-4B59-AB27-AD55D473546C}" name="Column3532" dataDxfId="12863"/>
    <tableColumn id="3572" xr3:uid="{DDBE899F-149C-4D86-845B-9B4392D17CDA}" name="Column3533" dataDxfId="12862"/>
    <tableColumn id="3573" xr3:uid="{4C47907F-287C-497D-83AA-59E9F31CB4D4}" name="Column3534" dataDxfId="12861"/>
    <tableColumn id="3574" xr3:uid="{6F53F7D4-9D92-4319-A37F-71C9ED98E216}" name="Column3535" dataDxfId="12860"/>
    <tableColumn id="3575" xr3:uid="{3AA08C81-80D7-4AE5-9617-856A35D4C8C8}" name="Column3536" dataDxfId="12859"/>
    <tableColumn id="3576" xr3:uid="{EBB961B6-58C4-4B7A-8839-5C3C006D2E74}" name="Column3537" dataDxfId="12858"/>
    <tableColumn id="3577" xr3:uid="{6B3EB901-411A-4E28-81E2-70FEC59B3668}" name="Column3538" dataDxfId="12857"/>
    <tableColumn id="3578" xr3:uid="{EFC4214E-D11B-4F58-A7EB-D2F245CFE031}" name="Column3539" dataDxfId="12856"/>
    <tableColumn id="3579" xr3:uid="{D5868A82-6E01-4E54-A167-F9510718D7D2}" name="Column3540" dataDxfId="12855"/>
    <tableColumn id="3580" xr3:uid="{21BD616F-57A6-4EE2-A2CB-C83D232C4630}" name="Column3541" dataDxfId="12854"/>
    <tableColumn id="3581" xr3:uid="{0BFDEA81-DE86-4DE8-94FE-8EC609AB86B4}" name="Column3542" dataDxfId="12853"/>
    <tableColumn id="3582" xr3:uid="{F70C291F-3A30-4BCB-9E06-7DAC8C27C287}" name="Column3543" dataDxfId="12852"/>
    <tableColumn id="3583" xr3:uid="{32DB120A-FE23-427B-BF61-6613B23956C1}" name="Column3544" dataDxfId="12851"/>
    <tableColumn id="3584" xr3:uid="{B9C28306-A9FE-42D2-A15B-2A8C31FC73B4}" name="Column3545" dataDxfId="12850"/>
    <tableColumn id="3585" xr3:uid="{4235D280-438B-44E6-811F-29A2E0A1AB70}" name="Column3546" dataDxfId="12849"/>
    <tableColumn id="3586" xr3:uid="{743F3F64-5512-42C5-98AB-48A7C461EFC0}" name="Column3547" dataDxfId="12848"/>
    <tableColumn id="3587" xr3:uid="{53DFCA7B-89B4-4731-BB1B-EBC02EC41B4E}" name="Column3548" dataDxfId="12847"/>
    <tableColumn id="3588" xr3:uid="{81595326-DA32-4EC1-B7D0-ECAF2C3C3E5D}" name="Column3549" dataDxfId="12846"/>
    <tableColumn id="3589" xr3:uid="{89818E0A-CA09-4D93-8CB8-FD7D2AD6CB64}" name="Column3550" dataDxfId="12845"/>
    <tableColumn id="3590" xr3:uid="{7FEFF5C0-CC81-4470-A2B5-B87A3ECD3A6E}" name="Column3551" dataDxfId="12844"/>
    <tableColumn id="3591" xr3:uid="{DFB163C0-C0BE-441B-8F36-3FA7F7D90E25}" name="Column3552" dataDxfId="12843"/>
    <tableColumn id="3592" xr3:uid="{641CF197-100A-4528-8733-6DA7B4F98F79}" name="Column3553" dataDxfId="12842"/>
    <tableColumn id="3593" xr3:uid="{6D37ED3F-F578-488B-8C0E-B0FAB4EDA9A3}" name="Column3554" dataDxfId="12841"/>
    <tableColumn id="3594" xr3:uid="{AA34C238-63C4-4C66-91CC-07CD3BAA6AE5}" name="Column3555" dataDxfId="12840"/>
    <tableColumn id="3595" xr3:uid="{307FF805-E399-42BD-89D2-330F76A4427C}" name="Column3556" dataDxfId="12839"/>
    <tableColumn id="3596" xr3:uid="{C934E15F-873B-445B-9CF8-B122127BD885}" name="Column3557" dataDxfId="12838"/>
    <tableColumn id="3597" xr3:uid="{2A385AE2-6CFE-4C49-AFAB-AC026BB2D4CC}" name="Column3558" dataDxfId="12837"/>
    <tableColumn id="3598" xr3:uid="{562C5965-1B2A-48EA-ADA6-07AAA2929C6E}" name="Column3559" dataDxfId="12836"/>
    <tableColumn id="3599" xr3:uid="{DBCE3C73-42CE-42AE-82EB-2299A6908934}" name="Column3560" dataDxfId="12835"/>
    <tableColumn id="3600" xr3:uid="{4BD3EB52-558D-4115-ABFC-831A06659D0A}" name="Column3561" dataDxfId="12834"/>
    <tableColumn id="3601" xr3:uid="{3B60412E-7EF9-4C4C-92A9-DD58FFAA0D8A}" name="Column3562" dataDxfId="12833"/>
    <tableColumn id="3602" xr3:uid="{526D5EF7-4426-48D6-933A-B59CD8C8899F}" name="Column3563" dataDxfId="12832"/>
    <tableColumn id="3603" xr3:uid="{6F3F460D-BED0-44F2-AA53-E7AEDE1ED461}" name="Column3564" dataDxfId="12831"/>
    <tableColumn id="3604" xr3:uid="{3E592028-2847-4316-AF7C-49956651F9A5}" name="Column3565" dataDxfId="12830"/>
    <tableColumn id="3605" xr3:uid="{36DB4C32-C1B5-4201-9768-812326202554}" name="Column3566" dataDxfId="12829"/>
    <tableColumn id="3606" xr3:uid="{2C3126EB-9286-4CB4-B149-0285E85CCC8A}" name="Column3567" dataDxfId="12828"/>
    <tableColumn id="3607" xr3:uid="{4C583D34-3437-470E-AE2D-174C3FC4A639}" name="Column3568" dataDxfId="12827"/>
    <tableColumn id="3608" xr3:uid="{C02F65B7-6C61-4EF1-B9A1-C702A5BABA42}" name="Column3569" dataDxfId="12826"/>
    <tableColumn id="3609" xr3:uid="{0DF0AD48-3E7B-4661-9E73-F270B453C75A}" name="Column3570" dataDxfId="12825"/>
    <tableColumn id="3610" xr3:uid="{B8EC0EF0-2A82-4C23-B565-06EEC6188F72}" name="Column3571" dataDxfId="12824"/>
    <tableColumn id="3611" xr3:uid="{F57D7634-86F0-4E1B-80D7-7F23467821FB}" name="Column3572" dataDxfId="12823"/>
    <tableColumn id="3612" xr3:uid="{224657CE-C1B8-4F35-9C82-19A0C4074454}" name="Column3573" dataDxfId="12822"/>
    <tableColumn id="3613" xr3:uid="{626A0A8A-9F2D-4762-BD3A-C2637A52BF56}" name="Column3574" dataDxfId="12821"/>
    <tableColumn id="3614" xr3:uid="{04A599B6-B7F2-4D13-987C-B5781EDB8A86}" name="Column3575" dataDxfId="12820"/>
    <tableColumn id="3615" xr3:uid="{6EB13797-6D1E-4C25-9216-3742F6133230}" name="Column3576" dataDxfId="12819"/>
    <tableColumn id="3616" xr3:uid="{AB3EB58D-1D6D-4BDC-AC96-328B47A64E77}" name="Column3577" dataDxfId="12818"/>
    <tableColumn id="3617" xr3:uid="{4DB17DDC-75FB-4537-8BEE-36D6815ACD07}" name="Column3578" dataDxfId="12817"/>
    <tableColumn id="3618" xr3:uid="{60646957-B520-471D-9369-CC9055F26ACF}" name="Column3579" dataDxfId="12816"/>
    <tableColumn id="3619" xr3:uid="{726A5F22-4EE9-41BE-9D86-01AA4D752CBA}" name="Column3580" dataDxfId="12815"/>
    <tableColumn id="3620" xr3:uid="{D802FB39-98EA-468B-A048-1FA3614171F3}" name="Column3581" dataDxfId="12814"/>
    <tableColumn id="3621" xr3:uid="{7216C74F-E8F4-4E5B-A7ED-32101E752368}" name="Column3582" dataDxfId="12813"/>
    <tableColumn id="3622" xr3:uid="{B78C8676-E209-4B95-B266-4D36B083958B}" name="Column3583" dataDxfId="12812"/>
    <tableColumn id="3623" xr3:uid="{744CFE93-0D41-491B-906E-23896CAFD9BB}" name="Column3584" dataDxfId="12811"/>
    <tableColumn id="3624" xr3:uid="{057299E9-1ED8-4BDD-8DD1-E1DD79883532}" name="Column3585" dataDxfId="12810"/>
    <tableColumn id="3625" xr3:uid="{EF864528-8204-4864-8997-15F1A5388EA2}" name="Column3586" dataDxfId="12809"/>
    <tableColumn id="3626" xr3:uid="{328E30DC-4805-4E85-A2A4-4973A22EFB8C}" name="Column3587" dataDxfId="12808"/>
    <tableColumn id="3627" xr3:uid="{854C566F-25D2-4897-B266-C6CC8D7AF4EB}" name="Column3588" dataDxfId="12807"/>
    <tableColumn id="3628" xr3:uid="{D78D8048-D6B3-466A-9123-621047C30957}" name="Column3589" dataDxfId="12806"/>
    <tableColumn id="3629" xr3:uid="{C390F042-4392-4725-88D0-43F5D50C0896}" name="Column3590" dataDxfId="12805"/>
    <tableColumn id="3630" xr3:uid="{B45322EE-CCAA-46DD-9969-8AB4BC79D17A}" name="Column3591" dataDxfId="12804"/>
    <tableColumn id="3631" xr3:uid="{1178D08E-B85A-4211-8B49-B2CCE0679A66}" name="Column3592" dataDxfId="12803"/>
    <tableColumn id="3632" xr3:uid="{03841E1A-BDF0-48AF-9696-BD82E3D4F33B}" name="Column3593" dataDxfId="12802"/>
    <tableColumn id="3633" xr3:uid="{DEFEE66B-4392-41CB-A423-7DA1AC194030}" name="Column3594" dataDxfId="12801"/>
    <tableColumn id="3634" xr3:uid="{30BB9F3C-FE30-453F-BE6F-9677990A1990}" name="Column3595" dataDxfId="12800"/>
    <tableColumn id="3635" xr3:uid="{2B323163-3919-4AA6-A196-D745BA08B58F}" name="Column3596" dataDxfId="12799"/>
    <tableColumn id="3636" xr3:uid="{73A617AA-0FD0-462D-AE06-E3C9202DCA3E}" name="Column3597" dataDxfId="12798"/>
    <tableColumn id="3637" xr3:uid="{FAEB6D43-C1F2-4C2A-B3AB-D4394B8A14C8}" name="Column3598" dataDxfId="12797"/>
    <tableColumn id="3638" xr3:uid="{24A2E585-85C3-4A24-9634-8075E9FAAEA7}" name="Column3599" dataDxfId="12796"/>
    <tableColumn id="3639" xr3:uid="{6240D1CB-38F2-41AF-B426-46EBA875C985}" name="Column3600" dataDxfId="12795"/>
    <tableColumn id="3640" xr3:uid="{89C1E32A-A52C-4064-8E1A-82C4695BB9BA}" name="Column3601" dataDxfId="12794"/>
    <tableColumn id="3641" xr3:uid="{BCCA5636-6F77-4B72-A3F7-45E624E034C9}" name="Column3602" dataDxfId="12793"/>
    <tableColumn id="3642" xr3:uid="{C80B6794-ED95-4F40-8DCA-8BBB71ABD065}" name="Column3603" dataDxfId="12792"/>
    <tableColumn id="3643" xr3:uid="{0E67BC2F-68E7-45D1-AD74-76E5C8F70987}" name="Column3604" dataDxfId="12791"/>
    <tableColumn id="3644" xr3:uid="{14261ED1-809B-4339-B263-248AFBB1D121}" name="Column3605" dataDxfId="12790"/>
    <tableColumn id="3645" xr3:uid="{26917B27-735D-4CD4-B791-A3983012015A}" name="Column3606" dataDxfId="12789"/>
    <tableColumn id="3646" xr3:uid="{31BC97B7-880A-45F8-9FA7-3E573DBBBADF}" name="Column3607" dataDxfId="12788"/>
    <tableColumn id="3647" xr3:uid="{DED83A06-9F28-484B-A86A-FDBC62782CF5}" name="Column3608" dataDxfId="12787"/>
    <tableColumn id="3648" xr3:uid="{AFF5347E-FF87-40FA-9F4C-924D99F6CD84}" name="Column3609" dataDxfId="12786"/>
    <tableColumn id="3649" xr3:uid="{EB131CC1-3911-4417-BD38-BF43A01753B9}" name="Column3610" dataDxfId="12785"/>
    <tableColumn id="3650" xr3:uid="{94884B08-506C-4ACF-8EF8-A2348EF954D1}" name="Column3611" dataDxfId="12784"/>
    <tableColumn id="3651" xr3:uid="{37627D73-E59F-4380-8B3F-8EBE41FE8C3B}" name="Column3612" dataDxfId="12783"/>
    <tableColumn id="3652" xr3:uid="{DFC6A131-6A2C-4D5D-BF7B-562BEC439E66}" name="Column3613" dataDxfId="12782"/>
    <tableColumn id="3653" xr3:uid="{A94EAD62-CDB4-4316-9D5B-8B7E8365EE99}" name="Column3614" dataDxfId="12781"/>
    <tableColumn id="3654" xr3:uid="{1CA56F58-5700-4EFE-B198-36D1793F8C5F}" name="Column3615" dataDxfId="12780"/>
    <tableColumn id="3655" xr3:uid="{72C833EB-AAE8-4A01-99C8-0D7F64FEFD49}" name="Column3616" dataDxfId="12779"/>
    <tableColumn id="3656" xr3:uid="{C98069CE-F6EA-4F56-893D-6B621D825DFA}" name="Column3617" dataDxfId="12778"/>
    <tableColumn id="3657" xr3:uid="{656F4679-49E3-4B46-B175-5581AE1A768B}" name="Column3618" dataDxfId="12777"/>
    <tableColumn id="3658" xr3:uid="{D11A9FA6-B05A-4DA6-819F-4B8D4E5E568D}" name="Column3619" dataDxfId="12776"/>
    <tableColumn id="3659" xr3:uid="{B38A39CC-53B1-4053-B482-7666C9B81063}" name="Column3620" dataDxfId="12775"/>
    <tableColumn id="3660" xr3:uid="{8DD9F494-77D0-4559-B636-C69E51D29CB0}" name="Column3621" dataDxfId="12774"/>
    <tableColumn id="3661" xr3:uid="{F8A51298-8C29-4C3B-88B0-C1899EEA333C}" name="Column3622" dataDxfId="12773"/>
    <tableColumn id="3662" xr3:uid="{0F586624-ABD0-4C9C-8F3B-976B5C8060A4}" name="Column3623" dataDxfId="12772"/>
    <tableColumn id="3663" xr3:uid="{2BE0F6BD-F693-4E78-9B86-A31F4D4A7E02}" name="Column3624" dataDxfId="12771"/>
    <tableColumn id="3664" xr3:uid="{A4067385-2EF1-4404-9D29-6A8762F728B5}" name="Column3625" dataDxfId="12770"/>
    <tableColumn id="3665" xr3:uid="{4CA0C771-FDA1-44A6-BA88-607CF2AAEA85}" name="Column3626" dataDxfId="12769"/>
    <tableColumn id="3666" xr3:uid="{B0C2E672-45E1-410D-9344-D9F8D48236C1}" name="Column3627" dataDxfId="12768"/>
    <tableColumn id="3667" xr3:uid="{D8B99E2C-6C83-4148-891A-8ACC81B444BE}" name="Column3628" dataDxfId="12767"/>
    <tableColumn id="3668" xr3:uid="{E7284981-B59E-4201-8A65-D3508702F088}" name="Column3629" dataDxfId="12766"/>
    <tableColumn id="3669" xr3:uid="{5FB9B82E-DA76-4CFC-B2AC-A606A46A3BA8}" name="Column3630" dataDxfId="12765"/>
    <tableColumn id="3670" xr3:uid="{D9898F28-F278-41DA-9EA2-DB31CB7108EE}" name="Column3631" dataDxfId="12764"/>
    <tableColumn id="3671" xr3:uid="{E3869166-E049-49C6-AC5F-5483F8105C4F}" name="Column3632" dataDxfId="12763"/>
    <tableColumn id="3672" xr3:uid="{0903A5B8-DE4D-402B-B7D8-4188528FE0A1}" name="Column3633" dataDxfId="12762"/>
    <tableColumn id="3673" xr3:uid="{E7224D28-73AA-4AA1-B799-FA076DF6E973}" name="Column3634" dataDxfId="12761"/>
    <tableColumn id="3674" xr3:uid="{86ED9625-117C-4332-8581-344E7BB84507}" name="Column3635" dataDxfId="12760"/>
    <tableColumn id="3675" xr3:uid="{600E3ED7-824D-4298-8292-DF7B52D39D74}" name="Column3636" dataDxfId="12759"/>
    <tableColumn id="3676" xr3:uid="{6B3D3F13-6A67-4E39-83B8-AD6F2B169803}" name="Column3637" dataDxfId="12758"/>
    <tableColumn id="3677" xr3:uid="{F4206AB7-0465-4D13-B318-DF9961BA462E}" name="Column3638" dataDxfId="12757"/>
    <tableColumn id="3678" xr3:uid="{3F33FF65-1342-4515-A226-55093E43E8D1}" name="Column3639" dataDxfId="12756"/>
    <tableColumn id="3679" xr3:uid="{9E0E36BA-D2C8-439D-B7BB-42EF744FD93A}" name="Column3640" dataDxfId="12755"/>
    <tableColumn id="3680" xr3:uid="{30719B3A-1F41-4D2A-A201-BCCBBCD25011}" name="Column3641" dataDxfId="12754"/>
    <tableColumn id="3681" xr3:uid="{024D00B7-88C6-4161-B646-F9B3A9F8C735}" name="Column3642" dataDxfId="12753"/>
    <tableColumn id="3682" xr3:uid="{D73B8E8B-F3A3-48AD-BAFA-D0D0ED5B56A6}" name="Column3643" dataDxfId="12752"/>
    <tableColumn id="3683" xr3:uid="{6DBB688C-E637-4065-B097-86A4BEBE6C46}" name="Column3644" dataDxfId="12751"/>
    <tableColumn id="3684" xr3:uid="{F98E8F06-D125-471C-BE8B-C35C48FE6D6E}" name="Column3645" dataDxfId="12750"/>
    <tableColumn id="3685" xr3:uid="{0BB00A75-706A-44E0-9EB5-1719011B5DF0}" name="Column3646" dataDxfId="12749"/>
    <tableColumn id="3686" xr3:uid="{8127F3B1-2DAA-44AB-9D9F-B9714876D049}" name="Column3647" dataDxfId="12748"/>
    <tableColumn id="3687" xr3:uid="{8F532B7C-1BE6-4F65-8828-0389F063E9B9}" name="Column3648" dataDxfId="12747"/>
    <tableColumn id="3688" xr3:uid="{9C2A3C41-226B-4B0B-AA0A-36A2C526265D}" name="Column3649" dataDxfId="12746"/>
    <tableColumn id="3689" xr3:uid="{F67D70C1-CC81-44CD-BD7B-979F09D53845}" name="Column3650" dataDxfId="12745"/>
    <tableColumn id="3690" xr3:uid="{3B189FAA-BA82-4FE8-88D2-B607007A7C2D}" name="Column3651" dataDxfId="12744"/>
    <tableColumn id="3691" xr3:uid="{45BDC2F7-29C1-4B75-B55E-97A72DFFE33C}" name="Column3652" dataDxfId="12743"/>
    <tableColumn id="3692" xr3:uid="{181D2C3F-39B4-402F-98F7-C566220FD7FA}" name="Column3653" dataDxfId="12742"/>
    <tableColumn id="3693" xr3:uid="{F0F49A50-3958-474F-AF9E-8399D99272E1}" name="Column3654" dataDxfId="12741"/>
    <tableColumn id="3694" xr3:uid="{680E5203-2D37-4839-B8C2-B5973D9375CD}" name="Column3655" dataDxfId="12740"/>
    <tableColumn id="3695" xr3:uid="{A0F6EBCC-91A5-4961-AE45-63A0A21EFC57}" name="Column3656" dataDxfId="12739"/>
    <tableColumn id="3696" xr3:uid="{11D7EF49-6D6A-422C-89B2-D9F72853DF0B}" name="Column3657" dataDxfId="12738"/>
    <tableColumn id="3697" xr3:uid="{3D734441-53FB-46CC-876A-728C15DA8983}" name="Column3658" dataDxfId="12737"/>
    <tableColumn id="3698" xr3:uid="{BB09C743-A064-492F-9C51-4BBA54937B54}" name="Column3659" dataDxfId="12736"/>
    <tableColumn id="3699" xr3:uid="{32830E67-AA8A-4078-9EA3-FC9E93A56590}" name="Column3660" dataDxfId="12735"/>
    <tableColumn id="3700" xr3:uid="{6CF6E6AA-96CC-49A8-B0CA-C2D2BB3373EE}" name="Column3661" dataDxfId="12734"/>
    <tableColumn id="3701" xr3:uid="{EE0BA643-07AC-4F61-AE40-C0AEAE7CBE52}" name="Column3662" dataDxfId="12733"/>
    <tableColumn id="3702" xr3:uid="{AECE5FDB-16CB-4AA1-94B3-067E0E499A4B}" name="Column3663" dataDxfId="12732"/>
    <tableColumn id="3703" xr3:uid="{C593B80A-F781-4BF8-8EAB-B4A01B5D6EE2}" name="Column3664" dataDxfId="12731"/>
    <tableColumn id="3704" xr3:uid="{4266C025-4AC4-46E5-AD18-6288662817E2}" name="Column3665" dataDxfId="12730"/>
    <tableColumn id="3705" xr3:uid="{2C59B57F-435D-44FC-9819-9B4A7A69AE0A}" name="Column3666" dataDxfId="12729"/>
    <tableColumn id="3706" xr3:uid="{609DE8D5-A3D8-4F28-BC05-46FDD8C6C9FB}" name="Column3667" dataDxfId="12728"/>
    <tableColumn id="3707" xr3:uid="{8E1E9454-BD39-4C64-A5DD-76CC9386600E}" name="Column3668" dataDxfId="12727"/>
    <tableColumn id="3708" xr3:uid="{2245C802-7093-4F5A-8963-2B8911153B85}" name="Column3669" dataDxfId="12726"/>
    <tableColumn id="3709" xr3:uid="{EEF18DEC-C126-4AA1-88F2-7685C9D06DF8}" name="Column3670" dataDxfId="12725"/>
    <tableColumn id="3710" xr3:uid="{543D2CC0-0EED-40BA-B8B8-4C5DC2061C90}" name="Column3671" dataDxfId="12724"/>
    <tableColumn id="3711" xr3:uid="{6B6B53FD-46F0-450E-A671-8F6515D2BDAD}" name="Column3672" dataDxfId="12723"/>
    <tableColumn id="3712" xr3:uid="{4A9273C5-F0BD-4545-BF24-98895D9223C4}" name="Column3673" dataDxfId="12722"/>
    <tableColumn id="3713" xr3:uid="{457D551E-4B3B-4596-B770-9F7DFDE47953}" name="Column3674" dataDxfId="12721"/>
    <tableColumn id="3714" xr3:uid="{C56D0AE7-3278-451C-BEE0-9FF6396386D4}" name="Column3675" dataDxfId="12720"/>
    <tableColumn id="3715" xr3:uid="{4A684850-9622-4B9E-A3BA-7831C34D12EE}" name="Column3676" dataDxfId="12719"/>
    <tableColumn id="3716" xr3:uid="{44333390-3ACD-40DE-BB53-967F81059988}" name="Column3677" dataDxfId="12718"/>
    <tableColumn id="3717" xr3:uid="{5729105A-9DC6-475E-AB99-878FA8C2212B}" name="Column3678" dataDxfId="12717"/>
    <tableColumn id="3718" xr3:uid="{69A6E94D-D3F0-4808-9343-08355A2D9307}" name="Column3679" dataDxfId="12716"/>
    <tableColumn id="3719" xr3:uid="{83F18649-99B3-4CBE-BC2D-91A6247A92E0}" name="Column3680" dataDxfId="12715"/>
    <tableColumn id="3720" xr3:uid="{8DE4835C-BB65-4711-A3D5-C705B3EED04B}" name="Column3681" dataDxfId="12714"/>
    <tableColumn id="3721" xr3:uid="{B67FB8D0-D692-4E09-A848-87E7A694707B}" name="Column3682" dataDxfId="12713"/>
    <tableColumn id="3722" xr3:uid="{D9B06F33-35AE-4294-82C5-87EED44B19CF}" name="Column3683" dataDxfId="12712"/>
    <tableColumn id="3723" xr3:uid="{11B9F785-D799-47CF-85BD-8C928F121D0F}" name="Column3684" dataDxfId="12711"/>
    <tableColumn id="3724" xr3:uid="{489D3DE8-FEC9-4201-919E-F2ED1DDA4204}" name="Column3685" dataDxfId="12710"/>
    <tableColumn id="3725" xr3:uid="{F04316AA-E771-4D07-BC15-BEEAA6CAC13E}" name="Column3686" dataDxfId="12709"/>
    <tableColumn id="3726" xr3:uid="{62CA8007-604D-44A9-87DC-CB736922850C}" name="Column3687" dataDxfId="12708"/>
    <tableColumn id="3727" xr3:uid="{F7AD480C-B126-43B9-A57F-65D4A56D0438}" name="Column3688" dataDxfId="12707"/>
    <tableColumn id="3728" xr3:uid="{0305E673-7858-423E-BD05-68BEA2267B42}" name="Column3689" dataDxfId="12706"/>
    <tableColumn id="3729" xr3:uid="{A8D1EF3F-2F83-4D19-9BB8-8A0168479746}" name="Column3690" dataDxfId="12705"/>
    <tableColumn id="3730" xr3:uid="{E1E8CCB9-8B87-48D8-AEAE-A93BC98DEE7F}" name="Column3691" dataDxfId="12704"/>
    <tableColumn id="3731" xr3:uid="{87A7810F-0057-4DC2-ACE2-1BFD021BE566}" name="Column3692" dataDxfId="12703"/>
    <tableColumn id="3732" xr3:uid="{C81836D3-C468-4D3B-A315-24EDE7F4E8AC}" name="Column3693" dataDxfId="12702"/>
    <tableColumn id="3733" xr3:uid="{39503E5C-4EBE-4F6C-8EBA-6F210E26AAE1}" name="Column3694" dataDxfId="12701"/>
    <tableColumn id="3734" xr3:uid="{A109388E-1C8D-402B-89FC-BE7C75A2C0CF}" name="Column3695" dataDxfId="12700"/>
    <tableColumn id="3735" xr3:uid="{12083456-CF3A-4E82-A632-D92F6FE6AB9D}" name="Column3696" dataDxfId="12699"/>
    <tableColumn id="3736" xr3:uid="{9227F282-238F-46E5-876E-A67D07A809FA}" name="Column3697" dataDxfId="12698"/>
    <tableColumn id="3737" xr3:uid="{B88376D0-5154-4C1C-B978-2C23EF2F8E32}" name="Column3698" dataDxfId="12697"/>
    <tableColumn id="3738" xr3:uid="{35E28C6E-445B-48B9-880E-638373D35FBC}" name="Column3699" dataDxfId="12696"/>
    <tableColumn id="3739" xr3:uid="{BE7F3C41-B9FB-4288-B452-0C22CB43B34A}" name="Column3700" dataDxfId="12695"/>
    <tableColumn id="3740" xr3:uid="{ACE8EE48-676F-42F5-8136-6605694FA8D8}" name="Column3701" dataDxfId="12694"/>
    <tableColumn id="3741" xr3:uid="{9A6ABC78-BA70-458F-A44D-C13F4950F1C8}" name="Column3702" dataDxfId="12693"/>
    <tableColumn id="3742" xr3:uid="{F7131A62-AD2F-4DE2-A4BE-1017DD9301D8}" name="Column3703" dataDxfId="12692"/>
    <tableColumn id="3743" xr3:uid="{5755BDCC-FF54-45F8-AAAB-76E3EABD5880}" name="Column3704" dataDxfId="12691"/>
    <tableColumn id="3744" xr3:uid="{12DB8930-E045-46C1-84C1-1E291D0C63F0}" name="Column3705" dataDxfId="12690"/>
    <tableColumn id="3745" xr3:uid="{8559830C-E8F1-4843-99CB-44A4E108661B}" name="Column3706" dataDxfId="12689"/>
    <tableColumn id="3746" xr3:uid="{CB6784C0-80CC-4398-A55A-E829852E633A}" name="Column3707" dataDxfId="12688"/>
    <tableColumn id="3747" xr3:uid="{E7278B0F-950A-4BD2-A20D-317E5ACE0854}" name="Column3708" dataDxfId="12687"/>
    <tableColumn id="3748" xr3:uid="{409BAB2F-7D70-4234-B0B8-20809936C706}" name="Column3709" dataDxfId="12686"/>
    <tableColumn id="3749" xr3:uid="{A7275E51-7D5F-45A2-B4F0-894ABD1A9981}" name="Column3710" dataDxfId="12685"/>
    <tableColumn id="3750" xr3:uid="{4058A2D3-8D18-43A0-B39A-320BB864B655}" name="Column3711" dataDxfId="12684"/>
    <tableColumn id="3751" xr3:uid="{6336FFEA-6888-40CF-AFD2-DBCC4F2E723E}" name="Column3712" dataDxfId="12683"/>
    <tableColumn id="3752" xr3:uid="{C82E20B9-483D-4D0B-96B9-EACBAB019C05}" name="Column3713" dataDxfId="12682"/>
    <tableColumn id="3753" xr3:uid="{24EEF41A-6B45-410E-8EA8-C6D2906B4B1B}" name="Column3714" dataDxfId="12681"/>
    <tableColumn id="3754" xr3:uid="{8BC8D357-E72E-473E-A01C-BD6309513714}" name="Column3715" dataDxfId="12680"/>
    <tableColumn id="3755" xr3:uid="{45D7AFAE-2BE0-4A38-845A-A572C1C175EF}" name="Column3716" dataDxfId="12679"/>
    <tableColumn id="3756" xr3:uid="{0B902711-5E39-4DBE-AF96-CA7705859313}" name="Column3717" dataDxfId="12678"/>
    <tableColumn id="3757" xr3:uid="{3602777B-CCD8-4B54-A912-04D3E84F3470}" name="Column3718" dataDxfId="12677"/>
    <tableColumn id="3758" xr3:uid="{D73FD217-335B-478E-91BB-EA4A33F1F2A5}" name="Column3719" dataDxfId="12676"/>
    <tableColumn id="3759" xr3:uid="{BEA191B6-7216-46A6-B1CE-19784B97BDA0}" name="Column3720" dataDxfId="12675"/>
    <tableColumn id="3760" xr3:uid="{2F3CF390-1D0A-4400-AD9E-605226302FBA}" name="Column3721" dataDxfId="12674"/>
    <tableColumn id="3761" xr3:uid="{40FECF2F-A64D-424F-96AB-26E72DF5E214}" name="Column3722" dataDxfId="12673"/>
    <tableColumn id="3762" xr3:uid="{20D1AE3E-DA86-4EDE-AE71-93912296A203}" name="Column3723" dataDxfId="12672"/>
    <tableColumn id="3763" xr3:uid="{4A6B74D6-72B8-42D4-BC9E-B06053C83053}" name="Column3724" dataDxfId="12671"/>
    <tableColumn id="3764" xr3:uid="{8DF39DF4-CBEB-4021-9EBE-044827AE6771}" name="Column3725" dataDxfId="12670"/>
    <tableColumn id="3765" xr3:uid="{B4C17976-DC1B-4A1C-ACA2-632223C849AD}" name="Column3726" dataDxfId="12669"/>
    <tableColumn id="3766" xr3:uid="{A464E491-4357-4360-9131-8AFA81EF7F24}" name="Column3727" dataDxfId="12668"/>
    <tableColumn id="3767" xr3:uid="{70739FBD-5C6E-49C5-830F-10E4893C530D}" name="Column3728" dataDxfId="12667"/>
    <tableColumn id="3768" xr3:uid="{E416A914-FEE9-4B0C-96D7-CAF4CD34468E}" name="Column3729" dataDxfId="12666"/>
    <tableColumn id="3769" xr3:uid="{DBF14561-F029-4E46-A397-DD86A411FDCD}" name="Column3730" dataDxfId="12665"/>
    <tableColumn id="3770" xr3:uid="{25A5DB82-2839-4152-88E3-90D7C01D295D}" name="Column3731" dataDxfId="12664"/>
    <tableColumn id="3771" xr3:uid="{61BD45FB-C6BB-4270-A4F0-88B7AFF70434}" name="Column3732" dataDxfId="12663"/>
    <tableColumn id="3772" xr3:uid="{AD1FD49A-9E3B-44E9-A5E5-D4D3A8767374}" name="Column3733" dataDxfId="12662"/>
    <tableColumn id="3773" xr3:uid="{F2C6AE45-0D9A-4C31-B92F-2F6FEE2428EC}" name="Column3734" dataDxfId="12661"/>
    <tableColumn id="3774" xr3:uid="{6DA84AF7-3002-47B0-9403-A4A0F2BD0F4E}" name="Column3735" dataDxfId="12660"/>
    <tableColumn id="3775" xr3:uid="{5FF32E26-8468-4916-BD70-CACF2CE8A549}" name="Column3736" dataDxfId="12659"/>
    <tableColumn id="3776" xr3:uid="{90BD2EF7-296F-4328-AC9C-7BCB934D99A8}" name="Column3737" dataDxfId="12658"/>
    <tableColumn id="3777" xr3:uid="{472BC72C-A85C-41ED-9F35-7C8C11B4B543}" name="Column3738" dataDxfId="12657"/>
    <tableColumn id="3778" xr3:uid="{3938695E-054C-4302-AEE0-58B48E16397C}" name="Column3739" dataDxfId="12656"/>
    <tableColumn id="3779" xr3:uid="{FB96244D-B0B9-441A-922B-3A230440476E}" name="Column3740" dataDxfId="12655"/>
    <tableColumn id="3780" xr3:uid="{6283ADA6-25DE-4556-8285-6EC52429C03E}" name="Column3741" dataDxfId="12654"/>
    <tableColumn id="3781" xr3:uid="{9B453F91-F858-408A-A7FC-5451A46E4F68}" name="Column3742" dataDxfId="12653"/>
    <tableColumn id="3782" xr3:uid="{6A55E21B-BC7F-4D8D-93A2-9375F98CE172}" name="Column3743" dataDxfId="12652"/>
    <tableColumn id="3783" xr3:uid="{FCF0AB51-0DF5-4794-8775-FE4656D62D5F}" name="Column3744" dataDxfId="12651"/>
    <tableColumn id="3784" xr3:uid="{2ED0E59C-04C1-4F11-946D-2E1132F79A9B}" name="Column3745" dataDxfId="12650"/>
    <tableColumn id="3785" xr3:uid="{AC29BEA0-1F1D-48DD-A3F0-CB16877D6DF8}" name="Column3746" dataDxfId="12649"/>
    <tableColumn id="3786" xr3:uid="{0CD26C5A-D841-4335-9B30-267B5E622653}" name="Column3747" dataDxfId="12648"/>
    <tableColumn id="3787" xr3:uid="{FD854DEC-3E89-494B-A856-002DDD46DA57}" name="Column3748" dataDxfId="12647"/>
    <tableColumn id="3788" xr3:uid="{86C445B6-5172-4898-9BAA-E294E5534C1A}" name="Column3749" dataDxfId="12646"/>
    <tableColumn id="3789" xr3:uid="{6D155F97-9E16-4982-9805-29EB327FBAB3}" name="Column3750" dataDxfId="12645"/>
    <tableColumn id="3790" xr3:uid="{3DC901F4-7FDC-465A-B41D-4552DF34DC13}" name="Column3751" dataDxfId="12644"/>
    <tableColumn id="3791" xr3:uid="{B2AC5BCC-21AA-48CD-A78A-CEC3EF584545}" name="Column3752" dataDxfId="12643"/>
    <tableColumn id="3792" xr3:uid="{26FD3475-E121-4110-8FED-2CA597945497}" name="Column3753" dataDxfId="12642"/>
    <tableColumn id="3793" xr3:uid="{7DD609BA-4BC5-4112-AF08-C79D582825AD}" name="Column3754" dataDxfId="12641"/>
    <tableColumn id="3794" xr3:uid="{A63680C7-6B8C-47FB-BE6C-E1892CCDB31B}" name="Column3755" dataDxfId="12640"/>
    <tableColumn id="3795" xr3:uid="{40F8B508-8487-46CF-A7BB-4DD712D708FB}" name="Column3756" dataDxfId="12639"/>
    <tableColumn id="3796" xr3:uid="{3A074E04-3053-480C-AD5C-27C64583CB96}" name="Column3757" dataDxfId="12638"/>
    <tableColumn id="3797" xr3:uid="{5C59CF1B-7B0B-4A40-8503-EDBF7F4BFD31}" name="Column3758" dataDxfId="12637"/>
    <tableColumn id="3798" xr3:uid="{E7DD7353-D83E-4AB3-A58B-683FC62C6856}" name="Column3759" dataDxfId="12636"/>
    <tableColumn id="3799" xr3:uid="{F8A5D756-AE04-4AD9-A9AC-5F21B264264F}" name="Column3760" dataDxfId="12635"/>
    <tableColumn id="3800" xr3:uid="{5BE5CA96-7E3E-46B8-8BBC-57743A815217}" name="Column3761" dataDxfId="12634"/>
    <tableColumn id="3801" xr3:uid="{1153E7E8-71B3-47DE-921C-F37C5709BAA4}" name="Column3762" dataDxfId="12633"/>
    <tableColumn id="3802" xr3:uid="{56E7D525-AB8E-4F84-9CCF-026A02EB6136}" name="Column3763" dataDxfId="12632"/>
    <tableColumn id="3803" xr3:uid="{F6C2445B-5028-4899-9A18-48A0B51457E4}" name="Column3764" dataDxfId="12631"/>
    <tableColumn id="3804" xr3:uid="{A9184279-C18D-4326-BC86-3555612321BB}" name="Column3765" dataDxfId="12630"/>
    <tableColumn id="3805" xr3:uid="{72A01ED4-2208-4760-9535-229983ABBBD3}" name="Column3766" dataDxfId="12629"/>
    <tableColumn id="3806" xr3:uid="{D280F77D-1C5A-4426-9FC3-4B0EBF5A965D}" name="Column3767" dataDxfId="12628"/>
    <tableColumn id="3807" xr3:uid="{F73E5EC5-1FFF-41B5-935D-C98C7A18F73C}" name="Column3768" dataDxfId="12627"/>
    <tableColumn id="3808" xr3:uid="{22D6F10C-351B-4409-BB56-BD2EF56B0EB5}" name="Column3769" dataDxfId="12626"/>
    <tableColumn id="3809" xr3:uid="{D1FF54D8-8DC9-4CD8-A992-1094E3D634BD}" name="Column3770" dataDxfId="12625"/>
    <tableColumn id="3810" xr3:uid="{97926095-1E10-4B8F-92FE-B61C93CAFEE4}" name="Column3771" dataDxfId="12624"/>
    <tableColumn id="3811" xr3:uid="{6F77D7C0-0EC0-47CB-8C5B-FFFD9F029083}" name="Column3772" dataDxfId="12623"/>
    <tableColumn id="3812" xr3:uid="{3930525E-F413-4861-8900-EE509CD17E12}" name="Column3773" dataDxfId="12622"/>
    <tableColumn id="3813" xr3:uid="{1B919D6C-3994-442C-8CFA-7A4AD393070C}" name="Column3774" dataDxfId="12621"/>
    <tableColumn id="3814" xr3:uid="{3D855FEB-3535-47A5-92EA-5B3E62424A50}" name="Column3775" dataDxfId="12620"/>
    <tableColumn id="3815" xr3:uid="{655FB120-B713-4537-A9C1-7C926785B8C8}" name="Column3776" dataDxfId="12619"/>
    <tableColumn id="3816" xr3:uid="{1F9700C5-FBD3-498C-B978-406A6DC3BBD6}" name="Column3777" dataDxfId="12618"/>
    <tableColumn id="3817" xr3:uid="{10C343F5-F1DA-429E-9F33-78E2C96BE999}" name="Column3778" dataDxfId="12617"/>
    <tableColumn id="3818" xr3:uid="{10C06F85-EBB9-42F5-A4C5-A78DFB41D711}" name="Column3779" dataDxfId="12616"/>
    <tableColumn id="3819" xr3:uid="{6589942F-F91E-46D4-91A1-7D4453772777}" name="Column3780" dataDxfId="12615"/>
    <tableColumn id="3820" xr3:uid="{0DB7F344-949E-4CB9-98C9-03553518DEE6}" name="Column3781" dataDxfId="12614"/>
    <tableColumn id="3821" xr3:uid="{8690933C-A0D0-4D11-903C-5A3725A52D32}" name="Column3782" dataDxfId="12613"/>
    <tableColumn id="3822" xr3:uid="{B420D70A-F831-4218-982F-7623C2F00282}" name="Column3783" dataDxfId="12612"/>
    <tableColumn id="3823" xr3:uid="{A52976AD-1BAB-4636-9896-B04807C268A5}" name="Column3784" dataDxfId="12611"/>
    <tableColumn id="3824" xr3:uid="{832EA057-2C42-45FA-B4A8-CB4C5E0E9D14}" name="Column3785" dataDxfId="12610"/>
    <tableColumn id="3825" xr3:uid="{85434FED-F227-4780-938C-C0BE9D54D3C5}" name="Column3786" dataDxfId="12609"/>
    <tableColumn id="3826" xr3:uid="{D9A74492-059C-4642-8857-6A2C8F6C3534}" name="Column3787" dataDxfId="12608"/>
    <tableColumn id="3827" xr3:uid="{546B5936-CFC4-43B8-BA98-B512BE27BDAB}" name="Column3788" dataDxfId="12607"/>
    <tableColumn id="3828" xr3:uid="{7459F390-9EB7-4E89-B8FA-571A7E4FE3E6}" name="Column3789" dataDxfId="12606"/>
    <tableColumn id="3829" xr3:uid="{C28205AA-0AF2-4CE4-9E5B-B0423A279A7A}" name="Column3790" dataDxfId="12605"/>
    <tableColumn id="3830" xr3:uid="{0EDB6F15-AB7B-4B54-8344-A61E197B416D}" name="Column3791" dataDxfId="12604"/>
    <tableColumn id="3831" xr3:uid="{0AAA7999-7EEC-45C2-BA1E-A4F9E35C0CED}" name="Column3792" dataDxfId="12603"/>
    <tableColumn id="3832" xr3:uid="{885F76DE-8AE9-4E51-82CB-8AB938BAD323}" name="Column3793" dataDxfId="12602"/>
    <tableColumn id="3833" xr3:uid="{44111EDA-3838-4BD8-A118-45BF26A533D3}" name="Column3794" dataDxfId="12601"/>
    <tableColumn id="3834" xr3:uid="{9EAD5D2F-1E19-4B8C-9B64-996671665B9E}" name="Column3795" dataDxfId="12600"/>
    <tableColumn id="3835" xr3:uid="{34A19E7B-5FD3-4F59-93B0-BEAE507E7C3D}" name="Column3796" dataDxfId="12599"/>
    <tableColumn id="3836" xr3:uid="{B6BD7E2B-7A5D-439A-9E5F-A1F11FD38A1C}" name="Column3797" dataDxfId="12598"/>
    <tableColumn id="3837" xr3:uid="{A1D90F87-E753-4C3F-8EB4-C0B0744B14FE}" name="Column3798" dataDxfId="12597"/>
    <tableColumn id="3838" xr3:uid="{AEC0A6F4-E687-4B71-B8FE-C76AE7604CB0}" name="Column3799" dataDxfId="12596"/>
    <tableColumn id="3839" xr3:uid="{35F56E68-E31B-4960-A374-FD0BB849551F}" name="Column3800" dataDxfId="12595"/>
    <tableColumn id="3840" xr3:uid="{DB0C6362-2C6A-4169-BE85-559B051424AC}" name="Column3801" dataDxfId="12594"/>
    <tableColumn id="3841" xr3:uid="{D6D54FB7-0A38-4813-9222-2FEF5281F006}" name="Column3802" dataDxfId="12593"/>
    <tableColumn id="3842" xr3:uid="{27BFAA4E-0C7F-4578-81AD-F81BAF88226A}" name="Column3803" dataDxfId="12592"/>
    <tableColumn id="3843" xr3:uid="{4695C07C-1A9B-4E90-A77E-7B3042027C8B}" name="Column3804" dataDxfId="12591"/>
    <tableColumn id="3844" xr3:uid="{BAF12584-40FA-42B1-8838-730697BCAD4E}" name="Column3805" dataDxfId="12590"/>
    <tableColumn id="3845" xr3:uid="{BFDABDCD-A4B2-41B5-939D-6E30727EC9A1}" name="Column3806" dataDxfId="12589"/>
    <tableColumn id="3846" xr3:uid="{479E88BC-C31D-4AF8-8F03-6019177485DE}" name="Column3807" dataDxfId="12588"/>
    <tableColumn id="3847" xr3:uid="{B1D819F2-10E1-4665-9B2B-5DE05B1300FF}" name="Column3808" dataDxfId="12587"/>
    <tableColumn id="3848" xr3:uid="{A8396410-60E1-453C-B30D-073DACD94E72}" name="Column3809" dataDxfId="12586"/>
    <tableColumn id="3849" xr3:uid="{EAE5E8C9-86D5-4E78-93E2-16AE1B0A34AD}" name="Column3810" dataDxfId="12585"/>
    <tableColumn id="3850" xr3:uid="{AED99F5D-8AB8-457E-BD50-F253D0DDE95E}" name="Column3811" dataDxfId="12584"/>
    <tableColumn id="3851" xr3:uid="{3D8D13A5-AAD3-4E68-8D1E-9848AFEFDBDE}" name="Column3812" dataDxfId="12583"/>
    <tableColumn id="3852" xr3:uid="{E625C400-1B5A-4294-8056-31B716EE5B64}" name="Column3813" dataDxfId="12582"/>
    <tableColumn id="3853" xr3:uid="{BBAB5C96-AC25-4C2A-BC6A-2BB911A603A5}" name="Column3814" dataDxfId="12581"/>
    <tableColumn id="3854" xr3:uid="{812D65B9-081F-4CD7-A1D4-71FECB076234}" name="Column3815" dataDxfId="12580"/>
    <tableColumn id="3855" xr3:uid="{1CA36DA3-1D2E-4516-AEA9-B8C9D5E34997}" name="Column3816" dataDxfId="12579"/>
    <tableColumn id="3856" xr3:uid="{D7B29F36-521B-4850-A8A7-A1E663993D1F}" name="Column3817" dataDxfId="12578"/>
    <tableColumn id="3857" xr3:uid="{325E4BEB-227B-4A45-BB56-D69DD3E65742}" name="Column3818" dataDxfId="12577"/>
    <tableColumn id="3858" xr3:uid="{141C9F97-5607-4D21-9198-3B62D8DEF54C}" name="Column3819" dataDxfId="12576"/>
    <tableColumn id="3859" xr3:uid="{56DBEBB5-2B70-4BA4-AF33-83AC338A20AD}" name="Column3820" dataDxfId="12575"/>
    <tableColumn id="3860" xr3:uid="{BB5DBD3B-4C2D-45BE-8D2D-132F9B670F00}" name="Column3821" dataDxfId="12574"/>
    <tableColumn id="3861" xr3:uid="{976AA566-9B4D-471F-9F36-0734BCCF02ED}" name="Column3822" dataDxfId="12573"/>
    <tableColumn id="3862" xr3:uid="{0D4C93AC-A415-45D6-83A3-2C0ECB8255EB}" name="Column3823" dataDxfId="12572"/>
    <tableColumn id="3863" xr3:uid="{3005421E-F1D0-4B38-AECE-99D9CD6E0671}" name="Column3824" dataDxfId="12571"/>
    <tableColumn id="3864" xr3:uid="{B6132E23-40FF-49E6-9FC2-4410F7FF3BB5}" name="Column3825" dataDxfId="12570"/>
    <tableColumn id="3865" xr3:uid="{1E2A2C76-F733-441F-9555-06A51418FA02}" name="Column3826" dataDxfId="12569"/>
    <tableColumn id="3866" xr3:uid="{3EF89452-F838-4885-A12A-763E19B04040}" name="Column3827" dataDxfId="12568"/>
    <tableColumn id="3867" xr3:uid="{ADA72AE0-8FCB-4702-A835-34C9983C2E0F}" name="Column3828" dataDxfId="12567"/>
    <tableColumn id="3868" xr3:uid="{A35D2D5A-F9F6-4BD1-A172-7A900609865A}" name="Column3829" dataDxfId="12566"/>
    <tableColumn id="3869" xr3:uid="{D0347B76-BF10-4715-B9BB-D66CEC96AD0A}" name="Column3830" dataDxfId="12565"/>
    <tableColumn id="3870" xr3:uid="{2DE2DD11-5D88-4ADE-B19C-D3B101CF0F3F}" name="Column3831" dataDxfId="12564"/>
    <tableColumn id="3871" xr3:uid="{7229C6D2-3F48-4999-9A8D-048F7A441BB6}" name="Column3832" dataDxfId="12563"/>
    <tableColumn id="3872" xr3:uid="{D7E35721-3DB5-4565-A216-54DB8D94A37C}" name="Column3833" dataDxfId="12562"/>
    <tableColumn id="3873" xr3:uid="{98A22536-6754-4039-9340-7417238C7142}" name="Column3834" dataDxfId="12561"/>
    <tableColumn id="3874" xr3:uid="{8104AADC-8F0C-474F-8EED-3B62A066C598}" name="Column3835" dataDxfId="12560"/>
    <tableColumn id="3875" xr3:uid="{93ECC7A5-9779-455B-B46C-FF79E34CE96A}" name="Column3836" dataDxfId="12559"/>
    <tableColumn id="3876" xr3:uid="{1E0AC59A-2DCA-4F42-8521-EA9924A2A6DD}" name="Column3837" dataDxfId="12558"/>
    <tableColumn id="3877" xr3:uid="{A32CE9CA-6CF7-4609-A23D-A16A0836AACD}" name="Column3838" dataDxfId="12557"/>
    <tableColumn id="3878" xr3:uid="{3C377B20-AA4C-4B82-96A7-B830E9646974}" name="Column3839" dataDxfId="12556"/>
    <tableColumn id="3879" xr3:uid="{D9713B64-9036-489A-9B5E-51F61B1056A0}" name="Column3840" dataDxfId="12555"/>
    <tableColumn id="3880" xr3:uid="{A3D24813-3174-4037-BAB0-5246C0ED40C1}" name="Column3841" dataDxfId="12554"/>
    <tableColumn id="3881" xr3:uid="{75412FD7-8088-4F2B-8247-5AF9EFE3C262}" name="Column3842" dataDxfId="12553"/>
    <tableColumn id="3882" xr3:uid="{BEFAD519-6D1A-48D4-A4E7-4B0686B9C322}" name="Column3843" dataDxfId="12552"/>
    <tableColumn id="3883" xr3:uid="{02DE0662-4DDE-43A6-AC06-224B05963290}" name="Column3844" dataDxfId="12551"/>
    <tableColumn id="3884" xr3:uid="{355E0E97-B4D6-424D-9CF5-204DE4C65F3A}" name="Column3845" dataDxfId="12550"/>
    <tableColumn id="3885" xr3:uid="{2250DAB9-695B-47CB-A7C2-DD8EA03630C9}" name="Column3846" dataDxfId="12549"/>
    <tableColumn id="3886" xr3:uid="{4096B9F8-6A87-4A8C-BA0E-98D0FC1E8165}" name="Column3847" dataDxfId="12548"/>
    <tableColumn id="3887" xr3:uid="{20544F8D-6CBC-4324-A1B8-32FFCEF8B4A5}" name="Column3848" dataDxfId="12547"/>
    <tableColumn id="3888" xr3:uid="{0DC55598-A48A-4476-A322-E955815E999C}" name="Column3849" dataDxfId="12546"/>
    <tableColumn id="3889" xr3:uid="{01BE0B8A-4D14-4C6A-B4AC-2152B4CAF8A4}" name="Column3850" dataDxfId="12545"/>
    <tableColumn id="3890" xr3:uid="{41129D44-5ACE-49F0-95E2-38BB36F738DB}" name="Column3851" dataDxfId="12544"/>
    <tableColumn id="3891" xr3:uid="{9CDD46BE-5030-44AE-B61E-3C0D3FDA85F1}" name="Column3852" dataDxfId="12543"/>
    <tableColumn id="3892" xr3:uid="{5681B201-154B-454A-92D6-25C1620A4072}" name="Column3853" dataDxfId="12542"/>
    <tableColumn id="3893" xr3:uid="{8E900659-A2C7-4C14-953F-0E2E15D90AE4}" name="Column3854" dataDxfId="12541"/>
    <tableColumn id="3894" xr3:uid="{9FDE8958-335F-4119-AAB8-2D07E72CF633}" name="Column3855" dataDxfId="12540"/>
    <tableColumn id="3895" xr3:uid="{19DB5B9D-9C40-4B4E-8239-1FA49328E12B}" name="Column3856" dataDxfId="12539"/>
    <tableColumn id="3896" xr3:uid="{0BA20D0D-839A-40D4-9A46-A50CF81FDCF7}" name="Column3857" dataDxfId="12538"/>
    <tableColumn id="3897" xr3:uid="{D507334B-ECBA-48E3-B92C-5B39E65CAB5B}" name="Column3858" dataDxfId="12537"/>
    <tableColumn id="3898" xr3:uid="{67C9AE1D-26AC-4CF0-8565-90E611285CF9}" name="Column3859" dataDxfId="12536"/>
    <tableColumn id="3899" xr3:uid="{EA6A108E-DAE1-47AE-9730-35B1D9A11E73}" name="Column3860" dataDxfId="12535"/>
    <tableColumn id="3900" xr3:uid="{9671A282-15D5-47BA-BF01-9F9C961E648E}" name="Column3861" dataDxfId="12534"/>
    <tableColumn id="3901" xr3:uid="{32FEB781-9227-42DF-856D-6F0B3DD27DEA}" name="Column3862" dataDxfId="12533"/>
    <tableColumn id="3902" xr3:uid="{52E2A084-289E-4FA8-B601-13DB6162B31A}" name="Column3863" dataDxfId="12532"/>
    <tableColumn id="3903" xr3:uid="{3D7ABC8E-7B49-41F3-A568-081BFF4D9556}" name="Column3864" dataDxfId="12531"/>
    <tableColumn id="3904" xr3:uid="{EA2F15B8-0364-4DFA-B9BB-66DA9C37ABCF}" name="Column3865" dataDxfId="12530"/>
    <tableColumn id="3905" xr3:uid="{0E4440B3-9D78-4C0C-B368-B61DDB2BF058}" name="Column3866" dataDxfId="12529"/>
    <tableColumn id="3906" xr3:uid="{685FB34F-C932-4280-BA7D-04B3820F7841}" name="Column3867" dataDxfId="12528"/>
    <tableColumn id="3907" xr3:uid="{E7F99D24-6A45-4C02-8B3A-37B9B7B586BA}" name="Column3868" dataDxfId="12527"/>
    <tableColumn id="3908" xr3:uid="{7A9EB302-E0EB-4E09-9B97-94641531102C}" name="Column3869" dataDxfId="12526"/>
    <tableColumn id="3909" xr3:uid="{9F078B2E-FDDE-46C3-BECA-D48EECF434A4}" name="Column3870" dataDxfId="12525"/>
    <tableColumn id="3910" xr3:uid="{C7A1FE70-1BB9-4153-9E37-C6D07B9CAECC}" name="Column3871" dataDxfId="12524"/>
    <tableColumn id="3911" xr3:uid="{A6EC9DDB-233E-482B-9D3E-E1728C25C65A}" name="Column3872" dataDxfId="12523"/>
    <tableColumn id="3912" xr3:uid="{3A6F6F3C-8AEA-42EB-AEF5-87ED5CA28443}" name="Column3873" dataDxfId="12522"/>
    <tableColumn id="3913" xr3:uid="{7AEC006E-89B0-412D-9E40-C95F63F3F6CB}" name="Column3874" dataDxfId="12521"/>
    <tableColumn id="3914" xr3:uid="{6BFFE1F5-F65D-419B-8378-C6ABBF3632C3}" name="Column3875" dataDxfId="12520"/>
    <tableColumn id="3915" xr3:uid="{8BF51EC7-C2B8-4FDA-A1AC-2771FB5E3616}" name="Column3876" dataDxfId="12519"/>
    <tableColumn id="3916" xr3:uid="{0D71CB72-B781-4A61-B0E8-AC24E41CB2A5}" name="Column3877" dataDxfId="12518"/>
    <tableColumn id="3917" xr3:uid="{6EEDE407-0ADC-4BDC-817D-9E6D967B99A3}" name="Column3878" dataDxfId="12517"/>
    <tableColumn id="3918" xr3:uid="{F5944E59-3F80-44A7-B9CD-EA56F78E0812}" name="Column3879" dataDxfId="12516"/>
    <tableColumn id="3919" xr3:uid="{FB3AED34-A32E-429A-B3FF-F87A53468133}" name="Column3880" dataDxfId="12515"/>
    <tableColumn id="3920" xr3:uid="{F0418C37-4B90-47EF-9F75-E98253CC9AF4}" name="Column3881" dataDxfId="12514"/>
    <tableColumn id="3921" xr3:uid="{02D10D0D-228B-4A0B-A05E-5633DD305E94}" name="Column3882" dataDxfId="12513"/>
    <tableColumn id="3922" xr3:uid="{6F5FA5F6-703C-4B49-950C-DB2B08BC77D4}" name="Column3883" dataDxfId="12512"/>
    <tableColumn id="3923" xr3:uid="{BD1E2C19-D1E6-4B12-AB3A-8F52B74F5718}" name="Column3884" dataDxfId="12511"/>
    <tableColumn id="3924" xr3:uid="{3F8A1D86-3BB9-4118-B1EC-20E1442CA0AD}" name="Column3885" dataDxfId="12510"/>
    <tableColumn id="3925" xr3:uid="{73C1877A-D2DC-4DFD-BF52-0F1F19B6D41D}" name="Column3886" dataDxfId="12509"/>
    <tableColumn id="3926" xr3:uid="{76E507D7-1239-4E18-B9A5-2EE4A10E9768}" name="Column3887" dataDxfId="12508"/>
    <tableColumn id="3927" xr3:uid="{65DF1F0A-0D94-4990-9329-D7425CCDF57E}" name="Column3888" dataDxfId="12507"/>
    <tableColumn id="3928" xr3:uid="{84F6F2DE-6594-4853-9528-AAA2E5524087}" name="Column3889" dataDxfId="12506"/>
    <tableColumn id="3929" xr3:uid="{81CB8099-53BC-4509-B93E-F492E07A658D}" name="Column3890" dataDxfId="12505"/>
    <tableColumn id="3930" xr3:uid="{76AD8CE2-6322-4024-B10A-0A57E692416C}" name="Column3891" dataDxfId="12504"/>
    <tableColumn id="3931" xr3:uid="{A77401C3-EF10-49EF-BEF9-3F3A82B90BE4}" name="Column3892" dataDxfId="12503"/>
    <tableColumn id="3932" xr3:uid="{66F8CC5D-A237-477B-890D-675128BDB707}" name="Column3893" dataDxfId="12502"/>
    <tableColumn id="3933" xr3:uid="{2FFB95BF-78DF-4554-AFE3-CCD819E70247}" name="Column3894" dataDxfId="12501"/>
    <tableColumn id="3934" xr3:uid="{8419BFA0-5AE2-400A-89B2-6D0C54208179}" name="Column3895" dataDxfId="12500"/>
    <tableColumn id="3935" xr3:uid="{12D7868B-A8D7-4795-BA3E-2F8D10B7C706}" name="Column3896" dataDxfId="12499"/>
    <tableColumn id="3936" xr3:uid="{5514BE75-ACBB-404D-8A67-938F7A07811B}" name="Column3897" dataDxfId="12498"/>
    <tableColumn id="3937" xr3:uid="{BA0509D6-6E57-41E5-99BA-3B00D6074AC5}" name="Column3898" dataDxfId="12497"/>
    <tableColumn id="3938" xr3:uid="{65009EB4-E38A-46DB-9BDA-F796E40BC691}" name="Column3899" dataDxfId="12496"/>
    <tableColumn id="3939" xr3:uid="{37A0D906-4E38-4C0D-A0C5-901D67FF937A}" name="Column3900" dataDxfId="12495"/>
    <tableColumn id="3940" xr3:uid="{99820C55-4F83-4976-A6CE-C940D2BDFDD7}" name="Column3901" dataDxfId="12494"/>
    <tableColumn id="3941" xr3:uid="{7DDEC86D-D302-45DE-A9E1-C6434FE6E5B8}" name="Column3902" dataDxfId="12493"/>
    <tableColumn id="3942" xr3:uid="{7D4F6A08-B8BE-451A-982F-BA1CF57FBA0D}" name="Column3903" dataDxfId="12492"/>
    <tableColumn id="3943" xr3:uid="{8F8FF33D-7B7F-4A1D-BC93-2BDE69337199}" name="Column3904" dataDxfId="12491"/>
    <tableColumn id="3944" xr3:uid="{5745258F-5317-4BB3-8981-6E5141FA325E}" name="Column3905" dataDxfId="12490"/>
    <tableColumn id="3945" xr3:uid="{FA2781AF-C40A-4743-9039-8195FB4E7D96}" name="Column3906" dataDxfId="12489"/>
    <tableColumn id="3946" xr3:uid="{8FB4E7C6-DE45-4332-A3B2-D38AA223A1A0}" name="Column3907" dataDxfId="12488"/>
    <tableColumn id="3947" xr3:uid="{00A24936-54FA-458B-BAA1-5902A2961AF4}" name="Column3908" dataDxfId="12487"/>
    <tableColumn id="3948" xr3:uid="{F7E39272-ED2B-4B17-9A9D-213D07C7668C}" name="Column3909" dataDxfId="12486"/>
    <tableColumn id="3949" xr3:uid="{D94B6AC2-F439-4EEB-89C5-8676C86B43AE}" name="Column3910" dataDxfId="12485"/>
    <tableColumn id="3950" xr3:uid="{FB2BA5BC-0EAD-475C-8E48-5984B5A4B07E}" name="Column3911" dataDxfId="12484"/>
    <tableColumn id="3951" xr3:uid="{E310277C-9B25-41E0-B7A5-67A5CFD39566}" name="Column3912" dataDxfId="12483"/>
    <tableColumn id="3952" xr3:uid="{F73F9F23-2685-44E6-9AB8-BA99E5AC6E47}" name="Column3913" dataDxfId="12482"/>
    <tableColumn id="3953" xr3:uid="{10B39878-96AE-43DB-80F3-06899794F39F}" name="Column3914" dataDxfId="12481"/>
    <tableColumn id="3954" xr3:uid="{2414058B-FD5E-481A-86A3-64F94313BD7F}" name="Column3915" dataDxfId="12480"/>
    <tableColumn id="3955" xr3:uid="{36225A72-B610-4C3B-B160-9491DDA17A44}" name="Column3916" dataDxfId="12479"/>
    <tableColumn id="3956" xr3:uid="{CA09F6B2-0A96-4653-B092-431F0DB0FBB6}" name="Column3917" dataDxfId="12478"/>
    <tableColumn id="3957" xr3:uid="{CF5AC2EA-E7AA-4FF5-A650-927C45FB0BF3}" name="Column3918" dataDxfId="12477"/>
    <tableColumn id="3958" xr3:uid="{CA70FBED-DB26-4AC7-8A92-ADC4658D097B}" name="Column3919" dataDxfId="12476"/>
    <tableColumn id="3959" xr3:uid="{4B353093-1ED6-4C57-AF3F-AFEA37A90B86}" name="Column3920" dataDxfId="12475"/>
    <tableColumn id="3960" xr3:uid="{5B18E94D-2DD9-4D6F-9161-5B6AEF27F33E}" name="Column3921" dataDxfId="12474"/>
    <tableColumn id="3961" xr3:uid="{E0B0F3FC-C5A3-4489-A903-A4B30DADE335}" name="Column3922" dataDxfId="12473"/>
    <tableColumn id="3962" xr3:uid="{A9E0B54C-65B3-498F-8E06-774224524DA4}" name="Column3923" dataDxfId="12472"/>
    <tableColumn id="3963" xr3:uid="{6B557AF0-12DE-464A-913C-3D444E89C647}" name="Column3924" dataDxfId="12471"/>
    <tableColumn id="3964" xr3:uid="{9E22D624-ED3F-4C92-AF37-874ABB2AE1D5}" name="Column3925" dataDxfId="12470"/>
    <tableColumn id="3965" xr3:uid="{85A7E502-187A-43B6-98E6-552CEAABBB38}" name="Column3926" dataDxfId="12469"/>
    <tableColumn id="3966" xr3:uid="{09FBA517-06DA-4225-8B50-79DD483D1A31}" name="Column3927" dataDxfId="12468"/>
    <tableColumn id="3967" xr3:uid="{1074BF20-5E6D-4F6A-9F5B-F117CE68B2A1}" name="Column3928" dataDxfId="12467"/>
    <tableColumn id="3968" xr3:uid="{29980F49-9C53-4BFE-8B6A-C73AE681BD29}" name="Column3929" dataDxfId="12466"/>
    <tableColumn id="3969" xr3:uid="{22C53F79-C6AB-47D8-8A5C-4D40B9E1F315}" name="Column3930" dataDxfId="12465"/>
    <tableColumn id="3970" xr3:uid="{F548E98D-86CE-4491-B01B-2C092D8BB32F}" name="Column3931" dataDxfId="12464"/>
    <tableColumn id="3971" xr3:uid="{D02AE014-0741-4B79-B992-8A99C5299421}" name="Column3932" dataDxfId="12463"/>
    <tableColumn id="3972" xr3:uid="{C21EE93F-698E-4AF7-9599-B0BF2E316851}" name="Column3933" dataDxfId="12462"/>
    <tableColumn id="3973" xr3:uid="{3226AF4C-C0D2-47B5-9DB5-586A3F45EF01}" name="Column3934" dataDxfId="12461"/>
    <tableColumn id="3974" xr3:uid="{0A75741A-37A6-4259-ADB0-5089E4A9D296}" name="Column3935" dataDxfId="12460"/>
    <tableColumn id="3975" xr3:uid="{1CEFE34F-5428-4424-99AC-7632F7564766}" name="Column3936" dataDxfId="12459"/>
    <tableColumn id="3976" xr3:uid="{ED9211CD-B7AD-448D-8CD0-014C4C903785}" name="Column3937" dataDxfId="12458"/>
    <tableColumn id="3977" xr3:uid="{3FC73D03-9E50-40F5-BB58-071531C5DB5B}" name="Column3938" dataDxfId="12457"/>
    <tableColumn id="3978" xr3:uid="{2813062D-4383-4184-8E5D-3AE4ACD28038}" name="Column3939" dataDxfId="12456"/>
    <tableColumn id="3979" xr3:uid="{35C8A686-7B92-42F5-87A1-C228629E7502}" name="Column3940" dataDxfId="12455"/>
    <tableColumn id="3980" xr3:uid="{F40CAE77-2DE1-4BF0-A72C-D1C0860B1CDB}" name="Column3941" dataDxfId="12454"/>
    <tableColumn id="3981" xr3:uid="{769F4FAE-A527-4E54-92E4-22C914C4D5CC}" name="Column3942" dataDxfId="12453"/>
    <tableColumn id="3982" xr3:uid="{35AE229D-F5FD-4702-9AEF-E2EEE236130B}" name="Column3943" dataDxfId="12452"/>
    <tableColumn id="3983" xr3:uid="{CC3943CF-A470-4CD0-8E5B-CF4310093C1F}" name="Column3944" dataDxfId="12451"/>
    <tableColumn id="3984" xr3:uid="{60867CF4-11EE-42E6-965F-F10475C49E2B}" name="Column3945" dataDxfId="12450"/>
    <tableColumn id="3985" xr3:uid="{5FDF95C1-3C6B-4F2E-8940-0A7DBB995D27}" name="Column3946" dataDxfId="12449"/>
    <tableColumn id="3986" xr3:uid="{3DB37A1C-0914-43AE-8E04-F4A2681C3146}" name="Column3947" dataDxfId="12448"/>
    <tableColumn id="3987" xr3:uid="{579F8CD2-3BBF-45E3-8976-EEAB7F63A5DD}" name="Column3948" dataDxfId="12447"/>
    <tableColumn id="3988" xr3:uid="{BEDEE537-1A48-4498-8629-07D47845EB27}" name="Column3949" dataDxfId="12446"/>
    <tableColumn id="3989" xr3:uid="{106E07DD-7BCB-46F7-8C4D-E065408397AA}" name="Column3950" dataDxfId="12445"/>
    <tableColumn id="3990" xr3:uid="{4DBBC891-2A8D-468A-A0D0-759858A98707}" name="Column3951" dataDxfId="12444"/>
    <tableColumn id="3991" xr3:uid="{A9730929-850E-43AF-B64B-A5265BE32452}" name="Column3952" dataDxfId="12443"/>
    <tableColumn id="3992" xr3:uid="{4600D974-7ED1-4AF5-957F-C924916A1743}" name="Column3953" dataDxfId="12442"/>
    <tableColumn id="3993" xr3:uid="{2F5A66B5-66EF-4EBF-BE94-603DCD67B069}" name="Column3954" dataDxfId="12441"/>
    <tableColumn id="3994" xr3:uid="{A2FD80A2-3089-499F-A8B6-BCF9A3C59C9A}" name="Column3955" dataDxfId="12440"/>
    <tableColumn id="3995" xr3:uid="{8E9C638A-338E-426E-B1F6-6E86BA9F0EB4}" name="Column3956" dataDxfId="12439"/>
    <tableColumn id="3996" xr3:uid="{20D38E64-DCD1-4F5B-8AE0-A69C817F78F9}" name="Column3957" dataDxfId="12438"/>
    <tableColumn id="3997" xr3:uid="{147946ED-BFCB-4101-B697-EF3A38E9DD48}" name="Column3958" dataDxfId="12437"/>
    <tableColumn id="3998" xr3:uid="{1B4A3D4E-D9F4-43C3-94DF-E2C118284E4B}" name="Column3959" dataDxfId="12436"/>
    <tableColumn id="3999" xr3:uid="{FBF5C703-6B36-4780-8C47-433FC8978252}" name="Column3960" dataDxfId="12435"/>
    <tableColumn id="4000" xr3:uid="{4CD1F684-1D56-45AF-8117-93040F432D07}" name="Column3961" dataDxfId="12434"/>
    <tableColumn id="4001" xr3:uid="{16EF7299-AF45-48EA-80D1-D9524E302C87}" name="Column3962" dataDxfId="12433"/>
    <tableColumn id="4002" xr3:uid="{FCE0E24C-F4C3-4327-B37A-9F4276D3B1CF}" name="Column3963" dataDxfId="12432"/>
    <tableColumn id="4003" xr3:uid="{CCE169EC-7B34-42F0-BD04-40B1B6894DC4}" name="Column3964" dataDxfId="12431"/>
    <tableColumn id="4004" xr3:uid="{E87ECF0A-6641-413A-AFA4-ED1F3A2D1399}" name="Column3965" dataDxfId="12430"/>
    <tableColumn id="4005" xr3:uid="{264278FF-9750-4328-A7AE-B97FBA6D31D9}" name="Column3966" dataDxfId="12429"/>
    <tableColumn id="4006" xr3:uid="{9880E4CD-057B-4CE1-B37A-0FDA57700296}" name="Column3967" dataDxfId="12428"/>
    <tableColumn id="4007" xr3:uid="{1A13E395-B8F5-4D14-844F-8339716A2000}" name="Column3968" dataDxfId="12427"/>
    <tableColumn id="4008" xr3:uid="{93DCDD36-C20E-4B6A-AF0B-6F669144D9C5}" name="Column3969" dataDxfId="12426"/>
    <tableColumn id="4009" xr3:uid="{A7822371-5F7A-419E-8454-45C41A4AAAAA}" name="Column3970" dataDxfId="12425"/>
    <tableColumn id="4010" xr3:uid="{85B63E65-4AEB-4B72-AA9F-F9E36CF59FFD}" name="Column3971" dataDxfId="12424"/>
    <tableColumn id="4011" xr3:uid="{E1231430-366F-4E36-996B-63F35C94B602}" name="Column3972" dataDxfId="12423"/>
    <tableColumn id="4012" xr3:uid="{C7DFCA84-FE01-49D7-B22F-3F7AA0FF5F71}" name="Column3973" dataDxfId="12422"/>
    <tableColumn id="4013" xr3:uid="{4DF0B3D8-2F59-4A0D-B1E7-460B162C3439}" name="Column3974" dataDxfId="12421"/>
    <tableColumn id="4014" xr3:uid="{889E5A56-3290-43D8-89B3-5CBDCE309169}" name="Column3975" dataDxfId="12420"/>
    <tableColumn id="4015" xr3:uid="{D66100B1-A6E8-4524-8F9D-748ABDFA2814}" name="Column3976" dataDxfId="12419"/>
    <tableColumn id="4016" xr3:uid="{1C7463AB-F9B7-42F9-865B-2E0C44BF85A5}" name="Column3977" dataDxfId="12418"/>
    <tableColumn id="4017" xr3:uid="{EE628083-4873-4B19-8014-3DA2D6F9D7C8}" name="Column3978" dataDxfId="12417"/>
    <tableColumn id="4018" xr3:uid="{713067A1-6757-4FD9-B13B-CF5450FCE46C}" name="Column3979" dataDxfId="12416"/>
    <tableColumn id="4019" xr3:uid="{34001D36-9FB5-4835-B172-F6ADD0085F69}" name="Column3980" dataDxfId="12415"/>
    <tableColumn id="4020" xr3:uid="{338FCDF1-CB0F-4DD8-AEAE-16F3BCDABE80}" name="Column3981" dataDxfId="12414"/>
    <tableColumn id="4021" xr3:uid="{61CEE722-BE5E-4E31-B82C-D0F5E44FF470}" name="Column3982" dataDxfId="12413"/>
    <tableColumn id="4022" xr3:uid="{728CDD60-F90F-4D0B-A487-B35EB10B8945}" name="Column3983" dataDxfId="12412"/>
    <tableColumn id="4023" xr3:uid="{97E750C3-022A-4031-A9E3-10E07741B8B9}" name="Column3984" dataDxfId="12411"/>
    <tableColumn id="4024" xr3:uid="{273753A7-BC52-499F-86FF-0D6FC7C7BC6F}" name="Column3985" dataDxfId="12410"/>
    <tableColumn id="4025" xr3:uid="{DF782932-B81B-451A-B5B6-ACBDC5C48648}" name="Column3986" dataDxfId="12409"/>
    <tableColumn id="4026" xr3:uid="{0EBE4F2F-0EA2-4F4B-B743-10EEBFC3653A}" name="Column3987" dataDxfId="12408"/>
    <tableColumn id="4027" xr3:uid="{4C02146E-606E-4EDC-BBF6-96CDBF9CD926}" name="Column3988" dataDxfId="12407"/>
    <tableColumn id="4028" xr3:uid="{D373F6E5-3401-4DD5-B53D-CE7E30FB4321}" name="Column3989" dataDxfId="12406"/>
    <tableColumn id="4029" xr3:uid="{40D69549-3E20-4B1D-B9F4-3F860BAC99CD}" name="Column3990" dataDxfId="12405"/>
    <tableColumn id="4030" xr3:uid="{72537562-247A-452D-BFBD-1D8A6C4055A6}" name="Column3991" dataDxfId="12404"/>
    <tableColumn id="4031" xr3:uid="{57B7D93C-52CA-4F7B-BF85-0894A5CB052D}" name="Column3992" dataDxfId="12403"/>
    <tableColumn id="4032" xr3:uid="{49EBED2B-E855-4EBE-8599-12B7AB1B5468}" name="Column3993" dataDxfId="12402"/>
    <tableColumn id="4033" xr3:uid="{9D51D7A6-664C-49F4-B319-0F0069F09775}" name="Column3994" dataDxfId="12401"/>
    <tableColumn id="4034" xr3:uid="{BEDA4B64-3869-4008-8392-04FF5E315921}" name="Column3995" dataDxfId="12400"/>
    <tableColumn id="4035" xr3:uid="{DFD94233-E83D-4F03-BBD1-0E1B00866FC6}" name="Column3996" dataDxfId="12399"/>
    <tableColumn id="4036" xr3:uid="{F6000DC1-5AAC-4BC6-AA02-84EDE8937CA9}" name="Column3997" dataDxfId="12398"/>
    <tableColumn id="4037" xr3:uid="{CC9056D0-391E-4BF0-AE3C-1142CAF777C0}" name="Column3998" dataDxfId="12397"/>
    <tableColumn id="4038" xr3:uid="{B1F9189D-01CC-4892-A664-D4AC9C73421E}" name="Column3999" dataDxfId="12396"/>
    <tableColumn id="4039" xr3:uid="{5BCC025F-BF7E-42DE-9C52-C0B1C969C46F}" name="Column4000" dataDxfId="12395"/>
    <tableColumn id="4040" xr3:uid="{01F9CBA3-785E-4D86-A731-1BFD2A6335B3}" name="Column4001" dataDxfId="12394"/>
    <tableColumn id="4041" xr3:uid="{C205A2DE-53B7-4C8B-8656-044948243831}" name="Column4002" dataDxfId="12393"/>
    <tableColumn id="4042" xr3:uid="{DDDF394E-29FF-4AA0-A4B2-EA7075B58E02}" name="Column4003" dataDxfId="12392"/>
    <tableColumn id="4043" xr3:uid="{71D54C44-9112-4819-A0EE-465EBFFA69D0}" name="Column4004" dataDxfId="12391"/>
    <tableColumn id="4044" xr3:uid="{5B544869-698D-449A-AB58-E16465106CD0}" name="Column4005" dataDxfId="12390"/>
    <tableColumn id="4045" xr3:uid="{5AAB0F27-B3FA-47B8-AD92-D871DD2F0FFE}" name="Column4006" dataDxfId="12389"/>
    <tableColumn id="4046" xr3:uid="{641A0B4B-864A-435E-835E-07E5F81F1EEF}" name="Column4007" dataDxfId="12388"/>
    <tableColumn id="4047" xr3:uid="{881107BB-37CD-4D33-A979-8B5DDC8570A5}" name="Column4008" dataDxfId="12387"/>
    <tableColumn id="4048" xr3:uid="{107BE0D0-BF86-43D2-8464-287966AD706E}" name="Column4009" dataDxfId="12386"/>
    <tableColumn id="4049" xr3:uid="{FFBB6E92-BC5F-4038-944B-61903B284583}" name="Column4010" dataDxfId="12385"/>
    <tableColumn id="4050" xr3:uid="{6709E48E-E179-4E88-B3EA-2749734CC084}" name="Column4011" dataDxfId="12384"/>
    <tableColumn id="4051" xr3:uid="{535BE189-85DA-406F-B949-E75602F2D106}" name="Column4012" dataDxfId="12383"/>
    <tableColumn id="4052" xr3:uid="{0FCAD0BC-B9A4-4FEF-BD2A-E4B958EEC9A7}" name="Column4013" dataDxfId="12382"/>
    <tableColumn id="4053" xr3:uid="{13BCA5D7-E435-4679-812A-E2121AD04BD6}" name="Column4014" dataDxfId="12381"/>
    <tableColumn id="4054" xr3:uid="{B83ABC95-84CD-40C2-86AD-8B085A0026A6}" name="Column4015" dataDxfId="12380"/>
    <tableColumn id="4055" xr3:uid="{AC6AECDF-4062-4305-A958-81CCB7177EA6}" name="Column4016" dataDxfId="12379"/>
    <tableColumn id="4056" xr3:uid="{4155AE37-1443-4E70-9E53-64959B5ADFCB}" name="Column4017" dataDxfId="12378"/>
    <tableColumn id="4057" xr3:uid="{36229506-B45B-431B-A488-1FA49A431627}" name="Column4018" dataDxfId="12377"/>
    <tableColumn id="4058" xr3:uid="{C3569AB2-DCCD-473F-9210-019CD3FFC602}" name="Column4019" dataDxfId="12376"/>
    <tableColumn id="4059" xr3:uid="{917E7DAA-26B9-4DDA-9E2B-E0494AE9389C}" name="Column4020" dataDxfId="12375"/>
    <tableColumn id="4060" xr3:uid="{C4540D84-9A07-4A92-8270-63F1C9EAB28C}" name="Column4021" dataDxfId="12374"/>
    <tableColumn id="4061" xr3:uid="{108F81D3-EA9E-4473-97FB-004F3DF8B970}" name="Column4022" dataDxfId="12373"/>
    <tableColumn id="4062" xr3:uid="{F2E5F287-CE65-43C1-BD4F-D25F242E06C2}" name="Column4023" dataDxfId="12372"/>
    <tableColumn id="4063" xr3:uid="{8DC9AEAD-9CCA-415D-A448-EADC8AA55A28}" name="Column4024" dataDxfId="12371"/>
    <tableColumn id="4064" xr3:uid="{930D7B74-443F-4DA5-84BB-D1AABA4FD6FC}" name="Column4025" dataDxfId="12370"/>
    <tableColumn id="4065" xr3:uid="{91A0941B-818E-4616-8FA2-C97870C044F7}" name="Column4026" dataDxfId="12369"/>
    <tableColumn id="4066" xr3:uid="{FB97ADC6-7CBF-4AE7-9FBF-D4FE6349F224}" name="Column4027" dataDxfId="12368"/>
    <tableColumn id="4067" xr3:uid="{9193BAA2-496E-4A06-9E23-55E7E8744C27}" name="Column4028" dataDxfId="12367"/>
    <tableColumn id="4068" xr3:uid="{A149CBEF-F8C9-4F80-A5A6-5FA99DB8EFC5}" name="Column4029" dataDxfId="12366"/>
    <tableColumn id="4069" xr3:uid="{05E34480-96AD-421F-8C47-A092E9CB0461}" name="Column4030" dataDxfId="12365"/>
    <tableColumn id="4070" xr3:uid="{210E0CA8-72CD-4A7C-983C-EC1B6695A16E}" name="Column4031" dataDxfId="12364"/>
    <tableColumn id="4071" xr3:uid="{D2680D19-0E7E-4D7F-929F-CAA962E447FB}" name="Column4032" dataDxfId="12363"/>
    <tableColumn id="4072" xr3:uid="{0C0D8567-8C31-4B6E-BE3C-F38D01FF12AE}" name="Column4033" dataDxfId="12362"/>
    <tableColumn id="4073" xr3:uid="{007D1BD8-1027-4813-BCFC-1164C2A8B029}" name="Column4034" dataDxfId="12361"/>
    <tableColumn id="4074" xr3:uid="{B2244CF7-2069-44E9-9B1C-D3380BFDAE81}" name="Column4035" dataDxfId="12360"/>
    <tableColumn id="4075" xr3:uid="{B9F3D396-3BF4-4265-99B0-AC8B3871AC5B}" name="Column4036" dataDxfId="12359"/>
    <tableColumn id="4076" xr3:uid="{4EBC98E1-DE49-42C6-968E-4F955FAF153D}" name="Column4037" dataDxfId="12358"/>
    <tableColumn id="4077" xr3:uid="{5C846A3A-9A10-447E-BA65-6D6A68A4880D}" name="Column4038" dataDxfId="12357"/>
    <tableColumn id="4078" xr3:uid="{ECF5E5D7-5DCC-4F5B-8389-0237BF70CBD9}" name="Column4039" dataDxfId="12356"/>
    <tableColumn id="4079" xr3:uid="{67BDF230-8E17-418E-B0A8-E2F99BE51212}" name="Column4040" dataDxfId="12355"/>
    <tableColumn id="4080" xr3:uid="{825CF049-FD74-4FE5-BEAE-FAADA05B2455}" name="Column4041" dataDxfId="12354"/>
    <tableColumn id="4081" xr3:uid="{63A124B7-41F6-495F-B73C-B12B8A4FD526}" name="Column4042" dataDxfId="12353"/>
    <tableColumn id="4082" xr3:uid="{72524D12-598B-46CD-8424-5C24DB07931A}" name="Column4043" dataDxfId="12352"/>
    <tableColumn id="4083" xr3:uid="{31AB2D86-6F44-4D0A-9CF9-5A2BDBB047AD}" name="Column4044" dataDxfId="12351"/>
    <tableColumn id="4084" xr3:uid="{A4FD92B6-6ABE-473B-B2DC-8037E65F2E75}" name="Column4045" dataDxfId="12350"/>
    <tableColumn id="4085" xr3:uid="{9C6C8254-4CAB-4E7B-A47F-4291E777F14E}" name="Column4046" dataDxfId="12349"/>
    <tableColumn id="4086" xr3:uid="{766F6EF3-F45E-4AE9-9134-8126911A5B29}" name="Column4047" dataDxfId="12348"/>
    <tableColumn id="4087" xr3:uid="{4C6C0006-E696-4A9E-B96F-64B746602AB8}" name="Column4048" dataDxfId="12347"/>
    <tableColumn id="4088" xr3:uid="{B027D040-1C92-4C79-8918-8104D48C337E}" name="Column4049" dataDxfId="12346"/>
    <tableColumn id="4089" xr3:uid="{D452DB54-8703-42AD-ADC2-27E9137279C5}" name="Column4050" dataDxfId="12345"/>
    <tableColumn id="4090" xr3:uid="{CD2D5B86-3C9C-42CA-85E8-BF8A6451F343}" name="Column4051" dataDxfId="12344"/>
    <tableColumn id="4091" xr3:uid="{12127A53-D1B6-4C4F-A1E4-92BCC0A4FE92}" name="Column4052" dataDxfId="12343"/>
    <tableColumn id="4092" xr3:uid="{0AA50782-7FBC-42E0-97D5-580687B617A3}" name="Column4053" dataDxfId="12342"/>
    <tableColumn id="4093" xr3:uid="{A842C623-39B7-463E-A3CE-39B020E26137}" name="Column4054" dataDxfId="12341"/>
    <tableColumn id="4094" xr3:uid="{214B5246-6B7F-426A-B502-9E71B74C0809}" name="Column4055" dataDxfId="12340"/>
    <tableColumn id="4095" xr3:uid="{B121D5E4-1795-4180-8B97-83695DBD8BD4}" name="Column4056" dataDxfId="12339"/>
    <tableColumn id="4096" xr3:uid="{CC9D7F5B-6099-4F5C-86E9-9D7A47F107F3}" name="Column4057" dataDxfId="12338"/>
    <tableColumn id="4097" xr3:uid="{EC970E1D-D555-4D08-9733-94EFB553CF82}" name="Column4058" dataDxfId="12337"/>
    <tableColumn id="4098" xr3:uid="{53739F1B-65C2-4D64-B70B-0F67DCCB91CF}" name="Column4059" dataDxfId="12336"/>
    <tableColumn id="4099" xr3:uid="{DB1EF3FF-EC6C-46E1-B901-007143349700}" name="Column4060" dataDxfId="12335"/>
    <tableColumn id="4100" xr3:uid="{50FE72DB-3AB8-40B4-A1C6-7F6F03CFCEF9}" name="Column4061" dataDxfId="12334"/>
    <tableColumn id="4101" xr3:uid="{DC0F6F6E-57EC-439D-86FA-B1475FCCD1AC}" name="Column4062" dataDxfId="12333"/>
    <tableColumn id="4102" xr3:uid="{0043DA72-D891-4886-B49C-53A29E997C4F}" name="Column4063" dataDxfId="12332"/>
    <tableColumn id="4103" xr3:uid="{96A942CB-377E-4559-BD5E-7976AAF350C0}" name="Column4064" dataDxfId="12331"/>
    <tableColumn id="4104" xr3:uid="{BE8186BE-84E9-4F5C-A479-0EB0BAB5D11B}" name="Column4065" dataDxfId="12330"/>
    <tableColumn id="4105" xr3:uid="{84F095FE-7D0B-45A5-82F6-6D2CED653BA1}" name="Column4066" dataDxfId="12329"/>
    <tableColumn id="4106" xr3:uid="{1F695AA9-FF71-4061-B6D0-C030567F998A}" name="Column4067" dataDxfId="12328"/>
    <tableColumn id="4107" xr3:uid="{7CBF3F60-BF10-449A-8226-5A3768F9E439}" name="Column4068" dataDxfId="12327"/>
    <tableColumn id="4108" xr3:uid="{5BC93507-DC01-42BA-97B2-E10343B28D86}" name="Column4069" dataDxfId="12326"/>
    <tableColumn id="4109" xr3:uid="{B4636E52-84BB-410E-81DA-A35FE19286F7}" name="Column4070" dataDxfId="12325"/>
    <tableColumn id="4110" xr3:uid="{92173918-924C-41C1-9321-BE8D5BF4A90D}" name="Column4071" dataDxfId="12324"/>
    <tableColumn id="4111" xr3:uid="{3A2269DE-029E-4612-A66F-CD0746AEA001}" name="Column4072" dataDxfId="12323"/>
    <tableColumn id="4112" xr3:uid="{352931A4-BD22-4816-84C9-61E1E844B614}" name="Column4073" dataDxfId="12322"/>
    <tableColumn id="4113" xr3:uid="{FFE05E18-7F2E-4CB1-8417-90D160747DAE}" name="Column4074" dataDxfId="12321"/>
    <tableColumn id="4114" xr3:uid="{F9E31175-2456-45FD-8F6A-5873BD9DAA26}" name="Column4075" dataDxfId="12320"/>
    <tableColumn id="4115" xr3:uid="{B8893E93-8AE2-48DA-B1CB-4A64369233F6}" name="Column4076" dataDxfId="12319"/>
    <tableColumn id="4116" xr3:uid="{FEA79C85-828E-4143-A060-2C394FDE1D5E}" name="Column4077" dataDxfId="12318"/>
    <tableColumn id="4117" xr3:uid="{47A91334-B793-4E00-B6D5-6F2BB531ED1F}" name="Column4078" dataDxfId="12317"/>
    <tableColumn id="4118" xr3:uid="{3BFA2C85-D536-48F2-9676-8F60ED59E783}" name="Column4079" dataDxfId="12316"/>
    <tableColumn id="4119" xr3:uid="{97E2486F-5261-4947-AF9C-8B0A3ABCC8DE}" name="Column4080" dataDxfId="12315"/>
    <tableColumn id="4120" xr3:uid="{17F7FD3B-066D-4241-AD23-0F6F00394BFC}" name="Column4081" dataDxfId="12314"/>
    <tableColumn id="4121" xr3:uid="{0E85FE53-D6ED-470C-A502-050726D6945B}" name="Column4082" dataDxfId="12313"/>
    <tableColumn id="4122" xr3:uid="{FE4A14E1-4981-425A-973A-1FD5FEAC1F37}" name="Column4083" dataDxfId="12312"/>
    <tableColumn id="4123" xr3:uid="{8C4D4F9E-4004-4795-B525-81F9444667F4}" name="Column4084" dataDxfId="12311"/>
    <tableColumn id="4124" xr3:uid="{388C601F-D0D5-4A6F-BE47-1AFD86A77840}" name="Column4085" dataDxfId="12310"/>
    <tableColumn id="4125" xr3:uid="{F4AAAFB0-BAA6-4BB1-AD81-9571EC8EAC51}" name="Column4086" dataDxfId="12309"/>
    <tableColumn id="4126" xr3:uid="{DF0A533B-46C7-4A60-A6D0-69AF46CEC166}" name="Column4087" dataDxfId="12308"/>
    <tableColumn id="4127" xr3:uid="{1E8A4292-6020-4C7B-8F68-0361B8F81D68}" name="Column4088" dataDxfId="12307"/>
    <tableColumn id="4128" xr3:uid="{0E87CD71-2EEC-47D8-A193-0242F0BDF1D3}" name="Column4089" dataDxfId="12306"/>
    <tableColumn id="4129" xr3:uid="{191A069B-FED5-4F33-A012-1B8DF7672EC8}" name="Column4090" dataDxfId="12305"/>
    <tableColumn id="4130" xr3:uid="{33A08C8B-F7CB-4EF1-8A3F-96B2331E6000}" name="Column4091" dataDxfId="12304"/>
    <tableColumn id="4131" xr3:uid="{95096F32-A2AC-4C8C-9A38-D9BD67AEAE24}" name="Column4092" dataDxfId="12303"/>
    <tableColumn id="4132" xr3:uid="{7FF35A5F-9070-488D-876B-71BF96DB465D}" name="Column4093" dataDxfId="12302"/>
    <tableColumn id="4133" xr3:uid="{B7511153-8B4C-4123-8599-9FE29967CE49}" name="Column4094" dataDxfId="12301"/>
    <tableColumn id="4134" xr3:uid="{055877E0-B852-4C33-9BC4-2AA181D673C6}" name="Column4095" dataDxfId="12300"/>
    <tableColumn id="4135" xr3:uid="{A69DBEA4-EAE1-42D1-A2E9-78208F548F36}" name="Column4096" dataDxfId="12299"/>
    <tableColumn id="4136" xr3:uid="{8D15EB8A-168A-40B3-B119-41774C3056C6}" name="Column4097" dataDxfId="12298"/>
    <tableColumn id="4137" xr3:uid="{7388469D-60FB-4459-8EE3-F766F8C8FAAF}" name="Column4098" dataDxfId="12297"/>
    <tableColumn id="4138" xr3:uid="{FFD2ED52-F04B-470D-992B-5368121ED555}" name="Column4099" dataDxfId="12296"/>
    <tableColumn id="4139" xr3:uid="{8E1993DB-ADE2-4BE7-B22E-24506E0E17D0}" name="Column4100" dataDxfId="12295"/>
    <tableColumn id="4140" xr3:uid="{20DE65A2-9851-465F-8DC2-08D2A117B39E}" name="Column4101" dataDxfId="12294"/>
    <tableColumn id="4141" xr3:uid="{C435987F-3A46-42C2-92A7-9276CAA1121B}" name="Column4102" dataDxfId="12293"/>
    <tableColumn id="4142" xr3:uid="{1D95B95B-2DCC-4901-9A14-CB3180DAED4F}" name="Column4103" dataDxfId="12292"/>
    <tableColumn id="4143" xr3:uid="{934CF390-C242-457E-A2D6-119DD6B8A91C}" name="Column4104" dataDxfId="12291"/>
    <tableColumn id="4144" xr3:uid="{9293FA7F-5456-4B96-AE9D-ECBAC19B6C14}" name="Column4105" dataDxfId="12290"/>
    <tableColumn id="4145" xr3:uid="{F28C2942-5570-4204-BDF6-80B9A4D42002}" name="Column4106" dataDxfId="12289"/>
    <tableColumn id="4146" xr3:uid="{CEC3C8C6-297B-4B5D-AFD5-7CB9D388FFA0}" name="Column4107" dataDxfId="12288"/>
    <tableColumn id="4147" xr3:uid="{8D3F5504-09F5-43FF-A24D-64C0E57CF306}" name="Column4108" dataDxfId="12287"/>
    <tableColumn id="4148" xr3:uid="{F255315B-AD95-4070-8A83-DE291497B8F7}" name="Column4109" dataDxfId="12286"/>
    <tableColumn id="4149" xr3:uid="{5E536A6C-7CCF-4B5B-AF97-E0C357FE1BB7}" name="Column4110" dataDxfId="12285"/>
    <tableColumn id="4150" xr3:uid="{BFDBBCAC-C464-411A-BAB8-C3F7618B9CE1}" name="Column4111" dataDxfId="12284"/>
    <tableColumn id="4151" xr3:uid="{D2DA7B56-2192-4398-AA45-224DC677D29F}" name="Column4112" dataDxfId="12283"/>
    <tableColumn id="4152" xr3:uid="{5948561D-825B-4708-BE4D-F32DF51F752A}" name="Column4113" dataDxfId="12282"/>
    <tableColumn id="4153" xr3:uid="{EE26120A-386B-4C11-BE7F-07E9B2B12628}" name="Column4114" dataDxfId="12281"/>
    <tableColumn id="4154" xr3:uid="{0A51B495-9B93-416F-8464-BDB04927CBA9}" name="Column4115" dataDxfId="12280"/>
    <tableColumn id="4155" xr3:uid="{D97C18FA-EE5E-49D9-B772-478832E3FE11}" name="Column4116" dataDxfId="12279"/>
    <tableColumn id="4156" xr3:uid="{4AA59469-2F0F-4A19-9E85-0FB35DC8DC80}" name="Column4117" dataDxfId="12278"/>
    <tableColumn id="4157" xr3:uid="{C4F99809-84BE-42C8-A73D-3B076DDA9192}" name="Column4118" dataDxfId="12277"/>
    <tableColumn id="4158" xr3:uid="{D1C6F8F4-E3FA-410D-8A88-3F439417BB3B}" name="Column4119" dataDxfId="12276"/>
    <tableColumn id="4159" xr3:uid="{FF1A084A-264A-4866-842A-9D78AAC95533}" name="Column4120" dataDxfId="12275"/>
    <tableColumn id="4160" xr3:uid="{E69CA7E5-8AFD-4B07-AC5C-28BCB3FECF35}" name="Column4121" dataDxfId="12274"/>
    <tableColumn id="4161" xr3:uid="{97DC5930-4F18-4692-9FA2-6C779E5B23B1}" name="Column4122" dataDxfId="12273"/>
    <tableColumn id="4162" xr3:uid="{684F3D19-E037-430D-A32D-932DEDDB75E5}" name="Column4123" dataDxfId="12272"/>
    <tableColumn id="4163" xr3:uid="{2501BC68-C0B1-4904-8429-A1C2DB7EE5C9}" name="Column4124" dataDxfId="12271"/>
    <tableColumn id="4164" xr3:uid="{3F0EDEA4-647A-470B-9C81-25D9FEFF27CB}" name="Column4125" dataDxfId="12270"/>
    <tableColumn id="4165" xr3:uid="{8645738C-8DB9-4D48-A250-8C9153210BE1}" name="Column4126" dataDxfId="12269"/>
    <tableColumn id="4166" xr3:uid="{B4777774-BEF6-47A3-865F-43BD7FEE956C}" name="Column4127" dataDxfId="12268"/>
    <tableColumn id="4167" xr3:uid="{13F7C6E9-D13D-451E-A6DB-8B8637731FE1}" name="Column4128" dataDxfId="12267"/>
    <tableColumn id="4168" xr3:uid="{AF9CE1D2-39E4-4493-B9BA-E9390A4368CD}" name="Column4129" dataDxfId="12266"/>
    <tableColumn id="4169" xr3:uid="{B6960326-42EE-4B38-B107-F3CFA61B80C0}" name="Column4130" dataDxfId="12265"/>
    <tableColumn id="4170" xr3:uid="{B64F528A-CA55-4D1C-8DA2-2449AD71676D}" name="Column4131" dataDxfId="12264"/>
    <tableColumn id="4171" xr3:uid="{F9FBC602-6DA0-43B4-A259-FBF2553DC202}" name="Column4132" dataDxfId="12263"/>
    <tableColumn id="4172" xr3:uid="{8D162D58-FFEC-4248-8D72-669F63C6E990}" name="Column4133" dataDxfId="12262"/>
    <tableColumn id="4173" xr3:uid="{B1582565-204A-4B93-B1CB-719A11030F5A}" name="Column4134" dataDxfId="12261"/>
    <tableColumn id="4174" xr3:uid="{48C5C5FE-AA27-40F5-B427-0E2E4A53B5D8}" name="Column4135" dataDxfId="12260"/>
    <tableColumn id="4175" xr3:uid="{A16A69C1-8030-4C0D-9DF0-58A8F295FFBE}" name="Column4136" dataDxfId="12259"/>
    <tableColumn id="4176" xr3:uid="{A5806D3E-5909-4BE9-9CAA-1C0D1B0ACA75}" name="Column4137" dataDxfId="12258"/>
    <tableColumn id="4177" xr3:uid="{CA42B7AD-7461-4D16-8B4E-B4C99D265639}" name="Column4138" dataDxfId="12257"/>
    <tableColumn id="4178" xr3:uid="{67684179-4553-4098-919A-A07181D742E9}" name="Column4139" dataDxfId="12256"/>
    <tableColumn id="4179" xr3:uid="{AF486DE7-F89F-465B-A99D-D4F564C7AFCF}" name="Column4140" dataDxfId="12255"/>
    <tableColumn id="4180" xr3:uid="{1E132428-D32E-4CD8-A4DC-09A4B6389561}" name="Column4141" dataDxfId="12254"/>
    <tableColumn id="4181" xr3:uid="{0A8ED7E0-43B1-4192-A7DE-A9D72091CC89}" name="Column4142" dataDxfId="12253"/>
    <tableColumn id="4182" xr3:uid="{F7DFD11F-CC1F-4606-9EB9-C613321C29D6}" name="Column4143" dataDxfId="12252"/>
    <tableColumn id="4183" xr3:uid="{8152EA32-AF8D-475A-BFC4-546542604674}" name="Column4144" dataDxfId="12251"/>
    <tableColumn id="4184" xr3:uid="{4A675B35-CF3E-46F6-A5B5-63581E4AFF77}" name="Column4145" dataDxfId="12250"/>
    <tableColumn id="4185" xr3:uid="{E415825B-7404-4ED8-A2A4-0F199F68FFC5}" name="Column4146" dataDxfId="12249"/>
    <tableColumn id="4186" xr3:uid="{92F4EAE2-37A9-4016-AD2D-E00A8C841CF6}" name="Column4147" dataDxfId="12248"/>
    <tableColumn id="4187" xr3:uid="{FBF9633F-59E3-4075-8893-4753B483A9E5}" name="Column4148" dataDxfId="12247"/>
    <tableColumn id="4188" xr3:uid="{D00C5ED4-77EA-497F-9F57-93F27C309CE0}" name="Column4149" dataDxfId="12246"/>
    <tableColumn id="4189" xr3:uid="{97F8201C-843E-4D17-9E63-ED00448FA51C}" name="Column4150" dataDxfId="12245"/>
    <tableColumn id="4190" xr3:uid="{8749E191-9BA8-4E70-8195-0DC1D695CAEB}" name="Column4151" dataDxfId="12244"/>
    <tableColumn id="4191" xr3:uid="{DE2EC239-B9C6-4D5E-929E-7CDD78C6C55D}" name="Column4152" dataDxfId="12243"/>
    <tableColumn id="4192" xr3:uid="{47778513-4DB8-4C41-BE5D-E4E21FC66612}" name="Column4153" dataDxfId="12242"/>
    <tableColumn id="4193" xr3:uid="{577C7A70-0882-4789-A517-7736EABC0B63}" name="Column4154" dataDxfId="12241"/>
    <tableColumn id="4194" xr3:uid="{AA0E78F4-F6EB-4755-8C59-609FF6A622A5}" name="Column4155" dataDxfId="12240"/>
    <tableColumn id="4195" xr3:uid="{6052758F-4E91-427B-81ED-6B3CC74B4E80}" name="Column4156" dataDxfId="12239"/>
    <tableColumn id="4196" xr3:uid="{B368367A-B3CE-48D0-B1FB-1ADC68EF2518}" name="Column4157" dataDxfId="12238"/>
    <tableColumn id="4197" xr3:uid="{17DBD39D-663B-4A60-87BD-E209C0036F87}" name="Column4158" dataDxfId="12237"/>
    <tableColumn id="4198" xr3:uid="{747C3BAA-DC08-4331-A92E-0CD154F9D791}" name="Column4159" dataDxfId="12236"/>
    <tableColumn id="4199" xr3:uid="{35538FCA-D20B-48C2-A58E-B13095A69757}" name="Column4160" dataDxfId="12235"/>
    <tableColumn id="4200" xr3:uid="{1F00034F-71DB-4007-BCE7-DAEAD490C77F}" name="Column4161" dataDxfId="12234"/>
    <tableColumn id="4201" xr3:uid="{204BE554-C53A-4929-8683-0280558BA0D2}" name="Column4162" dataDxfId="12233"/>
    <tableColumn id="4202" xr3:uid="{F91BB6EF-F1C2-4427-AF8B-799AA7F43081}" name="Column4163" dataDxfId="12232"/>
    <tableColumn id="4203" xr3:uid="{3AD6BABA-1681-4FC0-B409-D9C81CC70D3C}" name="Column4164" dataDxfId="12231"/>
    <tableColumn id="4204" xr3:uid="{0C1250D8-5DB7-4D3C-ABF0-717CFD48B93B}" name="Column4165" dataDxfId="12230"/>
    <tableColumn id="4205" xr3:uid="{6131018A-EBDD-4549-B2CD-BA3F56835EA3}" name="Column4166" dataDxfId="12229"/>
    <tableColumn id="4206" xr3:uid="{2A65FE43-780D-4D0A-8B40-FE1F930D7E76}" name="Column4167" dataDxfId="12228"/>
    <tableColumn id="4207" xr3:uid="{2CA35058-AA8C-4D02-B578-4CE547D968D2}" name="Column4168" dataDxfId="12227"/>
    <tableColumn id="4208" xr3:uid="{BD129441-D1AF-4B2F-81EC-682220B2D2C0}" name="Column4169" dataDxfId="12226"/>
    <tableColumn id="4209" xr3:uid="{F0394D72-D1FD-4555-9CBA-DD9C1130F124}" name="Column4170" dataDxfId="12225"/>
    <tableColumn id="4210" xr3:uid="{AE7DDF87-E02E-4EEF-A613-292A68ECF6B9}" name="Column4171" dataDxfId="12224"/>
    <tableColumn id="4211" xr3:uid="{0BACB3DA-65FA-4D62-9D2C-1EA792B07B27}" name="Column4172" dataDxfId="12223"/>
    <tableColumn id="4212" xr3:uid="{F2BF28C1-9912-41DB-ADBD-CCBD95390069}" name="Column4173" dataDxfId="12222"/>
    <tableColumn id="4213" xr3:uid="{11716A71-32AB-428C-B035-AC92B24A23B2}" name="Column4174" dataDxfId="12221"/>
    <tableColumn id="4214" xr3:uid="{8C859E52-D9E6-40FB-BB99-DFBA5AEC1BA7}" name="Column4175" dataDxfId="12220"/>
    <tableColumn id="4215" xr3:uid="{991F2875-BD5A-4C18-A455-2CF3E90D2791}" name="Column4176" dataDxfId="12219"/>
    <tableColumn id="4216" xr3:uid="{540D055B-B782-4D2B-87D9-3530DD90A662}" name="Column4177" dataDxfId="12218"/>
    <tableColumn id="4217" xr3:uid="{76B20EBD-0790-4816-962B-63D3FFEEB3D9}" name="Column4178" dataDxfId="12217"/>
    <tableColumn id="4218" xr3:uid="{A65B1FBE-7C25-4548-A130-B61AFCCE0C78}" name="Column4179" dataDxfId="12216"/>
    <tableColumn id="4219" xr3:uid="{971CCD2C-06F1-48A8-BFB4-D072A3F24723}" name="Column4180" dataDxfId="12215"/>
    <tableColumn id="4220" xr3:uid="{434EC0D9-C704-4C14-8B43-D6B396C854D7}" name="Column4181" dataDxfId="12214"/>
    <tableColumn id="4221" xr3:uid="{D0BB1F85-2FC3-4EA4-9FF7-1A59BA8E285A}" name="Column4182" dataDxfId="12213"/>
    <tableColumn id="4222" xr3:uid="{F44B029D-08CF-4C9F-B7D7-CE59251A7F56}" name="Column4183" dataDxfId="12212"/>
    <tableColumn id="4223" xr3:uid="{152BD000-5F97-4192-91E8-4E0F62DED937}" name="Column4184" dataDxfId="12211"/>
    <tableColumn id="4224" xr3:uid="{3F8B9C94-76C3-40AD-8D03-CEB6B164F002}" name="Column4185" dataDxfId="12210"/>
    <tableColumn id="4225" xr3:uid="{7B58B873-690C-4E0F-BF45-B08A6D4DD7F4}" name="Column4186" dataDxfId="12209"/>
    <tableColumn id="4226" xr3:uid="{164127C7-75FB-4C0D-BC5C-A653F50480D8}" name="Column4187" dataDxfId="12208"/>
    <tableColumn id="4227" xr3:uid="{31E33572-CE62-4C7F-9B5E-E5041127BDB7}" name="Column4188" dataDxfId="12207"/>
    <tableColumn id="4228" xr3:uid="{36F323DC-F084-4A98-9E58-4990E15BFCF9}" name="Column4189" dataDxfId="12206"/>
    <tableColumn id="4229" xr3:uid="{1EE54041-7120-4A3F-8C89-EA4D43FE29B6}" name="Column4190" dataDxfId="12205"/>
    <tableColumn id="4230" xr3:uid="{FD8DBD3C-770D-45C1-8B4E-8B30CCA9E540}" name="Column4191" dataDxfId="12204"/>
    <tableColumn id="4231" xr3:uid="{1A9D396E-C2E7-4902-AF03-7AC5D3D6C5E3}" name="Column4192" dataDxfId="12203"/>
    <tableColumn id="4232" xr3:uid="{2004597B-5523-4589-9B89-1B0B591C5614}" name="Column4193" dataDxfId="12202"/>
    <tableColumn id="4233" xr3:uid="{28E31113-2E17-4E8F-96BB-215A96B540A4}" name="Column4194" dataDxfId="12201"/>
    <tableColumn id="4234" xr3:uid="{5F8AB493-753E-404C-92C8-431D0BB78FFB}" name="Column4195" dataDxfId="12200"/>
    <tableColumn id="4235" xr3:uid="{29901BD0-0177-415C-A2A2-166BA36A78C0}" name="Column4196" dataDxfId="12199"/>
    <tableColumn id="4236" xr3:uid="{91B97EA4-71E2-498A-8139-F43BB5C9F4C5}" name="Column4197" dataDxfId="12198"/>
    <tableColumn id="4237" xr3:uid="{049A1D1A-7577-4EB1-88A4-383BADEB9030}" name="Column4198" dataDxfId="12197"/>
    <tableColumn id="4238" xr3:uid="{1A34B221-DE74-4CDF-A4B2-03351099FE1F}" name="Column4199" dataDxfId="12196"/>
    <tableColumn id="4239" xr3:uid="{4CECA18E-6D58-40EF-9D4C-16CF12D4D16D}" name="Column4200" dataDxfId="12195"/>
    <tableColumn id="4240" xr3:uid="{8094CF8B-ABFF-4320-A484-DCB0F4A6FD7D}" name="Column4201" dataDxfId="12194"/>
    <tableColumn id="4241" xr3:uid="{A40890B1-9625-4F08-8B34-4F63B256D2B8}" name="Column4202" dataDxfId="12193"/>
    <tableColumn id="4242" xr3:uid="{870225AE-1A66-4C36-8ED4-5A5C49515D50}" name="Column4203" dataDxfId="12192"/>
    <tableColumn id="4243" xr3:uid="{172D42F7-41AA-4F08-BD19-664707A56326}" name="Column4204" dataDxfId="12191"/>
    <tableColumn id="4244" xr3:uid="{93699EB0-9AF7-4908-8766-A00285DDC3F6}" name="Column4205" dataDxfId="12190"/>
    <tableColumn id="4245" xr3:uid="{E635626A-09B6-4846-A332-DA03D7F884F9}" name="Column4206" dataDxfId="12189"/>
    <tableColumn id="4246" xr3:uid="{E324C861-5079-4BE5-8D04-187138A085AB}" name="Column4207" dataDxfId="12188"/>
    <tableColumn id="4247" xr3:uid="{7A969056-2131-414C-B788-7B266F7A7D64}" name="Column4208" dataDxfId="12187"/>
    <tableColumn id="4248" xr3:uid="{1230EFFE-2B3D-4200-A86F-7BD68B966750}" name="Column4209" dataDxfId="12186"/>
    <tableColumn id="4249" xr3:uid="{DF1DC3EB-B968-4262-927E-8B716FA76F68}" name="Column4210" dataDxfId="12185"/>
    <tableColumn id="4250" xr3:uid="{06F7C877-DA2F-426C-AF84-CC0F5D45ABBE}" name="Column4211" dataDxfId="12184"/>
    <tableColumn id="4251" xr3:uid="{D3645391-D98D-4D15-B6E8-E11F59ACDE3C}" name="Column4212" dataDxfId="12183"/>
    <tableColumn id="4252" xr3:uid="{BC498434-28BF-4E9A-87C4-B551B275CB3F}" name="Column4213" dataDxfId="12182"/>
    <tableColumn id="4253" xr3:uid="{8C6ED983-3DFD-441B-9BE1-7AD3C106CCA7}" name="Column4214" dataDxfId="12181"/>
    <tableColumn id="4254" xr3:uid="{8D7C70F9-57CD-4026-B92A-3088A2EA4914}" name="Column4215" dataDxfId="12180"/>
    <tableColumn id="4255" xr3:uid="{C91CA285-C496-4C3B-BBD2-7C6951F72ADB}" name="Column4216" dataDxfId="12179"/>
    <tableColumn id="4256" xr3:uid="{D2CC54B4-9F35-4FD0-98FF-7E5A20F4C5FA}" name="Column4217" dataDxfId="12178"/>
    <tableColumn id="4257" xr3:uid="{5E49A294-CEF8-4C04-BFC1-4DE726D0251E}" name="Column4218" dataDxfId="12177"/>
    <tableColumn id="4258" xr3:uid="{F159637C-D387-4FBE-B1AA-622FF101BA43}" name="Column4219" dataDxfId="12176"/>
    <tableColumn id="4259" xr3:uid="{CBF03860-A95B-46C3-B7DB-7970C671E39F}" name="Column4220" dataDxfId="12175"/>
    <tableColumn id="4260" xr3:uid="{2CF867C6-3A72-40B7-9995-33E92ACAFDBE}" name="Column4221" dataDxfId="12174"/>
    <tableColumn id="4261" xr3:uid="{04A37E03-C692-4B0C-88E5-1927406AE42D}" name="Column4222" dataDxfId="12173"/>
    <tableColumn id="4262" xr3:uid="{1CFCEDE7-2AF5-48BA-9413-000783AAA279}" name="Column4223" dataDxfId="12172"/>
    <tableColumn id="4263" xr3:uid="{12E4A2C5-6093-400C-9DF4-71A4396AE33F}" name="Column4224" dataDxfId="12171"/>
    <tableColumn id="4264" xr3:uid="{9C0B61B3-4048-4E96-B6A9-E40050CFB2E8}" name="Column4225" dataDxfId="12170"/>
    <tableColumn id="4265" xr3:uid="{FCCB4265-8360-497E-A886-2021416CEE48}" name="Column4226" dataDxfId="12169"/>
    <tableColumn id="4266" xr3:uid="{91BA4CC0-9A39-4D30-9531-4E4E852B4AA9}" name="Column4227" dataDxfId="12168"/>
    <tableColumn id="4267" xr3:uid="{E727EC8B-886D-46E7-9318-C5D61E02C4F5}" name="Column4228" dataDxfId="12167"/>
    <tableColumn id="4268" xr3:uid="{3151CECB-85CA-40A9-AE6E-6C593C1F297C}" name="Column4229" dataDxfId="12166"/>
    <tableColumn id="4269" xr3:uid="{0A688CC2-0C68-4775-89BB-26B1271614D3}" name="Column4230" dataDxfId="12165"/>
    <tableColumn id="4270" xr3:uid="{B6B4C07C-22EC-454B-90D2-AC0064A6B42C}" name="Column4231" dataDxfId="12164"/>
    <tableColumn id="4271" xr3:uid="{F8B43AC4-7491-46FE-A579-47AC89874309}" name="Column4232" dataDxfId="12163"/>
    <tableColumn id="4272" xr3:uid="{3017C675-6467-43A4-8906-C8DEDE65AB64}" name="Column4233" dataDxfId="12162"/>
    <tableColumn id="4273" xr3:uid="{0C2A85CC-29AA-409D-BBBD-63C1603AE629}" name="Column4234" dataDxfId="12161"/>
    <tableColumn id="4274" xr3:uid="{C0DBCAB5-96F3-43C9-9B24-0B9EFA170A3C}" name="Column4235" dataDxfId="12160"/>
    <tableColumn id="4275" xr3:uid="{51CE32BC-F43E-42A7-86BC-9C7D5D46ABC1}" name="Column4236" dataDxfId="12159"/>
    <tableColumn id="4276" xr3:uid="{21A2B937-5DD6-455E-B875-C7028032155A}" name="Column4237" dataDxfId="12158"/>
    <tableColumn id="4277" xr3:uid="{6963D0EC-95F4-407D-AB11-1FB6F34C84E3}" name="Column4238" dataDxfId="12157"/>
    <tableColumn id="4278" xr3:uid="{27297988-DFFC-478D-B436-1B1556C4F17F}" name="Column4239" dataDxfId="12156"/>
    <tableColumn id="4279" xr3:uid="{DC49568E-86AB-4251-B8EA-E21EC700DE19}" name="Column4240" dataDxfId="12155"/>
    <tableColumn id="4280" xr3:uid="{9540DFC5-000B-45AC-836A-36DB133E4D77}" name="Column4241" dataDxfId="12154"/>
    <tableColumn id="4281" xr3:uid="{37D0B023-FDFA-410D-B581-1E3550FD72B1}" name="Column4242" dataDxfId="12153"/>
    <tableColumn id="4282" xr3:uid="{77302468-EB49-4BA6-90B0-4176089063E8}" name="Column4243" dataDxfId="12152"/>
    <tableColumn id="4283" xr3:uid="{1A49A3EA-DA7B-4C07-847E-5DED69BDF919}" name="Column4244" dataDxfId="12151"/>
    <tableColumn id="4284" xr3:uid="{8CA33F06-3533-4D3A-97E6-6119316EB6EF}" name="Column4245" dataDxfId="12150"/>
    <tableColumn id="4285" xr3:uid="{7151A896-A40D-40F2-B3AE-31218EA73FB3}" name="Column4246" dataDxfId="12149"/>
    <tableColumn id="4286" xr3:uid="{8D10CC57-91EC-43E3-A66D-4194FF248110}" name="Column4247" dataDxfId="12148"/>
    <tableColumn id="4287" xr3:uid="{32899DA6-2F63-412F-912E-9380E9AD045E}" name="Column4248" dataDxfId="12147"/>
    <tableColumn id="4288" xr3:uid="{87EBBD82-DD3D-469A-8EE4-6AF08397BFE2}" name="Column4249" dataDxfId="12146"/>
    <tableColumn id="4289" xr3:uid="{F116FD8E-D45B-4BDC-936D-6495D955A7CC}" name="Column4250" dataDxfId="12145"/>
    <tableColumn id="4290" xr3:uid="{36635E4C-A53E-428C-8D02-0AD8949E0D9B}" name="Column4251" dataDxfId="12144"/>
    <tableColumn id="4291" xr3:uid="{394C1DBC-4016-4568-89C7-79D879B888FA}" name="Column4252" dataDxfId="12143"/>
    <tableColumn id="4292" xr3:uid="{8460F1E8-EDD6-476F-A47F-88DE8B03F242}" name="Column4253" dataDxfId="12142"/>
    <tableColumn id="4293" xr3:uid="{AE13C173-209C-4FF8-92FC-45879C3DCA54}" name="Column4254" dataDxfId="12141"/>
    <tableColumn id="4294" xr3:uid="{7ACF2934-6DEC-4064-86F7-E73333893336}" name="Column4255" dataDxfId="12140"/>
    <tableColumn id="4295" xr3:uid="{D81939B1-245F-4940-B952-3EF0E4E1D851}" name="Column4256" dataDxfId="12139"/>
    <tableColumn id="4296" xr3:uid="{5151157C-379C-4D66-87E2-D53F329B04EE}" name="Column4257" dataDxfId="12138"/>
    <tableColumn id="4297" xr3:uid="{3C60DBF8-274C-4448-86AB-CB35F7873DC9}" name="Column4258" dataDxfId="12137"/>
    <tableColumn id="4298" xr3:uid="{F9908729-7C1A-45C1-99A4-A8201812C617}" name="Column4259" dataDxfId="12136"/>
    <tableColumn id="4299" xr3:uid="{CCE0F4D4-A545-4687-BB12-896C8A1773AD}" name="Column4260" dataDxfId="12135"/>
    <tableColumn id="4300" xr3:uid="{252DCD55-D1FD-457E-A43F-E3D8965C963C}" name="Column4261" dataDxfId="12134"/>
    <tableColumn id="4301" xr3:uid="{6196CE3B-E60C-43EA-8137-510ACE44BC11}" name="Column4262" dataDxfId="12133"/>
    <tableColumn id="4302" xr3:uid="{FD4BF858-BF19-4E35-BA8E-7E118045DF2F}" name="Column4263" dataDxfId="12132"/>
    <tableColumn id="4303" xr3:uid="{59B79244-F62D-40CF-83BF-44A6889DF39D}" name="Column4264" dataDxfId="12131"/>
    <tableColumn id="4304" xr3:uid="{124D73F1-6C1F-441E-AFAA-27FAD8BD83AB}" name="Column4265" dataDxfId="12130"/>
    <tableColumn id="4305" xr3:uid="{57EF1D7D-751C-415B-9A54-55B266BBF5BA}" name="Column4266" dataDxfId="12129"/>
    <tableColumn id="4306" xr3:uid="{FA1EEEED-C2EA-436D-80FF-797D98174E68}" name="Column4267" dataDxfId="12128"/>
    <tableColumn id="4307" xr3:uid="{7BAA9DF7-BB5C-4F7C-A52B-552EDE2E925B}" name="Column4268" dataDxfId="12127"/>
    <tableColumn id="4308" xr3:uid="{1B3BC508-F619-4CF7-806A-6E80102978FC}" name="Column4269" dataDxfId="12126"/>
    <tableColumn id="4309" xr3:uid="{8EE7B2EA-CB09-4720-B04E-0074485A719F}" name="Column4270" dataDxfId="12125"/>
    <tableColumn id="4310" xr3:uid="{71F762EC-6160-42F8-835A-32DABD7E33B4}" name="Column4271" dataDxfId="12124"/>
    <tableColumn id="4311" xr3:uid="{2EF65D2A-886C-435F-AF86-9511FEF42C35}" name="Column4272" dataDxfId="12123"/>
    <tableColumn id="4312" xr3:uid="{283EFC1B-6F14-4461-9E8D-1B443388F610}" name="Column4273" dataDxfId="12122"/>
    <tableColumn id="4313" xr3:uid="{B6BA54A5-F54D-42E9-9192-F29D3C012AC2}" name="Column4274" dataDxfId="12121"/>
    <tableColumn id="4314" xr3:uid="{19260572-A152-4649-8816-75EE26E930A1}" name="Column4275" dataDxfId="12120"/>
    <tableColumn id="4315" xr3:uid="{75BC2F4A-52FF-47E7-8867-E6EEAC3018FF}" name="Column4276" dataDxfId="12119"/>
    <tableColumn id="4316" xr3:uid="{0E4F3051-1E9B-4C99-BD23-874B6D658ABC}" name="Column4277" dataDxfId="12118"/>
    <tableColumn id="4317" xr3:uid="{015EF3AB-BB8D-4CB2-9185-D8DC14AD8370}" name="Column4278" dataDxfId="12117"/>
    <tableColumn id="4318" xr3:uid="{CDD6EBE9-C393-4793-8DF0-BCE7385B9681}" name="Column4279" dataDxfId="12116"/>
    <tableColumn id="4319" xr3:uid="{FE437A07-F580-438F-95AF-C3F5EF1C6CA6}" name="Column4280" dataDxfId="12115"/>
    <tableColumn id="4320" xr3:uid="{FDD991A0-FA66-4AD4-B646-0ED98545F847}" name="Column4281" dataDxfId="12114"/>
    <tableColumn id="4321" xr3:uid="{C2CD01BD-99BC-43B2-9820-40ADFCC8DFF4}" name="Column4282" dataDxfId="12113"/>
    <tableColumn id="4322" xr3:uid="{8635D188-3D6C-41C7-A066-EA454B76C78D}" name="Column4283" dataDxfId="12112"/>
    <tableColumn id="4323" xr3:uid="{C158B48C-5292-44B5-ACEE-B1DB634A7D7D}" name="Column4284" dataDxfId="12111"/>
    <tableColumn id="4324" xr3:uid="{E4760EC7-FE38-4CAD-9124-B1DA4B5A7254}" name="Column4285" dataDxfId="12110"/>
    <tableColumn id="4325" xr3:uid="{B9362DC6-CD7F-4E73-8031-E4B3B99B7F17}" name="Column4286" dataDxfId="12109"/>
    <tableColumn id="4326" xr3:uid="{5C525526-4501-4E0C-B3EA-DB70CAAB3FBD}" name="Column4287" dataDxfId="12108"/>
    <tableColumn id="4327" xr3:uid="{741E2AC3-2B90-4F11-9A63-95633B4BB90E}" name="Column4288" dataDxfId="12107"/>
    <tableColumn id="4328" xr3:uid="{83C54A46-7B6E-46E8-826A-641655BB90F3}" name="Column4289" dataDxfId="12106"/>
    <tableColumn id="4329" xr3:uid="{1CFE582D-8A2F-401D-8746-B5F90A58BE4F}" name="Column4290" dataDxfId="12105"/>
    <tableColumn id="4330" xr3:uid="{4D31F1B7-97D7-4096-AEC9-9D06BA1BFC2E}" name="Column4291" dataDxfId="12104"/>
    <tableColumn id="4331" xr3:uid="{32E4A853-6D9A-437B-9057-E8596283CBFE}" name="Column4292" dataDxfId="12103"/>
    <tableColumn id="4332" xr3:uid="{4134FC27-ACB7-446B-9B84-005D4005DCCF}" name="Column4293" dataDxfId="12102"/>
    <tableColumn id="4333" xr3:uid="{9C060A8D-A4C1-41C1-AB0F-9CB9133AA51F}" name="Column4294" dataDxfId="12101"/>
    <tableColumn id="4334" xr3:uid="{14FF92DA-D1F6-44A7-8CCB-8A291799A475}" name="Column4295" dataDxfId="12100"/>
    <tableColumn id="4335" xr3:uid="{DF967C07-1207-4C93-A724-7033E411CCC0}" name="Column4296" dataDxfId="12099"/>
    <tableColumn id="4336" xr3:uid="{6D54AB9B-6883-4CA0-B235-71F13CC9F712}" name="Column4297" dataDxfId="12098"/>
    <tableColumn id="4337" xr3:uid="{B24AE153-A47E-43ED-B761-F354D85997B7}" name="Column4298" dataDxfId="12097"/>
    <tableColumn id="4338" xr3:uid="{9883E923-A9EF-4BDE-88BE-4EE074893307}" name="Column4299" dataDxfId="12096"/>
    <tableColumn id="4339" xr3:uid="{77BB5AA9-5EA1-4695-851A-D4EC50FAA38C}" name="Column4300" dataDxfId="12095"/>
    <tableColumn id="4340" xr3:uid="{A72B2EC6-3207-44A6-AAD9-AF8B2B9294C9}" name="Column4301" dataDxfId="12094"/>
    <tableColumn id="4341" xr3:uid="{C0D99382-9318-4A07-AA31-DCDE1E99BB33}" name="Column4302" dataDxfId="12093"/>
    <tableColumn id="4342" xr3:uid="{521AAE1C-462A-4D0D-9006-2AE4242EA2B3}" name="Column4303" dataDxfId="12092"/>
    <tableColumn id="4343" xr3:uid="{164451B5-E953-4B01-8EF5-196AB0B1F0E2}" name="Column4304" dataDxfId="12091"/>
    <tableColumn id="4344" xr3:uid="{081445EF-AA65-4A79-800D-0D6291785BB2}" name="Column4305" dataDxfId="12090"/>
    <tableColumn id="4345" xr3:uid="{AF86AAA9-5C35-4D4A-ABC1-CF3D08A6EF74}" name="Column4306" dataDxfId="12089"/>
    <tableColumn id="4346" xr3:uid="{8142DDB8-C24A-4109-963E-153104B1273A}" name="Column4307" dataDxfId="12088"/>
    <tableColumn id="4347" xr3:uid="{A6D56F61-7A71-419E-AEDB-9EA913BC8B50}" name="Column4308" dataDxfId="12087"/>
    <tableColumn id="4348" xr3:uid="{317965FE-4E36-4B43-BD4B-E4FD2C0157E3}" name="Column4309" dataDxfId="12086"/>
    <tableColumn id="4349" xr3:uid="{C660657A-13D9-4CF7-B68D-27F29CA57AE5}" name="Column4310" dataDxfId="12085"/>
    <tableColumn id="4350" xr3:uid="{9C62E369-035B-4B08-8B84-F56EE0876536}" name="Column4311" dataDxfId="12084"/>
    <tableColumn id="4351" xr3:uid="{B70CD469-EF9A-4F17-B239-56D0DE5FE834}" name="Column4312" dataDxfId="12083"/>
    <tableColumn id="4352" xr3:uid="{2D36C1AB-E994-450F-BF2B-7F8C396C1B51}" name="Column4313" dataDxfId="12082"/>
    <tableColumn id="4353" xr3:uid="{AE5F406E-C15E-4E15-924F-3ED2439EF785}" name="Column4314" dataDxfId="12081"/>
    <tableColumn id="4354" xr3:uid="{2BD7E793-AECE-408E-B48B-54C16DF302EF}" name="Column4315" dataDxfId="12080"/>
    <tableColumn id="4355" xr3:uid="{1FCE3BB5-3E0B-4E23-A5EE-A9583583E0A5}" name="Column4316" dataDxfId="12079"/>
    <tableColumn id="4356" xr3:uid="{4E549604-2C11-4F76-90C3-026C2C791E0E}" name="Column4317" dataDxfId="12078"/>
    <tableColumn id="4357" xr3:uid="{872BF971-72A5-4A9D-A09E-8BA1D43BA712}" name="Column4318" dataDxfId="12077"/>
    <tableColumn id="4358" xr3:uid="{3174CC76-ADAB-45F6-848A-16628049753B}" name="Column4319" dataDxfId="12076"/>
    <tableColumn id="4359" xr3:uid="{4139F079-75C7-4CD0-8CDF-4DBD0E2EBC30}" name="Column4320" dataDxfId="12075"/>
    <tableColumn id="4360" xr3:uid="{717DE422-8B3E-4A65-A86A-6237D7E712EE}" name="Column4321" dataDxfId="12074"/>
    <tableColumn id="4361" xr3:uid="{AB08753C-2AE5-4D92-ABF1-8245CF41C859}" name="Column4322" dataDxfId="12073"/>
    <tableColumn id="4362" xr3:uid="{9F980A1B-D6F9-49A4-A010-983364C26FBE}" name="Column4323" dataDxfId="12072"/>
    <tableColumn id="4363" xr3:uid="{30A308F3-B2D6-4657-A047-FF52492E6DD0}" name="Column4324" dataDxfId="12071"/>
    <tableColumn id="4364" xr3:uid="{4D792A2B-A3EE-4678-8B50-7C41FF0C1C3B}" name="Column4325" dataDxfId="12070"/>
    <tableColumn id="4365" xr3:uid="{D83D8BC5-B380-4D70-84CF-812CD5000826}" name="Column4326" dataDxfId="12069"/>
    <tableColumn id="4366" xr3:uid="{8D7F349A-EF41-4DAE-99C0-AD4439833B92}" name="Column4327" dataDxfId="12068"/>
    <tableColumn id="4367" xr3:uid="{17A133CD-A003-42B9-A604-5F48E70E9764}" name="Column4328" dataDxfId="12067"/>
    <tableColumn id="4368" xr3:uid="{389ED292-4387-4458-B840-D50311C1D537}" name="Column4329" dataDxfId="12066"/>
    <tableColumn id="4369" xr3:uid="{81313F4A-880D-4518-8B0E-D350BD9D415A}" name="Column4330" dataDxfId="12065"/>
    <tableColumn id="4370" xr3:uid="{FF24F6E2-5C90-4469-BF0F-F907DC858C55}" name="Column4331" dataDxfId="12064"/>
    <tableColumn id="4371" xr3:uid="{A40F0B36-7D0A-404D-91DB-F27F00201889}" name="Column4332" dataDxfId="12063"/>
    <tableColumn id="4372" xr3:uid="{6DA1A1FD-10BB-420B-994C-587095213757}" name="Column4333" dataDxfId="12062"/>
    <tableColumn id="4373" xr3:uid="{6043C48C-7E5A-4E28-A376-EB2E3207CBED}" name="Column4334" dataDxfId="12061"/>
    <tableColumn id="4374" xr3:uid="{4D6174DB-E5A3-4C8C-B625-340875B2F4A5}" name="Column4335" dataDxfId="12060"/>
    <tableColumn id="4375" xr3:uid="{B8AA7C26-091F-466B-A2F8-E5B961B87A25}" name="Column4336" dataDxfId="12059"/>
    <tableColumn id="4376" xr3:uid="{9C127E91-A5FC-45BC-8369-037DAC4DEBAD}" name="Column4337" dataDxfId="12058"/>
    <tableColumn id="4377" xr3:uid="{53CAAA8A-A014-4B42-90F0-8B0D734A63A7}" name="Column4338" dataDxfId="12057"/>
    <tableColumn id="4378" xr3:uid="{CD104E4C-C6F7-477C-8107-25DA132F1F75}" name="Column4339" dataDxfId="12056"/>
    <tableColumn id="4379" xr3:uid="{4EF4872F-DC28-4661-86F9-DE76F0CEFC73}" name="Column4340" dataDxfId="12055"/>
    <tableColumn id="4380" xr3:uid="{5C67AC50-087F-4E8A-88DC-0C32D267F04C}" name="Column4341" dataDxfId="12054"/>
    <tableColumn id="4381" xr3:uid="{53850B39-0784-48F4-AFBF-F5976AAF7190}" name="Column4342" dataDxfId="12053"/>
    <tableColumn id="4382" xr3:uid="{96EC3B5A-0B03-4E17-9AA6-533C47D92379}" name="Column4343" dataDxfId="12052"/>
    <tableColumn id="4383" xr3:uid="{E565B75D-0F15-4362-9399-1D34FA57B51D}" name="Column4344" dataDxfId="12051"/>
    <tableColumn id="4384" xr3:uid="{D88CC21A-7456-4539-AFB2-56376F2CE96B}" name="Column4345" dataDxfId="12050"/>
    <tableColumn id="4385" xr3:uid="{DA284E2F-FE7E-41CF-A802-C62F03C4C7A0}" name="Column4346" dataDxfId="12049"/>
    <tableColumn id="4386" xr3:uid="{FFF10D37-9E00-4060-ADE3-47BCAE7853E6}" name="Column4347" dataDxfId="12048"/>
    <tableColumn id="4387" xr3:uid="{0FE53C9D-3C3D-40B8-B044-72F6F164BD6B}" name="Column4348" dataDxfId="12047"/>
    <tableColumn id="4388" xr3:uid="{ED307052-BF9E-4D2C-BC98-DBD57C7D5027}" name="Column4349" dataDxfId="12046"/>
    <tableColumn id="4389" xr3:uid="{AFBFCA0C-860A-4C96-9563-7FA166F6A331}" name="Column4350" dataDxfId="12045"/>
    <tableColumn id="4390" xr3:uid="{DDD01D2C-4BDB-476D-B3EE-3451223C2C9C}" name="Column4351" dataDxfId="12044"/>
    <tableColumn id="4391" xr3:uid="{FC5DA73C-99FD-4381-8030-83EA87E17F32}" name="Column4352" dataDxfId="12043"/>
    <tableColumn id="4392" xr3:uid="{0841E11B-0521-456F-BCCC-206497D3F45E}" name="Column4353" dataDxfId="12042"/>
    <tableColumn id="4393" xr3:uid="{5316678E-6071-439E-B3B1-95B9ADAC3F3C}" name="Column4354" dataDxfId="12041"/>
    <tableColumn id="4394" xr3:uid="{D0367E94-2485-4BB0-BF74-A4B2D3FCD9C1}" name="Column4355" dataDxfId="12040"/>
    <tableColumn id="4395" xr3:uid="{1495D4F0-9F44-4F69-B09E-DABF3CC6384E}" name="Column4356" dataDxfId="12039"/>
    <tableColumn id="4396" xr3:uid="{4821ED78-54A7-4A14-AF58-EADCC5BF077A}" name="Column4357" dataDxfId="12038"/>
    <tableColumn id="4397" xr3:uid="{5669B7FB-9F16-40BD-9B9E-75E610FE0C1F}" name="Column4358" dataDxfId="12037"/>
    <tableColumn id="4398" xr3:uid="{C6CEE0C3-B31B-4278-A65B-329913ABDA92}" name="Column4359" dataDxfId="12036"/>
    <tableColumn id="4399" xr3:uid="{072571FC-CBA9-4B89-BD1B-125FEB4F392F}" name="Column4360" dataDxfId="12035"/>
    <tableColumn id="4400" xr3:uid="{423F941C-DE0B-4F7B-BF41-E29E196E5778}" name="Column4361" dataDxfId="12034"/>
    <tableColumn id="4401" xr3:uid="{A3B93E77-CBDF-4983-9683-BC581A94DF0C}" name="Column4362" dataDxfId="12033"/>
    <tableColumn id="4402" xr3:uid="{E9F0AE0E-3205-4208-9EB8-04A7B0FB3BE0}" name="Column4363" dataDxfId="12032"/>
    <tableColumn id="4403" xr3:uid="{E7306E08-61E7-4BEC-8ABB-1203F9B5D05C}" name="Column4364" dataDxfId="12031"/>
    <tableColumn id="4404" xr3:uid="{19561965-F7E5-445F-8AF2-0997650A878D}" name="Column4365" dataDxfId="12030"/>
    <tableColumn id="4405" xr3:uid="{CA284AE9-A9D0-4B23-AC97-170D4BF9E098}" name="Column4366" dataDxfId="12029"/>
    <tableColumn id="4406" xr3:uid="{57C1A0E9-5CA9-4069-88D1-97F748CE7156}" name="Column4367" dataDxfId="12028"/>
    <tableColumn id="4407" xr3:uid="{72CED7CE-7BDF-4F04-A76D-FB5A73BEA941}" name="Column4368" dataDxfId="12027"/>
    <tableColumn id="4408" xr3:uid="{98D86B7A-FBCC-4F1E-8E64-20F990A118CD}" name="Column4369" dataDxfId="12026"/>
    <tableColumn id="4409" xr3:uid="{FC6A7635-5F72-4F89-9E49-141B4241243C}" name="Column4370" dataDxfId="12025"/>
    <tableColumn id="4410" xr3:uid="{A3581A03-D39C-487F-A28E-8B8191CAA371}" name="Column4371" dataDxfId="12024"/>
    <tableColumn id="4411" xr3:uid="{8478ACBD-4A75-45A4-A570-B346D34B54CF}" name="Column4372" dataDxfId="12023"/>
    <tableColumn id="4412" xr3:uid="{F139B710-1EEE-4482-8C88-8B6E3250336B}" name="Column4373" dataDxfId="12022"/>
    <tableColumn id="4413" xr3:uid="{FD803AD8-047F-4AFE-A485-2B1E23F09681}" name="Column4374" dataDxfId="12021"/>
    <tableColumn id="4414" xr3:uid="{88AE09D8-EE3F-421F-B9B6-86213C75584A}" name="Column4375" dataDxfId="12020"/>
    <tableColumn id="4415" xr3:uid="{9F451BB4-4793-42F9-B5FF-B7CB4C4B51E4}" name="Column4376" dataDxfId="12019"/>
    <tableColumn id="4416" xr3:uid="{9C683411-9F3C-4D8A-A7D4-50C2CC4C9BE1}" name="Column4377" dataDxfId="12018"/>
    <tableColumn id="4417" xr3:uid="{D2680130-8F7D-4DD7-ACB7-143CDB9EB54E}" name="Column4378" dataDxfId="12017"/>
    <tableColumn id="4418" xr3:uid="{D5EEFB00-B5AE-4A3F-8821-523CFF389E58}" name="Column4379" dataDxfId="12016"/>
    <tableColumn id="4419" xr3:uid="{0D689DB1-76FC-4B4B-B966-251031EC4C23}" name="Column4380" dataDxfId="12015"/>
    <tableColumn id="4420" xr3:uid="{9996F2C5-CB2A-4729-92DF-7837D420C5CC}" name="Column4381" dataDxfId="12014"/>
    <tableColumn id="4421" xr3:uid="{2351CDD3-7962-40E1-964A-FFA7DF42EC1E}" name="Column4382" dataDxfId="12013"/>
    <tableColumn id="4422" xr3:uid="{7C663A2C-2A07-4442-A40E-D58C6C053245}" name="Column4383" dataDxfId="12012"/>
    <tableColumn id="4423" xr3:uid="{889CE1B2-3648-4F19-98CB-8E344518D8D9}" name="Column4384" dataDxfId="12011"/>
    <tableColumn id="4424" xr3:uid="{EE5AA641-5AF0-4381-A63B-3D89355AAFFA}" name="Column4385" dataDxfId="12010"/>
    <tableColumn id="4425" xr3:uid="{14724C2F-1369-4711-919A-FB89924871B5}" name="Column4386" dataDxfId="12009"/>
    <tableColumn id="4426" xr3:uid="{96ADB08E-3A35-4133-AA88-A5E0A20F024D}" name="Column4387" dataDxfId="12008"/>
    <tableColumn id="4427" xr3:uid="{7DADE29A-A5E1-4BDD-8491-55DCDE249BEE}" name="Column4388" dataDxfId="12007"/>
    <tableColumn id="4428" xr3:uid="{B8472132-A58E-4E48-9601-80171ECE759F}" name="Column4389" dataDxfId="12006"/>
    <tableColumn id="4429" xr3:uid="{8C401595-09A2-44F3-874D-C3AE229638EB}" name="Column4390" dataDxfId="12005"/>
    <tableColumn id="4430" xr3:uid="{1B09F597-8ABF-488E-AFAF-33A661B81CD4}" name="Column4391" dataDxfId="12004"/>
    <tableColumn id="4431" xr3:uid="{061461FC-F949-4C41-AF1C-F8B2B41CDBB2}" name="Column4392" dataDxfId="12003"/>
    <tableColumn id="4432" xr3:uid="{DAF65373-8BA9-4E80-9D02-98009E50E7A9}" name="Column4393" dataDxfId="12002"/>
    <tableColumn id="4433" xr3:uid="{EFF5BD11-AD56-49A9-AC06-35380C8625AB}" name="Column4394" dataDxfId="12001"/>
    <tableColumn id="4434" xr3:uid="{0EF6AFA8-A47E-4A6C-97F1-CB41C3AC4E4E}" name="Column4395" dataDxfId="12000"/>
    <tableColumn id="4435" xr3:uid="{DB3E127E-CDED-4F0E-9FA9-1DD014F25BFE}" name="Column4396" dataDxfId="11999"/>
    <tableColumn id="4436" xr3:uid="{59360E06-AB54-4E5B-AC21-50D3B4DE19FB}" name="Column4397" dataDxfId="11998"/>
    <tableColumn id="4437" xr3:uid="{9F40E02A-A8B8-4A84-A413-D86054CC6F35}" name="Column4398" dataDxfId="11997"/>
    <tableColumn id="4438" xr3:uid="{59ED228C-0B09-4650-ACDE-C3EACE19B201}" name="Column4399" dataDxfId="11996"/>
    <tableColumn id="4439" xr3:uid="{F9144344-9ACC-46C9-AB6E-00CA52DAB3FF}" name="Column4400" dataDxfId="11995"/>
    <tableColumn id="4440" xr3:uid="{C80A4F75-537A-49EA-9AA7-3F12B78B32A1}" name="Column4401" dataDxfId="11994"/>
    <tableColumn id="4441" xr3:uid="{FCDD0B01-11A2-4CDF-A4A6-84CAF88A402F}" name="Column4402" dataDxfId="11993"/>
    <tableColumn id="4442" xr3:uid="{608F5712-7853-4F65-8DA7-AC8A561F4C1B}" name="Column4403" dataDxfId="11992"/>
    <tableColumn id="4443" xr3:uid="{CC1B5889-0F60-417F-AD53-B1FA54A8D1DC}" name="Column4404" dataDxfId="11991"/>
    <tableColumn id="4444" xr3:uid="{E1A2572E-CDC5-43F6-BDE4-F824EC0C824E}" name="Column4405" dataDxfId="11990"/>
    <tableColumn id="4445" xr3:uid="{89DDF64D-B991-451E-971C-4C78F0A647E6}" name="Column4406" dataDxfId="11989"/>
    <tableColumn id="4446" xr3:uid="{1069607C-C7E8-4471-87B4-ED8609CE03DB}" name="Column4407" dataDxfId="11988"/>
    <tableColumn id="4447" xr3:uid="{C4347D0A-292E-43A1-98F8-06A7846392DE}" name="Column4408" dataDxfId="11987"/>
    <tableColumn id="4448" xr3:uid="{1D8B3793-35FF-4168-A085-8C5F21F69F48}" name="Column4409" dataDxfId="11986"/>
    <tableColumn id="4449" xr3:uid="{C988F986-8350-4409-B5FD-800A34728107}" name="Column4410" dataDxfId="11985"/>
    <tableColumn id="4450" xr3:uid="{E73E9294-975C-4585-907A-8AE6D3417462}" name="Column4411" dataDxfId="11984"/>
    <tableColumn id="4451" xr3:uid="{74670495-0798-48FA-A93A-154EF06DA9BB}" name="Column4412" dataDxfId="11983"/>
    <tableColumn id="4452" xr3:uid="{4FAEE942-0EF2-4D86-A39B-E08D8D7887F4}" name="Column4413" dataDxfId="11982"/>
    <tableColumn id="4453" xr3:uid="{8E5B723B-7A51-40B9-AE60-EAC4A93795DE}" name="Column4414" dataDxfId="11981"/>
    <tableColumn id="4454" xr3:uid="{0F02BBF5-AC6B-4F4A-A6D3-859B4D4076AD}" name="Column4415" dataDxfId="11980"/>
    <tableColumn id="4455" xr3:uid="{0F8FB084-EFF6-4AB2-B56E-5B4FDB318A30}" name="Column4416" dataDxfId="11979"/>
    <tableColumn id="4456" xr3:uid="{BE913DB3-0B66-4D29-84B6-5FD4E61429BC}" name="Column4417" dataDxfId="11978"/>
    <tableColumn id="4457" xr3:uid="{755CA3F4-68B5-4DEE-A8EC-0D5A7B2ED19F}" name="Column4418" dataDxfId="11977"/>
    <tableColumn id="4458" xr3:uid="{A5F3C2A8-2C8D-4B6C-9144-D72C1115B13D}" name="Column4419" dataDxfId="11976"/>
    <tableColumn id="4459" xr3:uid="{C2A173A6-E7E5-4E0D-BA2F-7BD73AB46BC5}" name="Column4420" dataDxfId="11975"/>
    <tableColumn id="4460" xr3:uid="{B8442E8C-AB09-4273-B6F9-ED32320B6662}" name="Column4421" dataDxfId="11974"/>
    <tableColumn id="4461" xr3:uid="{EF699627-9F12-46B2-927C-463D643912C0}" name="Column4422" dataDxfId="11973"/>
    <tableColumn id="4462" xr3:uid="{CE042BF3-7052-4468-B8DE-8C2D91182133}" name="Column4423" dataDxfId="11972"/>
    <tableColumn id="4463" xr3:uid="{C2EF6EE4-3B58-4D21-B778-136B5980633D}" name="Column4424" dataDxfId="11971"/>
    <tableColumn id="4464" xr3:uid="{58F66424-5B61-417A-888D-87D6124FB2B3}" name="Column4425" dataDxfId="11970"/>
    <tableColumn id="4465" xr3:uid="{53A3CBA9-CDB2-45D8-8D85-F4A112C77638}" name="Column4426" dataDxfId="11969"/>
    <tableColumn id="4466" xr3:uid="{F047725C-8C52-47B5-8784-BF9EB1267BA9}" name="Column4427" dataDxfId="11968"/>
    <tableColumn id="4467" xr3:uid="{DD13BD6E-FA27-4069-9C14-6764A0111B15}" name="Column4428" dataDxfId="11967"/>
    <tableColumn id="4468" xr3:uid="{1E111474-798D-4D4F-A584-FB158CCF6703}" name="Column4429" dataDxfId="11966"/>
    <tableColumn id="4469" xr3:uid="{7C1E9D2B-E645-4368-A82F-A41E4EDB2784}" name="Column4430" dataDxfId="11965"/>
    <tableColumn id="4470" xr3:uid="{5A412DFF-75E8-490F-88BC-1A02CFB6FACF}" name="Column4431" dataDxfId="11964"/>
    <tableColumn id="4471" xr3:uid="{0354E570-5F13-46E9-A0CE-A6043EFDB445}" name="Column4432" dataDxfId="11963"/>
    <tableColumn id="4472" xr3:uid="{38D5BC01-07E3-459A-B052-4B9D0CD71B4D}" name="Column4433" dataDxfId="11962"/>
    <tableColumn id="4473" xr3:uid="{401E625B-27D3-475B-9CED-906134BB8AB9}" name="Column4434" dataDxfId="11961"/>
    <tableColumn id="4474" xr3:uid="{887A3A29-55F3-4BCA-A6B8-C601EF84659D}" name="Column4435" dataDxfId="11960"/>
    <tableColumn id="4475" xr3:uid="{A1AE7949-9B26-48C0-BD55-957C647487A8}" name="Column4436" dataDxfId="11959"/>
    <tableColumn id="4476" xr3:uid="{0EF99E1D-D4AA-40F0-89FC-3055F1110556}" name="Column4437" dataDxfId="11958"/>
    <tableColumn id="4477" xr3:uid="{34C3A8F9-D816-4326-93FE-F5443AB99DC0}" name="Column4438" dataDxfId="11957"/>
    <tableColumn id="4478" xr3:uid="{5EA3A1F7-A079-4966-A53B-C05772B31715}" name="Column4439" dataDxfId="11956"/>
    <tableColumn id="4479" xr3:uid="{6CA4C016-DB3F-44DA-BBC9-DE37062F8D47}" name="Column4440" dataDxfId="11955"/>
    <tableColumn id="4480" xr3:uid="{88311E73-E9D1-43FE-8B71-671CDA342504}" name="Column4441" dataDxfId="11954"/>
    <tableColumn id="4481" xr3:uid="{60D3B992-F489-40A6-A096-85169BC7EEBD}" name="Column4442" dataDxfId="11953"/>
    <tableColumn id="4482" xr3:uid="{50642A30-AAA5-4E67-B441-287B63EF6209}" name="Column4443" dataDxfId="11952"/>
    <tableColumn id="4483" xr3:uid="{571D88F8-83D9-42A0-9CCE-D0D1A8C6A493}" name="Column4444" dataDxfId="11951"/>
    <tableColumn id="4484" xr3:uid="{40EB52AC-9298-46D4-BBF4-9E7925380698}" name="Column4445" dataDxfId="11950"/>
    <tableColumn id="4485" xr3:uid="{FE90E016-1E11-4A53-AA2B-64FEE72C09D4}" name="Column4446" dataDxfId="11949"/>
    <tableColumn id="4486" xr3:uid="{7D3107B9-30DF-4873-815F-2336001283C0}" name="Column4447" dataDxfId="11948"/>
    <tableColumn id="4487" xr3:uid="{19155404-042D-42A1-A37B-C3499F930B18}" name="Column4448" dataDxfId="11947"/>
    <tableColumn id="4488" xr3:uid="{3B4310E3-B2F6-4EB0-88CB-3A2444284BA5}" name="Column4449" dataDxfId="11946"/>
    <tableColumn id="4489" xr3:uid="{84441A53-7A64-4A4D-B852-22BDA9294840}" name="Column4450" dataDxfId="11945"/>
    <tableColumn id="4490" xr3:uid="{2AEE37B1-1050-479E-B991-254EE9C7C1E8}" name="Column4451" dataDxfId="11944"/>
    <tableColumn id="4491" xr3:uid="{C30C17EA-692F-4D89-8300-B13E8D5C8BAD}" name="Column4452" dataDxfId="11943"/>
    <tableColumn id="4492" xr3:uid="{D060D20D-F111-4978-B3F7-5BE90B8A199B}" name="Column4453" dataDxfId="11942"/>
    <tableColumn id="4493" xr3:uid="{75C309E8-F6D4-438B-83DC-17D0716AA921}" name="Column4454" dataDxfId="11941"/>
    <tableColumn id="4494" xr3:uid="{192C35E3-7F9A-404C-99DA-C3536BBC6592}" name="Column4455" dataDxfId="11940"/>
    <tableColumn id="4495" xr3:uid="{0594DA86-14FF-4E45-A905-0B64BC096288}" name="Column4456" dataDxfId="11939"/>
    <tableColumn id="4496" xr3:uid="{99DEA8DE-7A92-48B1-9850-89BC59CC9169}" name="Column4457" dataDxfId="11938"/>
    <tableColumn id="4497" xr3:uid="{15D42699-9D63-4F58-9662-DD5A9C7E21E5}" name="Column4458" dataDxfId="11937"/>
    <tableColumn id="4498" xr3:uid="{D2A0CAE0-596A-4EAE-B1EB-4BB7BDB6664D}" name="Column4459" dataDxfId="11936"/>
    <tableColumn id="4499" xr3:uid="{0898FE61-83CE-47AE-9964-E7A7EC320FA8}" name="Column4460" dataDxfId="11935"/>
    <tableColumn id="4500" xr3:uid="{D3DE6F14-9767-4D41-97BD-AFF3A9F6BD81}" name="Column4461" dataDxfId="11934"/>
    <tableColumn id="4501" xr3:uid="{96D4CD53-7BA7-4203-8F22-DD725C292AA9}" name="Column4462" dataDxfId="11933"/>
    <tableColumn id="4502" xr3:uid="{14B9AD57-3491-4A17-9C59-03073F3A9C3B}" name="Column4463" dataDxfId="11932"/>
    <tableColumn id="4503" xr3:uid="{88BF677C-FBF2-43D6-A2EC-2378ADB1A15C}" name="Column4464" dataDxfId="11931"/>
    <tableColumn id="4504" xr3:uid="{737C171D-BCE8-4D95-8521-09DAB87E613C}" name="Column4465" dataDxfId="11930"/>
    <tableColumn id="4505" xr3:uid="{66A1485A-CA13-497A-B916-3F26DD1035CC}" name="Column4466" dataDxfId="11929"/>
    <tableColumn id="4506" xr3:uid="{A7FB074E-1BF2-491F-ADEA-B231D8D5C499}" name="Column4467" dataDxfId="11928"/>
    <tableColumn id="4507" xr3:uid="{E1DCA30F-D583-4B4C-8CD9-918797EB34A6}" name="Column4468" dataDxfId="11927"/>
    <tableColumn id="4508" xr3:uid="{19046706-8BC8-480C-8324-2E3DFEF93B4E}" name="Column4469" dataDxfId="11926"/>
    <tableColumn id="4509" xr3:uid="{727E674D-DDBF-46DB-8B52-767AED282C14}" name="Column4470" dataDxfId="11925"/>
    <tableColumn id="4510" xr3:uid="{0BF19264-1C3F-431E-9547-173B6DE25FCF}" name="Column4471" dataDxfId="11924"/>
    <tableColumn id="4511" xr3:uid="{CB08A708-AABE-4A32-9580-15F1820F2245}" name="Column4472" dataDxfId="11923"/>
    <tableColumn id="4512" xr3:uid="{CA16DAEF-5682-4D03-841F-921C629E447F}" name="Column4473" dataDxfId="11922"/>
    <tableColumn id="4513" xr3:uid="{32A99FC9-1D2E-4CA4-91E9-8D5232D7EEC1}" name="Column4474" dataDxfId="11921"/>
    <tableColumn id="4514" xr3:uid="{80F0B4F6-B9A9-4D5A-9441-96E6A594CF2E}" name="Column4475" dataDxfId="11920"/>
    <tableColumn id="4515" xr3:uid="{5CECEC5B-7FD1-44D5-A256-F3FB836FAF0F}" name="Column4476" dataDxfId="11919"/>
    <tableColumn id="4516" xr3:uid="{1FBAA080-194E-4907-AE9A-EB938B5572B3}" name="Column4477" dataDxfId="11918"/>
    <tableColumn id="4517" xr3:uid="{03C6E0BF-D1E5-4E22-B178-C07A4EB3ED88}" name="Column4478" dataDxfId="11917"/>
    <tableColumn id="4518" xr3:uid="{96648DB6-3625-476A-87ED-952506D2404D}" name="Column4479" dataDxfId="11916"/>
    <tableColumn id="4519" xr3:uid="{ED0644B9-9F01-45CC-BA0E-569835206E33}" name="Column4480" dataDxfId="11915"/>
    <tableColumn id="4520" xr3:uid="{9EEFF169-4295-4CCA-AE69-EE04340E0C0E}" name="Column4481" dataDxfId="11914"/>
    <tableColumn id="4521" xr3:uid="{AF86EC2D-FDDB-4D68-917A-2ABE2D37C949}" name="Column4482" dataDxfId="11913"/>
    <tableColumn id="4522" xr3:uid="{966E1B2C-6DDB-41D7-B10A-0A6DAC28F357}" name="Column4483" dataDxfId="11912"/>
    <tableColumn id="4523" xr3:uid="{85216A5F-F963-42B4-BB47-A119640D17C9}" name="Column4484" dataDxfId="11911"/>
    <tableColumn id="4524" xr3:uid="{189A36F1-20F6-4DEF-BCA6-C42171E0DC1F}" name="Column4485" dataDxfId="11910"/>
    <tableColumn id="4525" xr3:uid="{F1C1A6EA-F39D-425C-9ECB-5CE452E7DE11}" name="Column4486" dataDxfId="11909"/>
    <tableColumn id="4526" xr3:uid="{9BC76D8F-D196-45FD-8F00-7F41647E69F4}" name="Column4487" dataDxfId="11908"/>
    <tableColumn id="4527" xr3:uid="{71A77183-1488-49A4-9CFA-949BEDC30899}" name="Column4488" dataDxfId="11907"/>
    <tableColumn id="4528" xr3:uid="{A91BF0E3-2C70-46FA-96A9-195303548F8F}" name="Column4489" dataDxfId="11906"/>
    <tableColumn id="4529" xr3:uid="{90D0CD1F-A5B3-4F8C-8D52-C273645DF9D0}" name="Column4490" dataDxfId="11905"/>
    <tableColumn id="4530" xr3:uid="{13ABA152-CE82-4B06-BF14-DCF8A6296DEB}" name="Column4491" dataDxfId="11904"/>
    <tableColumn id="4531" xr3:uid="{F7508CBA-32F1-426B-AA14-EC23B7B18B12}" name="Column4492" dataDxfId="11903"/>
    <tableColumn id="4532" xr3:uid="{FD2207ED-DE6B-45D7-9263-64BA965789DF}" name="Column4493" dataDxfId="11902"/>
    <tableColumn id="4533" xr3:uid="{EB6A93A4-7847-448F-BED3-422853ABD430}" name="Column4494" dataDxfId="11901"/>
    <tableColumn id="4534" xr3:uid="{FA3B0937-8096-4B28-AE3D-1B3B7972FDC8}" name="Column4495" dataDxfId="11900"/>
    <tableColumn id="4535" xr3:uid="{C0A04735-7879-4C6F-B90B-08611FA22D4B}" name="Column4496" dataDxfId="11899"/>
    <tableColumn id="4536" xr3:uid="{C47AC6B9-EC55-43F4-ABD2-E9E0CA067C3A}" name="Column4497" dataDxfId="11898"/>
    <tableColumn id="4537" xr3:uid="{BFB7CBA5-D570-4E65-BCBE-87FCD7D3DB20}" name="Column4498" dataDxfId="11897"/>
    <tableColumn id="4538" xr3:uid="{47862721-C0CD-4241-B9D0-50F67D608572}" name="Column4499" dataDxfId="11896"/>
    <tableColumn id="4539" xr3:uid="{D37DD0AE-89F2-4950-ABF6-6424244B12B6}" name="Column4500" dataDxfId="11895"/>
    <tableColumn id="4540" xr3:uid="{F0007872-F582-4CA7-A3A8-A4B910B62057}" name="Column4501" dataDxfId="11894"/>
    <tableColumn id="4541" xr3:uid="{4F08239C-0651-46F3-AEE4-58E52300B577}" name="Column4502" dataDxfId="11893"/>
    <tableColumn id="4542" xr3:uid="{AE1C6637-F6EC-4B7C-A19B-DAAE6D5C9D87}" name="Column4503" dataDxfId="11892"/>
    <tableColumn id="4543" xr3:uid="{C78EA860-D897-4492-ABE6-38BF8EF93811}" name="Column4504" dataDxfId="11891"/>
    <tableColumn id="4544" xr3:uid="{219206A8-1434-49D2-BF17-CE8AE1BFA20A}" name="Column4505" dataDxfId="11890"/>
    <tableColumn id="4545" xr3:uid="{572C24F5-E1D3-4A2D-B5B9-FEF9F027FCFC}" name="Column4506" dataDxfId="11889"/>
    <tableColumn id="4546" xr3:uid="{2C231EDF-3808-40BC-BCCD-D871AAE80A07}" name="Column4507" dataDxfId="11888"/>
    <tableColumn id="4547" xr3:uid="{5EC9C0E6-EDAE-49A7-A3E9-8F554F3CB9D4}" name="Column4508" dataDxfId="11887"/>
    <tableColumn id="4548" xr3:uid="{7DE486EC-9A63-4EF6-9B40-5F1FB7BFDC4C}" name="Column4509" dataDxfId="11886"/>
    <tableColumn id="4549" xr3:uid="{CB81917F-2979-4896-B706-B2BE27D383EE}" name="Column4510" dataDxfId="11885"/>
    <tableColumn id="4550" xr3:uid="{8F76DED3-05F0-4C04-9F23-C83046234D68}" name="Column4511" dataDxfId="11884"/>
    <tableColumn id="4551" xr3:uid="{4514523D-ADD1-4568-A5F9-E852FB0BDA85}" name="Column4512" dataDxfId="11883"/>
    <tableColumn id="4552" xr3:uid="{7CCC1135-2A10-4897-B502-2291C4CFE107}" name="Column4513" dataDxfId="11882"/>
    <tableColumn id="4553" xr3:uid="{879555CE-2120-49EE-8DEC-06CDDAD4B616}" name="Column4514" dataDxfId="11881"/>
    <tableColumn id="4554" xr3:uid="{B4A4018D-3FA6-49D7-A8A5-FF946BA41F48}" name="Column4515" dataDxfId="11880"/>
    <tableColumn id="4555" xr3:uid="{141A2EB3-E7AD-4DB9-A117-02BFF8F4668F}" name="Column4516" dataDxfId="11879"/>
    <tableColumn id="4556" xr3:uid="{C3F2F766-9FC1-466C-A003-539C44B4AD85}" name="Column4517" dataDxfId="11878"/>
    <tableColumn id="4557" xr3:uid="{E872E23F-3F3C-4188-9CA0-D6D50A497104}" name="Column4518" dataDxfId="11877"/>
    <tableColumn id="4558" xr3:uid="{FE27B23E-B6D1-4013-83E2-72A328813C0D}" name="Column4519" dataDxfId="11876"/>
    <tableColumn id="4559" xr3:uid="{06D492FD-403F-42CD-A0CD-AD5B6897FC5C}" name="Column4520" dataDxfId="11875"/>
    <tableColumn id="4560" xr3:uid="{19920B8E-EAE2-450E-B243-934FEEACA958}" name="Column4521" dataDxfId="11874"/>
    <tableColumn id="4561" xr3:uid="{8FD36C7C-8C3D-4FE1-8D53-041CEC807843}" name="Column4522" dataDxfId="11873"/>
    <tableColumn id="4562" xr3:uid="{36A79ED2-509D-4F32-B583-E38463520855}" name="Column4523" dataDxfId="11872"/>
    <tableColumn id="4563" xr3:uid="{14394CD9-04CC-466D-ADBB-6F50683086B7}" name="Column4524" dataDxfId="11871"/>
    <tableColumn id="4564" xr3:uid="{581D0A79-FBE7-4CC3-A086-CDDA67A1CB53}" name="Column4525" dataDxfId="11870"/>
    <tableColumn id="4565" xr3:uid="{6F1517DC-6F8D-4077-92F1-628FE8BBA6CE}" name="Column4526" dataDxfId="11869"/>
    <tableColumn id="4566" xr3:uid="{33701242-5644-4F94-BE86-2CF982F13C47}" name="Column4527" dataDxfId="11868"/>
    <tableColumn id="4567" xr3:uid="{E689401B-276C-48EE-A4ED-A59CD0A71CC2}" name="Column4528" dataDxfId="11867"/>
    <tableColumn id="4568" xr3:uid="{C9BC345E-D514-4037-ABBA-412814C5DA6D}" name="Column4529" dataDxfId="11866"/>
    <tableColumn id="4569" xr3:uid="{1D651F0C-C00D-47EE-86B7-F5DC97A0AB53}" name="Column4530" dataDxfId="11865"/>
    <tableColumn id="4570" xr3:uid="{6DE6C310-F86A-46B1-9AA8-BA9530F4BAB5}" name="Column4531" dataDxfId="11864"/>
    <tableColumn id="4571" xr3:uid="{0266D5F9-4D23-4592-B1D6-FC75F6B4C7A1}" name="Column4532" dataDxfId="11863"/>
    <tableColumn id="4572" xr3:uid="{C6348EF5-942F-418D-A8B9-A779CE1B745C}" name="Column4533" dataDxfId="11862"/>
    <tableColumn id="4573" xr3:uid="{5FE71B32-0A0A-42D8-A4AD-54773CF7444A}" name="Column4534" dataDxfId="11861"/>
    <tableColumn id="4574" xr3:uid="{2469CE54-0094-4D51-804A-58114FCB847D}" name="Column4535" dataDxfId="11860"/>
    <tableColumn id="4575" xr3:uid="{6A2898F4-CBB2-4654-BEE8-CB3152C27ACB}" name="Column4536" dataDxfId="11859"/>
    <tableColumn id="4576" xr3:uid="{3B1B5B43-932C-4DA2-8B5E-FE0CC4B8ABD4}" name="Column4537" dataDxfId="11858"/>
    <tableColumn id="4577" xr3:uid="{9B0412AA-53F8-4234-95C9-69BAED95C39A}" name="Column4538" dataDxfId="11857"/>
    <tableColumn id="4578" xr3:uid="{882D833C-6D06-454E-9378-6E98E6D55CC7}" name="Column4539" dataDxfId="11856"/>
    <tableColumn id="4579" xr3:uid="{99354BF0-52FB-4AF8-B3AF-6D4CED866F43}" name="Column4540" dataDxfId="11855"/>
    <tableColumn id="4580" xr3:uid="{E8299EC6-FF7D-4B3A-96C9-E9A7FB3F6E0B}" name="Column4541" dataDxfId="11854"/>
    <tableColumn id="4581" xr3:uid="{7BE31D48-AC0F-424D-A60F-C3C7CA797FE8}" name="Column4542" dataDxfId="11853"/>
    <tableColumn id="4582" xr3:uid="{AE31CBCB-2985-4157-BE84-AC8A7F0CD224}" name="Column4543" dataDxfId="11852"/>
    <tableColumn id="4583" xr3:uid="{30D438AF-7595-42A8-9145-1AF6B2C9C104}" name="Column4544" dataDxfId="11851"/>
    <tableColumn id="4584" xr3:uid="{BE77757B-15A9-4332-BB83-C6428D1D7EDF}" name="Column4545" dataDxfId="11850"/>
    <tableColumn id="4585" xr3:uid="{A3DF8759-C505-4498-81DF-35483AAFC916}" name="Column4546" dataDxfId="11849"/>
    <tableColumn id="4586" xr3:uid="{C8669311-B612-4603-BF1D-B3A881D79B5F}" name="Column4547" dataDxfId="11848"/>
    <tableColumn id="4587" xr3:uid="{19354043-2DC4-4FA9-9079-AA8F5C2399C8}" name="Column4548" dataDxfId="11847"/>
    <tableColumn id="4588" xr3:uid="{E17F0624-1110-48C3-B62C-B325E78E86CC}" name="Column4549" dataDxfId="11846"/>
    <tableColumn id="4589" xr3:uid="{E94B7795-1691-4A84-992C-7A4B3E3F2C37}" name="Column4550" dataDxfId="11845"/>
    <tableColumn id="4590" xr3:uid="{AFE47B8A-B61C-49DD-957A-E7787723CBD9}" name="Column4551" dataDxfId="11844"/>
    <tableColumn id="4591" xr3:uid="{41708E69-9E8D-44BC-813C-CB6A4A68FFB1}" name="Column4552" dataDxfId="11843"/>
    <tableColumn id="4592" xr3:uid="{6CBC85C2-3F0D-47DA-B3A8-63F1AD9458C6}" name="Column4553" dataDxfId="11842"/>
    <tableColumn id="4593" xr3:uid="{4AF5EBDE-803E-4EE2-8E55-72B8D6D6D33B}" name="Column4554" dataDxfId="11841"/>
    <tableColumn id="4594" xr3:uid="{C7B3E0AC-FD6C-44A3-B180-0AE290E94C6F}" name="Column4555" dataDxfId="11840"/>
    <tableColumn id="4595" xr3:uid="{FA9D2B34-9177-4AFE-8305-E90FD27F4D54}" name="Column4556" dataDxfId="11839"/>
    <tableColumn id="4596" xr3:uid="{DA009813-0532-49A3-B159-6009A3C26150}" name="Column4557" dataDxfId="11838"/>
    <tableColumn id="4597" xr3:uid="{D1A2038E-870C-4D62-A11B-7B2DA61B72CB}" name="Column4558" dataDxfId="11837"/>
    <tableColumn id="4598" xr3:uid="{4D55A611-3887-473A-A79E-DA35DC15975F}" name="Column4559" dataDxfId="11836"/>
    <tableColumn id="4599" xr3:uid="{ADE8831D-85D1-4892-9AE4-D62D43DD2EC9}" name="Column4560" dataDxfId="11835"/>
    <tableColumn id="4600" xr3:uid="{9CA5D417-2601-46C4-BFBD-824899A17EDE}" name="Column4561" dataDxfId="11834"/>
    <tableColumn id="4601" xr3:uid="{B79BBF50-01D7-4417-ADF5-862FE0EB745C}" name="Column4562" dataDxfId="11833"/>
    <tableColumn id="4602" xr3:uid="{33A21CEF-91EA-4B1C-97A8-D9C75668F4CA}" name="Column4563" dataDxfId="11832"/>
    <tableColumn id="4603" xr3:uid="{D44FA8BA-760B-492B-BB1F-75AFF9F61E46}" name="Column4564" dataDxfId="11831"/>
    <tableColumn id="4604" xr3:uid="{F34E9ADC-CBEF-48FB-9B1B-367F9468FF54}" name="Column4565" dataDxfId="11830"/>
    <tableColumn id="4605" xr3:uid="{0A80D2E0-411C-48E9-9926-D94C719B5904}" name="Column4566" dataDxfId="11829"/>
    <tableColumn id="4606" xr3:uid="{1874DF81-1E53-428C-A1C5-221F8C7F28ED}" name="Column4567" dataDxfId="11828"/>
    <tableColumn id="4607" xr3:uid="{AB4FF61D-870E-49BF-8F2F-496886E2DE35}" name="Column4568" dataDxfId="11827"/>
    <tableColumn id="4608" xr3:uid="{B35E3CBC-2D84-4BC9-B524-53C3520CF09F}" name="Column4569" dataDxfId="11826"/>
    <tableColumn id="4609" xr3:uid="{8A8B51D4-975A-4EC8-8CE0-AD9FE5C43DFE}" name="Column4570" dataDxfId="11825"/>
    <tableColumn id="4610" xr3:uid="{775AE5E2-B750-4F94-BD50-BF94CC3361EB}" name="Column4571" dataDxfId="11824"/>
    <tableColumn id="4611" xr3:uid="{94CB99CE-397D-4B48-A53E-301DA846851C}" name="Column4572" dataDxfId="11823"/>
    <tableColumn id="4612" xr3:uid="{0705E7F5-5C1F-41FE-A63C-A865B2E1FC1D}" name="Column4573" dataDxfId="11822"/>
    <tableColumn id="4613" xr3:uid="{86E7A041-DCE8-4259-8D13-253A89F22024}" name="Column4574" dataDxfId="11821"/>
    <tableColumn id="4614" xr3:uid="{5E4D9E62-AFF9-4EF6-A7AC-F2F6FB4FE246}" name="Column4575" dataDxfId="11820"/>
    <tableColumn id="4615" xr3:uid="{0EF199ED-A83C-41D9-B27A-1C7DAA552E5B}" name="Column4576" dataDxfId="11819"/>
    <tableColumn id="4616" xr3:uid="{CB337BF2-235C-4882-AA7E-5B7A7BED7CE6}" name="Column4577" dataDxfId="11818"/>
    <tableColumn id="4617" xr3:uid="{630BBC65-7671-4DBA-B44C-7B1F21660BDF}" name="Column4578" dataDxfId="11817"/>
    <tableColumn id="4618" xr3:uid="{BAA350B9-2554-495C-BA01-487ABE214DBB}" name="Column4579" dataDxfId="11816"/>
    <tableColumn id="4619" xr3:uid="{8D9F4B48-1570-4471-90A8-F8AF79805535}" name="Column4580" dataDxfId="11815"/>
    <tableColumn id="4620" xr3:uid="{2DB1AEA6-5B26-49E2-AAAB-B7801C9230B0}" name="Column4581" dataDxfId="11814"/>
    <tableColumn id="4621" xr3:uid="{4B6D7E94-9141-43D6-8672-6A0A4C0C3DFA}" name="Column4582" dataDxfId="11813"/>
    <tableColumn id="4622" xr3:uid="{F925D436-954C-4AE7-80EA-1CFD361F0784}" name="Column4583" dataDxfId="11812"/>
    <tableColumn id="4623" xr3:uid="{7D769C59-D87B-4FBB-BBC2-70FDC5525C0B}" name="Column4584" dataDxfId="11811"/>
    <tableColumn id="4624" xr3:uid="{08211FCC-C17A-4235-8273-DF7CE731538E}" name="Column4585" dataDxfId="11810"/>
    <tableColumn id="4625" xr3:uid="{B326BB01-6DBB-4DFF-9419-B7ADA705F3D7}" name="Column4586" dataDxfId="11809"/>
    <tableColumn id="4626" xr3:uid="{73BCA73D-27B7-4150-B3A2-F1E083164412}" name="Column4587" dataDxfId="11808"/>
    <tableColumn id="4627" xr3:uid="{D4B1DCC1-05F0-494C-8592-9B0E4B840258}" name="Column4588" dataDxfId="11807"/>
    <tableColumn id="4628" xr3:uid="{676508E6-6448-4801-86D5-59C5B201409D}" name="Column4589" dataDxfId="11806"/>
    <tableColumn id="4629" xr3:uid="{E9336F4B-A0A1-41E6-9CB9-FF16CC721D52}" name="Column4590" dataDxfId="11805"/>
    <tableColumn id="4630" xr3:uid="{74B60202-B2A3-4963-8938-D30F4770679B}" name="Column4591" dataDxfId="11804"/>
    <tableColumn id="4631" xr3:uid="{8251F385-8061-4C30-9D58-ECEA90C3CE3D}" name="Column4592" dataDxfId="11803"/>
    <tableColumn id="4632" xr3:uid="{00345B9F-3D9A-4A26-8D05-724CFAAFF905}" name="Column4593" dataDxfId="11802"/>
    <tableColumn id="4633" xr3:uid="{2B4C82D0-00A7-44C2-A03B-7A65555A4897}" name="Column4594" dataDxfId="11801"/>
    <tableColumn id="4634" xr3:uid="{7242F500-8336-4394-9D13-E153C870A7B9}" name="Column4595" dataDxfId="11800"/>
    <tableColumn id="4635" xr3:uid="{4C3408FE-13FB-4B60-8E24-E1592455CF10}" name="Column4596" dataDxfId="11799"/>
    <tableColumn id="4636" xr3:uid="{FEBBFB91-6C86-4625-80F1-5381A62DCE0D}" name="Column4597" dataDxfId="11798"/>
    <tableColumn id="4637" xr3:uid="{CD83A96D-A49B-496A-B6DC-A445E633E048}" name="Column4598" dataDxfId="11797"/>
    <tableColumn id="4638" xr3:uid="{C9DE95D0-2C43-4429-8290-63D31EF6809C}" name="Column4599" dataDxfId="11796"/>
    <tableColumn id="4639" xr3:uid="{A6336B1F-802E-4960-B71C-172E57EA4EA0}" name="Column4600" dataDxfId="11795"/>
    <tableColumn id="4640" xr3:uid="{2A085109-4309-475B-8B5C-083B6AA1DD25}" name="Column4601" dataDxfId="11794"/>
    <tableColumn id="4641" xr3:uid="{2B88609D-B3CA-424C-A220-B953D5FD32A8}" name="Column4602" dataDxfId="11793"/>
    <tableColumn id="4642" xr3:uid="{0AE93CA7-F2EB-439D-AF4C-5601CB496CE5}" name="Column4603" dataDxfId="11792"/>
    <tableColumn id="4643" xr3:uid="{34B84D96-226B-4DCC-952D-3C1651DCAA63}" name="Column4604" dataDxfId="11791"/>
    <tableColumn id="4644" xr3:uid="{CDCA780A-87AF-4D0D-8312-4BCFD18492E7}" name="Column4605" dataDxfId="11790"/>
    <tableColumn id="4645" xr3:uid="{A808741E-361D-4A4C-99A7-DB01B4D4AE96}" name="Column4606" dataDxfId="11789"/>
    <tableColumn id="4646" xr3:uid="{2113FCF7-AEE8-4503-A9E1-09575CC8E710}" name="Column4607" dataDxfId="11788"/>
    <tableColumn id="4647" xr3:uid="{EE109066-7146-4AB3-A44D-0124AEBB5F50}" name="Column4608" dataDxfId="11787"/>
    <tableColumn id="4648" xr3:uid="{3B6FF232-CC73-4635-BE2A-B172D8DBFFB4}" name="Column4609" dataDxfId="11786"/>
    <tableColumn id="4649" xr3:uid="{5945541F-B1C2-4591-9B78-644BD62C5492}" name="Column4610" dataDxfId="11785"/>
    <tableColumn id="4650" xr3:uid="{7B52C264-2FF8-4C09-A96F-369F30F78317}" name="Column4611" dataDxfId="11784"/>
    <tableColumn id="4651" xr3:uid="{438D575B-510C-452D-B702-1AF53103FBDE}" name="Column4612" dataDxfId="11783"/>
    <tableColumn id="4652" xr3:uid="{BE861F5F-AA6B-4228-A835-8DF85C49B328}" name="Column4613" dataDxfId="11782"/>
    <tableColumn id="4653" xr3:uid="{87ED8175-79E1-4BC9-9179-69B0A28EED68}" name="Column4614" dataDxfId="11781"/>
    <tableColumn id="4654" xr3:uid="{5CF9717B-F31F-401A-A133-C219DEC54702}" name="Column4615" dataDxfId="11780"/>
    <tableColumn id="4655" xr3:uid="{E0D700E5-B42E-4D75-9CB5-13DB7A9173BB}" name="Column4616" dataDxfId="11779"/>
    <tableColumn id="4656" xr3:uid="{9E94B27A-FB50-4F79-B0CF-9532761B4DB9}" name="Column4617" dataDxfId="11778"/>
    <tableColumn id="4657" xr3:uid="{3519561B-7666-448C-ABA3-55601B567C38}" name="Column4618" dataDxfId="11777"/>
    <tableColumn id="4658" xr3:uid="{D938B0DF-D2C5-49EA-9DF1-9DC93B1F0E90}" name="Column4619" dataDxfId="11776"/>
    <tableColumn id="4659" xr3:uid="{5675C132-9C17-40A5-996E-C62AC840CFC7}" name="Column4620" dataDxfId="11775"/>
    <tableColumn id="4660" xr3:uid="{B74F81FD-005F-48A1-A5A1-1D5218CEAAA3}" name="Column4621" dataDxfId="11774"/>
    <tableColumn id="4661" xr3:uid="{8AEA2B24-2829-4968-812C-D9050072FF13}" name="Column4622" dataDxfId="11773"/>
    <tableColumn id="4662" xr3:uid="{34C28E0D-A051-4B7D-A840-D66B4F0C2078}" name="Column4623" dataDxfId="11772"/>
    <tableColumn id="4663" xr3:uid="{CD224E1B-7E7F-41F5-9400-5C717EB9AEBF}" name="Column4624" dataDxfId="11771"/>
    <tableColumn id="4664" xr3:uid="{220B6B07-9E76-48AD-AA61-350193E75675}" name="Column4625" dataDxfId="11770"/>
    <tableColumn id="4665" xr3:uid="{AE5219E6-5AA3-4B6A-B662-D2DB981C3622}" name="Column4626" dataDxfId="11769"/>
    <tableColumn id="4666" xr3:uid="{CE8CDFD1-6AB1-40C4-B440-2EEADDEB9EBD}" name="Column4627" dataDxfId="11768"/>
    <tableColumn id="4667" xr3:uid="{A961F1E2-B5B8-4B2A-B330-849E95F4C892}" name="Column4628" dataDxfId="11767"/>
    <tableColumn id="4668" xr3:uid="{044F3E56-E05E-48D0-AAC9-E5BEB9E02FCD}" name="Column4629" dataDxfId="11766"/>
    <tableColumn id="4669" xr3:uid="{35781BEA-E18B-4BEC-A22F-42781C788D89}" name="Column4630" dataDxfId="11765"/>
    <tableColumn id="4670" xr3:uid="{2989C47A-290B-49D4-B93F-B51566FE891E}" name="Column4631" dataDxfId="11764"/>
    <tableColumn id="4671" xr3:uid="{B6CC2490-AFF5-44DD-A830-FFAFB1175561}" name="Column4632" dataDxfId="11763"/>
    <tableColumn id="4672" xr3:uid="{89E174CF-6B7A-4B46-B713-A5EED6F72623}" name="Column4633" dataDxfId="11762"/>
    <tableColumn id="4673" xr3:uid="{B1EA7E27-3150-4A13-922E-9796171AE914}" name="Column4634" dataDxfId="11761"/>
    <tableColumn id="4674" xr3:uid="{62D036EB-7590-4275-A9F0-A413749F2DE8}" name="Column4635" dataDxfId="11760"/>
    <tableColumn id="4675" xr3:uid="{AEC978CB-B4D0-4FAB-B39B-F7753782EA18}" name="Column4636" dataDxfId="11759"/>
    <tableColumn id="4676" xr3:uid="{3B06B2C2-F1FE-4380-AB21-3BA5DD008D2C}" name="Column4637" dataDxfId="11758"/>
    <tableColumn id="4677" xr3:uid="{F2BF07E3-4E26-4C9D-8F24-DBCD2A08E657}" name="Column4638" dataDxfId="11757"/>
    <tableColumn id="4678" xr3:uid="{0F9CA075-5B08-4E96-B805-55F91C255EE5}" name="Column4639" dataDxfId="11756"/>
    <tableColumn id="4679" xr3:uid="{B491AE94-65F4-4631-A104-BD84EBF5A43E}" name="Column4640" dataDxfId="11755"/>
    <tableColumn id="4680" xr3:uid="{68378981-3D5F-40D3-A174-658690C8DEA8}" name="Column4641" dataDxfId="11754"/>
    <tableColumn id="4681" xr3:uid="{5A3B71A9-65C1-43BF-B567-9D7DEDE40424}" name="Column4642" dataDxfId="11753"/>
    <tableColumn id="4682" xr3:uid="{184324B7-0315-4439-A93D-4CF39C640ACA}" name="Column4643" dataDxfId="11752"/>
    <tableColumn id="4683" xr3:uid="{447FD861-C703-4A17-BD49-067AC5907CE2}" name="Column4644" dataDxfId="11751"/>
    <tableColumn id="4684" xr3:uid="{B72D66B0-77F9-4511-8C2E-E434A573A4AA}" name="Column4645" dataDxfId="11750"/>
    <tableColumn id="4685" xr3:uid="{66E9859C-FE2D-4474-B1C6-A4AE0C98A1B8}" name="Column4646" dataDxfId="11749"/>
    <tableColumn id="4686" xr3:uid="{D26B129A-288F-49EC-B85A-24FA9CAA5D79}" name="Column4647" dataDxfId="11748"/>
    <tableColumn id="4687" xr3:uid="{CC6840ED-27F0-4853-92FF-7327EE997FCD}" name="Column4648" dataDxfId="11747"/>
    <tableColumn id="4688" xr3:uid="{ED10538F-72CC-49A1-B5F2-D8175912178B}" name="Column4649" dataDxfId="11746"/>
    <tableColumn id="4689" xr3:uid="{DE315997-531B-4FEA-B048-122DEA530352}" name="Column4650" dataDxfId="11745"/>
    <tableColumn id="4690" xr3:uid="{0C93E9C5-AE9D-4AEA-A0DB-8205AA8B6EAA}" name="Column4651" dataDxfId="11744"/>
    <tableColumn id="4691" xr3:uid="{3D05A2B3-687F-4475-8C54-BBBCEB792539}" name="Column4652" dataDxfId="11743"/>
    <tableColumn id="4692" xr3:uid="{1479F8A3-5612-4B06-8B97-232EABC6DB5A}" name="Column4653" dataDxfId="11742"/>
    <tableColumn id="4693" xr3:uid="{337AF026-D212-4D81-8651-67312635E8F7}" name="Column4654" dataDxfId="11741"/>
    <tableColumn id="4694" xr3:uid="{B525451E-1567-478E-8295-DF89F437D51A}" name="Column4655" dataDxfId="11740"/>
    <tableColumn id="4695" xr3:uid="{88CF3FE8-7B5B-408E-9797-2F7BD1440D6E}" name="Column4656" dataDxfId="11739"/>
    <tableColumn id="4696" xr3:uid="{0B308A0F-A3F7-4B5C-BBF5-F3C178696E09}" name="Column4657" dataDxfId="11738"/>
    <tableColumn id="4697" xr3:uid="{0BAB9FB8-62EE-4BF7-B1EB-A78914F6879A}" name="Column4658" dataDxfId="11737"/>
    <tableColumn id="4698" xr3:uid="{910C23FD-F8F9-467D-B001-835C86D8B845}" name="Column4659" dataDxfId="11736"/>
    <tableColumn id="4699" xr3:uid="{C2BEE5F4-72A3-408E-B772-4174F89FE28D}" name="Column4660" dataDxfId="11735"/>
    <tableColumn id="4700" xr3:uid="{E275F488-DF88-4A92-948E-7BB6BCA5E491}" name="Column4661" dataDxfId="11734"/>
    <tableColumn id="4701" xr3:uid="{D684DB2B-6B9E-4988-A673-62B5B9AEB19C}" name="Column4662" dataDxfId="11733"/>
    <tableColumn id="4702" xr3:uid="{51337793-5336-43CB-A6E3-138AFE2557BA}" name="Column4663" dataDxfId="11732"/>
    <tableColumn id="4703" xr3:uid="{EE9F497E-E0D6-420A-AF89-D68103283120}" name="Column4664" dataDxfId="11731"/>
    <tableColumn id="4704" xr3:uid="{E774BC1A-8FE1-4E3A-8931-53DCCDB01195}" name="Column4665" dataDxfId="11730"/>
    <tableColumn id="4705" xr3:uid="{0AAB9DDF-DAFE-49E1-B769-C413C3B5B2C3}" name="Column4666" dataDxfId="11729"/>
    <tableColumn id="4706" xr3:uid="{529C57C4-4955-4D80-BF7D-B437EB7844A0}" name="Column4667" dataDxfId="11728"/>
    <tableColumn id="4707" xr3:uid="{0EC971F7-C6F3-44DC-BAFC-583E71517173}" name="Column4668" dataDxfId="11727"/>
    <tableColumn id="4708" xr3:uid="{3E1CF736-B178-4883-93B8-3ABAAE97B2F7}" name="Column4669" dataDxfId="11726"/>
    <tableColumn id="4709" xr3:uid="{CB4A6110-B16A-4809-B223-BEB74B953276}" name="Column4670" dataDxfId="11725"/>
    <tableColumn id="4710" xr3:uid="{0B8A3106-B636-417B-A693-2AACA928E8BC}" name="Column4671" dataDxfId="11724"/>
    <tableColumn id="4711" xr3:uid="{8C30CF50-BC65-46F2-9E36-480CEF325212}" name="Column4672" dataDxfId="11723"/>
    <tableColumn id="4712" xr3:uid="{30F4F6E3-8E91-4C46-915F-58890EDB3B8E}" name="Column4673" dataDxfId="11722"/>
    <tableColumn id="4713" xr3:uid="{BE9A62A1-9922-4A24-B03D-88AEFFE2976B}" name="Column4674" dataDxfId="11721"/>
    <tableColumn id="4714" xr3:uid="{BDEB4E5B-3610-4F0C-BDCE-3624B745089E}" name="Column4675" dataDxfId="11720"/>
    <tableColumn id="4715" xr3:uid="{970A2B7C-1479-431E-925E-341974A67F26}" name="Column4676" dataDxfId="11719"/>
    <tableColumn id="4716" xr3:uid="{2476FAD7-50BF-4E9A-BA0B-9607FFE68BDE}" name="Column4677" dataDxfId="11718"/>
    <tableColumn id="4717" xr3:uid="{159E53A4-FB30-448C-B5CD-A6C19D804C15}" name="Column4678" dataDxfId="11717"/>
    <tableColumn id="4718" xr3:uid="{884EB64F-07A0-475A-92D0-483AFA9C54E0}" name="Column4679" dataDxfId="11716"/>
    <tableColumn id="4719" xr3:uid="{2E7B859F-E7EA-44FF-884C-58520E3E8B8C}" name="Column4680" dataDxfId="11715"/>
    <tableColumn id="4720" xr3:uid="{B599BE36-A59A-4ABB-8B29-69C5EC6375E7}" name="Column4681" dataDxfId="11714"/>
    <tableColumn id="4721" xr3:uid="{6B41534E-89F0-4BD5-B092-1435B30C15E7}" name="Column4682" dataDxfId="11713"/>
    <tableColumn id="4722" xr3:uid="{CF35393D-7553-49BA-B136-00F1E5331492}" name="Column4683" dataDxfId="11712"/>
    <tableColumn id="4723" xr3:uid="{8FD3E91D-28C9-45AC-AC43-3A5725B602A5}" name="Column4684" dataDxfId="11711"/>
    <tableColumn id="4724" xr3:uid="{685C40F3-A7A8-4815-AF0A-E5B844AF9E35}" name="Column4685" dataDxfId="11710"/>
    <tableColumn id="4725" xr3:uid="{06EB1F87-133B-4162-85A2-4AB85D97981E}" name="Column4686" dataDxfId="11709"/>
    <tableColumn id="4726" xr3:uid="{56982496-25E9-4FEC-A4C6-EACF36FAEAB0}" name="Column4687" dataDxfId="11708"/>
    <tableColumn id="4727" xr3:uid="{E4FDB4FB-5F57-4A6F-8529-820A56DED88B}" name="Column4688" dataDxfId="11707"/>
    <tableColumn id="4728" xr3:uid="{0045A4C9-6C5E-424F-B862-EE63FF2416BC}" name="Column4689" dataDxfId="11706"/>
    <tableColumn id="4729" xr3:uid="{8A04DCA2-4BCC-4F8D-AEE7-657A0D519CE4}" name="Column4690" dataDxfId="11705"/>
    <tableColumn id="4730" xr3:uid="{9745FC62-AB46-4A4D-9B13-7FE9F70F38D5}" name="Column4691" dataDxfId="11704"/>
    <tableColumn id="4731" xr3:uid="{B634996B-EB8C-46B7-A80C-6AF7FEC10126}" name="Column4692" dataDxfId="11703"/>
    <tableColumn id="4732" xr3:uid="{DFD64073-D693-42AD-8103-E74F3D0915AE}" name="Column4693" dataDxfId="11702"/>
    <tableColumn id="4733" xr3:uid="{07750EDD-30E5-41AB-9AD8-E29D5411939C}" name="Column4694" dataDxfId="11701"/>
    <tableColumn id="4734" xr3:uid="{2CFBFFEA-5DAA-4D6C-9939-19E6C21125BC}" name="Column4695" dataDxfId="11700"/>
    <tableColumn id="4735" xr3:uid="{6259B8D2-B5CA-461F-89B9-9143D19A2899}" name="Column4696" dataDxfId="11699"/>
    <tableColumn id="4736" xr3:uid="{FA2E7187-2E73-4001-806B-CCA9E964FB49}" name="Column4697" dataDxfId="11698"/>
    <tableColumn id="4737" xr3:uid="{8A304DAF-5E8D-417A-89DE-4EBC3AD8211C}" name="Column4698" dataDxfId="11697"/>
    <tableColumn id="4738" xr3:uid="{B843DDEA-E526-4C80-A89F-620B63D9FE61}" name="Column4699" dataDxfId="11696"/>
    <tableColumn id="4739" xr3:uid="{3A31BE1F-426F-444C-8E47-FD84CC6F775B}" name="Column4700" dataDxfId="11695"/>
    <tableColumn id="4740" xr3:uid="{BCDEFD8C-CFA4-45CA-9719-EB3D63C3A3B5}" name="Column4701" dataDxfId="11694"/>
    <tableColumn id="4741" xr3:uid="{4F769AE0-34B9-483E-85A8-084F462FBD32}" name="Column4702" dataDxfId="11693"/>
    <tableColumn id="4742" xr3:uid="{D96E9948-F479-4BB7-8175-EF59A9C0EF04}" name="Column4703" dataDxfId="11692"/>
    <tableColumn id="4743" xr3:uid="{214869A2-A37E-42C5-B550-382E515C3513}" name="Column4704" dataDxfId="11691"/>
    <tableColumn id="4744" xr3:uid="{736D2C3E-9C1C-4EAF-ACA6-2D0893F9C5DD}" name="Column4705" dataDxfId="11690"/>
    <tableColumn id="4745" xr3:uid="{0D080C3C-BC97-42DF-9D46-64FC08D376EA}" name="Column4706" dataDxfId="11689"/>
    <tableColumn id="4746" xr3:uid="{77BA2957-5945-4E7D-8F16-DA4F5BA06EEE}" name="Column4707" dataDxfId="11688"/>
    <tableColumn id="4747" xr3:uid="{0B0057DC-F3DE-40A6-BB45-3CEE466FE19A}" name="Column4708" dataDxfId="11687"/>
    <tableColumn id="4748" xr3:uid="{3EDBFCF6-5616-4FE8-9B0C-6ED62D13B00A}" name="Column4709" dataDxfId="11686"/>
    <tableColumn id="4749" xr3:uid="{A782E612-D1D9-450E-A055-5E24AA2C87F8}" name="Column4710" dataDxfId="11685"/>
    <tableColumn id="4750" xr3:uid="{488EA857-0B99-4E23-AC2D-0EE537F0D022}" name="Column4711" dataDxfId="11684"/>
    <tableColumn id="4751" xr3:uid="{15B4FE0D-C4EF-476C-839C-1F45EBE6A3F8}" name="Column4712" dataDxfId="11683"/>
    <tableColumn id="4752" xr3:uid="{7CDFB00A-E3D1-41C2-9462-ED22A164D8D0}" name="Column4713" dataDxfId="11682"/>
    <tableColumn id="4753" xr3:uid="{DB3E7753-5CCA-4490-BFB5-26AA702AF62B}" name="Column4714" dataDxfId="11681"/>
    <tableColumn id="4754" xr3:uid="{848385DC-23FB-4FBA-9A49-A3F89C3967AA}" name="Column4715" dataDxfId="11680"/>
    <tableColumn id="4755" xr3:uid="{CB4F2E87-BF54-4BAB-9C06-40B84851129F}" name="Column4716" dataDxfId="11679"/>
    <tableColumn id="4756" xr3:uid="{516B909D-2071-4C0F-95FC-FD73B4212AC4}" name="Column4717" dataDxfId="11678"/>
    <tableColumn id="4757" xr3:uid="{07912F01-7DA5-40CD-916C-7027912743AC}" name="Column4718" dataDxfId="11677"/>
    <tableColumn id="4758" xr3:uid="{D1D5A1FC-018A-44E7-9B17-1ADBAAA4D19C}" name="Column4719" dataDxfId="11676"/>
    <tableColumn id="4759" xr3:uid="{41BD3584-149B-4475-B7F0-507DBD175911}" name="Column4720" dataDxfId="11675"/>
    <tableColumn id="4760" xr3:uid="{C19D98E7-8CBB-4C26-9A53-6DDD249BF7AD}" name="Column4721" dataDxfId="11674"/>
    <tableColumn id="4761" xr3:uid="{7C66A71B-B838-495D-BCD5-34113B419D72}" name="Column4722" dataDxfId="11673"/>
    <tableColumn id="4762" xr3:uid="{0E912115-A6EE-48B3-9DD2-192C3E611906}" name="Column4723" dataDxfId="11672"/>
    <tableColumn id="4763" xr3:uid="{8CDD7F28-0C6C-4465-A095-6C9D3977FC17}" name="Column4724" dataDxfId="11671"/>
    <tableColumn id="4764" xr3:uid="{1B3D3081-BAA5-452A-89D4-E263B371A8F7}" name="Column4725" dataDxfId="11670"/>
    <tableColumn id="4765" xr3:uid="{FEFF5512-B681-46DE-9F63-E6A506307A14}" name="Column4726" dataDxfId="11669"/>
    <tableColumn id="4766" xr3:uid="{685E037B-8292-49AD-B79D-09EF5C3286AC}" name="Column4727" dataDxfId="11668"/>
    <tableColumn id="4767" xr3:uid="{1BF5C9B2-E56D-407E-89BE-D3CCD40634A0}" name="Column4728" dataDxfId="11667"/>
    <tableColumn id="4768" xr3:uid="{3BB6EAA8-025F-4B30-8A4B-7CDB50C803B6}" name="Column4729" dataDxfId="11666"/>
    <tableColumn id="4769" xr3:uid="{3CDDF879-F5C3-478E-9C97-6BA15702EFE0}" name="Column4730" dataDxfId="11665"/>
    <tableColumn id="4770" xr3:uid="{B30808A9-2379-4E6E-A2A7-44D622DC9519}" name="Column4731" dataDxfId="11664"/>
    <tableColumn id="4771" xr3:uid="{6560C59D-ABF2-4E54-A00B-DB5DE4435E37}" name="Column4732" dataDxfId="11663"/>
    <tableColumn id="4772" xr3:uid="{CA5F91C3-5A07-4FB2-ABDA-9AF5339012CD}" name="Column4733" dataDxfId="11662"/>
    <tableColumn id="4773" xr3:uid="{9968596E-B207-4E79-94F6-34213E16FD8F}" name="Column4734" dataDxfId="11661"/>
    <tableColumn id="4774" xr3:uid="{22675111-4572-4A4F-AA1E-FA115972D127}" name="Column4735" dataDxfId="11660"/>
    <tableColumn id="4775" xr3:uid="{9AB108D5-F354-458F-B93B-4A1757088A59}" name="Column4736" dataDxfId="11659"/>
    <tableColumn id="4776" xr3:uid="{777A24AB-B02F-4ECD-B5BE-70E01D53BBB3}" name="Column4737" dataDxfId="11658"/>
    <tableColumn id="4777" xr3:uid="{49A8A81A-CE6B-47A6-8343-3897A870F59E}" name="Column4738" dataDxfId="11657"/>
    <tableColumn id="4778" xr3:uid="{A7BFABA7-0718-431A-B6E3-B8925966FA4F}" name="Column4739" dataDxfId="11656"/>
    <tableColumn id="4779" xr3:uid="{5FB3171A-8894-4028-B731-0CF4D21B8335}" name="Column4740" dataDxfId="11655"/>
    <tableColumn id="4780" xr3:uid="{0663BB1F-9A97-464E-9215-526DC3F923E0}" name="Column4741" dataDxfId="11654"/>
    <tableColumn id="4781" xr3:uid="{A80A89F1-F2DC-482E-9665-1A8D06CBB98A}" name="Column4742" dataDxfId="11653"/>
    <tableColumn id="4782" xr3:uid="{D8C73ABD-9842-425D-87A8-2FF7A5D46987}" name="Column4743" dataDxfId="11652"/>
    <tableColumn id="4783" xr3:uid="{0E76C32E-FB51-4A49-B9E7-5A36CBFD5147}" name="Column4744" dataDxfId="11651"/>
    <tableColumn id="4784" xr3:uid="{05D61806-DD60-483F-B1C4-0B465F6AF31B}" name="Column4745" dataDxfId="11650"/>
    <tableColumn id="4785" xr3:uid="{2DF276FB-8EFA-4D00-8298-B4643D693A24}" name="Column4746" dataDxfId="11649"/>
    <tableColumn id="4786" xr3:uid="{5689F67B-EB24-4B3E-A707-1DFEB4B732F8}" name="Column4747" dataDxfId="11648"/>
    <tableColumn id="4787" xr3:uid="{1EDA6B63-C83D-4D95-8B58-19A5F7167167}" name="Column4748" dataDxfId="11647"/>
    <tableColumn id="4788" xr3:uid="{E8563E7F-190D-43D3-9E5E-E3959F67BA78}" name="Column4749" dataDxfId="11646"/>
    <tableColumn id="4789" xr3:uid="{D77E9A6D-9862-4E68-B299-69F49310CA26}" name="Column4750" dataDxfId="11645"/>
    <tableColumn id="4790" xr3:uid="{C396CA71-5944-4C0E-A1E8-ECEF8B016219}" name="Column4751" dataDxfId="11644"/>
    <tableColumn id="4791" xr3:uid="{AE38A0C6-6C21-40E8-AA7C-BEEE6648B275}" name="Column4752" dataDxfId="11643"/>
    <tableColumn id="4792" xr3:uid="{5A979DD6-7C03-4423-B1A5-FC1281EFAA80}" name="Column4753" dataDxfId="11642"/>
    <tableColumn id="4793" xr3:uid="{160A28A9-B9C4-4F15-B558-C93851473A71}" name="Column4754" dataDxfId="11641"/>
    <tableColumn id="4794" xr3:uid="{E978779A-F4DB-46A9-868E-4BDD2AC00210}" name="Column4755" dataDxfId="11640"/>
    <tableColumn id="4795" xr3:uid="{E65D4824-BF28-4BB2-8946-C3FF74D9C074}" name="Column4756" dataDxfId="11639"/>
    <tableColumn id="4796" xr3:uid="{5EEDD65B-1DEC-457E-9651-24EE8B4D16D1}" name="Column4757" dataDxfId="11638"/>
    <tableColumn id="4797" xr3:uid="{A0A6981A-AFE4-4174-A4BE-F9FCF2CBE227}" name="Column4758" dataDxfId="11637"/>
    <tableColumn id="4798" xr3:uid="{B72EFB00-83EF-4CB6-AE59-9C4C83717F21}" name="Column4759" dataDxfId="11636"/>
    <tableColumn id="4799" xr3:uid="{8810DAA6-0FB1-4E0A-B804-DE2774BA0140}" name="Column4760" dataDxfId="11635"/>
    <tableColumn id="4800" xr3:uid="{BC105665-1591-423E-8894-831A886896FE}" name="Column4761" dataDxfId="11634"/>
    <tableColumn id="4801" xr3:uid="{A5BA4264-CBAF-4EA7-B75D-CFE03D705885}" name="Column4762" dataDxfId="11633"/>
    <tableColumn id="4802" xr3:uid="{DC8A4CDF-F43D-46B2-A1AB-DC5F544E25E6}" name="Column4763" dataDxfId="11632"/>
    <tableColumn id="4803" xr3:uid="{F6BEFDA8-81A1-449F-AE53-CFF1378A51D7}" name="Column4764" dataDxfId="11631"/>
    <tableColumn id="4804" xr3:uid="{39BF5C47-BF1F-4F96-9622-D409C22FDC72}" name="Column4765" dataDxfId="11630"/>
    <tableColumn id="4805" xr3:uid="{3FEDFE2C-D3F3-4ED9-9B2A-9F1E06A103AC}" name="Column4766" dataDxfId="11629"/>
    <tableColumn id="4806" xr3:uid="{84324BD5-AB49-455C-8AF6-09B96E062302}" name="Column4767" dataDxfId="11628"/>
    <tableColumn id="4807" xr3:uid="{B6D95940-55D0-4FF0-A6CF-3AC15E589DC2}" name="Column4768" dataDxfId="11627"/>
    <tableColumn id="4808" xr3:uid="{4DC8E6B7-8F8D-443B-A77E-5CDA3EAF84F2}" name="Column4769" dataDxfId="11626"/>
    <tableColumn id="4809" xr3:uid="{E5961009-6A4B-42F6-9C72-DE24E086770E}" name="Column4770" dataDxfId="11625"/>
    <tableColumn id="4810" xr3:uid="{DE5BDA89-5FBA-47D2-917F-37C04EA84EFF}" name="Column4771" dataDxfId="11624"/>
    <tableColumn id="4811" xr3:uid="{B2153794-7760-492D-A7D3-E7037C0548FA}" name="Column4772" dataDxfId="11623"/>
    <tableColumn id="4812" xr3:uid="{78BF8C55-2043-4523-B713-FD78000A7624}" name="Column4773" dataDxfId="11622"/>
    <tableColumn id="4813" xr3:uid="{BFBAC3F7-04A8-4639-9A03-253A3827E4C3}" name="Column4774" dataDxfId="11621"/>
    <tableColumn id="4814" xr3:uid="{E1706FF9-1CEF-42CC-ADE4-54B8661A193B}" name="Column4775" dataDxfId="11620"/>
    <tableColumn id="4815" xr3:uid="{F9AE6296-BD60-491E-81A1-DB0062216F6E}" name="Column4776" dataDxfId="11619"/>
    <tableColumn id="4816" xr3:uid="{4C8B3EC7-75FD-42C5-99B4-22D23C83CA8C}" name="Column4777" dataDxfId="11618"/>
    <tableColumn id="4817" xr3:uid="{EDA0CE62-65BF-46EC-8E60-80974583D88B}" name="Column4778" dataDxfId="11617"/>
    <tableColumn id="4818" xr3:uid="{81810876-DA29-4924-B4B0-A1F542C8CE39}" name="Column4779" dataDxfId="11616"/>
    <tableColumn id="4819" xr3:uid="{191061D1-02B1-41EA-8642-6FA68CD272B3}" name="Column4780" dataDxfId="11615"/>
    <tableColumn id="4820" xr3:uid="{FDD83BCF-71BC-4E01-AE04-9525BFB2F21D}" name="Column4781" dataDxfId="11614"/>
    <tableColumn id="4821" xr3:uid="{28E7E70F-60F3-4BC8-9556-AE6C8D696ABB}" name="Column4782" dataDxfId="11613"/>
    <tableColumn id="4822" xr3:uid="{29D66896-29BB-4EF2-AE66-11E4E3266AD7}" name="Column4783" dataDxfId="11612"/>
    <tableColumn id="4823" xr3:uid="{5415364C-4A1D-4DFA-B015-4EFE430D1799}" name="Column4784" dataDxfId="11611"/>
    <tableColumn id="4824" xr3:uid="{6557A5C2-3D32-4186-97F8-A4BAF266C722}" name="Column4785" dataDxfId="11610"/>
    <tableColumn id="4825" xr3:uid="{863076C7-DA1E-4EF4-A122-04BE273D7E50}" name="Column4786" dataDxfId="11609"/>
    <tableColumn id="4826" xr3:uid="{A3F2645B-2EB1-47AF-BE6E-9B1272462C5C}" name="Column4787" dataDxfId="11608"/>
    <tableColumn id="4827" xr3:uid="{EC382EF0-8BF1-4336-9ACF-C8C767F81B4B}" name="Column4788" dataDxfId="11607"/>
    <tableColumn id="4828" xr3:uid="{CEA60553-6FF2-4662-A71D-4FD2E86C53C3}" name="Column4789" dataDxfId="11606"/>
    <tableColumn id="4829" xr3:uid="{D353B548-0748-4EEA-8AEF-C1B9494B5844}" name="Column4790" dataDxfId="11605"/>
    <tableColumn id="4830" xr3:uid="{6B04F188-265C-47B7-9AD2-E1B2C671A55C}" name="Column4791" dataDxfId="11604"/>
    <tableColumn id="4831" xr3:uid="{3A3B6C8E-419E-4F40-AF9A-6D6CCDDDB3DD}" name="Column4792" dataDxfId="11603"/>
    <tableColumn id="4832" xr3:uid="{F7F6F822-838B-434D-B1F3-D78414AF1194}" name="Column4793" dataDxfId="11602"/>
    <tableColumn id="4833" xr3:uid="{373B4EE2-0E09-4D49-81F6-DECE0F0CCC7E}" name="Column4794" dataDxfId="11601"/>
    <tableColumn id="4834" xr3:uid="{721271E2-C51F-4CBD-AABD-6BCB4F7A8F60}" name="Column4795" dataDxfId="11600"/>
    <tableColumn id="4835" xr3:uid="{B1A2B429-B098-4487-B20F-A66742B20E6C}" name="Column4796" dataDxfId="11599"/>
    <tableColumn id="4836" xr3:uid="{0338776B-89F6-409D-9813-42A348B08BA3}" name="Column4797" dataDxfId="11598"/>
    <tableColumn id="4837" xr3:uid="{F7E5FEEC-0585-4EA4-8AC0-32F42F63D921}" name="Column4798" dataDxfId="11597"/>
    <tableColumn id="4838" xr3:uid="{62AB221E-CCAF-44FE-A261-2B11AAD84AA3}" name="Column4799" dataDxfId="11596"/>
    <tableColumn id="4839" xr3:uid="{CFBAA695-F0AB-476B-BE3F-42C70898E99C}" name="Column4800" dataDxfId="11595"/>
    <tableColumn id="4840" xr3:uid="{54F2C843-2733-4F55-B5A6-5D6DDECA1BB9}" name="Column4801" dataDxfId="11594"/>
    <tableColumn id="4841" xr3:uid="{916D4F22-8E5F-4C8F-8DBE-15A058C8950A}" name="Column4802" dataDxfId="11593"/>
    <tableColumn id="4842" xr3:uid="{39544574-05A0-4E55-B3AC-0C62A5D6529B}" name="Column4803" dataDxfId="11592"/>
    <tableColumn id="4843" xr3:uid="{7CB06409-EA50-48A9-8844-BAFC118FD4E3}" name="Column4804" dataDxfId="11591"/>
    <tableColumn id="4844" xr3:uid="{9A56FC28-E636-401D-90E3-508C381845BF}" name="Column4805" dataDxfId="11590"/>
    <tableColumn id="4845" xr3:uid="{E18C1293-B7E5-40A8-A487-EB94D75BD601}" name="Column4806" dataDxfId="11589"/>
    <tableColumn id="4846" xr3:uid="{79005042-296A-4668-8F0E-E2DB21C7ABAB}" name="Column4807" dataDxfId="11588"/>
    <tableColumn id="4847" xr3:uid="{4B959197-7E05-45B3-AB1D-C9DC41414D11}" name="Column4808" dataDxfId="11587"/>
    <tableColumn id="4848" xr3:uid="{08452505-FB7B-4654-AEA0-05C1ABE01ADC}" name="Column4809" dataDxfId="11586"/>
    <tableColumn id="4849" xr3:uid="{17C18EBE-EB81-4417-AB2C-9F25AB39B0CB}" name="Column4810" dataDxfId="11585"/>
    <tableColumn id="4850" xr3:uid="{E3E36E89-39DC-43E7-AF2C-1D61A6CE2B84}" name="Column4811" dataDxfId="11584"/>
    <tableColumn id="4851" xr3:uid="{DE72F09C-49B7-4563-9EEA-456FAD4D20AD}" name="Column4812" dataDxfId="11583"/>
    <tableColumn id="4852" xr3:uid="{539B7D8A-3012-4C6A-9747-C49476F1E615}" name="Column4813" dataDxfId="11582"/>
    <tableColumn id="4853" xr3:uid="{FCEF5BC5-6C7F-48A6-9F9E-2F8A514E47EC}" name="Column4814" dataDxfId="11581"/>
    <tableColumn id="4854" xr3:uid="{58A26195-769A-4343-829D-61644246531D}" name="Column4815" dataDxfId="11580"/>
    <tableColumn id="4855" xr3:uid="{B799BEC2-EB90-4295-9C52-0239D2138F08}" name="Column4816" dataDxfId="11579"/>
    <tableColumn id="4856" xr3:uid="{B865EE8C-6672-4451-87B2-FAA94E7286F3}" name="Column4817" dataDxfId="11578"/>
    <tableColumn id="4857" xr3:uid="{474156FA-FC4C-4C96-9605-A32510C84819}" name="Column4818" dataDxfId="11577"/>
    <tableColumn id="4858" xr3:uid="{1C03E36A-5ED5-4DF2-A2B4-E55EE7F1703F}" name="Column4819" dataDxfId="11576"/>
    <tableColumn id="4859" xr3:uid="{DCC42636-D4F9-4EC0-ACDC-26A2872BFA80}" name="Column4820" dataDxfId="11575"/>
    <tableColumn id="4860" xr3:uid="{2BDB34F4-0076-47F8-A865-4F3F43DD49F5}" name="Column4821" dataDxfId="11574"/>
    <tableColumn id="4861" xr3:uid="{1CEAA76F-B5E3-493D-B9AB-646BE6AE4E28}" name="Column4822" dataDxfId="11573"/>
    <tableColumn id="4862" xr3:uid="{55F1A0E3-A3DC-4F87-A66B-914153E8A20A}" name="Column4823" dataDxfId="11572"/>
    <tableColumn id="4863" xr3:uid="{271B7C0A-9BCD-4E86-AB17-D94C286A14CC}" name="Column4824" dataDxfId="11571"/>
    <tableColumn id="4864" xr3:uid="{E81BEE39-ACE2-4D9E-97A8-98EA55E579F9}" name="Column4825" dataDxfId="11570"/>
    <tableColumn id="4865" xr3:uid="{D9515687-9106-4039-8AB1-D5F6C48C6577}" name="Column4826" dataDxfId="11569"/>
    <tableColumn id="4866" xr3:uid="{78746EC4-61B0-441C-B719-51A388EAF74A}" name="Column4827" dataDxfId="11568"/>
    <tableColumn id="4867" xr3:uid="{49B84B18-7768-4226-881E-2960A5D5DF0F}" name="Column4828" dataDxfId="11567"/>
    <tableColumn id="4868" xr3:uid="{09CC42C9-8092-4A26-B188-2BF9BCF771B1}" name="Column4829" dataDxfId="11566"/>
    <tableColumn id="4869" xr3:uid="{637151A7-FA3C-4800-A3E4-1F25C473B175}" name="Column4830" dataDxfId="11565"/>
    <tableColumn id="4870" xr3:uid="{DC8796CD-C295-4475-B6DE-98272C882760}" name="Column4831" dataDxfId="11564"/>
    <tableColumn id="4871" xr3:uid="{E2E42EA2-DC8D-4662-BAB7-80065C65B9D0}" name="Column4832" dataDxfId="11563"/>
    <tableColumn id="4872" xr3:uid="{C1BAD1EE-2A27-4D7B-85FF-A7807ECAA0D0}" name="Column4833" dataDxfId="11562"/>
    <tableColumn id="4873" xr3:uid="{EF8F4BDE-3BD2-4DA8-9C28-8E0DDA3DD115}" name="Column4834" dataDxfId="11561"/>
    <tableColumn id="4874" xr3:uid="{BF291943-C870-4AA9-ADBD-C4D83ADBB39E}" name="Column4835" dataDxfId="11560"/>
    <tableColumn id="4875" xr3:uid="{A4446AF7-AAFD-4E22-829C-2246214F7D8A}" name="Column4836" dataDxfId="11559"/>
    <tableColumn id="4876" xr3:uid="{38F7E282-A54F-44E0-BDC4-35BB94B8732E}" name="Column4837" dataDxfId="11558"/>
    <tableColumn id="4877" xr3:uid="{1CD78B76-DACA-4D9C-95C2-D8C4FFDE49C2}" name="Column4838" dataDxfId="11557"/>
    <tableColumn id="4878" xr3:uid="{BC84F3F2-0AEC-4A3C-91EB-DC43329CBB67}" name="Column4839" dataDxfId="11556"/>
    <tableColumn id="4879" xr3:uid="{E3FD7913-627F-46D5-96DF-E0834051D467}" name="Column4840" dataDxfId="11555"/>
    <tableColumn id="4880" xr3:uid="{2C0191E2-E2AE-4336-98C2-BD25CD71221F}" name="Column4841" dataDxfId="11554"/>
    <tableColumn id="4881" xr3:uid="{41636486-A8CF-4E0C-A018-56D62E4EF9BC}" name="Column4842" dataDxfId="11553"/>
    <tableColumn id="4882" xr3:uid="{9FE4B5CA-848B-4C77-9BFE-C7FAB2A0CFA1}" name="Column4843" dataDxfId="11552"/>
    <tableColumn id="4883" xr3:uid="{C1FDD347-4C7C-400F-816A-29F3C7135CF0}" name="Column4844" dataDxfId="11551"/>
    <tableColumn id="4884" xr3:uid="{825B4431-145D-4A8E-8FAD-3815A540EA8E}" name="Column4845" dataDxfId="11550"/>
    <tableColumn id="4885" xr3:uid="{5A10C44E-3EB6-4165-9AC1-120AA0EF8857}" name="Column4846" dataDxfId="11549"/>
    <tableColumn id="4886" xr3:uid="{CA0AB77B-3BF2-41BA-835E-2295CD8D0907}" name="Column4847" dataDxfId="11548"/>
    <tableColumn id="4887" xr3:uid="{8EDD496E-696F-4C11-B90D-7D68E9B83716}" name="Column4848" dataDxfId="11547"/>
    <tableColumn id="4888" xr3:uid="{F821F847-F945-4925-849A-58FC2CF70D9C}" name="Column4849" dataDxfId="11546"/>
    <tableColumn id="4889" xr3:uid="{5E764175-C72F-4674-A4F6-2943AAF65B2D}" name="Column4850" dataDxfId="11545"/>
    <tableColumn id="4890" xr3:uid="{7A1EC776-5AD6-4601-A139-D540AA2A2677}" name="Column4851" dataDxfId="11544"/>
    <tableColumn id="4891" xr3:uid="{C6927E77-DDDD-461B-A504-802EFF2F5D55}" name="Column4852" dataDxfId="11543"/>
    <tableColumn id="4892" xr3:uid="{D0A9D17C-ABA9-4D0B-B001-81C0EEC28610}" name="Column4853" dataDxfId="11542"/>
    <tableColumn id="4893" xr3:uid="{E7F01A13-717D-4357-8B16-E50CE31884F9}" name="Column4854" dataDxfId="11541"/>
    <tableColumn id="4894" xr3:uid="{3FB33B5B-161C-4C00-BCB2-1343C21A6BCB}" name="Column4855" dataDxfId="11540"/>
    <tableColumn id="4895" xr3:uid="{75897288-7022-4BB6-A48E-6F97C3301B61}" name="Column4856" dataDxfId="11539"/>
    <tableColumn id="4896" xr3:uid="{DE95871B-A78E-4A76-A69F-545BED02EB76}" name="Column4857" dataDxfId="11538"/>
    <tableColumn id="4897" xr3:uid="{CFB768B0-8EA0-44BD-B6FE-E60FF8B5E2A0}" name="Column4858" dataDxfId="11537"/>
    <tableColumn id="4898" xr3:uid="{BAB18461-AF11-4AE2-AF52-2A40550E36C5}" name="Column4859" dataDxfId="11536"/>
    <tableColumn id="4899" xr3:uid="{0103E2D6-415D-400D-A234-4D6AB0992244}" name="Column4860" dataDxfId="11535"/>
    <tableColumn id="4900" xr3:uid="{9781785E-BBDF-4EAD-9C6D-CF5888812F16}" name="Column4861" dataDxfId="11534"/>
    <tableColumn id="4901" xr3:uid="{A815DFE2-1FA6-4332-8BE2-5C2E8D1838B9}" name="Column4862" dataDxfId="11533"/>
    <tableColumn id="4902" xr3:uid="{B95E2F29-7BC8-4822-ADC3-D49518C91264}" name="Column4863" dataDxfId="11532"/>
    <tableColumn id="4903" xr3:uid="{62DC0C25-C4A6-4F91-9261-6EF4F09C2F60}" name="Column4864" dataDxfId="11531"/>
    <tableColumn id="4904" xr3:uid="{76EF247E-3FF1-4BB7-97FB-76F8BC47157F}" name="Column4865" dataDxfId="11530"/>
    <tableColumn id="4905" xr3:uid="{EFE56478-1699-45BD-86DF-F86193EBE2E4}" name="Column4866" dataDxfId="11529"/>
    <tableColumn id="4906" xr3:uid="{BD324C33-2545-4823-A149-82B5DF5F9234}" name="Column4867" dataDxfId="11528"/>
    <tableColumn id="4907" xr3:uid="{C0D8F536-B7EC-48F1-8294-0413F7FCD978}" name="Column4868" dataDxfId="11527"/>
    <tableColumn id="4908" xr3:uid="{33FBADB5-E0DB-4FBA-B446-8E2179D9FE1F}" name="Column4869" dataDxfId="11526"/>
    <tableColumn id="4909" xr3:uid="{8B1E0310-BD1E-498F-8BB6-8AA5D37DBDA5}" name="Column4870" dataDxfId="11525"/>
    <tableColumn id="4910" xr3:uid="{73A097FB-CA56-4BE8-9137-B9D9FD52E7E5}" name="Column4871" dataDxfId="11524"/>
    <tableColumn id="4911" xr3:uid="{159C2F6D-B42A-4CE2-B5EC-5376BEF6830A}" name="Column4872" dataDxfId="11523"/>
    <tableColumn id="4912" xr3:uid="{E1308D10-6310-4A6C-BCB9-00A253EC22B2}" name="Column4873" dataDxfId="11522"/>
    <tableColumn id="4913" xr3:uid="{300DDAAF-937C-4B5A-A360-6B0280FBC396}" name="Column4874" dataDxfId="11521"/>
    <tableColumn id="4914" xr3:uid="{A5F032C8-51F8-4FA1-ABE3-B7A285E55219}" name="Column4875" dataDxfId="11520"/>
    <tableColumn id="4915" xr3:uid="{9871C9C4-F258-4711-B756-9BFA008C2B8E}" name="Column4876" dataDxfId="11519"/>
    <tableColumn id="4916" xr3:uid="{35CB99C3-D851-4C17-A15E-EEE42919C93A}" name="Column4877" dataDxfId="11518"/>
    <tableColumn id="4917" xr3:uid="{22824374-41CB-40B1-BCCB-4C7296E0903D}" name="Column4878" dataDxfId="11517"/>
    <tableColumn id="4918" xr3:uid="{43B71559-979D-4783-8E1E-D0D634D7F2EC}" name="Column4879" dataDxfId="11516"/>
    <tableColumn id="4919" xr3:uid="{02E5A34A-6884-48E6-9F26-7262B0AD20D8}" name="Column4880" dataDxfId="11515"/>
    <tableColumn id="4920" xr3:uid="{19EED48E-E037-4718-8EDA-5D9794EEBB06}" name="Column4881" dataDxfId="11514"/>
    <tableColumn id="4921" xr3:uid="{644FF72E-F3C9-4DD8-8789-0A931E092A57}" name="Column4882" dataDxfId="11513"/>
    <tableColumn id="4922" xr3:uid="{B8E8C608-FF42-44A3-BD9C-1EFE236339FC}" name="Column4883" dataDxfId="11512"/>
    <tableColumn id="4923" xr3:uid="{ED7A2AD2-6512-4EF4-84B5-63E2DD16F68C}" name="Column4884" dataDxfId="11511"/>
    <tableColumn id="4924" xr3:uid="{FAF0B3EF-4C92-4336-A08B-A2727702C276}" name="Column4885" dataDxfId="11510"/>
    <tableColumn id="4925" xr3:uid="{6D08C8D9-FFCE-43E5-9D1F-5720568708A6}" name="Column4886" dataDxfId="11509"/>
    <tableColumn id="4926" xr3:uid="{624FB27C-39D4-44C0-AF3C-78385248741D}" name="Column4887" dataDxfId="11508"/>
    <tableColumn id="4927" xr3:uid="{BDB2DC52-E911-4930-9A99-B31908BB79AC}" name="Column4888" dataDxfId="11507"/>
    <tableColumn id="4928" xr3:uid="{14886416-459D-49F8-8040-E8886BA040D4}" name="Column4889" dataDxfId="11506"/>
    <tableColumn id="4929" xr3:uid="{DF14902B-A3D3-4F51-B4E5-29B3AD479C58}" name="Column4890" dataDxfId="11505"/>
    <tableColumn id="4930" xr3:uid="{11EF846B-8E88-42A1-804D-70C6F570E581}" name="Column4891" dataDxfId="11504"/>
    <tableColumn id="4931" xr3:uid="{7900C9A8-5A1E-40FD-9B7D-885BF35C27B9}" name="Column4892" dataDxfId="11503"/>
    <tableColumn id="4932" xr3:uid="{FCB6D3A1-E10C-469D-8E7F-DF7600C894BA}" name="Column4893" dataDxfId="11502"/>
    <tableColumn id="4933" xr3:uid="{6DB1A4CD-EBA3-4FD5-BF03-F95A4A0D9E45}" name="Column4894" dataDxfId="11501"/>
    <tableColumn id="4934" xr3:uid="{E855E9E0-81DD-412C-9757-1A95098D21BB}" name="Column4895" dataDxfId="11500"/>
    <tableColumn id="4935" xr3:uid="{8A439D6D-AEB0-49BC-87C6-5D6D554D0BA1}" name="Column4896" dataDxfId="11499"/>
    <tableColumn id="4936" xr3:uid="{010F725C-2AB8-4B13-BFDB-C53EEA69524E}" name="Column4897" dataDxfId="11498"/>
    <tableColumn id="4937" xr3:uid="{4609D643-D2AE-4AA2-A8D3-94A6F9742A7A}" name="Column4898" dataDxfId="11497"/>
    <tableColumn id="4938" xr3:uid="{3332F074-3E9C-4504-AF72-4CD9BC984416}" name="Column4899" dataDxfId="11496"/>
    <tableColumn id="4939" xr3:uid="{85A9A519-D4DB-4E60-976D-C2D0D1EB739A}" name="Column4900" dataDxfId="11495"/>
    <tableColumn id="4940" xr3:uid="{43E8A6AD-23E6-4A08-B175-970CEEBA892D}" name="Column4901" dataDxfId="11494"/>
    <tableColumn id="4941" xr3:uid="{31E10442-15B7-46CF-A62A-44A73AEDB715}" name="Column4902" dataDxfId="11493"/>
    <tableColumn id="4942" xr3:uid="{F8C85CD9-96DD-42FE-8D0E-24BDD0A6C860}" name="Column4903" dataDxfId="11492"/>
    <tableColumn id="4943" xr3:uid="{F02AF746-B72C-434F-A741-0FE6511A1036}" name="Column4904" dataDxfId="11491"/>
    <tableColumn id="4944" xr3:uid="{C53B98A3-F083-45B0-8E48-04D17C2B0A2E}" name="Column4905" dataDxfId="11490"/>
    <tableColumn id="4945" xr3:uid="{EB2D3BC2-DACB-489A-AB2D-5D94F6764888}" name="Column4906" dataDxfId="11489"/>
    <tableColumn id="4946" xr3:uid="{589ABD3D-992C-47A6-AF64-F27D47F6EF67}" name="Column4907" dataDxfId="11488"/>
    <tableColumn id="4947" xr3:uid="{971B48BB-C17E-4251-91CD-E6AD5415D220}" name="Column4908" dataDxfId="11487"/>
    <tableColumn id="4948" xr3:uid="{278193A8-46C4-46C1-B75D-53B9B24BF489}" name="Column4909" dataDxfId="11486"/>
    <tableColumn id="4949" xr3:uid="{E7C543C1-9C40-4196-B429-098113E265D2}" name="Column4910" dataDxfId="11485"/>
    <tableColumn id="4950" xr3:uid="{8F7C44BA-0E07-492C-BB76-E581A1FEBA67}" name="Column4911" dataDxfId="11484"/>
    <tableColumn id="4951" xr3:uid="{EDE29FA6-15B7-42D3-8651-B7BDE5882135}" name="Column4912" dataDxfId="11483"/>
    <tableColumn id="4952" xr3:uid="{186A5AA9-0C7B-4D30-9E1D-BD6FED36CC9A}" name="Column4913" dataDxfId="11482"/>
    <tableColumn id="4953" xr3:uid="{A84F34F9-16CC-4329-82ED-68BC1F72EDA3}" name="Column4914" dataDxfId="11481"/>
    <tableColumn id="4954" xr3:uid="{10C2A281-8AC6-4A9B-92FB-34B2FA2C6E12}" name="Column4915" dataDxfId="11480"/>
    <tableColumn id="4955" xr3:uid="{286C37E4-43C1-4718-8491-EBA7EF89A33B}" name="Column4916" dataDxfId="11479"/>
    <tableColumn id="4956" xr3:uid="{F2459F04-D5A9-4C7C-BFD9-078788735582}" name="Column4917" dataDxfId="11478"/>
    <tableColumn id="4957" xr3:uid="{7B994095-834F-49FA-83B7-7EF53F11B524}" name="Column4918" dataDxfId="11477"/>
    <tableColumn id="4958" xr3:uid="{7F55000E-D3BA-41BF-B612-5EE1D8015857}" name="Column4919" dataDxfId="11476"/>
    <tableColumn id="4959" xr3:uid="{6B6D4A8D-CCA4-4457-9A78-F6B849687D71}" name="Column4920" dataDxfId="11475"/>
    <tableColumn id="4960" xr3:uid="{56FC930B-FAF7-4925-BF32-E9023F041B9A}" name="Column4921" dataDxfId="11474"/>
    <tableColumn id="4961" xr3:uid="{BE89B0EF-E5C4-491D-BA23-FF96768A1752}" name="Column4922" dataDxfId="11473"/>
    <tableColumn id="4962" xr3:uid="{A031CB9F-82BA-4C25-9EE5-C5DDDB3CF33A}" name="Column4923" dataDxfId="11472"/>
    <tableColumn id="4963" xr3:uid="{1E2A93F0-B3E0-4518-B920-6CE23994BDE4}" name="Column4924" dataDxfId="11471"/>
    <tableColumn id="4964" xr3:uid="{8573B568-1524-496C-8964-DDC310C153DC}" name="Column4925" dataDxfId="11470"/>
    <tableColumn id="4965" xr3:uid="{D36DE2E4-3E9C-4625-87D4-18E20C7112BD}" name="Column4926" dataDxfId="11469"/>
    <tableColumn id="4966" xr3:uid="{AC3E7197-4B69-4D03-91EA-3C42C0E9BEB0}" name="Column4927" dataDxfId="11468"/>
    <tableColumn id="4967" xr3:uid="{12ACEF33-C807-4384-8DC0-44174358A73A}" name="Column4928" dataDxfId="11467"/>
    <tableColumn id="4968" xr3:uid="{BB0050C8-9297-4655-8042-AF43BF86A256}" name="Column4929" dataDxfId="11466"/>
    <tableColumn id="4969" xr3:uid="{A0C0804A-B954-449A-8FA3-057D1873DC74}" name="Column4930" dataDxfId="11465"/>
    <tableColumn id="4970" xr3:uid="{66F28D1D-E997-4C96-A353-7B4E84D908B5}" name="Column4931" dataDxfId="11464"/>
    <tableColumn id="4971" xr3:uid="{D9D2E533-8816-4ED4-A62C-CEDB15AC244F}" name="Column4932" dataDxfId="11463"/>
    <tableColumn id="4972" xr3:uid="{F0C1CB5D-DF86-4C09-A189-ECAA8DA0067C}" name="Column4933" dataDxfId="11462"/>
    <tableColumn id="4973" xr3:uid="{C6437D49-F614-4B02-82B1-BA7A717BB465}" name="Column4934" dataDxfId="11461"/>
    <tableColumn id="4974" xr3:uid="{B194DD4A-3006-43FD-9E5D-C3C6EEBEC516}" name="Column4935" dataDxfId="11460"/>
    <tableColumn id="4975" xr3:uid="{6515D4E9-4ECD-41B6-BCAF-C8565DD65DFA}" name="Column4936" dataDxfId="11459"/>
    <tableColumn id="4976" xr3:uid="{69BC144C-22C7-49C1-83CF-AF86D029BB53}" name="Column4937" dataDxfId="11458"/>
    <tableColumn id="4977" xr3:uid="{C69652B9-612A-4E74-90DD-864ACF53D762}" name="Column4938" dataDxfId="11457"/>
    <tableColumn id="4978" xr3:uid="{8655AC6B-FD50-4D01-97C6-5FAD36FC0D0B}" name="Column4939" dataDxfId="11456"/>
    <tableColumn id="4979" xr3:uid="{D1063454-7817-4291-ADC1-C1F04E77B88F}" name="Column4940" dataDxfId="11455"/>
    <tableColumn id="4980" xr3:uid="{7C4C6829-7B3A-41F2-9677-A45B17BDB4FE}" name="Column4941" dataDxfId="11454"/>
    <tableColumn id="4981" xr3:uid="{6E8094F7-AAAA-472C-B271-B215EAB29E1C}" name="Column4942" dataDxfId="11453"/>
    <tableColumn id="4982" xr3:uid="{58544851-67D9-46A4-BD6A-BEBF0B94695D}" name="Column4943" dataDxfId="11452"/>
    <tableColumn id="4983" xr3:uid="{BA7F2E34-B2A9-4F34-A2CA-2A00CC920CF1}" name="Column4944" dataDxfId="11451"/>
    <tableColumn id="4984" xr3:uid="{30769F99-E42A-4C57-B3A7-9805B676AB61}" name="Column4945" dataDxfId="11450"/>
    <tableColumn id="4985" xr3:uid="{71F7F3DD-E691-4A45-89C2-468AC6EEC3C8}" name="Column4946" dataDxfId="11449"/>
    <tableColumn id="4986" xr3:uid="{B31C6577-B9E2-4E6B-B5AE-B51453F29CAF}" name="Column4947" dataDxfId="11448"/>
    <tableColumn id="4987" xr3:uid="{F02BFDE1-E026-4B8A-8FF2-2B6A077DE088}" name="Column4948" dataDxfId="11447"/>
    <tableColumn id="4988" xr3:uid="{DB469521-8BF5-4554-920E-9D6D521514EF}" name="Column4949" dataDxfId="11446"/>
    <tableColumn id="4989" xr3:uid="{0D92CC3A-956F-40AE-8948-DA396C7E2729}" name="Column4950" dataDxfId="11445"/>
    <tableColumn id="4990" xr3:uid="{40364A31-10CE-4D87-856B-05CDDD79EE3C}" name="Column4951" dataDxfId="11444"/>
    <tableColumn id="4991" xr3:uid="{509CDAFC-D867-4DD1-818E-8EBB8E44A690}" name="Column4952" dataDxfId="11443"/>
    <tableColumn id="4992" xr3:uid="{E72AECBC-E271-4097-BA38-BA2B2FD66674}" name="Column4953" dataDxfId="11442"/>
    <tableColumn id="4993" xr3:uid="{09D9D698-402C-4273-9D6C-624366D518B3}" name="Column4954" dataDxfId="11441"/>
    <tableColumn id="4994" xr3:uid="{47CA36B9-F51D-4BA1-ABAB-793589D13503}" name="Column4955" dataDxfId="11440"/>
    <tableColumn id="4995" xr3:uid="{B3D83685-8BF0-49F4-82B1-05E8AAFA406C}" name="Column4956" dataDxfId="11439"/>
    <tableColumn id="4996" xr3:uid="{4E48F3D9-CF4A-4A84-8CE2-17D8000072FE}" name="Column4957" dataDxfId="11438"/>
    <tableColumn id="4997" xr3:uid="{8FA7DC7E-74C5-4BBA-AF8A-40FD0F15AD9C}" name="Column4958" dataDxfId="11437"/>
    <tableColumn id="4998" xr3:uid="{546810F4-BFCE-48A0-B6AD-71ABE2773C06}" name="Column4959" dataDxfId="11436"/>
    <tableColumn id="4999" xr3:uid="{57E49FFD-4ECF-4856-AFAF-B3DBC921236C}" name="Column4960" dataDxfId="11435"/>
    <tableColumn id="5000" xr3:uid="{7F000AD3-BD5C-4F58-A9A0-B2F20580FE07}" name="Column4961" dataDxfId="11434"/>
    <tableColumn id="5001" xr3:uid="{6370A2F3-8625-464D-87A1-1604266DFB14}" name="Column4962" dataDxfId="11433"/>
    <tableColumn id="5002" xr3:uid="{C8C236A1-C31C-439E-9A67-1CB1A4291585}" name="Column4963" dataDxfId="11432"/>
    <tableColumn id="5003" xr3:uid="{49CAC60C-C56A-466B-B9E5-4332FA1E0A24}" name="Column4964" dataDxfId="11431"/>
    <tableColumn id="5004" xr3:uid="{64694A57-95CA-4BA8-86E3-88F32BBBE9E4}" name="Column4965" dataDxfId="11430"/>
    <tableColumn id="5005" xr3:uid="{2A91682B-0A5F-4F99-B525-5CF34EF04DCD}" name="Column4966" dataDxfId="11429"/>
    <tableColumn id="5006" xr3:uid="{5FAE53EB-B0E0-49AE-AD1C-77361C7E78F2}" name="Column4967" dataDxfId="11428"/>
    <tableColumn id="5007" xr3:uid="{56DEB428-7077-40BE-8B56-96444DB22F97}" name="Column4968" dataDxfId="11427"/>
    <tableColumn id="5008" xr3:uid="{8AB1A062-D979-446B-9B6C-14FB0BA2D9AC}" name="Column4969" dataDxfId="11426"/>
    <tableColumn id="5009" xr3:uid="{C0386D56-35FA-4F9F-BAB5-C6856B531515}" name="Column4970" dataDxfId="11425"/>
    <tableColumn id="5010" xr3:uid="{8343E513-6162-4EE8-812A-8922ADC2FB7C}" name="Column4971" dataDxfId="11424"/>
    <tableColumn id="5011" xr3:uid="{753F9AC3-A5FA-4967-9E03-BA6087EE94E2}" name="Column4972" dataDxfId="11423"/>
    <tableColumn id="5012" xr3:uid="{34623753-DF17-4790-ABF1-324FCE185419}" name="Column4973" dataDxfId="11422"/>
    <tableColumn id="5013" xr3:uid="{4A25614E-5BDD-4B16-80D9-947FEAD17421}" name="Column4974" dataDxfId="11421"/>
    <tableColumn id="5014" xr3:uid="{58B807D2-7BCC-42D6-A847-B31DD3AFB814}" name="Column4975" dataDxfId="11420"/>
    <tableColumn id="5015" xr3:uid="{B3A76359-DE02-4378-AE94-29EC5D93F6D0}" name="Column4976" dataDxfId="11419"/>
    <tableColumn id="5016" xr3:uid="{2CFAF81B-7FFC-4A3D-9A79-336E550F40F7}" name="Column4977" dataDxfId="11418"/>
    <tableColumn id="5017" xr3:uid="{DE8C76B0-FF88-4826-A171-DC528EE18F05}" name="Column4978" dataDxfId="11417"/>
    <tableColumn id="5018" xr3:uid="{F065814E-FEC7-4D7D-AAFE-52584FFA69E9}" name="Column4979" dataDxfId="11416"/>
    <tableColumn id="5019" xr3:uid="{93D0D954-DEBF-47D6-815C-DE20C5126F30}" name="Column4980" dataDxfId="11415"/>
    <tableColumn id="5020" xr3:uid="{1C872FD3-EFF3-442E-A40C-CAAE395815EA}" name="Column4981" dataDxfId="11414"/>
    <tableColumn id="5021" xr3:uid="{C4B622B9-4013-41C8-B31C-29B79F7F0A3D}" name="Column4982" dataDxfId="11413"/>
    <tableColumn id="5022" xr3:uid="{50D6313C-DB4D-499A-8B6E-ABD6563880A1}" name="Column4983" dataDxfId="11412"/>
    <tableColumn id="5023" xr3:uid="{FCDF0E93-5987-4440-9C9B-BB9D0CF751A9}" name="Column4984" dataDxfId="11411"/>
    <tableColumn id="5024" xr3:uid="{C338207C-14D0-41E3-8377-366C32454AC5}" name="Column4985" dataDxfId="11410"/>
    <tableColumn id="5025" xr3:uid="{3C312CFE-6AC0-44C8-97E2-EE02C82484B5}" name="Column4986" dataDxfId="11409"/>
    <tableColumn id="5026" xr3:uid="{FE2D3F9F-E0BB-47AF-B18E-44D837138DA0}" name="Column4987" dataDxfId="11408"/>
    <tableColumn id="5027" xr3:uid="{CE71B7C2-5FA5-4631-BF82-AC5925504704}" name="Column4988" dataDxfId="11407"/>
    <tableColumn id="5028" xr3:uid="{45CD5A8A-79A8-4D3E-97B4-68865219C915}" name="Column4989" dataDxfId="11406"/>
    <tableColumn id="5029" xr3:uid="{485F8B20-3087-4105-9C1A-83DAA58A9199}" name="Column4990" dataDxfId="11405"/>
    <tableColumn id="5030" xr3:uid="{C884DE8D-0BE4-409C-AD4D-F67C97BB4A55}" name="Column4991" dataDxfId="11404"/>
    <tableColumn id="5031" xr3:uid="{9BD04EC9-80A3-42F6-BA7C-4179C1124CC1}" name="Column4992" dataDxfId="11403"/>
    <tableColumn id="5032" xr3:uid="{6581CB02-E998-4B3B-85CC-5805F5AD85D8}" name="Column4993" dataDxfId="11402"/>
    <tableColumn id="5033" xr3:uid="{7C937C38-2CC8-4D61-8F67-DA37C2425D3D}" name="Column4994" dataDxfId="11401"/>
    <tableColumn id="5034" xr3:uid="{83417566-2A46-4BA1-A63B-BD513C120F28}" name="Column4995" dataDxfId="11400"/>
    <tableColumn id="5035" xr3:uid="{E5BC1A7A-5571-4C20-85A2-DEED085CC5C6}" name="Column4996" dataDxfId="11399"/>
    <tableColumn id="5036" xr3:uid="{4CB72109-7467-4725-8D43-139C283DE4E2}" name="Column4997" dataDxfId="11398"/>
    <tableColumn id="5037" xr3:uid="{5D6D7196-660A-4852-9E99-2691E4B40365}" name="Column4998" dataDxfId="11397"/>
    <tableColumn id="5038" xr3:uid="{EF24CBFF-3C1C-4D62-B242-058926941476}" name="Column4999" dataDxfId="11396"/>
    <tableColumn id="5039" xr3:uid="{7A684B8A-8077-48DA-BBCD-55F665291484}" name="Column5000" dataDxfId="11395"/>
    <tableColumn id="5040" xr3:uid="{82FD4D06-57A5-4163-B9E5-BEE23F0E14C8}" name="Column5001" dataDxfId="11394"/>
    <tableColumn id="5041" xr3:uid="{4EA38D5C-85F5-4371-88F8-E32435D48D5E}" name="Column5002" dataDxfId="11393"/>
    <tableColumn id="5042" xr3:uid="{6D5ECB65-3E1E-4D41-98E0-DBD516E4FAD4}" name="Column5003" dataDxfId="11392"/>
    <tableColumn id="5043" xr3:uid="{DF6DED5B-82F2-4662-BDBC-45DC5BA25774}" name="Column5004" dataDxfId="11391"/>
    <tableColumn id="5044" xr3:uid="{36F6451D-59A4-472D-86B7-0833DB84DE2C}" name="Column5005" dataDxfId="11390"/>
    <tableColumn id="5045" xr3:uid="{6515613E-30F4-4BD3-9A32-77864CC6E8D6}" name="Column5006" dataDxfId="11389"/>
    <tableColumn id="5046" xr3:uid="{D3324DB1-8751-41EB-A643-6B1B67A55430}" name="Column5007" dataDxfId="11388"/>
    <tableColumn id="5047" xr3:uid="{5A24B553-348F-41C8-91B9-DF0299689246}" name="Column5008" dataDxfId="11387"/>
    <tableColumn id="5048" xr3:uid="{25837B4E-5FA2-4A21-8447-17514FDA61DD}" name="Column5009" dataDxfId="11386"/>
    <tableColumn id="5049" xr3:uid="{A3F6807F-C48D-41FE-8799-6A05756F4E38}" name="Column5010" dataDxfId="11385"/>
    <tableColumn id="5050" xr3:uid="{14371AD5-0666-41E2-ACAB-95AD020CF1D9}" name="Column5011" dataDxfId="11384"/>
    <tableColumn id="5051" xr3:uid="{C3DCA8FD-CB9B-4A66-880D-CEE52FDD986E}" name="Column5012" dataDxfId="11383"/>
    <tableColumn id="5052" xr3:uid="{D431048C-63C8-4281-AA23-0989CB6D2386}" name="Column5013" dataDxfId="11382"/>
    <tableColumn id="5053" xr3:uid="{E6E0BD58-C553-4140-8CAB-B8228153B40C}" name="Column5014" dataDxfId="11381"/>
    <tableColumn id="5054" xr3:uid="{D50EB4DC-3585-4783-A447-667C5F904E4B}" name="Column5015" dataDxfId="11380"/>
    <tableColumn id="5055" xr3:uid="{FD37A921-B944-4ED6-A8DC-0E626F3EE4B0}" name="Column5016" dataDxfId="11379"/>
    <tableColumn id="5056" xr3:uid="{91CB512F-5DDC-4F40-BF9F-141D64BAC024}" name="Column5017" dataDxfId="11378"/>
    <tableColumn id="5057" xr3:uid="{99366C31-27D9-4192-9334-943B780C855D}" name="Column5018" dataDxfId="11377"/>
    <tableColumn id="5058" xr3:uid="{4B9CA6C6-8588-4594-A595-9572C5C351F9}" name="Column5019" dataDxfId="11376"/>
    <tableColumn id="5059" xr3:uid="{1D280E66-1C09-44DF-9C1F-FD4FB0741435}" name="Column5020" dataDxfId="11375"/>
    <tableColumn id="5060" xr3:uid="{9102F08F-F79B-4A9F-ACE3-4FAF5F2CE5EC}" name="Column5021" dataDxfId="11374"/>
    <tableColumn id="5061" xr3:uid="{B6EA971B-510A-4DB3-BF59-3B9BC9180596}" name="Column5022" dataDxfId="11373"/>
    <tableColumn id="5062" xr3:uid="{2A23C709-0F64-4F9E-9367-496C62592B3B}" name="Column5023" dataDxfId="11372"/>
    <tableColumn id="5063" xr3:uid="{BC2B4C1F-F3B7-42B7-A28D-484557D29A59}" name="Column5024" dataDxfId="11371"/>
    <tableColumn id="5064" xr3:uid="{CC45C474-1D4F-440D-89BE-09FB4B4E6C23}" name="Column5025" dataDxfId="11370"/>
    <tableColumn id="5065" xr3:uid="{49413A7A-1B99-4E07-9212-21BBA0C7AAC4}" name="Column5026" dataDxfId="11369"/>
    <tableColumn id="5066" xr3:uid="{BC949B13-989E-4905-AD05-AC0CF260993C}" name="Column5027" dataDxfId="11368"/>
    <tableColumn id="5067" xr3:uid="{7AF9978F-714D-4A7B-A06F-D33C789AE5C2}" name="Column5028" dataDxfId="11367"/>
    <tableColumn id="5068" xr3:uid="{1ACF3C8C-B898-440D-8C2A-509FCF539971}" name="Column5029" dataDxfId="11366"/>
    <tableColumn id="5069" xr3:uid="{F4F8AF94-3951-424B-8F58-BED0AF046495}" name="Column5030" dataDxfId="11365"/>
    <tableColumn id="5070" xr3:uid="{C9FB3CD4-B14B-4074-AD7E-49226714D8BE}" name="Column5031" dataDxfId="11364"/>
    <tableColumn id="5071" xr3:uid="{48292EB5-C457-4DFF-85AD-3DFE3C905F6E}" name="Column5032" dataDxfId="11363"/>
    <tableColumn id="5072" xr3:uid="{99856710-11FD-49D9-9687-4824C074B10D}" name="Column5033" dataDxfId="11362"/>
    <tableColumn id="5073" xr3:uid="{89554924-B098-4C12-A138-C989820FC8B4}" name="Column5034" dataDxfId="11361"/>
    <tableColumn id="5074" xr3:uid="{79C050FB-F0E9-4D5D-89B9-2F47665299CE}" name="Column5035" dataDxfId="11360"/>
    <tableColumn id="5075" xr3:uid="{140A10FE-622A-41CA-B00E-BFA3FF777694}" name="Column5036" dataDxfId="11359"/>
    <tableColumn id="5076" xr3:uid="{D1BA85DF-A547-471F-AC5E-AAAE66B3DBD8}" name="Column5037" dataDxfId="11358"/>
    <tableColumn id="5077" xr3:uid="{E4CEEA7A-F7E8-497C-8F27-817E73C5A915}" name="Column5038" dataDxfId="11357"/>
    <tableColumn id="5078" xr3:uid="{633671FC-7FD7-448E-8FD1-A3C93741108B}" name="Column5039" dataDxfId="11356"/>
    <tableColumn id="5079" xr3:uid="{AEA49488-CDD9-48E5-9F70-E5CBDD44F24E}" name="Column5040" dataDxfId="11355"/>
    <tableColumn id="5080" xr3:uid="{28F774E4-3564-4BE4-B417-57C91C9C3FF1}" name="Column5041" dataDxfId="11354"/>
    <tableColumn id="5081" xr3:uid="{78F291BD-262E-403A-9768-7912A742E549}" name="Column5042" dataDxfId="11353"/>
    <tableColumn id="5082" xr3:uid="{31B9CE56-CC3B-4819-B7B9-BFC4970AFC43}" name="Column5043" dataDxfId="11352"/>
    <tableColumn id="5083" xr3:uid="{D349ACCD-6949-4617-9D26-77F161B7D891}" name="Column5044" dataDxfId="11351"/>
    <tableColumn id="5084" xr3:uid="{80425BDA-B022-4992-B5E1-693A3B0DCC67}" name="Column5045" dataDxfId="11350"/>
    <tableColumn id="5085" xr3:uid="{8FAAF181-FB19-413E-BAC1-E2353AF02AE4}" name="Column5046" dataDxfId="11349"/>
    <tableColumn id="5086" xr3:uid="{DE519223-DD57-4BAB-A2E8-5C1E003C9E77}" name="Column5047" dataDxfId="11348"/>
    <tableColumn id="5087" xr3:uid="{5289960D-FA5D-4E1E-BC3C-D9FCE0A3EE1F}" name="Column5048" dataDxfId="11347"/>
    <tableColumn id="5088" xr3:uid="{517824E3-FCF1-4010-83A0-CC79FDFEAB17}" name="Column5049" dataDxfId="11346"/>
    <tableColumn id="5089" xr3:uid="{01F2E78A-A792-488C-9EA0-9638CED2DEB0}" name="Column5050" dataDxfId="11345"/>
    <tableColumn id="5090" xr3:uid="{24705DFC-B118-4075-ACC7-CC7044236767}" name="Column5051" dataDxfId="11344"/>
    <tableColumn id="5091" xr3:uid="{B5FEF17A-507C-47A0-981C-8AED164BDA5C}" name="Column5052" dataDxfId="11343"/>
    <tableColumn id="5092" xr3:uid="{A4C22299-6393-471E-B23E-9AF65E0C24A8}" name="Column5053" dataDxfId="11342"/>
    <tableColumn id="5093" xr3:uid="{B246DE46-4B40-445D-884C-A1705FBEDBD2}" name="Column5054" dataDxfId="11341"/>
    <tableColumn id="5094" xr3:uid="{E710716C-AA68-4D83-AC88-57ABE3C54C3E}" name="Column5055" dataDxfId="11340"/>
    <tableColumn id="5095" xr3:uid="{F85AE0C5-89FD-4B99-8EA8-040745546048}" name="Column5056" dataDxfId="11339"/>
    <tableColumn id="5096" xr3:uid="{87F60DE0-16BF-4788-A722-D0E36550733A}" name="Column5057" dataDxfId="11338"/>
    <tableColumn id="5097" xr3:uid="{C497A336-CBB2-41F3-AC02-A17ECE1C30B7}" name="Column5058" dataDxfId="11337"/>
    <tableColumn id="5098" xr3:uid="{6FBA8FC5-AAA7-42A4-B5BA-D0321AEC7FD1}" name="Column5059" dataDxfId="11336"/>
    <tableColumn id="5099" xr3:uid="{EC5CA411-98A4-4EA8-8A33-DBC62275B81D}" name="Column5060" dataDxfId="11335"/>
    <tableColumn id="5100" xr3:uid="{E7245B86-0AB1-4EB9-92B8-5DFE65956EC2}" name="Column5061" dataDxfId="11334"/>
    <tableColumn id="5101" xr3:uid="{795DFF70-76F4-4ED3-87EE-8672F305A336}" name="Column5062" dataDxfId="11333"/>
    <tableColumn id="5102" xr3:uid="{7A900ED9-E81E-4229-A433-24DE7910C669}" name="Column5063" dataDxfId="11332"/>
    <tableColumn id="5103" xr3:uid="{41BBA7FF-4918-41FD-A237-1A70F3BAA805}" name="Column5064" dataDxfId="11331"/>
    <tableColumn id="5104" xr3:uid="{9111B819-53C1-46CB-A34B-ABE8DA72DF08}" name="Column5065" dataDxfId="11330"/>
    <tableColumn id="5105" xr3:uid="{5AC4F5DA-CF96-4A78-BD56-720AB736E91F}" name="Column5066" dataDxfId="11329"/>
    <tableColumn id="5106" xr3:uid="{ADDED998-848C-4DE5-BBDC-93B83A82DD7A}" name="Column5067" dataDxfId="11328"/>
    <tableColumn id="5107" xr3:uid="{8E1A8DB6-C97D-434C-AD8A-C8F44140EDEB}" name="Column5068" dataDxfId="11327"/>
    <tableColumn id="5108" xr3:uid="{33821717-E7AB-4391-9577-B14061F934EF}" name="Column5069" dataDxfId="11326"/>
    <tableColumn id="5109" xr3:uid="{54FA487C-F7E2-454F-B962-AB9877934682}" name="Column5070" dataDxfId="11325"/>
    <tableColumn id="5110" xr3:uid="{2CEDA22C-8A2B-4DE1-98E5-3D9A987E712C}" name="Column5071" dataDxfId="11324"/>
    <tableColumn id="5111" xr3:uid="{8D51272F-2C04-4F72-968F-C5CA23E41ABA}" name="Column5072" dataDxfId="11323"/>
    <tableColumn id="5112" xr3:uid="{8D6B3E28-79D8-482D-A279-B59D7CBA9D22}" name="Column5073" dataDxfId="11322"/>
    <tableColumn id="5113" xr3:uid="{C4C38B3F-C332-4DC4-822A-F61BD9A2C5C4}" name="Column5074" dataDxfId="11321"/>
    <tableColumn id="5114" xr3:uid="{16F16C14-2493-42E0-BAB2-B83B5F7824FD}" name="Column5075" dataDxfId="11320"/>
    <tableColumn id="5115" xr3:uid="{062FEA23-BDB6-486A-8D55-8C9CA35F6E76}" name="Column5076" dataDxfId="11319"/>
    <tableColumn id="5116" xr3:uid="{85420307-97F7-4C74-B722-023250D5F255}" name="Column5077" dataDxfId="11318"/>
    <tableColumn id="5117" xr3:uid="{D3AED0FC-D6E2-4078-A402-0442FF6969F1}" name="Column5078" dataDxfId="11317"/>
    <tableColumn id="5118" xr3:uid="{48FACD52-E0E1-4E59-BB4F-22356FC5DF85}" name="Column5079" dataDxfId="11316"/>
    <tableColumn id="5119" xr3:uid="{A7DE71E3-0AF2-4464-9427-5B0C7255E004}" name="Column5080" dataDxfId="11315"/>
    <tableColumn id="5120" xr3:uid="{4D9DB846-C40A-480B-87F8-98E9CB84A533}" name="Column5081" dataDxfId="11314"/>
    <tableColumn id="5121" xr3:uid="{3AC6416F-796B-4626-9175-C2AFA72FFD12}" name="Column5082" dataDxfId="11313"/>
    <tableColumn id="5122" xr3:uid="{E7049D10-44E4-4676-928D-F36440A5D90A}" name="Column5083" dataDxfId="11312"/>
    <tableColumn id="5123" xr3:uid="{0EF87CC3-80AD-4F28-A86D-6B6973FAE471}" name="Column5084" dataDxfId="11311"/>
    <tableColumn id="5124" xr3:uid="{48492919-EA5B-4A5A-982D-F7BB1E44336A}" name="Column5085" dataDxfId="11310"/>
    <tableColumn id="5125" xr3:uid="{6D21B21A-3B0B-4F5A-A31C-C78A84C25B70}" name="Column5086" dataDxfId="11309"/>
    <tableColumn id="5126" xr3:uid="{9779E986-05CA-4EAB-994B-7107EC4C533D}" name="Column5087" dataDxfId="11308"/>
    <tableColumn id="5127" xr3:uid="{F37D7018-B945-4DED-9D95-9219B93C5ECA}" name="Column5088" dataDxfId="11307"/>
    <tableColumn id="5128" xr3:uid="{1F187CFD-2299-4115-B043-F1A8F77E97EF}" name="Column5089" dataDxfId="11306"/>
    <tableColumn id="5129" xr3:uid="{B5C7430D-C36F-4941-BD7D-94633DAD62A3}" name="Column5090" dataDxfId="11305"/>
    <tableColumn id="5130" xr3:uid="{6D32EF29-7765-4203-B128-C9BFB695CE8E}" name="Column5091" dataDxfId="11304"/>
    <tableColumn id="5131" xr3:uid="{A79BA238-89AC-4B69-BF37-FE625EEC8628}" name="Column5092" dataDxfId="11303"/>
    <tableColumn id="5132" xr3:uid="{38B62798-2587-46B5-9E58-DFDB554877E7}" name="Column5093" dataDxfId="11302"/>
    <tableColumn id="5133" xr3:uid="{5CC627CE-8F67-4C81-96C5-1AF41D4F34EF}" name="Column5094" dataDxfId="11301"/>
    <tableColumn id="5134" xr3:uid="{72DF8040-CBDB-4AE7-93E7-DA3DA53A293B}" name="Column5095" dataDxfId="11300"/>
    <tableColumn id="5135" xr3:uid="{6F0CA839-6F5D-4949-8FB6-9B0830C2707B}" name="Column5096" dataDxfId="11299"/>
    <tableColumn id="5136" xr3:uid="{36ECCB5F-048E-4D32-B1F8-FD25BC91A276}" name="Column5097" dataDxfId="11298"/>
    <tableColumn id="5137" xr3:uid="{82BA95EE-4C80-4D1D-B3D6-B655A22335CE}" name="Column5098" dataDxfId="11297"/>
    <tableColumn id="5138" xr3:uid="{300A527F-CBD5-4846-9096-88C0CA6A6AFB}" name="Column5099" dataDxfId="11296"/>
    <tableColumn id="5139" xr3:uid="{641A62EB-214B-4E92-B152-DA5932620622}" name="Column5100" dataDxfId="11295"/>
    <tableColumn id="5140" xr3:uid="{F00AEE2A-B0A3-46B4-A75F-4F474E2FE979}" name="Column5101" dataDxfId="11294"/>
    <tableColumn id="5141" xr3:uid="{450822ED-3C32-494E-A3B4-DE1BA17C04D1}" name="Column5102" dataDxfId="11293"/>
    <tableColumn id="5142" xr3:uid="{3756F48E-849A-4D6A-8927-E8A604983197}" name="Column5103" dataDxfId="11292"/>
    <tableColumn id="5143" xr3:uid="{8170BE19-48F4-47A5-B37A-6158643D8414}" name="Column5104" dataDxfId="11291"/>
    <tableColumn id="5144" xr3:uid="{F84A6CB7-A03D-4450-A87F-C556B31358CE}" name="Column5105" dataDxfId="11290"/>
    <tableColumn id="5145" xr3:uid="{9C0D5D09-1B82-490E-95C7-80635C0B4422}" name="Column5106" dataDxfId="11289"/>
    <tableColumn id="5146" xr3:uid="{99F34919-1A84-4CBF-A849-280EDE573077}" name="Column5107" dataDxfId="11288"/>
    <tableColumn id="5147" xr3:uid="{967585D7-3A80-458F-A341-45ED7B2E548E}" name="Column5108" dataDxfId="11287"/>
    <tableColumn id="5148" xr3:uid="{040AB7F4-421D-49F6-ACEC-1431854F4416}" name="Column5109" dataDxfId="11286"/>
    <tableColumn id="5149" xr3:uid="{CC09AEE4-D681-4826-A3E8-5AB03007ACD0}" name="Column5110" dataDxfId="11285"/>
    <tableColumn id="5150" xr3:uid="{06CB117A-2B0F-4148-935E-174D9BFBAA90}" name="Column5111" dataDxfId="11284"/>
    <tableColumn id="5151" xr3:uid="{6F59A325-8807-4A9E-A66F-9EE9C74364F1}" name="Column5112" dataDxfId="11283"/>
    <tableColumn id="5152" xr3:uid="{BCD8D81C-B3DD-4807-BCC3-C3C20F3D3347}" name="Column5113" dataDxfId="11282"/>
    <tableColumn id="5153" xr3:uid="{27CDFC4F-214E-40FE-A8CD-E0B4075A7ECC}" name="Column5114" dataDxfId="11281"/>
    <tableColumn id="5154" xr3:uid="{12ADFBB7-704A-4051-BB65-39F634A09CCA}" name="Column5115" dataDxfId="11280"/>
    <tableColumn id="5155" xr3:uid="{B3FE8CDC-0660-4185-896F-9CD14EA6B67C}" name="Column5116" dataDxfId="11279"/>
    <tableColumn id="5156" xr3:uid="{AE964CD0-226A-4474-8D68-EADAAA1E5107}" name="Column5117" dataDxfId="11278"/>
    <tableColumn id="5157" xr3:uid="{7557CDCE-1AC3-40FA-97FC-9FCDD0928F96}" name="Column5118" dataDxfId="11277"/>
    <tableColumn id="5158" xr3:uid="{0B6426DD-96BF-433D-A25C-C748865E1199}" name="Column5119" dataDxfId="11276"/>
    <tableColumn id="5159" xr3:uid="{B96EECF7-B1F6-4CF8-99F4-CC20AB0FA83D}" name="Column5120" dataDxfId="11275"/>
    <tableColumn id="5160" xr3:uid="{93A969A8-DEFF-4471-8630-BE9E7D9A5A9E}" name="Column5121" dataDxfId="11274"/>
    <tableColumn id="5161" xr3:uid="{1A527F2E-124C-4B7C-B221-E7F8AD4050AD}" name="Column5122" dataDxfId="11273"/>
    <tableColumn id="5162" xr3:uid="{7508DF55-5B4E-4DE8-AB19-C9852524ADB1}" name="Column5123" dataDxfId="11272"/>
    <tableColumn id="5163" xr3:uid="{6F867D84-33B1-4722-8F34-C3E840F65DE7}" name="Column5124" dataDxfId="11271"/>
    <tableColumn id="5164" xr3:uid="{4428444B-4363-4C0E-8A0D-97C622A16572}" name="Column5125" dataDxfId="11270"/>
    <tableColumn id="5165" xr3:uid="{1B1BA8F0-D62D-4837-81EC-D09F97B67462}" name="Column5126" dataDxfId="11269"/>
    <tableColumn id="5166" xr3:uid="{361959FB-9BA0-4052-B1D3-E922DA02CBEA}" name="Column5127" dataDxfId="11268"/>
    <tableColumn id="5167" xr3:uid="{8CD3F24E-76AD-43CD-A706-E144D38335E7}" name="Column5128" dataDxfId="11267"/>
    <tableColumn id="5168" xr3:uid="{7FDF4134-5BA9-4A56-B7A5-F32A0F981F95}" name="Column5129" dataDxfId="11266"/>
    <tableColumn id="5169" xr3:uid="{FF44DD51-B3E5-4894-B9FE-670F7BC68764}" name="Column5130" dataDxfId="11265"/>
    <tableColumn id="5170" xr3:uid="{A5445722-AD97-4C6A-99C1-F2102AE3FFB9}" name="Column5131" dataDxfId="11264"/>
    <tableColumn id="5171" xr3:uid="{E23D4C23-5C58-472C-90F9-AAD7A3800D1F}" name="Column5132" dataDxfId="11263"/>
    <tableColumn id="5172" xr3:uid="{489FEE0E-AF25-4F5A-9998-BBA65AEEF1EA}" name="Column5133" dataDxfId="11262"/>
    <tableColumn id="5173" xr3:uid="{AC5361D4-033A-42FF-8F30-DD8C6AFE6EC4}" name="Column5134" dataDxfId="11261"/>
    <tableColumn id="5174" xr3:uid="{E7DB03BB-B7D9-419B-A22F-6D4F49728391}" name="Column5135" dataDxfId="11260"/>
    <tableColumn id="5175" xr3:uid="{B2D1D79D-F83A-49EE-B7E8-F6048DB5A925}" name="Column5136" dataDxfId="11259"/>
    <tableColumn id="5176" xr3:uid="{0B40FA7D-212F-4108-9329-6239014EFC0A}" name="Column5137" dataDxfId="11258"/>
    <tableColumn id="5177" xr3:uid="{5963C674-905A-47ED-905C-450A9D2E8A83}" name="Column5138" dataDxfId="11257"/>
    <tableColumn id="5178" xr3:uid="{96E91E65-F513-41B2-9CFC-CBC491C7E263}" name="Column5139" dataDxfId="11256"/>
    <tableColumn id="5179" xr3:uid="{B176B8FC-A1F8-4EBB-91F4-167514AD6A47}" name="Column5140" dataDxfId="11255"/>
    <tableColumn id="5180" xr3:uid="{5D853C4B-8213-4E76-867B-0C7617A5590C}" name="Column5141" dataDxfId="11254"/>
    <tableColumn id="5181" xr3:uid="{5BC824A3-751A-4CDF-80EA-0D86408F1C5D}" name="Column5142" dataDxfId="11253"/>
    <tableColumn id="5182" xr3:uid="{78F18C94-CFAA-4E7A-BC25-D317595C5254}" name="Column5143" dataDxfId="11252"/>
    <tableColumn id="5183" xr3:uid="{4287B398-C1F3-4C98-B2BF-D5C879D7C1FB}" name="Column5144" dataDxfId="11251"/>
    <tableColumn id="5184" xr3:uid="{1EA27FA5-D3FE-4B29-860C-3C7B846A7863}" name="Column5145" dataDxfId="11250"/>
    <tableColumn id="5185" xr3:uid="{0C463E13-8BC4-41B0-8A6B-B9D547A62FB9}" name="Column5146" dataDxfId="11249"/>
    <tableColumn id="5186" xr3:uid="{E774F0B7-5B09-4676-9C41-D8447FB0FA32}" name="Column5147" dataDxfId="11248"/>
    <tableColumn id="5187" xr3:uid="{C5EF533B-C5AE-459F-BDA5-A3523A00B526}" name="Column5148" dataDxfId="11247"/>
    <tableColumn id="5188" xr3:uid="{E3007825-3D17-47B2-A99E-B0635A76EF4D}" name="Column5149" dataDxfId="11246"/>
    <tableColumn id="5189" xr3:uid="{BF3CFCA3-F2FA-46F1-AB8D-5BDB78A07544}" name="Column5150" dataDxfId="11245"/>
    <tableColumn id="5190" xr3:uid="{20A71893-4D25-43AB-8ADE-21921B0CACD6}" name="Column5151" dataDxfId="11244"/>
    <tableColumn id="5191" xr3:uid="{53D64E55-CF0D-4AF3-AF34-209DC3BB5903}" name="Column5152" dataDxfId="11243"/>
    <tableColumn id="5192" xr3:uid="{A792F5FA-8190-401E-8073-B1F84F760DF9}" name="Column5153" dataDxfId="11242"/>
    <tableColumn id="5193" xr3:uid="{C8BC7E34-EF23-40EE-AFC4-3657BEC3C960}" name="Column5154" dataDxfId="11241"/>
    <tableColumn id="5194" xr3:uid="{4B4B4154-5F06-4168-9FAE-32F41E23CF48}" name="Column5155" dataDxfId="11240"/>
    <tableColumn id="5195" xr3:uid="{9DC57194-9722-463A-BD18-B7FD6B2142F0}" name="Column5156" dataDxfId="11239"/>
    <tableColumn id="5196" xr3:uid="{0468D20A-3BB4-4161-BFEF-ADECBD95049E}" name="Column5157" dataDxfId="11238"/>
    <tableColumn id="5197" xr3:uid="{226A9CB5-92F9-4EBC-AFFB-E76677555275}" name="Column5158" dataDxfId="11237"/>
    <tableColumn id="5198" xr3:uid="{36BA736A-84F7-4B09-B6F5-11EF90FB7D3D}" name="Column5159" dataDxfId="11236"/>
    <tableColumn id="5199" xr3:uid="{3778E070-3616-4FA2-89EB-43B38C8EA16F}" name="Column5160" dataDxfId="11235"/>
    <tableColumn id="5200" xr3:uid="{83AE3DF1-98C0-4B25-A37D-B789731A9326}" name="Column5161" dataDxfId="11234"/>
    <tableColumn id="5201" xr3:uid="{0BC2EB52-E0D5-461C-A4D0-FED0370D3859}" name="Column5162" dataDxfId="11233"/>
    <tableColumn id="5202" xr3:uid="{2A740CB1-FE22-4112-A6AF-C04CE823C3AC}" name="Column5163" dataDxfId="11232"/>
    <tableColumn id="5203" xr3:uid="{FD594599-FC73-490E-B399-03989FD2A571}" name="Column5164" dataDxfId="11231"/>
    <tableColumn id="5204" xr3:uid="{FAF8FB68-2D4B-48EE-A2D6-64F69C22A1A7}" name="Column5165" dataDxfId="11230"/>
    <tableColumn id="5205" xr3:uid="{C62F0E44-5298-4D26-B778-1458263AFDB8}" name="Column5166" dataDxfId="11229"/>
    <tableColumn id="5206" xr3:uid="{C7D2BBB5-A80C-4851-9494-DA5785751292}" name="Column5167" dataDxfId="11228"/>
    <tableColumn id="5207" xr3:uid="{9B3BEEBD-578C-4013-9D11-28626AFB6CD2}" name="Column5168" dataDxfId="11227"/>
    <tableColumn id="5208" xr3:uid="{FB73F603-27B8-492C-BBFE-F1292EC1B892}" name="Column5169" dataDxfId="11226"/>
    <tableColumn id="5209" xr3:uid="{09D05C4B-1C00-4368-AD6B-BCE2635CC1FD}" name="Column5170" dataDxfId="11225"/>
    <tableColumn id="5210" xr3:uid="{3A16FCBD-7827-4925-ADBA-25B7D944F905}" name="Column5171" dataDxfId="11224"/>
    <tableColumn id="5211" xr3:uid="{3CBECD85-CF01-4371-B3E7-F42450AA54F1}" name="Column5172" dataDxfId="11223"/>
    <tableColumn id="5212" xr3:uid="{816DB7E7-9167-47C3-9893-D9BAF91A29CB}" name="Column5173" dataDxfId="11222"/>
    <tableColumn id="5213" xr3:uid="{DDAF6314-F969-4B2C-B5C2-01748A427743}" name="Column5174" dataDxfId="11221"/>
    <tableColumn id="5214" xr3:uid="{F32CF73B-8146-4129-8D03-DBBD740D2CF2}" name="Column5175" dataDxfId="11220"/>
    <tableColumn id="5215" xr3:uid="{276CE71E-92A1-49E1-9227-3247548315B2}" name="Column5176" dataDxfId="11219"/>
    <tableColumn id="5216" xr3:uid="{2C9CCA9F-9052-4396-A370-55AF3DA76667}" name="Column5177" dataDxfId="11218"/>
    <tableColumn id="5217" xr3:uid="{439238AB-041B-4713-98DD-CDFFDA30560B}" name="Column5178" dataDxfId="11217"/>
    <tableColumn id="5218" xr3:uid="{BCE63F15-25AF-4451-910F-2BFB7CCED2E0}" name="Column5179" dataDxfId="11216"/>
    <tableColumn id="5219" xr3:uid="{52EA7490-D8DA-4D65-BA51-C7B129859944}" name="Column5180" dataDxfId="11215"/>
    <tableColumn id="5220" xr3:uid="{F21CD452-2853-46C9-ABD8-D9257607978A}" name="Column5181" dataDxfId="11214"/>
    <tableColumn id="5221" xr3:uid="{BF21ED4B-45DB-4C90-9772-1952AFD552F1}" name="Column5182" dataDxfId="11213"/>
    <tableColumn id="5222" xr3:uid="{AC989149-499D-4CE9-9FB6-68384EF18D29}" name="Column5183" dataDxfId="11212"/>
    <tableColumn id="5223" xr3:uid="{A027F9EC-07F6-4E8C-8B11-539BC10CA20E}" name="Column5184" dataDxfId="11211"/>
    <tableColumn id="5224" xr3:uid="{A3A0A2AA-75E9-4995-97CA-E9CBD6922B96}" name="Column5185" dataDxfId="11210"/>
    <tableColumn id="5225" xr3:uid="{E035EDB9-FD7C-4704-8D19-50E542E2017E}" name="Column5186" dataDxfId="11209"/>
    <tableColumn id="5226" xr3:uid="{3825D068-54E2-462F-A1E4-21D7E2BB89C2}" name="Column5187" dataDxfId="11208"/>
    <tableColumn id="5227" xr3:uid="{C2426FE7-1556-442E-A3F9-5FDE0524EFC7}" name="Column5188" dataDxfId="11207"/>
    <tableColumn id="5228" xr3:uid="{DAFCA44C-AA51-4965-8D39-4CD3B7E05AA6}" name="Column5189" dataDxfId="11206"/>
    <tableColumn id="5229" xr3:uid="{D062F97F-9EBA-400E-904A-A5CA5B98500E}" name="Column5190" dataDxfId="11205"/>
    <tableColumn id="5230" xr3:uid="{DC99E821-7869-4B0C-A6B5-379C1CEECAF1}" name="Column5191" dataDxfId="11204"/>
    <tableColumn id="5231" xr3:uid="{808B14B0-A970-4E4C-9DF6-6A184ECE88CD}" name="Column5192" dataDxfId="11203"/>
    <tableColumn id="5232" xr3:uid="{A45F0542-FAEB-40BA-9115-18C998A9807D}" name="Column5193" dataDxfId="11202"/>
    <tableColumn id="5233" xr3:uid="{E08F7530-8070-4A1E-A6AB-189987FF5ABB}" name="Column5194" dataDxfId="11201"/>
    <tableColumn id="5234" xr3:uid="{40080D9B-B187-450D-B361-6397AFFC3FAF}" name="Column5195" dataDxfId="11200"/>
    <tableColumn id="5235" xr3:uid="{F07327CC-8C88-4A65-9624-86A8C8C62693}" name="Column5196" dataDxfId="11199"/>
    <tableColumn id="5236" xr3:uid="{9DCB0A00-D4D1-43C7-9323-5389D6BBF861}" name="Column5197" dataDxfId="11198"/>
    <tableColumn id="5237" xr3:uid="{E8A3E5BE-EA70-4BA5-9F9C-8D1BD5BCF259}" name="Column5198" dataDxfId="11197"/>
    <tableColumn id="5238" xr3:uid="{097E42CF-5ADA-4BA0-AE61-0095C0E2C7FE}" name="Column5199" dataDxfId="11196"/>
    <tableColumn id="5239" xr3:uid="{2998CA51-8249-41CF-905D-58CCD4767FAE}" name="Column5200" dataDxfId="11195"/>
    <tableColumn id="5240" xr3:uid="{7842860A-A520-46A9-8104-04366E632337}" name="Column5201" dataDxfId="11194"/>
    <tableColumn id="5241" xr3:uid="{6C8A70A8-40B7-428B-8197-9CB252809147}" name="Column5202" dataDxfId="11193"/>
    <tableColumn id="5242" xr3:uid="{C725D578-A379-4CB7-8450-3C397940A9EB}" name="Column5203" dataDxfId="11192"/>
    <tableColumn id="5243" xr3:uid="{C8B2238B-478E-4A89-9D5E-C27F072B8C7C}" name="Column5204" dataDxfId="11191"/>
    <tableColumn id="5244" xr3:uid="{C9C15F6F-7728-4CCE-9564-40D34EFFA33C}" name="Column5205" dataDxfId="11190"/>
    <tableColumn id="5245" xr3:uid="{FBA93007-374D-43D6-A49A-396A67242720}" name="Column5206" dataDxfId="11189"/>
    <tableColumn id="5246" xr3:uid="{903C000D-F352-4615-86B8-EA248BD1A466}" name="Column5207" dataDxfId="11188"/>
    <tableColumn id="5247" xr3:uid="{9C517D6E-E7AD-4A99-836B-6ADB577AFDBE}" name="Column5208" dataDxfId="11187"/>
    <tableColumn id="5248" xr3:uid="{73BB98B9-0880-469F-AC37-6485D2F48151}" name="Column5209" dataDxfId="11186"/>
    <tableColumn id="5249" xr3:uid="{07AE17A7-B34D-45F0-B30E-A9F5032E76D2}" name="Column5210" dataDxfId="11185"/>
    <tableColumn id="5250" xr3:uid="{CD16E177-BA90-4513-A577-C368EC47A18F}" name="Column5211" dataDxfId="11184"/>
    <tableColumn id="5251" xr3:uid="{635E9394-5F58-4BDD-9162-67909ACF95A6}" name="Column5212" dataDxfId="11183"/>
    <tableColumn id="5252" xr3:uid="{CCB04A0C-976D-4C4A-B088-AC8012602F96}" name="Column5213" dataDxfId="11182"/>
    <tableColumn id="5253" xr3:uid="{31EFB7A0-029D-497B-93FF-7D216AE8FD4B}" name="Column5214" dataDxfId="11181"/>
    <tableColumn id="5254" xr3:uid="{2B99F607-B863-415F-83E5-072984512E74}" name="Column5215" dataDxfId="11180"/>
    <tableColumn id="5255" xr3:uid="{F554E773-8F26-4392-8BF2-FDA0BE6D76F6}" name="Column5216" dataDxfId="11179"/>
    <tableColumn id="5256" xr3:uid="{57F128B4-9085-4262-B8E3-4471A19781D1}" name="Column5217" dataDxfId="11178"/>
    <tableColumn id="5257" xr3:uid="{4044425C-C561-4B67-829A-F76EAB42C03D}" name="Column5218" dataDxfId="11177"/>
    <tableColumn id="5258" xr3:uid="{87286860-7F69-4F48-A5A0-ED7366A58735}" name="Column5219" dataDxfId="11176"/>
    <tableColumn id="5259" xr3:uid="{302FB8C3-8DA2-47E1-A86A-1C4253AA49C6}" name="Column5220" dataDxfId="11175"/>
    <tableColumn id="5260" xr3:uid="{A9B5D891-FC7C-4799-A523-8EB34E4A383A}" name="Column5221" dataDxfId="11174"/>
    <tableColumn id="5261" xr3:uid="{6A0F6ADC-7A29-4A8A-A9AC-0354A213473C}" name="Column5222" dataDxfId="11173"/>
    <tableColumn id="5262" xr3:uid="{95FA76D4-07BF-46F0-8834-8F4B0AA3B049}" name="Column5223" dataDxfId="11172"/>
    <tableColumn id="5263" xr3:uid="{9A520F99-E8B9-426F-9D7B-7CD676EA06C3}" name="Column5224" dataDxfId="11171"/>
    <tableColumn id="5264" xr3:uid="{E0FD0FA4-CC46-4982-8441-28C6E55B84FA}" name="Column5225" dataDxfId="11170"/>
    <tableColumn id="5265" xr3:uid="{FBBB3648-BE1F-4E6F-AD75-B399E67DAB51}" name="Column5226" dataDxfId="11169"/>
    <tableColumn id="5266" xr3:uid="{030A508E-BA2A-4161-BA01-10972E4C2332}" name="Column5227" dataDxfId="11168"/>
    <tableColumn id="5267" xr3:uid="{4BBB7B53-F6B0-44A9-A3EA-BBF52588096E}" name="Column5228" dataDxfId="11167"/>
    <tableColumn id="5268" xr3:uid="{3A752B54-0ED3-4327-993A-0AFFA219F85B}" name="Column5229" dataDxfId="11166"/>
    <tableColumn id="5269" xr3:uid="{BEBE6B1F-B6BC-409C-A496-136B6D340566}" name="Column5230" dataDxfId="11165"/>
    <tableColumn id="5270" xr3:uid="{52FBCC15-0DE0-4B37-95B2-7EA4CF82E69A}" name="Column5231" dataDxfId="11164"/>
    <tableColumn id="5271" xr3:uid="{F400B9CA-FC1F-4D55-817C-A3B8E6E305CC}" name="Column5232" dataDxfId="11163"/>
    <tableColumn id="5272" xr3:uid="{61CE239C-9E1B-47CE-8830-F5C8DD4FA53E}" name="Column5233" dataDxfId="11162"/>
    <tableColumn id="5273" xr3:uid="{90AF2CEB-A630-4D66-BF56-78C796C113D2}" name="Column5234" dataDxfId="11161"/>
    <tableColumn id="5274" xr3:uid="{AFD2FAED-4754-4E1D-AE6E-48B1EC7E1208}" name="Column5235" dataDxfId="11160"/>
    <tableColumn id="5275" xr3:uid="{20E5596E-2387-471C-985E-57F1EC8AE0C9}" name="Column5236" dataDxfId="11159"/>
    <tableColumn id="5276" xr3:uid="{8B04187C-2E12-4C28-8A56-16C42EB09E71}" name="Column5237" dataDxfId="11158"/>
    <tableColumn id="5277" xr3:uid="{859B0182-0A92-446F-946F-E88684897ECC}" name="Column5238" dataDxfId="11157"/>
    <tableColumn id="5278" xr3:uid="{A673D2AB-B00D-4AA7-BBD4-06BB82BBB748}" name="Column5239" dataDxfId="11156"/>
    <tableColumn id="5279" xr3:uid="{16BC1C83-157F-4D14-9B50-7F6149C5FE61}" name="Column5240" dataDxfId="11155"/>
    <tableColumn id="5280" xr3:uid="{757A8145-8EFA-4FF9-800A-3FEBF0120624}" name="Column5241" dataDxfId="11154"/>
    <tableColumn id="5281" xr3:uid="{F2807E22-96CD-48DD-8F39-586DE2293E77}" name="Column5242" dataDxfId="11153"/>
    <tableColumn id="5282" xr3:uid="{64E653A6-0CCC-41FE-903D-C77992FA1A62}" name="Column5243" dataDxfId="11152"/>
    <tableColumn id="5283" xr3:uid="{5E718E41-CDC2-4750-A339-3CF937A7E300}" name="Column5244" dataDxfId="11151"/>
    <tableColumn id="5284" xr3:uid="{BA144464-ABF6-445A-9225-949FDF94D975}" name="Column5245" dataDxfId="11150"/>
    <tableColumn id="5285" xr3:uid="{A67D8530-DB71-4689-A0A1-3EFF9F8748C9}" name="Column5246" dataDxfId="11149"/>
    <tableColumn id="5286" xr3:uid="{3D595BB7-2AFD-4FFC-907A-646ED1ED9176}" name="Column5247" dataDxfId="11148"/>
    <tableColumn id="5287" xr3:uid="{20F12888-0CFD-4A66-953C-29F261E8D1C5}" name="Column5248" dataDxfId="11147"/>
    <tableColumn id="5288" xr3:uid="{7835E582-D8AA-474B-A539-0FE14057292C}" name="Column5249" dataDxfId="11146"/>
    <tableColumn id="5289" xr3:uid="{1C11D2C0-D9BB-423C-8498-071528E27B5C}" name="Column5250" dataDxfId="11145"/>
    <tableColumn id="5290" xr3:uid="{7BDC7A89-1F75-4A02-9569-6D96E99E6F47}" name="Column5251" dataDxfId="11144"/>
    <tableColumn id="5291" xr3:uid="{9066D905-E20D-42CD-9CDE-934B236C3854}" name="Column5252" dataDxfId="11143"/>
    <tableColumn id="5292" xr3:uid="{542A8B76-6E81-4CFC-A6EF-C2578CB3487D}" name="Column5253" dataDxfId="11142"/>
    <tableColumn id="5293" xr3:uid="{7D59F5E0-EDBE-47FF-9F82-EF8994DCABB2}" name="Column5254" dataDxfId="11141"/>
    <tableColumn id="5294" xr3:uid="{577268E6-3364-4F58-A48A-530AABEC1200}" name="Column5255" dataDxfId="11140"/>
    <tableColumn id="5295" xr3:uid="{C6A1F977-A55C-4DE2-A7CC-244AF5AD17FF}" name="Column5256" dataDxfId="11139"/>
    <tableColumn id="5296" xr3:uid="{FB649C04-F79C-4E85-8CB1-2D166704E357}" name="Column5257" dataDxfId="11138"/>
    <tableColumn id="5297" xr3:uid="{23955913-C902-428A-87EF-61E439B819FE}" name="Column5258" dataDxfId="11137"/>
    <tableColumn id="5298" xr3:uid="{F9DCD6D4-F56B-446C-903E-BF1A7A5753DA}" name="Column5259" dataDxfId="11136"/>
    <tableColumn id="5299" xr3:uid="{97B1EBE8-DCC4-4F7C-B05F-363373405A3D}" name="Column5260" dataDxfId="11135"/>
    <tableColumn id="5300" xr3:uid="{6FAAD7D5-FBC0-4D93-90AD-6E93920BE5DF}" name="Column5261" dataDxfId="11134"/>
    <tableColumn id="5301" xr3:uid="{945C5529-2A1D-4BCC-ABA6-029891D18918}" name="Column5262" dataDxfId="11133"/>
    <tableColumn id="5302" xr3:uid="{6C6BC302-1CEA-4106-9B12-8F26CD081BFE}" name="Column5263" dataDxfId="11132"/>
    <tableColumn id="5303" xr3:uid="{6CE50EC6-83A7-4E6A-A1D6-BE0167DBA82D}" name="Column5264" dataDxfId="11131"/>
    <tableColumn id="5304" xr3:uid="{4C3EAD16-529E-48E6-B3D6-5E736AFA639C}" name="Column5265" dataDxfId="11130"/>
    <tableColumn id="5305" xr3:uid="{7063FAB3-A83F-4AD4-B82F-99C6BD1988FA}" name="Column5266" dataDxfId="11129"/>
    <tableColumn id="5306" xr3:uid="{DCE97A4E-F0EA-4733-BE1E-7FF43C5F32CF}" name="Column5267" dataDxfId="11128"/>
    <tableColumn id="5307" xr3:uid="{E88BC457-E455-4D84-A4AD-EB449EF6D65B}" name="Column5268" dataDxfId="11127"/>
    <tableColumn id="5308" xr3:uid="{B5C44E61-C0BD-449D-8549-4CE132567CF6}" name="Column5269" dataDxfId="11126"/>
    <tableColumn id="5309" xr3:uid="{C7E9E0CB-7DA1-4CCF-9EFE-164608A01585}" name="Column5270" dataDxfId="11125"/>
    <tableColumn id="5310" xr3:uid="{4D8EAE2F-B3DF-4113-8660-623E28C028B1}" name="Column5271" dataDxfId="11124"/>
    <tableColumn id="5311" xr3:uid="{C9DE02FF-527B-40DF-BFD8-431CAD5AE520}" name="Column5272" dataDxfId="11123"/>
    <tableColumn id="5312" xr3:uid="{91CEB885-3611-46C3-B371-3B07A2C1B662}" name="Column5273" dataDxfId="11122"/>
    <tableColumn id="5313" xr3:uid="{2960A65F-D0EF-4EFB-BCD5-11837135365F}" name="Column5274" dataDxfId="11121"/>
    <tableColumn id="5314" xr3:uid="{F9D26355-E6A4-464D-B448-35E343778D70}" name="Column5275" dataDxfId="11120"/>
    <tableColumn id="5315" xr3:uid="{C9FFD8E7-73FD-4A40-96D3-8529A8A95DE8}" name="Column5276" dataDxfId="11119"/>
    <tableColumn id="5316" xr3:uid="{1123FC1E-FA76-498E-98BA-8083DABF20A1}" name="Column5277" dataDxfId="11118"/>
    <tableColumn id="5317" xr3:uid="{E713B4C3-1C70-4F50-9666-827276BE3A29}" name="Column5278" dataDxfId="11117"/>
    <tableColumn id="5318" xr3:uid="{31EDD64A-295D-4925-98A9-980D32BEDDF2}" name="Column5279" dataDxfId="11116"/>
    <tableColumn id="5319" xr3:uid="{90DCB67D-9F4E-4917-8EC5-877F4869A063}" name="Column5280" dataDxfId="11115"/>
    <tableColumn id="5320" xr3:uid="{8DC3D5A8-1ED7-4ACD-83A8-E92894133E6B}" name="Column5281" dataDxfId="11114"/>
    <tableColumn id="5321" xr3:uid="{E60D38CA-C303-42FC-9325-065B8CAFDD2E}" name="Column5282" dataDxfId="11113"/>
    <tableColumn id="5322" xr3:uid="{6F55416E-11AC-4E8B-B368-64554AA47CF3}" name="Column5283" dataDxfId="11112"/>
    <tableColumn id="5323" xr3:uid="{D69E8530-3F21-4AF5-9E01-027FE52E978A}" name="Column5284" dataDxfId="11111"/>
    <tableColumn id="5324" xr3:uid="{DC148B8C-6B8B-4C72-9A1F-D28A9024BE7D}" name="Column5285" dataDxfId="11110"/>
    <tableColumn id="5325" xr3:uid="{170B200D-2D2A-4C45-8632-821920D46E16}" name="Column5286" dataDxfId="11109"/>
    <tableColumn id="5326" xr3:uid="{53B56798-1695-4B85-8EF1-7AB364D04A95}" name="Column5287" dataDxfId="11108"/>
    <tableColumn id="5327" xr3:uid="{8C2B2F06-D7E2-4B73-83F7-6E1436FEA549}" name="Column5288" dataDxfId="11107"/>
    <tableColumn id="5328" xr3:uid="{5EFDA2A7-A2C1-4782-8AF3-F8506B6483BA}" name="Column5289" dataDxfId="11106"/>
    <tableColumn id="5329" xr3:uid="{37B0E8DE-F271-44EF-ADB7-43D95271E4C9}" name="Column5290" dataDxfId="11105"/>
    <tableColumn id="5330" xr3:uid="{B703D957-36E1-49D8-8EB1-FBBF2024D091}" name="Column5291" dataDxfId="11104"/>
    <tableColumn id="5331" xr3:uid="{E57F517E-27C2-472A-B18C-2BBEEEC2A2D4}" name="Column5292" dataDxfId="11103"/>
    <tableColumn id="5332" xr3:uid="{F55FBCC8-210E-414F-A0A9-C54D5F6B5370}" name="Column5293" dataDxfId="11102"/>
    <tableColumn id="5333" xr3:uid="{AABAD272-1D59-47D1-912A-A2973A549C3D}" name="Column5294" dataDxfId="11101"/>
    <tableColumn id="5334" xr3:uid="{384328CA-0192-4B86-B872-B84D87C1206A}" name="Column5295" dataDxfId="11100"/>
    <tableColumn id="5335" xr3:uid="{B00BECEA-813C-431F-B9F3-05E6FECB84DD}" name="Column5296" dataDxfId="11099"/>
    <tableColumn id="5336" xr3:uid="{111DC05C-0C16-409C-9956-1C203D4FB5AB}" name="Column5297" dataDxfId="11098"/>
    <tableColumn id="5337" xr3:uid="{6C43FCE9-444F-4FE3-837B-054C9A00D942}" name="Column5298" dataDxfId="11097"/>
    <tableColumn id="5338" xr3:uid="{F106D932-B24E-47DF-90D4-28905FB1DC0A}" name="Column5299" dataDxfId="11096"/>
    <tableColumn id="5339" xr3:uid="{061A06DA-4903-4970-8BCA-66446A91BB99}" name="Column5300" dataDxfId="11095"/>
    <tableColumn id="5340" xr3:uid="{201CCEEB-AB54-4480-8251-82F9C56CFEF2}" name="Column5301" dataDxfId="11094"/>
    <tableColumn id="5341" xr3:uid="{108A7046-FDDD-4E8D-A9F9-DBA529C97985}" name="Column5302" dataDxfId="11093"/>
    <tableColumn id="5342" xr3:uid="{96EE6874-F0BB-4F89-9BC0-70B9C20D07D0}" name="Column5303" dataDxfId="11092"/>
    <tableColumn id="5343" xr3:uid="{09F6C826-38F4-4E76-810B-963C41E1D95F}" name="Column5304" dataDxfId="11091"/>
    <tableColumn id="5344" xr3:uid="{444E87B2-1387-45A9-8EA4-23B7BA3CA3E8}" name="Column5305" dataDxfId="11090"/>
    <tableColumn id="5345" xr3:uid="{460CE149-342E-4435-9122-D70FCC62C2B6}" name="Column5306" dataDxfId="11089"/>
    <tableColumn id="5346" xr3:uid="{61588489-E0AA-4CBD-AE66-2CFA458FF45B}" name="Column5307" dataDxfId="11088"/>
    <tableColumn id="5347" xr3:uid="{EAFB55B9-73FD-4666-AD97-C9BAA1220D71}" name="Column5308" dataDxfId="11087"/>
    <tableColumn id="5348" xr3:uid="{9313603F-177F-4FFD-9C59-65CC4456E5EF}" name="Column5309" dataDxfId="11086"/>
    <tableColumn id="5349" xr3:uid="{063148DD-056B-44CC-BFAE-EF1C1E31AB0E}" name="Column5310" dataDxfId="11085"/>
    <tableColumn id="5350" xr3:uid="{2387D792-87A6-4134-8179-D28224C4CDE6}" name="Column5311" dataDxfId="11084"/>
    <tableColumn id="5351" xr3:uid="{A34FBE9E-7FE0-4615-B2EF-6E9BD3751A63}" name="Column5312" dataDxfId="11083"/>
    <tableColumn id="5352" xr3:uid="{8EB62090-1B16-4F02-98E0-3FBF1506A2D5}" name="Column5313" dataDxfId="11082"/>
    <tableColumn id="5353" xr3:uid="{34CC041E-262C-49D7-BB7F-5CC0D0AEA651}" name="Column5314" dataDxfId="11081"/>
    <tableColumn id="5354" xr3:uid="{2099DCB7-A42B-4637-B5C2-A6B538CC9E5B}" name="Column5315" dataDxfId="11080"/>
    <tableColumn id="5355" xr3:uid="{D0F139E3-C27D-4178-9FB7-92A3AFBC02D8}" name="Column5316" dataDxfId="11079"/>
    <tableColumn id="5356" xr3:uid="{162446FC-72F2-487A-8D9E-6DA936009194}" name="Column5317" dataDxfId="11078"/>
    <tableColumn id="5357" xr3:uid="{00963748-5A48-4866-B148-1D6831E52D45}" name="Column5318" dataDxfId="11077"/>
    <tableColumn id="5358" xr3:uid="{8BA2CBF7-63FC-45B4-9311-8AA19CFD620C}" name="Column5319" dataDxfId="11076"/>
    <tableColumn id="5359" xr3:uid="{AB903ACD-5059-409E-BDB9-10660241A23A}" name="Column5320" dataDxfId="11075"/>
    <tableColumn id="5360" xr3:uid="{1879C171-1020-40AF-928D-C2CFC46A6D0E}" name="Column5321" dataDxfId="11074"/>
    <tableColumn id="5361" xr3:uid="{244DAC1A-0316-45F6-9E93-98572AB777CE}" name="Column5322" dataDxfId="11073"/>
    <tableColumn id="5362" xr3:uid="{437768BB-FAAD-4CF3-8352-DCA9373AAA79}" name="Column5323" dataDxfId="11072"/>
    <tableColumn id="5363" xr3:uid="{448D910C-5D6A-43B7-B7F4-5401A21C7BEB}" name="Column5324" dataDxfId="11071"/>
    <tableColumn id="5364" xr3:uid="{F9B2A8B6-5776-4005-B77D-0B7F92079399}" name="Column5325" dataDxfId="11070"/>
    <tableColumn id="5365" xr3:uid="{636792A5-D2AB-45AF-86FB-0E8334443636}" name="Column5326" dataDxfId="11069"/>
    <tableColumn id="5366" xr3:uid="{8E7C8264-DD37-4E9D-979B-5E46C3541A7D}" name="Column5327" dataDxfId="11068"/>
    <tableColumn id="5367" xr3:uid="{0101C9AD-CEB3-478C-9B04-CC0E359142A7}" name="Column5328" dataDxfId="11067"/>
    <tableColumn id="5368" xr3:uid="{2555E74D-8508-4BE4-97EA-539B549087FB}" name="Column5329" dataDxfId="11066"/>
    <tableColumn id="5369" xr3:uid="{8E3ED3A7-31CC-400C-A88B-9CF3637623E2}" name="Column5330" dataDxfId="11065"/>
    <tableColumn id="5370" xr3:uid="{5363FC70-A321-47CA-A576-64E381A0BBC0}" name="Column5331" dataDxfId="11064"/>
    <tableColumn id="5371" xr3:uid="{C3F9D892-8107-4FCF-9008-874CF1F01A5D}" name="Column5332" dataDxfId="11063"/>
    <tableColumn id="5372" xr3:uid="{41CECF53-128A-4724-A87A-5A7D3BCDD368}" name="Column5333" dataDxfId="11062"/>
    <tableColumn id="5373" xr3:uid="{020C980C-CAE5-46F7-9962-1DFA0789DA34}" name="Column5334" dataDxfId="11061"/>
    <tableColumn id="5374" xr3:uid="{256C92EF-40A6-4302-BA1F-AD96A4906509}" name="Column5335" dataDxfId="11060"/>
    <tableColumn id="5375" xr3:uid="{DB3311A4-E779-49FC-BE4D-D3077EC07DB3}" name="Column5336" dataDxfId="11059"/>
    <tableColumn id="5376" xr3:uid="{C46B1741-5E77-4AF1-83D1-A3299AC1A6A9}" name="Column5337" dataDxfId="11058"/>
    <tableColumn id="5377" xr3:uid="{AEB0FDD4-A2C7-4462-815B-EE18DB2CE4D8}" name="Column5338" dataDxfId="11057"/>
    <tableColumn id="5378" xr3:uid="{13AE6739-6620-45A1-BF79-CA71CD274539}" name="Column5339" dataDxfId="11056"/>
    <tableColumn id="5379" xr3:uid="{B6BD22BD-4D30-446B-8808-25CFCC420C00}" name="Column5340" dataDxfId="11055"/>
    <tableColumn id="5380" xr3:uid="{F7982AB7-5A05-4A4F-A4F7-77FDD1F80633}" name="Column5341" dataDxfId="11054"/>
    <tableColumn id="5381" xr3:uid="{10E4961E-E77A-4635-A1F6-FC26945112D8}" name="Column5342" dataDxfId="11053"/>
    <tableColumn id="5382" xr3:uid="{7183A569-B31D-4181-8CC1-C290326EA616}" name="Column5343" dataDxfId="11052"/>
    <tableColumn id="5383" xr3:uid="{270EA9E3-21A2-461F-A1AD-A2E335837B7D}" name="Column5344" dataDxfId="11051"/>
    <tableColumn id="5384" xr3:uid="{51B258DE-AB54-4F68-891B-4DF350CA69D6}" name="Column5345" dataDxfId="11050"/>
    <tableColumn id="5385" xr3:uid="{FF8C1E39-4113-412C-90D5-448B8BE0E9CC}" name="Column5346" dataDxfId="11049"/>
    <tableColumn id="5386" xr3:uid="{E7866CE7-4B40-422E-B47B-53E6737DA944}" name="Column5347" dataDxfId="11048"/>
    <tableColumn id="5387" xr3:uid="{06DF8092-489B-470A-8859-BBC8D2B63A07}" name="Column5348" dataDxfId="11047"/>
    <tableColumn id="5388" xr3:uid="{29E8B977-2112-45C2-B890-0E9E8FC88F0D}" name="Column5349" dataDxfId="11046"/>
    <tableColumn id="5389" xr3:uid="{35A4097C-5085-4665-A5E4-33C89DD392E8}" name="Column5350" dataDxfId="11045"/>
    <tableColumn id="5390" xr3:uid="{57857A87-A997-443A-A84B-D610151031A5}" name="Column5351" dataDxfId="11044"/>
    <tableColumn id="5391" xr3:uid="{C62E0DC5-426F-40A7-8CEF-4B2B6E09CF18}" name="Column5352" dataDxfId="11043"/>
    <tableColumn id="5392" xr3:uid="{CBBBCF35-2862-4BB3-BB63-17F4F66138EF}" name="Column5353" dataDxfId="11042"/>
    <tableColumn id="5393" xr3:uid="{2001033D-553E-4594-89D5-A439436A1568}" name="Column5354" dataDxfId="11041"/>
    <tableColumn id="5394" xr3:uid="{B88EE5C0-8AA8-4266-B4FA-C7B347E69F50}" name="Column5355" dataDxfId="11040"/>
    <tableColumn id="5395" xr3:uid="{1960D585-B1ED-47E6-A251-98B921608559}" name="Column5356" dataDxfId="11039"/>
    <tableColumn id="5396" xr3:uid="{30EB7FE2-8C2D-43F0-9E1B-CF8AC9443541}" name="Column5357" dataDxfId="11038"/>
    <tableColumn id="5397" xr3:uid="{4CCF92CC-FBB6-4718-9E24-DC77CBFEFC6E}" name="Column5358" dataDxfId="11037"/>
    <tableColumn id="5398" xr3:uid="{2B15FDE5-55B1-4341-9E73-AAD2C7C76160}" name="Column5359" dataDxfId="11036"/>
    <tableColumn id="5399" xr3:uid="{D38DF7B7-EF77-4F72-B509-370EA0A1F5BD}" name="Column5360" dataDxfId="11035"/>
    <tableColumn id="5400" xr3:uid="{CDF18564-D672-43A9-A7AB-3BD87311A9C0}" name="Column5361" dataDxfId="11034"/>
    <tableColumn id="5401" xr3:uid="{296D8C9B-974C-4DA7-BC99-FDD5A073882B}" name="Column5362" dataDxfId="11033"/>
    <tableColumn id="5402" xr3:uid="{DFC03BAC-56B5-40A4-ACF9-8CEEB20796D7}" name="Column5363" dataDxfId="11032"/>
    <tableColumn id="5403" xr3:uid="{827830CE-6C91-41D1-9D9B-5B1CD91CA9F4}" name="Column5364" dataDxfId="11031"/>
    <tableColumn id="5404" xr3:uid="{CFCE5AD6-BE87-4AD5-B106-1A81BCD511A1}" name="Column5365" dataDxfId="11030"/>
    <tableColumn id="5405" xr3:uid="{36D88A31-29AD-441B-AC3B-9D3D296416D0}" name="Column5366" dataDxfId="11029"/>
    <tableColumn id="5406" xr3:uid="{E2037FA4-5BF2-4B8A-AE4F-450F7027A36D}" name="Column5367" dataDxfId="11028"/>
    <tableColumn id="5407" xr3:uid="{A652A809-BCD0-4E83-A42C-371C33F7FB63}" name="Column5368" dataDxfId="11027"/>
    <tableColumn id="5408" xr3:uid="{48149003-1894-45A9-BC99-DF90AA0762F0}" name="Column5369" dataDxfId="11026"/>
    <tableColumn id="5409" xr3:uid="{E47687E3-30C7-4B97-8588-6C0DA709C288}" name="Column5370" dataDxfId="11025"/>
    <tableColumn id="5410" xr3:uid="{EB6E0BCF-8ED3-4A69-9CDB-6755465225FB}" name="Column5371" dataDxfId="11024"/>
    <tableColumn id="5411" xr3:uid="{EED163B9-1258-4A2E-8D92-8C9E6AFA8F0D}" name="Column5372" dataDxfId="11023"/>
    <tableColumn id="5412" xr3:uid="{A183A179-870E-44F1-B93E-9FE073722786}" name="Column5373" dataDxfId="11022"/>
    <tableColumn id="5413" xr3:uid="{5D782217-1C6B-4626-85D1-6F111A0D5CC0}" name="Column5374" dataDxfId="11021"/>
    <tableColumn id="5414" xr3:uid="{34762CDE-AB55-4B73-A056-D58BCB6F812A}" name="Column5375" dataDxfId="11020"/>
    <tableColumn id="5415" xr3:uid="{320EB0B7-6ADA-47EA-9652-2DA6A383614E}" name="Column5376" dataDxfId="11019"/>
    <tableColumn id="5416" xr3:uid="{2448DCC2-92E5-4AA7-89B6-1BD4278D0997}" name="Column5377" dataDxfId="11018"/>
    <tableColumn id="5417" xr3:uid="{0820B4C6-CD76-4D5F-BE79-5DB5FBFFF11D}" name="Column5378" dataDxfId="11017"/>
    <tableColumn id="5418" xr3:uid="{CE69D7D8-7540-462E-A2E8-434426C664C9}" name="Column5379" dataDxfId="11016"/>
    <tableColumn id="5419" xr3:uid="{64EAFEA0-7A09-4E95-9FA3-A690D4D49FC5}" name="Column5380" dataDxfId="11015"/>
    <tableColumn id="5420" xr3:uid="{C2A74476-83A0-474B-99FC-BBB0FF6931C4}" name="Column5381" dataDxfId="11014"/>
    <tableColumn id="5421" xr3:uid="{BCD07C91-A82C-41B4-AEC8-940E7E671ED8}" name="Column5382" dataDxfId="11013"/>
    <tableColumn id="5422" xr3:uid="{8D693D2F-D773-4B72-9E9B-01A78A9E3E9C}" name="Column5383" dataDxfId="11012"/>
    <tableColumn id="5423" xr3:uid="{460137E3-526C-4E35-A7B8-BE2B56EC6EF1}" name="Column5384" dataDxfId="11011"/>
    <tableColumn id="5424" xr3:uid="{453E2855-CE11-42C3-A562-7CDE8864061E}" name="Column5385" dataDxfId="11010"/>
    <tableColumn id="5425" xr3:uid="{C3B4D2AD-DB03-4024-91B0-5E7363F545CD}" name="Column5386" dataDxfId="11009"/>
    <tableColumn id="5426" xr3:uid="{6C7A19B6-5933-4D5F-A3F1-CEBB614F0BB6}" name="Column5387" dataDxfId="11008"/>
    <tableColumn id="5427" xr3:uid="{1149C2A1-E36C-437F-9DB8-A65A8AC444FB}" name="Column5388" dataDxfId="11007"/>
    <tableColumn id="5428" xr3:uid="{EC3B09F9-2208-4FA0-9385-F92791B29BEA}" name="Column5389" dataDxfId="11006"/>
    <tableColumn id="5429" xr3:uid="{22748075-71E1-4B3F-AD80-4FE02BA935B6}" name="Column5390" dataDxfId="11005"/>
    <tableColumn id="5430" xr3:uid="{FD8FC253-CEEF-4FE1-8E4A-91BAEF139A92}" name="Column5391" dataDxfId="11004"/>
    <tableColumn id="5431" xr3:uid="{E32E22C9-826C-4EBB-8311-A753CC6235FF}" name="Column5392" dataDxfId="11003"/>
    <tableColumn id="5432" xr3:uid="{D9B94B6D-A1A5-4EFD-9BA1-92360566E38A}" name="Column5393" dataDxfId="11002"/>
    <tableColumn id="5433" xr3:uid="{FC3A5E83-25F0-4C92-B9EC-9C5CD280A8E8}" name="Column5394" dataDxfId="11001"/>
    <tableColumn id="5434" xr3:uid="{5DE324B7-8B36-4EEA-839A-8C9938B6BE70}" name="Column5395" dataDxfId="11000"/>
    <tableColumn id="5435" xr3:uid="{1C768068-1F77-453E-9777-023DA69E4526}" name="Column5396" dataDxfId="10999"/>
    <tableColumn id="5436" xr3:uid="{EBC932C1-2C28-453E-8E15-B8411BAFDEA3}" name="Column5397" dataDxfId="10998"/>
    <tableColumn id="5437" xr3:uid="{F407966D-43A0-4D72-A9CC-28E5A443907F}" name="Column5398" dataDxfId="10997"/>
    <tableColumn id="5438" xr3:uid="{ED70B206-EA87-471C-87C4-987A3DEE6795}" name="Column5399" dataDxfId="10996"/>
    <tableColumn id="5439" xr3:uid="{096E1AF5-5C90-4312-A27C-4111A37EC25B}" name="Column5400" dataDxfId="10995"/>
    <tableColumn id="5440" xr3:uid="{6289FCE9-E626-4D79-AA2E-03F764279476}" name="Column5401" dataDxfId="10994"/>
    <tableColumn id="5441" xr3:uid="{5ADA5185-F14A-4689-BBF9-928641088594}" name="Column5402" dataDxfId="10993"/>
    <tableColumn id="5442" xr3:uid="{7B86078B-DFD1-4786-99B3-843344AF9C15}" name="Column5403" dataDxfId="10992"/>
    <tableColumn id="5443" xr3:uid="{5A74FB12-EBBC-4907-9D7F-0EA290819671}" name="Column5404" dataDxfId="10991"/>
    <tableColumn id="5444" xr3:uid="{C7E40100-BB3E-401B-9DA2-FE90E37B65CA}" name="Column5405" dataDxfId="10990"/>
    <tableColumn id="5445" xr3:uid="{E1B6B96A-E3AA-4E2B-93F0-0AB15565860F}" name="Column5406" dataDxfId="10989"/>
    <tableColumn id="5446" xr3:uid="{AD94846A-49B5-4F18-B426-84BC727508B1}" name="Column5407" dataDxfId="10988"/>
    <tableColumn id="5447" xr3:uid="{3FBD9625-B7A5-4407-B8D9-DD33FC74C76E}" name="Column5408" dataDxfId="10987"/>
    <tableColumn id="5448" xr3:uid="{F75F635E-859A-45A3-9110-6999C8603787}" name="Column5409" dataDxfId="10986"/>
    <tableColumn id="5449" xr3:uid="{D0AA42FA-7B98-4AAE-861C-8F2789D7B009}" name="Column5410" dataDxfId="10985"/>
    <tableColumn id="5450" xr3:uid="{332369C8-7763-4FCB-B31C-2EF430AD0FCA}" name="Column5411" dataDxfId="10984"/>
    <tableColumn id="5451" xr3:uid="{6DF9417E-CC49-4C63-9282-2B90854BAF77}" name="Column5412" dataDxfId="10983"/>
    <tableColumn id="5452" xr3:uid="{EEC9A8EC-F99F-443A-B8FB-F0FAE2BCF915}" name="Column5413" dataDxfId="10982"/>
    <tableColumn id="5453" xr3:uid="{F4F5A507-F981-4FD0-889B-F2202C905112}" name="Column5414" dataDxfId="10981"/>
    <tableColumn id="5454" xr3:uid="{37C825D9-5BEC-4EB2-B9D6-C2BD73B63786}" name="Column5415" dataDxfId="10980"/>
    <tableColumn id="5455" xr3:uid="{EE430482-C916-437D-9EB2-B354E1B38EB7}" name="Column5416" dataDxfId="10979"/>
    <tableColumn id="5456" xr3:uid="{2EFD5FEC-38FE-4A07-B3C3-D52174E39BB3}" name="Column5417" dataDxfId="10978"/>
    <tableColumn id="5457" xr3:uid="{9967CFF2-06F5-4ED0-B687-974D4E52865D}" name="Column5418" dataDxfId="10977"/>
    <tableColumn id="5458" xr3:uid="{51BD0734-2BAD-4AB5-A206-DD3189F8DB47}" name="Column5419" dataDxfId="10976"/>
    <tableColumn id="5459" xr3:uid="{99070936-10AF-4758-8E4E-C231D74DB958}" name="Column5420" dataDxfId="10975"/>
    <tableColumn id="5460" xr3:uid="{4A19B217-8326-40B9-9223-8BCF685E5F5C}" name="Column5421" dataDxfId="10974"/>
    <tableColumn id="5461" xr3:uid="{C7D63086-A89A-4483-AA82-177F0C8240CD}" name="Column5422" dataDxfId="10973"/>
    <tableColumn id="5462" xr3:uid="{725BE89D-04C5-4331-80CB-DB2F6A8628EE}" name="Column5423" dataDxfId="10972"/>
    <tableColumn id="5463" xr3:uid="{0081AE62-8F0B-47F3-B8CC-2F69520379FC}" name="Column5424" dataDxfId="10971"/>
    <tableColumn id="5464" xr3:uid="{9DBDA0A9-9D4D-473D-8151-8E5FC7D6C79B}" name="Column5425" dataDxfId="10970"/>
    <tableColumn id="5465" xr3:uid="{4B9AA4CD-E7C2-4EEB-8FAD-0D83FB5F8301}" name="Column5426" dataDxfId="10969"/>
    <tableColumn id="5466" xr3:uid="{F6083A16-E501-4CD1-8055-84CE31F55A5D}" name="Column5427" dataDxfId="10968"/>
    <tableColumn id="5467" xr3:uid="{86569C99-E12E-4E2C-9C2A-C7F695226AF7}" name="Column5428" dataDxfId="10967"/>
    <tableColumn id="5468" xr3:uid="{28EAED77-CB89-4495-9E80-135E2D4EE271}" name="Column5429" dataDxfId="10966"/>
    <tableColumn id="5469" xr3:uid="{4AEC4063-B325-4C66-830C-24A93E92496C}" name="Column5430" dataDxfId="10965"/>
    <tableColumn id="5470" xr3:uid="{28C47066-95C8-448A-A854-DBDD26901117}" name="Column5431" dataDxfId="10964"/>
    <tableColumn id="5471" xr3:uid="{7D35982B-6DA0-47B2-AC07-9AB13F17E8EB}" name="Column5432" dataDxfId="10963"/>
    <tableColumn id="5472" xr3:uid="{80DA2D44-8AE9-4F66-89E2-EF2FE5111854}" name="Column5433" dataDxfId="10962"/>
    <tableColumn id="5473" xr3:uid="{CC73DFB6-6D15-4C25-9A47-E419187BEE45}" name="Column5434" dataDxfId="10961"/>
    <tableColumn id="5474" xr3:uid="{5D68B15C-4688-4F97-B501-60F7778AA548}" name="Column5435" dataDxfId="10960"/>
    <tableColumn id="5475" xr3:uid="{F3387BF1-5B0D-4B11-86A9-C38AAE4FC365}" name="Column5436" dataDxfId="10959"/>
    <tableColumn id="5476" xr3:uid="{C4A74D8E-9A66-43BA-BDD6-9CC843C5D691}" name="Column5437" dataDxfId="10958"/>
    <tableColumn id="5477" xr3:uid="{A0966CE5-48B9-4D78-AE89-EE75B904D1AC}" name="Column5438" dataDxfId="10957"/>
    <tableColumn id="5478" xr3:uid="{622AA5D1-99BB-4C43-9E7E-5B9C6F2D9861}" name="Column5439" dataDxfId="10956"/>
    <tableColumn id="5479" xr3:uid="{F3644C4D-EE68-45AF-ACEC-D04712EE5D9A}" name="Column5440" dataDxfId="10955"/>
    <tableColumn id="5480" xr3:uid="{AB3529AD-ED11-4AE9-BF89-0163CE49A1CA}" name="Column5441" dataDxfId="10954"/>
    <tableColumn id="5481" xr3:uid="{EE163B7B-23F7-4776-967A-86198E95154D}" name="Column5442" dataDxfId="10953"/>
    <tableColumn id="5482" xr3:uid="{1371F394-3E08-40DA-B830-445AF5E6DBB6}" name="Column5443" dataDxfId="10952"/>
    <tableColumn id="5483" xr3:uid="{B1412098-BF23-4E7E-A6CF-91D42D6F0645}" name="Column5444" dataDxfId="10951"/>
    <tableColumn id="5484" xr3:uid="{74C6148B-8C26-4BAE-8164-5071A27DFF1F}" name="Column5445" dataDxfId="10950"/>
    <tableColumn id="5485" xr3:uid="{11CEA144-74BF-4B84-A4BA-8D969D8DA1B0}" name="Column5446" dataDxfId="10949"/>
    <tableColumn id="5486" xr3:uid="{4A303BEF-EB5F-418A-ABED-59C087BE02F9}" name="Column5447" dataDxfId="10948"/>
    <tableColumn id="5487" xr3:uid="{967912A4-C092-4FFA-BA1F-1285E2FE20A2}" name="Column5448" dataDxfId="10947"/>
    <tableColumn id="5488" xr3:uid="{D84A76FC-E1FF-4843-8D4C-54F28350A4DC}" name="Column5449" dataDxfId="10946"/>
    <tableColumn id="5489" xr3:uid="{95882396-3B23-4618-B26B-3E69C38926DC}" name="Column5450" dataDxfId="10945"/>
    <tableColumn id="5490" xr3:uid="{C026171F-7EF9-4CEA-9D84-27D8C3784424}" name="Column5451" dataDxfId="10944"/>
    <tableColumn id="5491" xr3:uid="{0EAB8E60-5DCD-4397-86F4-35D7974FE5D2}" name="Column5452" dataDxfId="10943"/>
    <tableColumn id="5492" xr3:uid="{A5EFE712-B0A7-40BB-A3BA-50EE26423104}" name="Column5453" dataDxfId="10942"/>
    <tableColumn id="5493" xr3:uid="{4EA99B22-B481-4DA0-B425-EAA6AEF90E8A}" name="Column5454" dataDxfId="10941"/>
    <tableColumn id="5494" xr3:uid="{8D893B85-E954-4F87-AF7F-38D2DCC415D6}" name="Column5455" dataDxfId="10940"/>
    <tableColumn id="5495" xr3:uid="{194A00E6-1D58-4C47-866B-4F5AA65486F9}" name="Column5456" dataDxfId="10939"/>
    <tableColumn id="5496" xr3:uid="{132DF7EA-4047-49CE-9DF8-6FD502B61E93}" name="Column5457" dataDxfId="10938"/>
    <tableColumn id="5497" xr3:uid="{45D0AAC8-3D42-4581-AC1B-23288DC4D605}" name="Column5458" dataDxfId="10937"/>
    <tableColumn id="5498" xr3:uid="{DE627722-D9E2-4ABE-8DC2-B05EAB798CA1}" name="Column5459" dataDxfId="10936"/>
    <tableColumn id="5499" xr3:uid="{7D7CDDFE-BA01-4046-ACFB-A04F15346B0E}" name="Column5460" dataDxfId="10935"/>
    <tableColumn id="5500" xr3:uid="{7792AF97-4110-4279-B382-AD8D499DA29E}" name="Column5461" dataDxfId="10934"/>
    <tableColumn id="5501" xr3:uid="{410AFDC3-E847-4DC6-8A92-200B6662C590}" name="Column5462" dataDxfId="10933"/>
    <tableColumn id="5502" xr3:uid="{B4D6FB48-4A2E-4603-BD06-90121E106493}" name="Column5463" dataDxfId="10932"/>
    <tableColumn id="5503" xr3:uid="{B2F697F9-891D-4614-9ED7-88B33EECBAB8}" name="Column5464" dataDxfId="10931"/>
    <tableColumn id="5504" xr3:uid="{D38A56C6-1419-45FF-98AF-78B24010EFCE}" name="Column5465" dataDxfId="10930"/>
    <tableColumn id="5505" xr3:uid="{9DF01498-2AD0-4177-99F0-4028B6D9E881}" name="Column5466" dataDxfId="10929"/>
    <tableColumn id="5506" xr3:uid="{7E839ACC-B445-4686-A936-D803A669DA68}" name="Column5467" dataDxfId="10928"/>
    <tableColumn id="5507" xr3:uid="{46B8E484-EB36-4BBE-925D-A4FC7B3008C6}" name="Column5468" dataDxfId="10927"/>
    <tableColumn id="5508" xr3:uid="{EA0C9D66-B514-4BB3-8D45-84A36A52D1C5}" name="Column5469" dataDxfId="10926"/>
    <tableColumn id="5509" xr3:uid="{8DA2FC33-48BD-4C50-AFF0-B78BFF30B82F}" name="Column5470" dataDxfId="10925"/>
    <tableColumn id="5510" xr3:uid="{70FE5EA2-1BF2-4EF4-A244-16AB68BF45FF}" name="Column5471" dataDxfId="10924"/>
    <tableColumn id="5511" xr3:uid="{8752FF70-3272-467E-9BDA-81D0D6720934}" name="Column5472" dataDxfId="10923"/>
    <tableColumn id="5512" xr3:uid="{DDA1024A-ADF5-4B1B-B80C-2F2614BA5ECB}" name="Column5473" dataDxfId="10922"/>
    <tableColumn id="5513" xr3:uid="{DA621452-1590-41F8-8B89-E770D25D343C}" name="Column5474" dataDxfId="10921"/>
    <tableColumn id="5514" xr3:uid="{66DBF5B1-7C30-4562-BF54-DA9B1C6C75C6}" name="Column5475" dataDxfId="10920"/>
    <tableColumn id="5515" xr3:uid="{120B4386-9AF6-45DC-A3D4-73B0D4E93915}" name="Column5476" dataDxfId="10919"/>
    <tableColumn id="5516" xr3:uid="{59956349-3F03-4C1D-84C4-D84C1B26C40B}" name="Column5477" dataDxfId="10918"/>
    <tableColumn id="5517" xr3:uid="{25EDF3C2-9951-451D-BD9C-5477A58C500F}" name="Column5478" dataDxfId="10917"/>
    <tableColumn id="5518" xr3:uid="{2797D266-C643-4FAA-B2C6-0666FB7846DF}" name="Column5479" dataDxfId="10916"/>
    <tableColumn id="5519" xr3:uid="{7B75E875-D0DB-4A43-A12C-9349D0185B95}" name="Column5480" dataDxfId="10915"/>
    <tableColumn id="5520" xr3:uid="{347CE157-D0B2-4F21-BF11-0D4E653A758E}" name="Column5481" dataDxfId="10914"/>
    <tableColumn id="5521" xr3:uid="{A36A6914-440D-4738-8E86-8818941C0D4C}" name="Column5482" dataDxfId="10913"/>
    <tableColumn id="5522" xr3:uid="{A99F4FDA-E6DF-4A82-B8C8-3A2B8422A85E}" name="Column5483" dataDxfId="10912"/>
    <tableColumn id="5523" xr3:uid="{8C7CB610-741D-4258-94E0-792A445A2F30}" name="Column5484" dataDxfId="10911"/>
    <tableColumn id="5524" xr3:uid="{953FC20F-406F-4EA3-B71C-4D2E3DFE149D}" name="Column5485" dataDxfId="10910"/>
    <tableColumn id="5525" xr3:uid="{44BB73DC-397F-458E-8D10-C892BE48A60B}" name="Column5486" dataDxfId="10909"/>
    <tableColumn id="5526" xr3:uid="{B8B2AC6A-0FB9-4A5B-AE84-234885F5C32A}" name="Column5487" dataDxfId="10908"/>
    <tableColumn id="5527" xr3:uid="{44DCA3E3-8500-4586-850C-4A8D8E24F70D}" name="Column5488" dataDxfId="10907"/>
    <tableColumn id="5528" xr3:uid="{E170CE19-152F-42F8-ACD3-34C946CB0C71}" name="Column5489" dataDxfId="10906"/>
    <tableColumn id="5529" xr3:uid="{5361812F-7368-4890-9DDA-66007ADF80E1}" name="Column5490" dataDxfId="10905"/>
    <tableColumn id="5530" xr3:uid="{EC9F665C-F57E-469F-ADAD-ED0D14DAEF69}" name="Column5491" dataDxfId="10904"/>
    <tableColumn id="5531" xr3:uid="{E9710F83-41D9-4692-A90E-024B65019981}" name="Column5492" dataDxfId="10903"/>
    <tableColumn id="5532" xr3:uid="{B22F8543-C7A3-4B34-A0CF-FB6124B92EAD}" name="Column5493" dataDxfId="10902"/>
    <tableColumn id="5533" xr3:uid="{4F5B64C0-FEF7-4410-A69B-9547147E07F8}" name="Column5494" dataDxfId="10901"/>
    <tableColumn id="5534" xr3:uid="{BD3BE8FA-4006-47FA-A38A-3067F373C847}" name="Column5495" dataDxfId="10900"/>
    <tableColumn id="5535" xr3:uid="{A20AF9EA-D8B1-4EEF-889E-C32477AD8C01}" name="Column5496" dataDxfId="10899"/>
    <tableColumn id="5536" xr3:uid="{4B6F04FB-FB8A-44F7-ABC9-CF367001D760}" name="Column5497" dataDxfId="10898"/>
    <tableColumn id="5537" xr3:uid="{65852860-75D0-4448-89C4-151BF6DC1590}" name="Column5498" dataDxfId="10897"/>
    <tableColumn id="5538" xr3:uid="{4F9BA250-34C3-4D72-B28B-E0F1A054EE48}" name="Column5499" dataDxfId="10896"/>
    <tableColumn id="5539" xr3:uid="{B1CF9C56-248C-447B-9646-682A74F5740E}" name="Column5500" dataDxfId="10895"/>
    <tableColumn id="5540" xr3:uid="{8C024EA4-B2F9-4B20-B98A-4CDE88D41058}" name="Column5501" dataDxfId="10894"/>
    <tableColumn id="5541" xr3:uid="{150E937C-1184-40BA-B8A0-9AD630004411}" name="Column5502" dataDxfId="10893"/>
    <tableColumn id="5542" xr3:uid="{BDD727F8-92B7-43CD-BAE0-917CF464A9D8}" name="Column5503" dataDxfId="10892"/>
    <tableColumn id="5543" xr3:uid="{2B269BB5-B05F-458D-8673-4313D43A75F4}" name="Column5504" dataDxfId="10891"/>
    <tableColumn id="5544" xr3:uid="{C64C2540-2759-43A1-9539-80A238E53AD6}" name="Column5505" dataDxfId="10890"/>
    <tableColumn id="5545" xr3:uid="{F9DDE64E-E9F4-469A-B55E-E71F4796D575}" name="Column5506" dataDxfId="10889"/>
    <tableColumn id="5546" xr3:uid="{16F09A03-8796-4189-AAB9-3E55E8B3FEDB}" name="Column5507" dataDxfId="10888"/>
    <tableColumn id="5547" xr3:uid="{2CA5E5C6-0691-415D-A710-21D9A2685145}" name="Column5508" dataDxfId="10887"/>
    <tableColumn id="5548" xr3:uid="{4EB44CC1-4C6D-4F76-A7A2-61D1F8B860DB}" name="Column5509" dataDxfId="10886"/>
    <tableColumn id="5549" xr3:uid="{1A91FC23-C92C-4F74-8E53-239E38357CDA}" name="Column5510" dataDxfId="10885"/>
    <tableColumn id="5550" xr3:uid="{28243B15-E260-4CAA-98DB-CE88E02B34A0}" name="Column5511" dataDxfId="10884"/>
    <tableColumn id="5551" xr3:uid="{859B4C1F-C3D8-4C17-900E-0337FBD70167}" name="Column5512" dataDxfId="10883"/>
    <tableColumn id="5552" xr3:uid="{712ADB2E-C1A4-45C3-B12D-6B3F19753E0B}" name="Column5513" dataDxfId="10882"/>
    <tableColumn id="5553" xr3:uid="{188D772A-3231-4DA6-BD19-0FD09390041D}" name="Column5514" dataDxfId="10881"/>
    <tableColumn id="5554" xr3:uid="{64BC2DEB-6D9D-4786-85C7-8A9A62D40F6A}" name="Column5515" dataDxfId="10880"/>
    <tableColumn id="5555" xr3:uid="{754AE7DA-E8F2-44AE-A6E5-7103FEAFDCE6}" name="Column5516" dataDxfId="10879"/>
    <tableColumn id="5556" xr3:uid="{7B438FFB-3E03-44E1-B65A-E0E42870449A}" name="Column5517" dataDxfId="10878"/>
    <tableColumn id="5557" xr3:uid="{A81EF7EA-C2F8-4CB7-B772-BEE8B5BA2917}" name="Column5518" dataDxfId="10877"/>
    <tableColumn id="5558" xr3:uid="{39EB8701-34D3-4A1E-9F07-07EFB9422B4D}" name="Column5519" dataDxfId="10876"/>
    <tableColumn id="5559" xr3:uid="{DCF50EE3-47CA-41CC-9695-EA4407A6F19A}" name="Column5520" dataDxfId="10875"/>
    <tableColumn id="5560" xr3:uid="{C1D4A5C3-3D47-44A2-AE18-F60783AB7AE0}" name="Column5521" dataDxfId="10874"/>
    <tableColumn id="5561" xr3:uid="{BF9B7AD4-4810-4BBD-9C66-6EC0E5CA18C3}" name="Column5522" dataDxfId="10873"/>
    <tableColumn id="5562" xr3:uid="{869313F0-B21C-466C-B7B0-D5621FF38395}" name="Column5523" dataDxfId="10872"/>
    <tableColumn id="5563" xr3:uid="{9335616A-157B-4FC1-9898-03CE78187853}" name="Column5524" dataDxfId="10871"/>
    <tableColumn id="5564" xr3:uid="{6918BFFC-74B1-4E68-B066-597A628A2E27}" name="Column5525" dataDxfId="10870"/>
    <tableColumn id="5565" xr3:uid="{B8FC8464-9952-4B0D-AB00-D1E5F6FFFE88}" name="Column5526" dataDxfId="10869"/>
    <tableColumn id="5566" xr3:uid="{712C6816-8CC7-4235-BB38-C8DF1A11EC80}" name="Column5527" dataDxfId="10868"/>
    <tableColumn id="5567" xr3:uid="{A5791FA9-F71D-4DFC-81C4-81D9B5AB3470}" name="Column5528" dataDxfId="10867"/>
    <tableColumn id="5568" xr3:uid="{E0C8734C-79CC-4FED-B7F3-F7CAFCE8C6C1}" name="Column5529" dataDxfId="10866"/>
    <tableColumn id="5569" xr3:uid="{BA027C24-86BA-483E-8935-9A9CA6E72748}" name="Column5530" dataDxfId="10865"/>
    <tableColumn id="5570" xr3:uid="{9AA2318C-8B82-4984-A1D7-AE44AB24B588}" name="Column5531" dataDxfId="10864"/>
    <tableColumn id="5571" xr3:uid="{B81E7414-E56C-42A5-BEE3-C14ADA59F1DF}" name="Column5532" dataDxfId="10863"/>
    <tableColumn id="5572" xr3:uid="{FBB53E9E-0C6D-4E07-9426-846C09F30427}" name="Column5533" dataDxfId="10862"/>
    <tableColumn id="5573" xr3:uid="{300860D7-4B1B-4FFA-9AB4-B1CF13D1329B}" name="Column5534" dataDxfId="10861"/>
    <tableColumn id="5574" xr3:uid="{BA1F63D4-4330-4786-8B58-5220D60C8BD4}" name="Column5535" dataDxfId="10860"/>
    <tableColumn id="5575" xr3:uid="{92FC3C22-8F5D-4797-A1EC-78C7F8979198}" name="Column5536" dataDxfId="10859"/>
    <tableColumn id="5576" xr3:uid="{C14821D4-3ACA-44BD-9BE9-51C9705C4448}" name="Column5537" dataDxfId="10858"/>
    <tableColumn id="5577" xr3:uid="{4071D5A1-5BBA-480B-B159-6C5AF38C76EC}" name="Column5538" dataDxfId="10857"/>
    <tableColumn id="5578" xr3:uid="{249F2A33-10DE-4D5B-9FC2-0BA3E93C60DD}" name="Column5539" dataDxfId="10856"/>
    <tableColumn id="5579" xr3:uid="{51097523-6D4C-4BD0-87F2-A28623E85D5F}" name="Column5540" dataDxfId="10855"/>
    <tableColumn id="5580" xr3:uid="{7D675D89-1475-424C-9ED3-BD7392B43911}" name="Column5541" dataDxfId="10854"/>
    <tableColumn id="5581" xr3:uid="{FC02F025-F0D2-4214-85C7-6CFB5355C616}" name="Column5542" dataDxfId="10853"/>
    <tableColumn id="5582" xr3:uid="{CD85CD41-A195-40CB-A561-96CEBD836DF5}" name="Column5543" dataDxfId="10852"/>
    <tableColumn id="5583" xr3:uid="{5742347C-4240-4E5E-A646-860CF36AF09E}" name="Column5544" dataDxfId="10851"/>
    <tableColumn id="5584" xr3:uid="{FB275F11-3899-4F94-8802-B8754BE4D806}" name="Column5545" dataDxfId="10850"/>
    <tableColumn id="5585" xr3:uid="{87E2CB1A-8625-433A-AC72-BCC522281C1B}" name="Column5546" dataDxfId="10849"/>
    <tableColumn id="5586" xr3:uid="{FA7B8E4B-73F7-4E72-A70A-CF8E1737A599}" name="Column5547" dataDxfId="10848"/>
    <tableColumn id="5587" xr3:uid="{C32003AE-547D-4676-91FB-F4733D54233B}" name="Column5548" dataDxfId="10847"/>
    <tableColumn id="5588" xr3:uid="{1F836B2C-0003-42D4-99F6-2113FAAC609E}" name="Column5549" dataDxfId="10846"/>
    <tableColumn id="5589" xr3:uid="{769FE3E8-F09F-4EA0-999F-E26EBC4FA70E}" name="Column5550" dataDxfId="10845"/>
    <tableColumn id="5590" xr3:uid="{243DD27B-9B07-4AFA-8FF9-23552CF70814}" name="Column5551" dataDxfId="10844"/>
    <tableColumn id="5591" xr3:uid="{B6115AF4-DBD1-4826-8F7D-8931F756D759}" name="Column5552" dataDxfId="10843"/>
    <tableColumn id="5592" xr3:uid="{1DB54A17-244C-4BDF-93F6-26332D10AC6C}" name="Column5553" dataDxfId="10842"/>
    <tableColumn id="5593" xr3:uid="{A6E1F88D-D2D4-4F4B-A8EE-521189D2C3B8}" name="Column5554" dataDxfId="10841"/>
    <tableColumn id="5594" xr3:uid="{A03E9334-B1C0-42F9-A946-B31B5D2539B6}" name="Column5555" dataDxfId="10840"/>
    <tableColumn id="5595" xr3:uid="{13FC13F9-C3C3-411A-9019-59FA0E11A760}" name="Column5556" dataDxfId="10839"/>
    <tableColumn id="5596" xr3:uid="{A0123E72-B357-4EE9-B762-5F319B71BDF6}" name="Column5557" dataDxfId="10838"/>
    <tableColumn id="5597" xr3:uid="{B1B74B69-6F17-4468-B714-351AB22479EA}" name="Column5558" dataDxfId="10837"/>
    <tableColumn id="5598" xr3:uid="{B15E5FEC-F52D-4AFB-A8E3-3C3AFACB583B}" name="Column5559" dataDxfId="10836"/>
    <tableColumn id="5599" xr3:uid="{0934C891-3405-4F00-8C68-59EE890D1A28}" name="Column5560" dataDxfId="10835"/>
    <tableColumn id="5600" xr3:uid="{25521B1A-0B78-4AE1-A350-938B79CC8FC3}" name="Column5561" dataDxfId="10834"/>
    <tableColumn id="5601" xr3:uid="{ADCF6B24-A724-422D-96DF-C94CE630C526}" name="Column5562" dataDxfId="10833"/>
    <tableColumn id="5602" xr3:uid="{299887CA-718F-4DBE-BEC3-70C80E63FA5C}" name="Column5563" dataDxfId="10832"/>
    <tableColumn id="5603" xr3:uid="{9734148C-C7AE-4909-957C-EAD455BB81E5}" name="Column5564" dataDxfId="10831"/>
    <tableColumn id="5604" xr3:uid="{D338C7ED-A6EB-4EBC-9594-614122798E21}" name="Column5565" dataDxfId="10830"/>
    <tableColumn id="5605" xr3:uid="{13602F91-F2BA-4D84-BA16-CAB430D0075F}" name="Column5566" dataDxfId="10829"/>
    <tableColumn id="5606" xr3:uid="{0C0D548E-073D-4B31-8102-010ECAF4CD7B}" name="Column5567" dataDxfId="10828"/>
    <tableColumn id="5607" xr3:uid="{57FFCC62-7212-4F91-A5BD-EE0523AEEA16}" name="Column5568" dataDxfId="10827"/>
    <tableColumn id="5608" xr3:uid="{6026929B-AC34-440F-94D4-061DBE4D6295}" name="Column5569" dataDxfId="10826"/>
    <tableColumn id="5609" xr3:uid="{13037B96-3EE2-4F81-AAF7-CDA0FE11B65C}" name="Column5570" dataDxfId="10825"/>
    <tableColumn id="5610" xr3:uid="{F2472FD8-29FE-4272-AC3D-4D1C02F299AD}" name="Column5571" dataDxfId="10824"/>
    <tableColumn id="5611" xr3:uid="{53DDABA7-265D-439B-9DD7-8B554CBA675C}" name="Column5572" dataDxfId="10823"/>
    <tableColumn id="5612" xr3:uid="{BD909F0D-E07D-4F55-9489-0C4EA2C5E6C4}" name="Column5573" dataDxfId="10822"/>
    <tableColumn id="5613" xr3:uid="{A5264C5A-7C49-4C9E-A08B-273822B646DB}" name="Column5574" dataDxfId="10821"/>
    <tableColumn id="5614" xr3:uid="{5561C063-B593-4F33-98FC-EEC8F8DCAB8D}" name="Column5575" dataDxfId="10820"/>
    <tableColumn id="5615" xr3:uid="{54E8585D-636A-4632-BEFC-B1E8386629DF}" name="Column5576" dataDxfId="10819"/>
    <tableColumn id="5616" xr3:uid="{2FC5007F-2BAB-4461-8FC7-190C522BC590}" name="Column5577" dataDxfId="10818"/>
    <tableColumn id="5617" xr3:uid="{445FE47C-3478-4BCB-882A-5821C740C891}" name="Column5578" dataDxfId="10817"/>
    <tableColumn id="5618" xr3:uid="{B588E7F5-DEDB-46DD-830F-BCC8EF6306D0}" name="Column5579" dataDxfId="10816"/>
    <tableColumn id="5619" xr3:uid="{F6E43B68-C963-462B-B33F-8C3F2AC0C216}" name="Column5580" dataDxfId="10815"/>
    <tableColumn id="5620" xr3:uid="{58A4E1AE-E0EF-46F9-820B-637D688C6DA9}" name="Column5581" dataDxfId="10814"/>
    <tableColumn id="5621" xr3:uid="{7C6D10D2-9231-4F10-A34E-3E8641DBEBC6}" name="Column5582" dataDxfId="10813"/>
    <tableColumn id="5622" xr3:uid="{2E52179E-E683-4D66-9E32-FFC8ED593CF9}" name="Column5583" dataDxfId="10812"/>
    <tableColumn id="5623" xr3:uid="{F086A696-8D27-4DE9-9774-193CE87AD4E1}" name="Column5584" dataDxfId="10811"/>
    <tableColumn id="5624" xr3:uid="{4533427D-94B6-48BA-AD30-20BEB3C13FF4}" name="Column5585" dataDxfId="10810"/>
    <tableColumn id="5625" xr3:uid="{2E8D53CD-6082-41FE-B682-5A0879C863F2}" name="Column5586" dataDxfId="10809"/>
    <tableColumn id="5626" xr3:uid="{359B432B-70D7-43CE-8D30-5E2030B68576}" name="Column5587" dataDxfId="10808"/>
    <tableColumn id="5627" xr3:uid="{E48A1B74-C522-401B-928C-D9610025DD6C}" name="Column5588" dataDxfId="10807"/>
    <tableColumn id="5628" xr3:uid="{1B017843-910A-483E-9B6E-970A23C106F3}" name="Column5589" dataDxfId="10806"/>
    <tableColumn id="5629" xr3:uid="{B63F1A6A-3056-49EE-BDD8-86C464F1AC16}" name="Column5590" dataDxfId="10805"/>
    <tableColumn id="5630" xr3:uid="{6BE15009-59E0-4B6E-BC8B-489BB8281F81}" name="Column5591" dataDxfId="10804"/>
    <tableColumn id="5631" xr3:uid="{355267A1-74C7-4351-870D-641A9CEF9C19}" name="Column5592" dataDxfId="10803"/>
    <tableColumn id="5632" xr3:uid="{E5750F80-3931-4067-A060-590828A57099}" name="Column5593" dataDxfId="10802"/>
    <tableColumn id="5633" xr3:uid="{C9E4A196-CD13-44B7-9253-FF7915FDA346}" name="Column5594" dataDxfId="10801"/>
    <tableColumn id="5634" xr3:uid="{42E5C11D-1F8F-4246-A3AF-D83D9D314953}" name="Column5595" dataDxfId="10800"/>
    <tableColumn id="5635" xr3:uid="{C830EB93-2787-4908-8D6D-333A588E5E1F}" name="Column5596" dataDxfId="10799"/>
    <tableColumn id="5636" xr3:uid="{712F0CBB-37C1-4B3D-9F2F-E8231C0EE38A}" name="Column5597" dataDxfId="10798"/>
    <tableColumn id="5637" xr3:uid="{A6BF4953-9BF2-44C6-9E03-7C1D08878EE1}" name="Column5598" dataDxfId="10797"/>
    <tableColumn id="5638" xr3:uid="{4B319B46-5AB1-4918-94CB-14D23118CB49}" name="Column5599" dataDxfId="10796"/>
    <tableColumn id="5639" xr3:uid="{2976078D-C51E-44DF-B130-613C308F9F5A}" name="Column5600" dataDxfId="10795"/>
    <tableColumn id="5640" xr3:uid="{16AA88A2-9FA7-4B9A-9597-703A42F04E08}" name="Column5601" dataDxfId="10794"/>
    <tableColumn id="5641" xr3:uid="{DC08D28D-DF02-4059-A280-8CDDCA75CF23}" name="Column5602" dataDxfId="10793"/>
    <tableColumn id="5642" xr3:uid="{72F3CA0D-4D8E-4051-9DF7-77BB8CE52D77}" name="Column5603" dataDxfId="10792"/>
    <tableColumn id="5643" xr3:uid="{4A159EE9-F462-49A7-B144-0B258DDB4D5F}" name="Column5604" dataDxfId="10791"/>
    <tableColumn id="5644" xr3:uid="{F2D898EA-72FC-400A-9D13-83026712586A}" name="Column5605" dataDxfId="10790"/>
    <tableColumn id="5645" xr3:uid="{A86504BC-4D8A-42DB-A86D-B368FE91E0C7}" name="Column5606" dataDxfId="10789"/>
    <tableColumn id="5646" xr3:uid="{0BDD8FAE-1978-458B-AFBC-BC876A6251E5}" name="Column5607" dataDxfId="10788"/>
    <tableColumn id="5647" xr3:uid="{6B71DC76-58FA-4544-890F-9F2E48EA31A7}" name="Column5608" dataDxfId="10787"/>
    <tableColumn id="5648" xr3:uid="{556B7387-2A8C-4FBB-BF4E-AB13F050F96F}" name="Column5609" dataDxfId="10786"/>
    <tableColumn id="5649" xr3:uid="{6DB542E2-9842-4225-9B88-586111C891B1}" name="Column5610" dataDxfId="10785"/>
    <tableColumn id="5650" xr3:uid="{40F947CE-5823-47E3-80B2-592321E39A85}" name="Column5611" dataDxfId="10784"/>
    <tableColumn id="5651" xr3:uid="{56B98787-B3AD-468B-ABAD-2F3FC07962C8}" name="Column5612" dataDxfId="10783"/>
    <tableColumn id="5652" xr3:uid="{3F0955E2-6585-4E38-83A8-37E396963156}" name="Column5613" dataDxfId="10782"/>
    <tableColumn id="5653" xr3:uid="{849C40EE-FD01-49E8-B336-BBE3FFC93FEF}" name="Column5614" dataDxfId="10781"/>
    <tableColumn id="5654" xr3:uid="{97D8FCE2-79ED-4C0C-A0AD-58C565913389}" name="Column5615" dataDxfId="10780"/>
    <tableColumn id="5655" xr3:uid="{BFB7371C-062D-48AA-A621-272823C4DE5A}" name="Column5616" dataDxfId="10779"/>
    <tableColumn id="5656" xr3:uid="{61B65C16-F830-4C80-8B25-187F72F45860}" name="Column5617" dataDxfId="10778"/>
    <tableColumn id="5657" xr3:uid="{A8F9E834-F434-486C-A6E8-47E1E9BE99BE}" name="Column5618" dataDxfId="10777"/>
    <tableColumn id="5658" xr3:uid="{59124F1C-C1F8-474A-85FF-93968F05763E}" name="Column5619" dataDxfId="10776"/>
    <tableColumn id="5659" xr3:uid="{6D5ED56E-4C61-4D52-9998-A0AEF579B98D}" name="Column5620" dataDxfId="10775"/>
    <tableColumn id="5660" xr3:uid="{7EEC7AA4-2C4C-4EEA-AA6E-8481F6659BCA}" name="Column5621" dataDxfId="10774"/>
    <tableColumn id="5661" xr3:uid="{98DC00D0-387F-4182-8005-ACA7F75F875A}" name="Column5622" dataDxfId="10773"/>
    <tableColumn id="5662" xr3:uid="{F52F4C4C-8845-44FF-BFE3-50F10F464C8D}" name="Column5623" dataDxfId="10772"/>
    <tableColumn id="5663" xr3:uid="{A6F98D5F-814C-4872-99AF-C48BE472E9A8}" name="Column5624" dataDxfId="10771"/>
    <tableColumn id="5664" xr3:uid="{F69CEF02-B259-4626-BF95-499D0986DA0A}" name="Column5625" dataDxfId="10770"/>
    <tableColumn id="5665" xr3:uid="{D198B0B0-E2E6-418A-AD24-160C49AAB32C}" name="Column5626" dataDxfId="10769"/>
    <tableColumn id="5666" xr3:uid="{BCC69428-52CE-41B4-8E96-E980AB8DB94F}" name="Column5627" dataDxfId="10768"/>
    <tableColumn id="5667" xr3:uid="{775FB2B9-FC4B-4B31-9DF1-25552AA8E973}" name="Column5628" dataDxfId="10767"/>
    <tableColumn id="5668" xr3:uid="{859B2F76-32F1-4006-B311-B1E7C62DC537}" name="Column5629" dataDxfId="10766"/>
    <tableColumn id="5669" xr3:uid="{D9BA834E-4532-4D63-821D-DEC3AAE128AA}" name="Column5630" dataDxfId="10765"/>
    <tableColumn id="5670" xr3:uid="{40AE6EFF-28AA-4BB7-8B82-EDB718976988}" name="Column5631" dataDxfId="10764"/>
    <tableColumn id="5671" xr3:uid="{9F0D346C-6B0E-41E8-B367-A44E38A6D395}" name="Column5632" dataDxfId="10763"/>
    <tableColumn id="5672" xr3:uid="{3DB33A98-2F39-432A-98AC-780114B7D182}" name="Column5633" dataDxfId="10762"/>
    <tableColumn id="5673" xr3:uid="{17EEC913-9AFE-4081-A59E-964458A5A691}" name="Column5634" dataDxfId="10761"/>
    <tableColumn id="5674" xr3:uid="{59D2853D-2FC3-4BF0-B205-775DB29F4378}" name="Column5635" dataDxfId="10760"/>
    <tableColumn id="5675" xr3:uid="{7A880F4D-CBEB-4164-BFB0-26A73FB4E641}" name="Column5636" dataDxfId="10759"/>
    <tableColumn id="5676" xr3:uid="{902C57ED-1745-4501-9DD2-7AB0B70B8809}" name="Column5637" dataDxfId="10758"/>
    <tableColumn id="5677" xr3:uid="{A194958B-D543-4F88-8027-8963894201A9}" name="Column5638" dataDxfId="10757"/>
    <tableColumn id="5678" xr3:uid="{357F2599-3A6E-4573-8168-922289D6654A}" name="Column5639" dataDxfId="10756"/>
    <tableColumn id="5679" xr3:uid="{0442C063-4AE3-4BB7-AF01-6133827A014B}" name="Column5640" dataDxfId="10755"/>
    <tableColumn id="5680" xr3:uid="{C69FBE10-4F19-4EF5-A5EC-73C451E25349}" name="Column5641" dataDxfId="10754"/>
    <tableColumn id="5681" xr3:uid="{035E187C-A103-4BD7-9240-6604A0255031}" name="Column5642" dataDxfId="10753"/>
    <tableColumn id="5682" xr3:uid="{489FBE11-B487-4F44-B53F-328C6CE89C22}" name="Column5643" dataDxfId="10752"/>
    <tableColumn id="5683" xr3:uid="{088EEFF1-D3B7-42E1-B251-45D1483B1327}" name="Column5644" dataDxfId="10751"/>
    <tableColumn id="5684" xr3:uid="{F25389EC-C34E-4007-9F7E-D2C0C3FC3AB5}" name="Column5645" dataDxfId="10750"/>
    <tableColumn id="5685" xr3:uid="{49DAE7AA-38BD-420D-BC99-911D94A4663F}" name="Column5646" dataDxfId="10749"/>
    <tableColumn id="5686" xr3:uid="{AB616BAF-9E2B-4DA3-B9D6-005A4E4EA24E}" name="Column5647" dataDxfId="10748"/>
    <tableColumn id="5687" xr3:uid="{DAAA506F-BA57-432C-9A5F-82861FB18AEF}" name="Column5648" dataDxfId="10747"/>
    <tableColumn id="5688" xr3:uid="{B1AE2D01-ECE0-48E9-BECB-FFA8FB199D58}" name="Column5649" dataDxfId="10746"/>
    <tableColumn id="5689" xr3:uid="{AEC85745-5A21-4507-B698-F22661352E23}" name="Column5650" dataDxfId="10745"/>
    <tableColumn id="5690" xr3:uid="{5F5F663E-C9E3-44FB-9477-1F8C753506E5}" name="Column5651" dataDxfId="10744"/>
    <tableColumn id="5691" xr3:uid="{83B0CD9B-98D2-403A-815A-521D91D48D5D}" name="Column5652" dataDxfId="10743"/>
    <tableColumn id="5692" xr3:uid="{9E3CA1A6-DE21-4169-896D-986BDCD489A5}" name="Column5653" dataDxfId="10742"/>
    <tableColumn id="5693" xr3:uid="{5BAC33B6-2E8D-4CDA-93E7-863976BD65F1}" name="Column5654" dataDxfId="10741"/>
    <tableColumn id="5694" xr3:uid="{6070B1BA-EC6A-44E1-998F-7E768E03D841}" name="Column5655" dataDxfId="10740"/>
    <tableColumn id="5695" xr3:uid="{F79795B4-781B-428E-9E8E-F778B97ECBC6}" name="Column5656" dataDxfId="10739"/>
    <tableColumn id="5696" xr3:uid="{A2C4753D-5E78-401F-BD32-D0F491ECDA5E}" name="Column5657" dataDxfId="10738"/>
    <tableColumn id="5697" xr3:uid="{86176301-44CF-4C93-A7A7-6F9F9ED30538}" name="Column5658" dataDxfId="10737"/>
    <tableColumn id="5698" xr3:uid="{7AB2446C-A439-47B0-A034-9CD64948DE87}" name="Column5659" dataDxfId="10736"/>
    <tableColumn id="5699" xr3:uid="{F49CE20E-698D-4277-B408-CBB0E252E96D}" name="Column5660" dataDxfId="10735"/>
    <tableColumn id="5700" xr3:uid="{FFECB50F-6C98-4E88-BFFF-963A3921AAF2}" name="Column5661" dataDxfId="10734"/>
    <tableColumn id="5701" xr3:uid="{12C93D37-1BF6-4973-B504-FA6F284501FD}" name="Column5662" dataDxfId="10733"/>
    <tableColumn id="5702" xr3:uid="{DE8B0C4F-E18C-4A20-A18B-5740AA4F22E4}" name="Column5663" dataDxfId="10732"/>
    <tableColumn id="5703" xr3:uid="{B7E1E901-9068-4ADE-853E-C652FB9D6749}" name="Column5664" dataDxfId="10731"/>
    <tableColumn id="5704" xr3:uid="{485977F5-238E-4448-96BB-385887509DF0}" name="Column5665" dataDxfId="10730"/>
    <tableColumn id="5705" xr3:uid="{248348CF-E6FA-483C-AFA2-8E759E93DB2E}" name="Column5666" dataDxfId="10729"/>
    <tableColumn id="5706" xr3:uid="{AAA09C1A-7FC3-4663-A73E-91CDCA439782}" name="Column5667" dataDxfId="10728"/>
    <tableColumn id="5707" xr3:uid="{DBFC96F6-3797-45BA-8F0B-A47814F7BC4A}" name="Column5668" dataDxfId="10727"/>
    <tableColumn id="5708" xr3:uid="{24E5D33E-1DD0-4BE7-B7D4-729AB00B30CC}" name="Column5669" dataDxfId="10726"/>
    <tableColumn id="5709" xr3:uid="{28049068-BD6F-4883-8713-0B7E92663064}" name="Column5670" dataDxfId="10725"/>
    <tableColumn id="5710" xr3:uid="{4560DF15-8427-4417-AAC1-648BEEBFBA2A}" name="Column5671" dataDxfId="10724"/>
    <tableColumn id="5711" xr3:uid="{62BC520C-1ECE-43F9-BA12-3F0701A17AD5}" name="Column5672" dataDxfId="10723"/>
    <tableColumn id="5712" xr3:uid="{217FC74F-D398-4B15-BCB3-2EBFFD619DC4}" name="Column5673" dataDxfId="10722"/>
    <tableColumn id="5713" xr3:uid="{0E51B547-25E9-4BFE-829F-1F0677E8BDD3}" name="Column5674" dataDxfId="10721"/>
    <tableColumn id="5714" xr3:uid="{F444314F-57CE-4BB0-B125-D1C28879FEC6}" name="Column5675" dataDxfId="10720"/>
    <tableColumn id="5715" xr3:uid="{828BF910-8ECC-40FC-8559-F6A8F24F9237}" name="Column5676" dataDxfId="10719"/>
    <tableColumn id="5716" xr3:uid="{C8B3E3FD-821E-4430-86A9-184D0FB75643}" name="Column5677" dataDxfId="10718"/>
    <tableColumn id="5717" xr3:uid="{F7CD266C-B63B-4C6E-972E-39DB33749180}" name="Column5678" dataDxfId="10717"/>
    <tableColumn id="5718" xr3:uid="{29060FA4-6D80-4341-96B2-06E1053B62CB}" name="Column5679" dataDxfId="10716"/>
    <tableColumn id="5719" xr3:uid="{77A3C4BB-2F01-4A6D-BDE8-32246B4E1408}" name="Column5680" dataDxfId="10715"/>
    <tableColumn id="5720" xr3:uid="{E756CECA-2ED1-4C37-9160-C6C433E8DCAC}" name="Column5681" dataDxfId="10714"/>
    <tableColumn id="5721" xr3:uid="{CFAAD687-DB51-451A-BAAA-6FD6AFC00FDA}" name="Column5682" dataDxfId="10713"/>
    <tableColumn id="5722" xr3:uid="{CDCE8495-3508-427E-A9F8-1A26753CAD3A}" name="Column5683" dataDxfId="10712"/>
    <tableColumn id="5723" xr3:uid="{E98585E0-4EA1-44DC-870B-D41E6319473D}" name="Column5684" dataDxfId="10711"/>
    <tableColumn id="5724" xr3:uid="{B54CA7B9-5C79-445C-9FC2-89B7AB9196A9}" name="Column5685" dataDxfId="10710"/>
    <tableColumn id="5725" xr3:uid="{611C1F53-75DD-49CB-BB47-CF73CA6C20A7}" name="Column5686" dataDxfId="10709"/>
    <tableColumn id="5726" xr3:uid="{CD48D983-D76F-4D80-9FEF-51D60889DA55}" name="Column5687" dataDxfId="10708"/>
    <tableColumn id="5727" xr3:uid="{CAF644A7-2206-4AEF-8656-9D3E1CC91463}" name="Column5688" dataDxfId="10707"/>
    <tableColumn id="5728" xr3:uid="{683554B5-CE55-48EB-9C2A-F6F5B2DBAB19}" name="Column5689" dataDxfId="10706"/>
    <tableColumn id="5729" xr3:uid="{D20CA48D-85CC-4498-89CF-E63B6457D8A6}" name="Column5690" dataDxfId="10705"/>
    <tableColumn id="5730" xr3:uid="{552936B9-A4A2-4C32-BBCA-B24CC40E28BE}" name="Column5691" dataDxfId="10704"/>
    <tableColumn id="5731" xr3:uid="{9E839096-E1C7-4B60-9AD3-5D3E509A1A19}" name="Column5692" dataDxfId="10703"/>
    <tableColumn id="5732" xr3:uid="{F6006ABF-6D3D-47CC-B266-53E4AF789058}" name="Column5693" dataDxfId="10702"/>
    <tableColumn id="5733" xr3:uid="{DF9E9821-2E2A-44BE-A063-A31829A853C7}" name="Column5694" dataDxfId="10701"/>
    <tableColumn id="5734" xr3:uid="{C0B46423-F6F8-4DFC-B44D-23C55CCFC690}" name="Column5695" dataDxfId="10700"/>
    <tableColumn id="5735" xr3:uid="{EDB462DC-3600-4CF1-90A5-9CC2EA46B080}" name="Column5696" dataDxfId="10699"/>
    <tableColumn id="5736" xr3:uid="{0B09EE2D-807F-49A2-837D-D93087BC55CB}" name="Column5697" dataDxfId="10698"/>
    <tableColumn id="5737" xr3:uid="{6EFCA022-7737-4FA2-B1C2-CD9961863C09}" name="Column5698" dataDxfId="10697"/>
    <tableColumn id="5738" xr3:uid="{0B7EF5B7-847D-4972-A291-49822494A02F}" name="Column5699" dataDxfId="10696"/>
    <tableColumn id="5739" xr3:uid="{1A928404-BF51-499B-BDB5-28BE59E9E053}" name="Column5700" dataDxfId="10695"/>
    <tableColumn id="5740" xr3:uid="{184F4D24-0D65-49FC-9CD5-77DACB1C4372}" name="Column5701" dataDxfId="10694"/>
    <tableColumn id="5741" xr3:uid="{6B4C78FB-BEE3-4BF8-9863-1B39BF24D31C}" name="Column5702" dataDxfId="10693"/>
    <tableColumn id="5742" xr3:uid="{6A037E9C-3B37-4E31-9FEA-705C6473F5EA}" name="Column5703" dataDxfId="10692"/>
    <tableColumn id="5743" xr3:uid="{68D753E0-A5A6-4397-AC10-79E85F0851AB}" name="Column5704" dataDxfId="10691"/>
    <tableColumn id="5744" xr3:uid="{04272214-9128-42A3-8677-35AB935ABFC9}" name="Column5705" dataDxfId="10690"/>
    <tableColumn id="5745" xr3:uid="{F81C4294-7027-44CE-A95D-D2E35856C9DE}" name="Column5706" dataDxfId="10689"/>
    <tableColumn id="5746" xr3:uid="{29EA1402-B1B7-491D-9CB4-2D5420E567AD}" name="Column5707" dataDxfId="10688"/>
    <tableColumn id="5747" xr3:uid="{BC9D9DCF-EC60-4BB1-9922-2C0A6DE21D0E}" name="Column5708" dataDxfId="10687"/>
    <tableColumn id="5748" xr3:uid="{4A63533A-A4B4-47B4-A847-297EF4784524}" name="Column5709" dataDxfId="10686"/>
    <tableColumn id="5749" xr3:uid="{BBBE7719-CD5F-4855-B5EA-15224D4C1944}" name="Column5710" dataDxfId="10685"/>
    <tableColumn id="5750" xr3:uid="{44CB44B6-71E6-4793-BA8B-3769B88C9AB7}" name="Column5711" dataDxfId="10684"/>
    <tableColumn id="5751" xr3:uid="{A738B470-D7F1-49FA-B022-8A0ED8EB7A7E}" name="Column5712" dataDxfId="10683"/>
    <tableColumn id="5752" xr3:uid="{8110DC69-5725-48F9-8C3D-70D94BB80634}" name="Column5713" dataDxfId="10682"/>
    <tableColumn id="5753" xr3:uid="{DFAB3574-BE86-4469-9C11-C51F567A5554}" name="Column5714" dataDxfId="10681"/>
    <tableColumn id="5754" xr3:uid="{BD91528D-301B-49FA-917B-46B25E5D6F4F}" name="Column5715" dataDxfId="10680"/>
    <tableColumn id="5755" xr3:uid="{2C1FDF16-3CDA-42A9-A9E4-7C8861A4E5F5}" name="Column5716" dataDxfId="10679"/>
    <tableColumn id="5756" xr3:uid="{2C6CC437-9FB3-4BF3-93CF-937B778609E3}" name="Column5717" dataDxfId="10678"/>
    <tableColumn id="5757" xr3:uid="{4DDC3C83-1117-4E35-9401-1A5C5CDD2CFD}" name="Column5718" dataDxfId="10677"/>
    <tableColumn id="5758" xr3:uid="{9E3F6305-8722-48CE-A741-5EEC1D65D590}" name="Column5719" dataDxfId="10676"/>
    <tableColumn id="5759" xr3:uid="{F9EFDE8C-21A3-4BC1-852A-D2BF1BF2CA67}" name="Column5720" dataDxfId="10675"/>
    <tableColumn id="5760" xr3:uid="{8D37A223-2F10-484B-B55E-7C1F1E87B31D}" name="Column5721" dataDxfId="10674"/>
    <tableColumn id="5761" xr3:uid="{7C57BDDF-C902-4552-8B09-437E54D220A9}" name="Column5722" dataDxfId="10673"/>
    <tableColumn id="5762" xr3:uid="{15A631D7-2999-4A22-ABF2-5CFE4626A020}" name="Column5723" dataDxfId="10672"/>
    <tableColumn id="5763" xr3:uid="{C7F2BE34-F33D-4C01-AB62-BBA0FF922E3C}" name="Column5724" dataDxfId="10671"/>
    <tableColumn id="5764" xr3:uid="{B166A26F-7972-4148-B2C5-C85CF3265D9E}" name="Column5725" dataDxfId="10670"/>
    <tableColumn id="5765" xr3:uid="{EE5758BB-BCD8-4CCC-A474-DF709929CE1B}" name="Column5726" dataDxfId="10669"/>
    <tableColumn id="5766" xr3:uid="{5F510583-6BE7-4EFF-982C-BBC25CAFFD80}" name="Column5727" dataDxfId="10668"/>
    <tableColumn id="5767" xr3:uid="{BF2F7423-F955-4142-87F5-CFCB9BDB3E9B}" name="Column5728" dataDxfId="10667"/>
    <tableColumn id="5768" xr3:uid="{40A17D65-F5A7-4D51-8273-4C3D237EC5D6}" name="Column5729" dataDxfId="10666"/>
    <tableColumn id="5769" xr3:uid="{3B377793-4627-4BFA-9064-2ACDC155C27C}" name="Column5730" dataDxfId="10665"/>
    <tableColumn id="5770" xr3:uid="{DD9C33F5-B90D-482B-925E-16CE21BA83D1}" name="Column5731" dataDxfId="10664"/>
    <tableColumn id="5771" xr3:uid="{5DD8CAB2-AD83-4627-8548-A92FB0F30018}" name="Column5732" dataDxfId="10663"/>
    <tableColumn id="5772" xr3:uid="{39714075-26E2-411A-89D3-CACFE2A39FEE}" name="Column5733" dataDxfId="10662"/>
    <tableColumn id="5773" xr3:uid="{12E95F90-03F5-4D96-8EC1-99D5A4F797CB}" name="Column5734" dataDxfId="10661"/>
    <tableColumn id="5774" xr3:uid="{2968366F-CA39-4C2B-B399-2F4EC09C29F6}" name="Column5735" dataDxfId="10660"/>
    <tableColumn id="5775" xr3:uid="{275190CB-AF8E-48BA-BB46-AD33C17EC60C}" name="Column5736" dataDxfId="10659"/>
    <tableColumn id="5776" xr3:uid="{842488D4-5C8E-48B9-9DA6-0F95D3705D35}" name="Column5737" dataDxfId="10658"/>
    <tableColumn id="5777" xr3:uid="{EDE07565-0404-4737-9EEB-E20BBFCBDE0C}" name="Column5738" dataDxfId="10657"/>
    <tableColumn id="5778" xr3:uid="{F27FF0F2-2C4B-4B26-B6DC-3FE9020FD01E}" name="Column5739" dataDxfId="10656"/>
    <tableColumn id="5779" xr3:uid="{69EEFEF4-90FB-4DC1-8AFE-AC44BACA611A}" name="Column5740" dataDxfId="10655"/>
    <tableColumn id="5780" xr3:uid="{1BCBB0D3-BD6D-4940-BC31-2A29F3E2832A}" name="Column5741" dataDxfId="10654"/>
    <tableColumn id="5781" xr3:uid="{65CB2AAE-5969-49CA-904C-21EAABBDBA15}" name="Column5742" dataDxfId="10653"/>
    <tableColumn id="5782" xr3:uid="{5F6EE7B3-EA20-472B-8C7A-8A85EEA5D606}" name="Column5743" dataDxfId="10652"/>
    <tableColumn id="5783" xr3:uid="{8A30E2A5-6075-4F4B-A887-A92C04BA490A}" name="Column5744" dataDxfId="10651"/>
    <tableColumn id="5784" xr3:uid="{BD52FC01-00C2-4C4C-A848-42ABB1B5C50A}" name="Column5745" dataDxfId="10650"/>
    <tableColumn id="5785" xr3:uid="{19603A7F-BCBF-4226-8405-297F02E2FD37}" name="Column5746" dataDxfId="10649"/>
    <tableColumn id="5786" xr3:uid="{DD5A7A74-C8FC-4529-BF8B-348F32EDE4C2}" name="Column5747" dataDxfId="10648"/>
    <tableColumn id="5787" xr3:uid="{4E6B827E-D046-4495-943F-99E1102A2CFC}" name="Column5748" dataDxfId="10647"/>
    <tableColumn id="5788" xr3:uid="{45FDED8A-1187-467B-917D-051099584648}" name="Column5749" dataDxfId="10646"/>
    <tableColumn id="5789" xr3:uid="{02E24EAD-9070-456A-AC72-F39EFF51D6FE}" name="Column5750" dataDxfId="10645"/>
    <tableColumn id="5790" xr3:uid="{94665D55-D086-4A68-B62F-652D3BECFAE3}" name="Column5751" dataDxfId="10644"/>
    <tableColumn id="5791" xr3:uid="{4A8F4C30-2470-422A-B5BD-4695E009118F}" name="Column5752" dataDxfId="10643"/>
    <tableColumn id="5792" xr3:uid="{C7320922-6455-4085-A7E8-9D821C728ACE}" name="Column5753" dataDxfId="10642"/>
    <tableColumn id="5793" xr3:uid="{87090193-351D-4634-BFA1-A1D2EEA503D1}" name="Column5754" dataDxfId="10641"/>
    <tableColumn id="5794" xr3:uid="{240A2D63-ED41-4568-AC84-2FAE3B2C0CA8}" name="Column5755" dataDxfId="10640"/>
    <tableColumn id="5795" xr3:uid="{31C35FCA-D8EC-4D56-97F1-2A3CB7D0562E}" name="Column5756" dataDxfId="10639"/>
    <tableColumn id="5796" xr3:uid="{6590D08C-1119-4386-86BC-D24F282A5ADA}" name="Column5757" dataDxfId="10638"/>
    <tableColumn id="5797" xr3:uid="{441A8749-619F-40A9-A4AA-0E7CC7C61A37}" name="Column5758" dataDxfId="10637"/>
    <tableColumn id="5798" xr3:uid="{C8EB03A9-73F0-45F6-979E-6AF8F3CB760D}" name="Column5759" dataDxfId="10636"/>
    <tableColumn id="5799" xr3:uid="{429500BA-DAA6-4CA2-9859-DA5894FA3C8D}" name="Column5760" dataDxfId="10635"/>
    <tableColumn id="5800" xr3:uid="{3525F896-792E-4FF6-8423-253E0433DF3F}" name="Column5761" dataDxfId="10634"/>
    <tableColumn id="5801" xr3:uid="{337A9F67-3A07-40AD-8A9F-7AC3566AB974}" name="Column5762" dataDxfId="10633"/>
    <tableColumn id="5802" xr3:uid="{96EA34EC-8ED1-46C3-AFA8-51C4C7833B11}" name="Column5763" dataDxfId="10632"/>
    <tableColumn id="5803" xr3:uid="{9783E5A0-BEED-40E2-912B-2CDE32A15C51}" name="Column5764" dataDxfId="10631"/>
    <tableColumn id="5804" xr3:uid="{F0ABA76D-7D7F-41F4-B4D5-631E860CE282}" name="Column5765" dataDxfId="10630"/>
    <tableColumn id="5805" xr3:uid="{A42C4DC4-CE9D-455C-9B15-4048AD33D9BE}" name="Column5766" dataDxfId="10629"/>
    <tableColumn id="5806" xr3:uid="{5014A015-68FD-41F0-AB12-A4B08EDB0C5B}" name="Column5767" dataDxfId="10628"/>
    <tableColumn id="5807" xr3:uid="{E7B7F84B-B65A-4576-B7C0-060A54DF02D3}" name="Column5768" dataDxfId="10627"/>
    <tableColumn id="5808" xr3:uid="{54728A49-D976-44DD-9831-0A9A33EC7012}" name="Column5769" dataDxfId="10626"/>
    <tableColumn id="5809" xr3:uid="{97F7870D-ABD1-4122-80C1-646C6FC89103}" name="Column5770" dataDxfId="10625"/>
    <tableColumn id="5810" xr3:uid="{FB05C0BC-09DD-4CC4-99C6-F10E54541649}" name="Column5771" dataDxfId="10624"/>
    <tableColumn id="5811" xr3:uid="{D8EDC246-60D9-45C0-ACAF-A123EFC6C78D}" name="Column5772" dataDxfId="10623"/>
    <tableColumn id="5812" xr3:uid="{64150FDA-61C6-4CCF-9132-7FFFCDD9BDE6}" name="Column5773" dataDxfId="10622"/>
    <tableColumn id="5813" xr3:uid="{61B294E0-D30C-4C8F-82EA-53A7C13D3898}" name="Column5774" dataDxfId="10621"/>
    <tableColumn id="5814" xr3:uid="{B34328EB-CA27-446E-BD68-F1A04F50A79B}" name="Column5775" dataDxfId="10620"/>
    <tableColumn id="5815" xr3:uid="{55D802D1-3A92-4611-9D0F-6C68FBD734C8}" name="Column5776" dataDxfId="10619"/>
    <tableColumn id="5816" xr3:uid="{77DD150A-6424-4235-89AC-93CDA4E097E6}" name="Column5777" dataDxfId="10618"/>
    <tableColumn id="5817" xr3:uid="{C1876257-DDEE-4D94-8B44-3D62B57D2F25}" name="Column5778" dataDxfId="10617"/>
    <tableColumn id="5818" xr3:uid="{E1E730D2-B0C6-44C3-A9B1-DB532D427BAB}" name="Column5779" dataDxfId="10616"/>
    <tableColumn id="5819" xr3:uid="{BBBD8BB5-2A93-4B33-A9AC-D17C8497CEA3}" name="Column5780" dataDxfId="10615"/>
    <tableColumn id="5820" xr3:uid="{57C4FA61-C4E5-4164-8B1B-5B9BF845CC33}" name="Column5781" dataDxfId="10614"/>
    <tableColumn id="5821" xr3:uid="{ECA45152-6431-4FFF-B51C-F76D9B676A5E}" name="Column5782" dataDxfId="10613"/>
    <tableColumn id="5822" xr3:uid="{3E84FD43-DCDF-41C4-B83B-4A047F65F06D}" name="Column5783" dataDxfId="10612"/>
    <tableColumn id="5823" xr3:uid="{AF2028AD-ECE4-4224-9558-43D3BCCCF73C}" name="Column5784" dataDxfId="10611"/>
    <tableColumn id="5824" xr3:uid="{FF64F55F-A3FC-4BE6-8346-A3719735F568}" name="Column5785" dataDxfId="10610"/>
    <tableColumn id="5825" xr3:uid="{BB90E95C-8B01-40D3-A6DE-CD6607123E32}" name="Column5786" dataDxfId="10609"/>
    <tableColumn id="5826" xr3:uid="{85D3CC0C-685D-4045-BEED-838C2FD7E3C3}" name="Column5787" dataDxfId="10608"/>
    <tableColumn id="5827" xr3:uid="{A38719E9-0961-434C-A9E9-5041BBABF03E}" name="Column5788" dataDxfId="10607"/>
    <tableColumn id="5828" xr3:uid="{4AE4068F-389A-41E0-8985-CE227A197E47}" name="Column5789" dataDxfId="10606"/>
    <tableColumn id="5829" xr3:uid="{529B02AE-0746-495E-AB49-85B369AB5F6F}" name="Column5790" dataDxfId="10605"/>
    <tableColumn id="5830" xr3:uid="{DCB5D998-7A28-40CD-8AF5-652FC49B3E99}" name="Column5791" dataDxfId="10604"/>
    <tableColumn id="5831" xr3:uid="{D76CD382-DF4E-4BEB-8552-D72B5E0F75AD}" name="Column5792" dataDxfId="10603"/>
    <tableColumn id="5832" xr3:uid="{2BBA9167-F9CE-44C8-909A-B2C46D8176C7}" name="Column5793" dataDxfId="10602"/>
    <tableColumn id="5833" xr3:uid="{E795A670-8538-485E-AD93-0C4F6B23BA0E}" name="Column5794" dataDxfId="10601"/>
    <tableColumn id="5834" xr3:uid="{4BAE95FC-D0A6-41F7-8F5F-5023C81ECD75}" name="Column5795" dataDxfId="10600"/>
    <tableColumn id="5835" xr3:uid="{6ABD8CA5-6B64-4649-8FAA-2ABEA01F21C5}" name="Column5796" dataDxfId="10599"/>
    <tableColumn id="5836" xr3:uid="{45004490-C28C-48CF-AEF0-C39B801DF19F}" name="Column5797" dataDxfId="10598"/>
    <tableColumn id="5837" xr3:uid="{6CFCBE33-2FB9-45E3-B9B8-4F19C8CE5902}" name="Column5798" dataDxfId="10597"/>
    <tableColumn id="5838" xr3:uid="{0513B3BC-3063-4260-B7B3-DB35C7CB3174}" name="Column5799" dataDxfId="10596"/>
    <tableColumn id="5839" xr3:uid="{BBD58587-F1A9-4B04-8B67-F79342A92D36}" name="Column5800" dataDxfId="10595"/>
    <tableColumn id="5840" xr3:uid="{CE6502DB-6E71-4FBE-B1E0-64E6B81BDADA}" name="Column5801" dataDxfId="10594"/>
    <tableColumn id="5841" xr3:uid="{2FD508B3-E01D-4011-8209-9D05E642BEF9}" name="Column5802" dataDxfId="10593"/>
    <tableColumn id="5842" xr3:uid="{338AACC4-D258-47EC-B864-7D84B92DB5F7}" name="Column5803" dataDxfId="10592"/>
    <tableColumn id="5843" xr3:uid="{130C98D7-AED6-4FCB-9413-999030EC2F5A}" name="Column5804" dataDxfId="10591"/>
    <tableColumn id="5844" xr3:uid="{C1E4811D-1FE0-4496-BE43-F0E7B6438F4F}" name="Column5805" dataDxfId="10590"/>
    <tableColumn id="5845" xr3:uid="{38730AED-DFBE-4F2F-9443-9D89CB5F99A8}" name="Column5806" dataDxfId="10589"/>
    <tableColumn id="5846" xr3:uid="{FC8B93C7-9247-463C-982B-E8F21D63DAE0}" name="Column5807" dataDxfId="10588"/>
    <tableColumn id="5847" xr3:uid="{4A21BBD5-7058-4BC8-B535-FE1E8B9FDEE3}" name="Column5808" dataDxfId="10587"/>
    <tableColumn id="5848" xr3:uid="{2A49101C-5362-4DFC-818E-EC3EC23238B2}" name="Column5809" dataDxfId="10586"/>
    <tableColumn id="5849" xr3:uid="{D65727ED-DC14-4134-BE0C-31A633D2740F}" name="Column5810" dataDxfId="10585"/>
    <tableColumn id="5850" xr3:uid="{12C95B76-3C5C-421C-9562-77F596B3C2F2}" name="Column5811" dataDxfId="10584"/>
    <tableColumn id="5851" xr3:uid="{23A78E85-52EB-4679-B83E-347B4BB7986F}" name="Column5812" dataDxfId="10583"/>
    <tableColumn id="5852" xr3:uid="{DC4D9849-A138-42D5-BA48-6C3F014E101A}" name="Column5813" dataDxfId="10582"/>
    <tableColumn id="5853" xr3:uid="{F93D636C-A8A7-4C8F-9FDA-320AD7F7F6E4}" name="Column5814" dataDxfId="10581"/>
    <tableColumn id="5854" xr3:uid="{A95F331B-A655-44A0-8C98-0E96376ED3D7}" name="Column5815" dataDxfId="10580"/>
    <tableColumn id="5855" xr3:uid="{F1B3231F-3B9C-4E0F-B39A-8154DA8F2B7F}" name="Column5816" dataDxfId="10579"/>
    <tableColumn id="5856" xr3:uid="{EBF36E48-34E6-4FBE-9442-40648FFBE8C8}" name="Column5817" dataDxfId="10578"/>
    <tableColumn id="5857" xr3:uid="{EB660404-F030-4A3E-9EA6-49E4C4D44724}" name="Column5818" dataDxfId="10577"/>
    <tableColumn id="5858" xr3:uid="{BA73379D-C461-4F13-A001-228674E15BBF}" name="Column5819" dataDxfId="10576"/>
    <tableColumn id="5859" xr3:uid="{E3F3DFF1-6640-4151-AB39-22B68B17F6CA}" name="Column5820" dataDxfId="10575"/>
    <tableColumn id="5860" xr3:uid="{A503CD63-EED4-4C29-ABAC-1E262BE06752}" name="Column5821" dataDxfId="10574"/>
    <tableColumn id="5861" xr3:uid="{635CBBF7-EA87-4AEB-A81C-63D2BE4247F3}" name="Column5822" dataDxfId="10573"/>
    <tableColumn id="5862" xr3:uid="{E176E9E2-19AF-4F99-996D-A9A4872AD813}" name="Column5823" dataDxfId="10572"/>
    <tableColumn id="5863" xr3:uid="{DA29FD36-2306-4DAC-8CD6-40000600D71D}" name="Column5824" dataDxfId="10571"/>
    <tableColumn id="5864" xr3:uid="{AF197FDA-8BF4-4851-930E-562EEEDCF12F}" name="Column5825" dataDxfId="10570"/>
    <tableColumn id="5865" xr3:uid="{CF53526F-1316-4104-9FF1-ADEA1D47DBDB}" name="Column5826" dataDxfId="10569"/>
    <tableColumn id="5866" xr3:uid="{83D51C98-6F4D-4C5E-B558-F3CEA9924B7D}" name="Column5827" dataDxfId="10568"/>
    <tableColumn id="5867" xr3:uid="{A33F73E7-14E6-4378-9ACA-6AD678181EE0}" name="Column5828" dataDxfId="10567"/>
    <tableColumn id="5868" xr3:uid="{49167337-FDE9-4DCC-8D02-DA4B262D7194}" name="Column5829" dataDxfId="10566"/>
    <tableColumn id="5869" xr3:uid="{90CB6F6E-FAC8-4668-A17B-78B5B0CE1BAC}" name="Column5830" dataDxfId="10565"/>
    <tableColumn id="5870" xr3:uid="{F70ED40D-30A7-4748-9459-8F57C79CA936}" name="Column5831" dataDxfId="10564"/>
    <tableColumn id="5871" xr3:uid="{1E55575A-801E-4D8C-BABD-8B3435B69E5A}" name="Column5832" dataDxfId="10563"/>
    <tableColumn id="5872" xr3:uid="{A22C4E14-8CB6-4952-8E0D-AD489E273CD6}" name="Column5833" dataDxfId="10562"/>
    <tableColumn id="5873" xr3:uid="{953615F0-8FF0-4968-85C3-C6D6E212D8E6}" name="Column5834" dataDxfId="10561"/>
    <tableColumn id="5874" xr3:uid="{455B0943-098C-45A4-98DD-A448E1CB5582}" name="Column5835" dataDxfId="10560"/>
    <tableColumn id="5875" xr3:uid="{CBEEC64F-66BC-4D1B-83B2-DE70D679AF1F}" name="Column5836" dataDxfId="10559"/>
    <tableColumn id="5876" xr3:uid="{615AFDB1-48CD-474C-8B87-2DC811922C54}" name="Column5837" dataDxfId="10558"/>
    <tableColumn id="5877" xr3:uid="{39FCDDFB-BC97-481D-B4BA-2347F2D2FC09}" name="Column5838" dataDxfId="10557"/>
    <tableColumn id="5878" xr3:uid="{44AC30F7-6173-427A-81E0-42DEF9D6B114}" name="Column5839" dataDxfId="10556"/>
    <tableColumn id="5879" xr3:uid="{D3D7FA81-F970-4C86-BF9D-438EF075BEA7}" name="Column5840" dataDxfId="10555"/>
    <tableColumn id="5880" xr3:uid="{D1D8B562-E334-4EB7-9978-A8E1F7B055A0}" name="Column5841" dataDxfId="10554"/>
    <tableColumn id="5881" xr3:uid="{794736EF-7F82-469C-AD4D-352450B99BA1}" name="Column5842" dataDxfId="10553"/>
    <tableColumn id="5882" xr3:uid="{6EFA0E75-8E07-4AFF-BDC6-46E11780452C}" name="Column5843" dataDxfId="10552"/>
    <tableColumn id="5883" xr3:uid="{94DF9881-A51E-4815-AF52-0420F7C2ED34}" name="Column5844" dataDxfId="10551"/>
    <tableColumn id="5884" xr3:uid="{7160754C-3E0D-4174-983B-527BF773B5AA}" name="Column5845" dataDxfId="10550"/>
    <tableColumn id="5885" xr3:uid="{6F8B512E-4886-4640-9130-7367F1ED71E2}" name="Column5846" dataDxfId="10549"/>
    <tableColumn id="5886" xr3:uid="{3499155F-23FD-4C11-B918-23781B366D17}" name="Column5847" dataDxfId="10548"/>
    <tableColumn id="5887" xr3:uid="{DEE3DB51-01D6-4C8A-BA14-10AC549E1D12}" name="Column5848" dataDxfId="10547"/>
    <tableColumn id="5888" xr3:uid="{A2E4BE39-6328-4C0D-A08B-97A135E0A611}" name="Column5849" dataDxfId="10546"/>
    <tableColumn id="5889" xr3:uid="{6A5D57CD-F86E-473A-9439-D44B1E21812D}" name="Column5850" dataDxfId="10545"/>
    <tableColumn id="5890" xr3:uid="{CF1F3FF8-8559-445E-988E-1057BA549089}" name="Column5851" dataDxfId="10544"/>
    <tableColumn id="5891" xr3:uid="{66CCC20E-811E-4ADE-85E8-69DBD73B6A1F}" name="Column5852" dataDxfId="10543"/>
    <tableColumn id="5892" xr3:uid="{670CE755-5DFA-4E44-9BBA-1BA416FB751D}" name="Column5853" dataDxfId="10542"/>
    <tableColumn id="5893" xr3:uid="{1E6A94FF-99C5-4B6F-8EBF-D60F0E0B7A9E}" name="Column5854" dataDxfId="10541"/>
    <tableColumn id="5894" xr3:uid="{AC10C9C2-2002-4DDD-AB7B-508B4AFC9606}" name="Column5855" dataDxfId="10540"/>
    <tableColumn id="5895" xr3:uid="{75EB9008-FBF4-475E-8AA3-5EF1FC60BC29}" name="Column5856" dataDxfId="10539"/>
    <tableColumn id="5896" xr3:uid="{F478FD4A-9FBC-48F7-BF4A-F5CF212C9680}" name="Column5857" dataDxfId="10538"/>
    <tableColumn id="5897" xr3:uid="{4F2C04A0-DBCB-4A02-8ACD-068914B194E1}" name="Column5858" dataDxfId="10537"/>
    <tableColumn id="5898" xr3:uid="{278CC64F-FD4A-4C3C-B64C-8F2B0FA2A08E}" name="Column5859" dataDxfId="10536"/>
    <tableColumn id="5899" xr3:uid="{2C65C91F-89AC-421A-BA38-34D6A7DAA72A}" name="Column5860" dataDxfId="10535"/>
    <tableColumn id="5900" xr3:uid="{3E51F246-FCA9-441F-96E2-CCBF795CAE7B}" name="Column5861" dataDxfId="10534"/>
    <tableColumn id="5901" xr3:uid="{5F618757-E724-4D20-B0AC-436685B1B21D}" name="Column5862" dataDxfId="10533"/>
    <tableColumn id="5902" xr3:uid="{553F184A-5902-4A98-9FE4-69BA56D9F3F4}" name="Column5863" dataDxfId="10532"/>
    <tableColumn id="5903" xr3:uid="{E4112A24-64B6-4798-A679-4E1D577C2BE2}" name="Column5864" dataDxfId="10531"/>
    <tableColumn id="5904" xr3:uid="{D4AE0B9B-C7CB-438D-AA7F-C9075B2A6C63}" name="Column5865" dataDxfId="10530"/>
    <tableColumn id="5905" xr3:uid="{0DE9A742-09CC-4434-AA08-3F340EF17DA9}" name="Column5866" dataDxfId="10529"/>
    <tableColumn id="5906" xr3:uid="{B49FB76E-E1D2-4BEE-B3A0-A2A1A885FD79}" name="Column5867" dataDxfId="10528"/>
    <tableColumn id="5907" xr3:uid="{89D2F30C-8B60-4327-958E-780A21ACF5DB}" name="Column5868" dataDxfId="10527"/>
    <tableColumn id="5908" xr3:uid="{2962EC38-2E8E-4372-93C6-23FF0805D9F6}" name="Column5869" dataDxfId="10526"/>
    <tableColumn id="5909" xr3:uid="{908BC120-EEA8-4DE3-9F90-5955F29842B2}" name="Column5870" dataDxfId="10525"/>
    <tableColumn id="5910" xr3:uid="{F7443D2A-573C-48E0-87CE-16469A9E5851}" name="Column5871" dataDxfId="10524"/>
    <tableColumn id="5911" xr3:uid="{0AD5FBBC-2597-4388-A607-A881EF4D7803}" name="Column5872" dataDxfId="10523"/>
    <tableColumn id="5912" xr3:uid="{A1EC8ADB-F98E-4B56-AB0B-E8F22B8889E1}" name="Column5873" dataDxfId="10522"/>
    <tableColumn id="5913" xr3:uid="{0D3F95F3-B58E-493F-9771-B4CB0023D1B1}" name="Column5874" dataDxfId="10521"/>
    <tableColumn id="5914" xr3:uid="{ACE31236-237C-42DB-8B56-E652E0518879}" name="Column5875" dataDxfId="10520"/>
    <tableColumn id="5915" xr3:uid="{11D21EB6-75C1-4D8A-8B44-F0B3C2A17C7C}" name="Column5876" dataDxfId="10519"/>
    <tableColumn id="5916" xr3:uid="{2D2DF249-EE39-48BC-9645-2A43A64F0E8E}" name="Column5877" dataDxfId="10518"/>
    <tableColumn id="5917" xr3:uid="{566D0CF3-BF3B-4B84-820F-17403814708D}" name="Column5878" dataDxfId="10517"/>
    <tableColumn id="5918" xr3:uid="{719F98B2-6B36-4D67-83E8-6CA4DE8D6128}" name="Column5879" dataDxfId="10516"/>
    <tableColumn id="5919" xr3:uid="{D1509AE1-45D9-4426-B6DB-B936CEEDBEDB}" name="Column5880" dataDxfId="10515"/>
    <tableColumn id="5920" xr3:uid="{2FD3CC4D-6E08-4A63-9DB4-79597F468724}" name="Column5881" dataDxfId="10514"/>
    <tableColumn id="5921" xr3:uid="{8A317E7E-E09F-4B6C-9786-D9D7EEB326AD}" name="Column5882" dataDxfId="10513"/>
    <tableColumn id="5922" xr3:uid="{F997F6D2-C41B-489E-9278-EBD6746B565E}" name="Column5883" dataDxfId="10512"/>
    <tableColumn id="5923" xr3:uid="{4DD6CE7C-83BC-4833-82A0-0D5D03CCCC03}" name="Column5884" dataDxfId="10511"/>
    <tableColumn id="5924" xr3:uid="{E1239002-DB83-4266-A6D1-DCDE670353DE}" name="Column5885" dataDxfId="10510"/>
    <tableColumn id="5925" xr3:uid="{231BFE9C-033A-4259-8C95-8D0864585BD9}" name="Column5886" dataDxfId="10509"/>
    <tableColumn id="5926" xr3:uid="{0D9D9F56-6116-4970-BD88-14FFE8BEB9A4}" name="Column5887" dataDxfId="10508"/>
    <tableColumn id="5927" xr3:uid="{7A80AA06-04EA-44FF-9251-967C60DDFD24}" name="Column5888" dataDxfId="10507"/>
    <tableColumn id="5928" xr3:uid="{00A04E3A-5D43-4B41-9898-42047D130685}" name="Column5889" dataDxfId="10506"/>
    <tableColumn id="5929" xr3:uid="{91FD3382-74FB-4A10-AC62-5BDFEC8071A1}" name="Column5890" dataDxfId="10505"/>
    <tableColumn id="5930" xr3:uid="{602D7A2A-4A83-469E-846E-BA5EE0254A2C}" name="Column5891" dataDxfId="10504"/>
    <tableColumn id="5931" xr3:uid="{A32D2ACF-6EF2-4656-9480-D49E6BCFC205}" name="Column5892" dataDxfId="10503"/>
    <tableColumn id="5932" xr3:uid="{1E593D25-C52B-46AC-BE6E-FBECCBC766C9}" name="Column5893" dataDxfId="10502"/>
    <tableColumn id="5933" xr3:uid="{9C372E0A-EA49-4129-A3E4-54C2C386A768}" name="Column5894" dataDxfId="10501"/>
    <tableColumn id="5934" xr3:uid="{8775ECCD-277C-4145-BE88-F5968DC7E627}" name="Column5895" dataDxfId="10500"/>
    <tableColumn id="5935" xr3:uid="{CAD2BB37-9123-402D-903F-947A83B10485}" name="Column5896" dataDxfId="10499"/>
    <tableColumn id="5936" xr3:uid="{63D614EE-10BE-4015-B25B-74AC8CD11F2A}" name="Column5897" dataDxfId="10498"/>
    <tableColumn id="5937" xr3:uid="{44D10652-CA4C-4425-9C33-41EB57875216}" name="Column5898" dataDxfId="10497"/>
    <tableColumn id="5938" xr3:uid="{C3DE9D40-EA7F-49D2-9D32-D6973DA0284B}" name="Column5899" dataDxfId="10496"/>
    <tableColumn id="5939" xr3:uid="{7B5968AE-3F94-405B-8F99-B4BAB42E2776}" name="Column5900" dataDxfId="10495"/>
    <tableColumn id="5940" xr3:uid="{134EFD5A-36AB-4E19-B845-4851352F8C2B}" name="Column5901" dataDxfId="10494"/>
    <tableColumn id="5941" xr3:uid="{E5AB3C3B-2987-42B1-9FFE-6CCE0D84DE91}" name="Column5902" dataDxfId="10493"/>
    <tableColumn id="5942" xr3:uid="{54A4CE38-B182-4F04-B813-192C7F4F9504}" name="Column5903" dataDxfId="10492"/>
    <tableColumn id="5943" xr3:uid="{CEF12EEB-BE36-436D-8A35-2445198AD986}" name="Column5904" dataDxfId="10491"/>
    <tableColumn id="5944" xr3:uid="{4402773A-E6A8-46C2-871B-640AA4B49F27}" name="Column5905" dataDxfId="10490"/>
    <tableColumn id="5945" xr3:uid="{7CD48E03-E7C2-4830-A986-D1B1A524F002}" name="Column5906" dataDxfId="10489"/>
    <tableColumn id="5946" xr3:uid="{39D4CBE2-521F-46FA-B84C-491AAEDFABC2}" name="Column5907" dataDxfId="10488"/>
    <tableColumn id="5947" xr3:uid="{7BBC98FE-57AE-4A64-8036-5486D5F93C51}" name="Column5908" dataDxfId="10487"/>
    <tableColumn id="5948" xr3:uid="{2894BF42-87E5-4A0B-869B-A36AC431F2FA}" name="Column5909" dataDxfId="10486"/>
    <tableColumn id="5949" xr3:uid="{42A672A3-1AE4-4849-A8C3-0F51257C15C1}" name="Column5910" dataDxfId="10485"/>
    <tableColumn id="5950" xr3:uid="{FCFE3858-7893-48B4-A823-EDFEAAFC6600}" name="Column5911" dataDxfId="10484"/>
    <tableColumn id="5951" xr3:uid="{2EF88B11-9640-4EE9-BFA4-AB8F9EFBCAE9}" name="Column5912" dataDxfId="10483"/>
    <tableColumn id="5952" xr3:uid="{739AF43B-CDBA-4312-8AF9-835EC46B7060}" name="Column5913" dataDxfId="10482"/>
    <tableColumn id="5953" xr3:uid="{6A736D39-90D5-44B3-81E3-73324000E99F}" name="Column5914" dataDxfId="10481"/>
    <tableColumn id="5954" xr3:uid="{64A8275B-F2AD-4902-88A9-911DD7593586}" name="Column5915" dataDxfId="10480"/>
    <tableColumn id="5955" xr3:uid="{85022CF8-6B5D-4207-9A8B-A9F9AD072F3F}" name="Column5916" dataDxfId="10479"/>
    <tableColumn id="5956" xr3:uid="{B9859D6D-EFA4-4EA1-AC4B-E30B10D5F879}" name="Column5917" dataDxfId="10478"/>
    <tableColumn id="5957" xr3:uid="{709D73D9-B09F-4D0A-BE59-5E3C4526E565}" name="Column5918" dataDxfId="10477"/>
    <tableColumn id="5958" xr3:uid="{EDA8B339-E04F-4F40-A487-3114E07F5A22}" name="Column5919" dataDxfId="10476"/>
    <tableColumn id="5959" xr3:uid="{28F9E326-C3E4-4E2B-BE24-E99BC235DF5F}" name="Column5920" dataDxfId="10475"/>
    <tableColumn id="5960" xr3:uid="{D3F7F2FE-9E87-4C0C-B6E1-86C150653B87}" name="Column5921" dataDxfId="10474"/>
    <tableColumn id="5961" xr3:uid="{E94AB843-5AF9-4EBA-B3DB-8DADB95641AD}" name="Column5922" dataDxfId="10473"/>
    <tableColumn id="5962" xr3:uid="{E0446C54-0B6B-4C27-9681-58E1AF66D164}" name="Column5923" dataDxfId="10472"/>
    <tableColumn id="5963" xr3:uid="{085C04F6-C5B6-4BED-BB7D-526E3ECEBB3D}" name="Column5924" dataDxfId="10471"/>
    <tableColumn id="5964" xr3:uid="{339BA0BD-1D7F-4935-AA53-BBE5E627433D}" name="Column5925" dataDxfId="10470"/>
    <tableColumn id="5965" xr3:uid="{FF0DBDF5-FAC2-4B55-B8BC-0325942EEBFA}" name="Column5926" dataDxfId="10469"/>
    <tableColumn id="5966" xr3:uid="{6ABE3292-106C-4ADF-989D-31556DF50B5D}" name="Column5927" dataDxfId="10468"/>
    <tableColumn id="5967" xr3:uid="{984D37F0-FEB8-4F16-A8FA-7B73E714CEE7}" name="Column5928" dataDxfId="10467"/>
    <tableColumn id="5968" xr3:uid="{5BC2CC61-57CE-462E-90FD-F204FF775F15}" name="Column5929" dataDxfId="10466"/>
    <tableColumn id="5969" xr3:uid="{E848450E-6351-44DC-8B74-4A5D2709F818}" name="Column5930" dataDxfId="10465"/>
    <tableColumn id="5970" xr3:uid="{5A5EC77A-BA47-4B97-B352-E62BB9A3308C}" name="Column5931" dataDxfId="10464"/>
    <tableColumn id="5971" xr3:uid="{23DF39F7-58E4-4A6B-BAEC-32014F89E8AF}" name="Column5932" dataDxfId="10463"/>
    <tableColumn id="5972" xr3:uid="{4F0D52D1-98CE-404E-8476-69A22ED7056B}" name="Column5933" dataDxfId="10462"/>
    <tableColumn id="5973" xr3:uid="{EC643BF6-7AD5-45A7-A3C6-165679D358A9}" name="Column5934" dataDxfId="10461"/>
    <tableColumn id="5974" xr3:uid="{8F4CD76E-817A-4A37-BEDB-12B03FF53681}" name="Column5935" dataDxfId="10460"/>
    <tableColumn id="5975" xr3:uid="{9A8C3D6F-F6C7-4DAA-A179-CF0BACE79C36}" name="Column5936" dataDxfId="10459"/>
    <tableColumn id="5976" xr3:uid="{470A8C1E-C914-4597-BBB8-B938F44FB95D}" name="Column5937" dataDxfId="10458"/>
    <tableColumn id="5977" xr3:uid="{556B510E-E6DB-420B-8F01-97B15EF86DC9}" name="Column5938" dataDxfId="10457"/>
    <tableColumn id="5978" xr3:uid="{EC34D867-B665-4152-A8B5-F9EB8248C0BE}" name="Column5939" dataDxfId="10456"/>
    <tableColumn id="5979" xr3:uid="{C8B8FDB8-E192-4B41-8594-372F38201567}" name="Column5940" dataDxfId="10455"/>
    <tableColumn id="5980" xr3:uid="{A2A3BF0E-64AB-4768-B3B4-8E401CDB725E}" name="Column5941" dataDxfId="10454"/>
    <tableColumn id="5981" xr3:uid="{5EFA1634-F0E9-43B7-8F6E-28C4778A3195}" name="Column5942" dataDxfId="10453"/>
    <tableColumn id="5982" xr3:uid="{D8ED2A68-EEA7-43E4-B43A-8B9B2AAFCA48}" name="Column5943" dataDxfId="10452"/>
    <tableColumn id="5983" xr3:uid="{F25F571A-0934-4068-8467-4A64E7A28948}" name="Column5944" dataDxfId="10451"/>
    <tableColumn id="5984" xr3:uid="{9455D363-56D5-4DBE-90D3-1F0615F67CD1}" name="Column5945" dataDxfId="10450"/>
    <tableColumn id="5985" xr3:uid="{502CFBB6-ACE2-4ED4-ADE9-BEE497836E77}" name="Column5946" dataDxfId="10449"/>
    <tableColumn id="5986" xr3:uid="{04725755-9771-4FC0-A79B-B6D4FF365C52}" name="Column5947" dataDxfId="10448"/>
    <tableColumn id="5987" xr3:uid="{EB0AAAB2-1853-4AE2-825C-56E6B2DA10AB}" name="Column5948" dataDxfId="10447"/>
    <tableColumn id="5988" xr3:uid="{5C5A670D-44C2-4B9C-ABE7-1A76CAA6681A}" name="Column5949" dataDxfId="10446"/>
    <tableColumn id="5989" xr3:uid="{329FB316-97B3-4B4A-A5E2-E4BA570CE589}" name="Column5950" dataDxfId="10445"/>
    <tableColumn id="5990" xr3:uid="{73E3D19C-3BE8-4B8A-B7CA-84D05817D17D}" name="Column5951" dataDxfId="10444"/>
    <tableColumn id="5991" xr3:uid="{2E3E8469-F114-4D0B-85AF-EBDF86A2D8A7}" name="Column5952" dataDxfId="10443"/>
    <tableColumn id="5992" xr3:uid="{79C16394-2840-46FD-B223-A8A967D22D45}" name="Column5953" dataDxfId="10442"/>
    <tableColumn id="5993" xr3:uid="{12603581-ACE0-4EFA-A5C5-030E7F7F51F9}" name="Column5954" dataDxfId="10441"/>
    <tableColumn id="5994" xr3:uid="{BC171C77-3F05-499D-BCB9-7574152B9E10}" name="Column5955" dataDxfId="10440"/>
    <tableColumn id="5995" xr3:uid="{F79AA2C2-8FD2-4818-B442-6EDFDC7C5336}" name="Column5956" dataDxfId="10439"/>
    <tableColumn id="5996" xr3:uid="{6340C41B-1DFB-4341-A398-651A689034A8}" name="Column5957" dataDxfId="10438"/>
    <tableColumn id="5997" xr3:uid="{581653A6-2350-452E-A7A2-8F04F7A5B6A0}" name="Column5958" dataDxfId="10437"/>
    <tableColumn id="5998" xr3:uid="{B26CE1CB-ADEA-4D0E-9BE9-CF924CC0F086}" name="Column5959" dataDxfId="10436"/>
    <tableColumn id="5999" xr3:uid="{8BAE8F49-4B4B-43FC-94A6-20144BF0C090}" name="Column5960" dataDxfId="10435"/>
    <tableColumn id="6000" xr3:uid="{59FCDADF-4C7C-4FE8-B3FF-468677CB8965}" name="Column5961" dataDxfId="10434"/>
    <tableColumn id="6001" xr3:uid="{3612E9EA-21B0-4EAE-B137-8D8F24D0F908}" name="Column5962" dataDxfId="10433"/>
    <tableColumn id="6002" xr3:uid="{35330521-733C-4ECA-8785-55CFB9852BC1}" name="Column5963" dataDxfId="10432"/>
    <tableColumn id="6003" xr3:uid="{2965DF56-BFD6-4B41-8BB4-0D0F1455A8A4}" name="Column5964" dataDxfId="10431"/>
    <tableColumn id="6004" xr3:uid="{3C0FA1F4-6BC6-4F62-A8D0-68DA3FD7FB16}" name="Column5965" dataDxfId="10430"/>
    <tableColumn id="6005" xr3:uid="{94A06EA5-6C07-4AC1-8166-E6DE6C958BFC}" name="Column5966" dataDxfId="10429"/>
    <tableColumn id="6006" xr3:uid="{D14943AB-987A-4FA3-9790-AD86EBCAF5BF}" name="Column5967" dataDxfId="10428"/>
    <tableColumn id="6007" xr3:uid="{42966660-0116-4069-86FE-C7105BF453A7}" name="Column5968" dataDxfId="10427"/>
    <tableColumn id="6008" xr3:uid="{54C290B9-B7BB-4083-9ED4-A04B98E689A4}" name="Column5969" dataDxfId="10426"/>
    <tableColumn id="6009" xr3:uid="{93C288F6-D572-4208-88EB-9943522E4FFD}" name="Column5970" dataDxfId="10425"/>
    <tableColumn id="6010" xr3:uid="{B44682A8-9234-465C-BE88-0D5034AA017B}" name="Column5971" dataDxfId="10424"/>
    <tableColumn id="6011" xr3:uid="{3BDEFCFD-15E1-415A-8AB3-3901FA72D598}" name="Column5972" dataDxfId="10423"/>
    <tableColumn id="6012" xr3:uid="{98F76D6B-836C-4631-AB81-F188C4DC3243}" name="Column5973" dataDxfId="10422"/>
    <tableColumn id="6013" xr3:uid="{08E415B0-0E26-4085-9DD4-060C04A44C7D}" name="Column5974" dataDxfId="10421"/>
    <tableColumn id="6014" xr3:uid="{11229801-51F1-4DAF-8EEA-261CA79807A9}" name="Column5975" dataDxfId="10420"/>
    <tableColumn id="6015" xr3:uid="{355DB29B-D1AF-4937-87C8-75BDA6C2206B}" name="Column5976" dataDxfId="10419"/>
    <tableColumn id="6016" xr3:uid="{48B07594-3B08-4B6D-8ACA-9431A10DCDFF}" name="Column5977" dataDxfId="10418"/>
    <tableColumn id="6017" xr3:uid="{AA1E52DF-DAB8-40BA-A44D-8C1D6E4DB6EF}" name="Column5978" dataDxfId="10417"/>
    <tableColumn id="6018" xr3:uid="{A7C41755-94C1-4988-B476-722445925FF3}" name="Column5979" dataDxfId="10416"/>
    <tableColumn id="6019" xr3:uid="{A07E7505-8BB6-44CC-AB8D-1ECEE92D6BE4}" name="Column5980" dataDxfId="10415"/>
    <tableColumn id="6020" xr3:uid="{501CA45D-FE1F-4607-93F1-D5F5EF791A82}" name="Column5981" dataDxfId="10414"/>
    <tableColumn id="6021" xr3:uid="{30E5E1ED-0A27-4810-9763-6E0A4FE255B5}" name="Column5982" dataDxfId="10413"/>
    <tableColumn id="6022" xr3:uid="{3BEE2E56-49B2-4489-8883-EEAD50CBCA68}" name="Column5983" dataDxfId="10412"/>
    <tableColumn id="6023" xr3:uid="{66CFEA3D-FBD9-42F8-80D4-F56B5E297167}" name="Column5984" dataDxfId="10411"/>
    <tableColumn id="6024" xr3:uid="{58CA3D96-B03B-456D-B238-BD1181862B1D}" name="Column5985" dataDxfId="10410"/>
    <tableColumn id="6025" xr3:uid="{53DA07F7-55B2-40E1-85A1-5107FEE7826A}" name="Column5986" dataDxfId="10409"/>
    <tableColumn id="6026" xr3:uid="{42FD2FDD-73AC-4C3B-8575-00F24689E847}" name="Column5987" dataDxfId="10408"/>
    <tableColumn id="6027" xr3:uid="{83CEFB08-72FB-44B8-879B-F56617920086}" name="Column5988" dataDxfId="10407"/>
    <tableColumn id="6028" xr3:uid="{D62DFD3D-274B-48CA-AA0A-22CC0B84F92A}" name="Column5989" dataDxfId="10406"/>
    <tableColumn id="6029" xr3:uid="{ED221D8A-CC8F-443D-8AE8-104C2970F6B2}" name="Column5990" dataDxfId="10405"/>
    <tableColumn id="6030" xr3:uid="{AED5CA31-13C6-4E66-86D7-4F9800F63B55}" name="Column5991" dataDxfId="10404"/>
    <tableColumn id="6031" xr3:uid="{3A767BBB-EC89-415B-A434-187333ED23CB}" name="Column5992" dataDxfId="10403"/>
    <tableColumn id="6032" xr3:uid="{B03EEE36-EF1F-4C75-8A1E-E4991505E477}" name="Column5993" dataDxfId="10402"/>
    <tableColumn id="6033" xr3:uid="{5A062154-929A-46C6-8705-D24A32A186BD}" name="Column5994" dataDxfId="10401"/>
    <tableColumn id="6034" xr3:uid="{B9CF9BA4-7B2D-491D-B81F-90838372847B}" name="Column5995" dataDxfId="10400"/>
    <tableColumn id="6035" xr3:uid="{CA8AD34C-7765-492C-94FA-04BCAD68EEE1}" name="Column5996" dataDxfId="10399"/>
    <tableColumn id="6036" xr3:uid="{E1EEBC56-9964-434E-9A26-658555F7825A}" name="Column5997" dataDxfId="10398"/>
    <tableColumn id="6037" xr3:uid="{EAFF5A8D-BB14-416E-835F-EA5FCE0C4348}" name="Column5998" dataDxfId="10397"/>
    <tableColumn id="6038" xr3:uid="{90310A64-416B-4C5A-A984-914F9AAC78E9}" name="Column5999" dataDxfId="10396"/>
    <tableColumn id="6039" xr3:uid="{D10958A9-3256-4364-A410-359E71A7DB23}" name="Column6000" dataDxfId="10395"/>
    <tableColumn id="6040" xr3:uid="{5DA8460F-122F-42F9-A257-150CB2EE7F93}" name="Column6001" dataDxfId="10394"/>
    <tableColumn id="6041" xr3:uid="{E6C21880-AAEB-4ACC-9A2F-CD0807CF6AB0}" name="Column6002" dataDxfId="10393"/>
    <tableColumn id="6042" xr3:uid="{23596184-87B2-4748-9DAA-7B9ECD6EE7F1}" name="Column6003" dataDxfId="10392"/>
    <tableColumn id="6043" xr3:uid="{1B28F504-8988-4765-8AF6-FDEBF05E5C56}" name="Column6004" dataDxfId="10391"/>
    <tableColumn id="6044" xr3:uid="{6BCB712C-F73D-4A9C-AB38-0C92CF90E65C}" name="Column6005" dataDxfId="10390"/>
    <tableColumn id="6045" xr3:uid="{4DA0B91C-5953-4440-9AED-BC9CF93839EC}" name="Column6006" dataDxfId="10389"/>
    <tableColumn id="6046" xr3:uid="{B14675E7-D3A0-4356-BA6F-EB88B7D965B5}" name="Column6007" dataDxfId="10388"/>
    <tableColumn id="6047" xr3:uid="{D5E32AA1-CF8C-48CA-933C-EE91B9D37F9A}" name="Column6008" dataDxfId="10387"/>
    <tableColumn id="6048" xr3:uid="{A80E04CE-68EF-4FBF-ACFF-7FA84C0E0F83}" name="Column6009" dataDxfId="10386"/>
    <tableColumn id="6049" xr3:uid="{E6638EB8-E8E2-4D0D-9905-4BA994AA06C4}" name="Column6010" dataDxfId="10385"/>
    <tableColumn id="6050" xr3:uid="{A09ECC8D-A7F8-41D9-AF86-91F163B8F04D}" name="Column6011" dataDxfId="10384"/>
    <tableColumn id="6051" xr3:uid="{A6F1867F-7F20-4CB2-BB93-3BAD3A4F0ED5}" name="Column6012" dataDxfId="10383"/>
    <tableColumn id="6052" xr3:uid="{75ACDCD4-0EF6-4749-B1CC-E2DFC0D35159}" name="Column6013" dataDxfId="10382"/>
    <tableColumn id="6053" xr3:uid="{094756D3-A17A-49E1-8795-1B8270AFB517}" name="Column6014" dataDxfId="10381"/>
    <tableColumn id="6054" xr3:uid="{B83F81F4-FDAC-42B7-8491-D010DE240053}" name="Column6015" dataDxfId="10380"/>
    <tableColumn id="6055" xr3:uid="{337038BA-E40F-4F43-A20C-E0C164A1CBCB}" name="Column6016" dataDxfId="10379"/>
    <tableColumn id="6056" xr3:uid="{FA9DBF6F-7441-4E26-9572-4FAF796095C1}" name="Column6017" dataDxfId="10378"/>
    <tableColumn id="6057" xr3:uid="{497C7826-1BCD-45CA-97EF-D38891627A61}" name="Column6018" dataDxfId="10377"/>
    <tableColumn id="6058" xr3:uid="{D659C9BC-BC2B-471F-BA08-A7985A4B0469}" name="Column6019" dataDxfId="10376"/>
    <tableColumn id="6059" xr3:uid="{F777EEC6-F274-4AFE-8C7E-B965547FF8D4}" name="Column6020" dataDxfId="10375"/>
    <tableColumn id="6060" xr3:uid="{7A3EB4E3-ED66-45A7-8DD2-6DE19B16A891}" name="Column6021" dataDxfId="10374"/>
    <tableColumn id="6061" xr3:uid="{D94FE312-7116-4DA3-83C2-7E5ACC7B2136}" name="Column6022" dataDxfId="10373"/>
    <tableColumn id="6062" xr3:uid="{7921A7F3-15E2-4861-AE14-64E4186234F6}" name="Column6023" dataDxfId="10372"/>
    <tableColumn id="6063" xr3:uid="{9F028575-8E46-4132-9C2B-32B1D447316D}" name="Column6024" dataDxfId="10371"/>
    <tableColumn id="6064" xr3:uid="{74ABF305-D08A-421B-A878-1D64F583FED4}" name="Column6025" dataDxfId="10370"/>
    <tableColumn id="6065" xr3:uid="{96C4122C-656C-4C1D-A37E-5E44241EAF44}" name="Column6026" dataDxfId="10369"/>
    <tableColumn id="6066" xr3:uid="{50486362-C671-427A-B5BE-D05BFD4CA84A}" name="Column6027" dataDxfId="10368"/>
    <tableColumn id="6067" xr3:uid="{F087D0CF-75E4-4065-9EC0-CFF9CFEF1E80}" name="Column6028" dataDxfId="10367"/>
    <tableColumn id="6068" xr3:uid="{CE693CB8-9067-469A-BC74-B581FA5D01E7}" name="Column6029" dataDxfId="10366"/>
    <tableColumn id="6069" xr3:uid="{2A57CCFC-51B5-450C-98D4-973D4CB23BC2}" name="Column6030" dataDxfId="10365"/>
    <tableColumn id="6070" xr3:uid="{B95E73D8-270D-4678-8F34-655ED1462112}" name="Column6031" dataDxfId="10364"/>
    <tableColumn id="6071" xr3:uid="{E2796945-747B-4E4A-8ED9-E492A38E71B7}" name="Column6032" dataDxfId="10363"/>
    <tableColumn id="6072" xr3:uid="{D5C1C7DA-3C7E-49A1-B3C5-42B60A86A1B2}" name="Column6033" dataDxfId="10362"/>
    <tableColumn id="6073" xr3:uid="{3E0EA30C-46AB-447A-A8E8-DA0B587DA4D0}" name="Column6034" dataDxfId="10361"/>
    <tableColumn id="6074" xr3:uid="{D6A4EEF4-CEE2-4545-B806-8702E46F7812}" name="Column6035" dataDxfId="10360"/>
    <tableColumn id="6075" xr3:uid="{88604847-0B9F-485B-8EE4-C8B42C4211E6}" name="Column6036" dataDxfId="10359"/>
    <tableColumn id="6076" xr3:uid="{DE8998EA-8D20-4B60-BEE6-9852810C7D09}" name="Column6037" dataDxfId="10358"/>
    <tableColumn id="6077" xr3:uid="{F8026360-6424-4D43-9675-74A76E3DDCED}" name="Column6038" dataDxfId="10357"/>
    <tableColumn id="6078" xr3:uid="{BC78176B-B50D-4104-93DE-ABF30B64D586}" name="Column6039" dataDxfId="10356"/>
    <tableColumn id="6079" xr3:uid="{B0A52A2C-5ED9-411A-9CF6-ED91B0EEA051}" name="Column6040" dataDxfId="10355"/>
    <tableColumn id="6080" xr3:uid="{60439CB2-7D13-42DD-9D81-2CBD2FB66795}" name="Column6041" dataDxfId="10354"/>
    <tableColumn id="6081" xr3:uid="{7A64A70A-2E40-4FE6-B0B2-E4E039A274AA}" name="Column6042" dataDxfId="10353"/>
    <tableColumn id="6082" xr3:uid="{444BAAF2-F298-475D-9B91-24A0F2BC220A}" name="Column6043" dataDxfId="10352"/>
    <tableColumn id="6083" xr3:uid="{B25E7B60-E43E-4AB8-A069-0597D746751F}" name="Column6044" dataDxfId="10351"/>
    <tableColumn id="6084" xr3:uid="{401EA541-ABF9-42A2-9323-FF5FC45C5E4B}" name="Column6045" dataDxfId="10350"/>
    <tableColumn id="6085" xr3:uid="{1EE39C01-EDBD-4F70-A223-9BAE2EC48C3E}" name="Column6046" dataDxfId="10349"/>
    <tableColumn id="6086" xr3:uid="{D8C4A87F-508C-4FD8-BB8D-E5DE9FE2A97A}" name="Column6047" dataDxfId="10348"/>
    <tableColumn id="6087" xr3:uid="{05576B71-CF7C-4582-B006-4C48273C924B}" name="Column6048" dataDxfId="10347"/>
    <tableColumn id="6088" xr3:uid="{686BD091-2A79-4340-B4F1-3D4BCDAC7358}" name="Column6049" dataDxfId="10346"/>
    <tableColumn id="6089" xr3:uid="{9DF9833E-DC42-4803-ACC7-A552788373BF}" name="Column6050" dataDxfId="10345"/>
    <tableColumn id="6090" xr3:uid="{D781D07E-340F-4032-9CA3-5B5930BED910}" name="Column6051" dataDxfId="10344"/>
    <tableColumn id="6091" xr3:uid="{62304987-8912-400D-A034-4A3A9A16F3BE}" name="Column6052" dataDxfId="10343"/>
    <tableColumn id="6092" xr3:uid="{067E2806-959F-4FDD-9604-71CFE046FB06}" name="Column6053" dataDxfId="10342"/>
    <tableColumn id="6093" xr3:uid="{BC5707EE-822C-4C3D-99A5-440BEDD37DDA}" name="Column6054" dataDxfId="10341"/>
    <tableColumn id="6094" xr3:uid="{65B2B100-BAD1-4B1D-ABEA-9267A839C7A5}" name="Column6055" dataDxfId="10340"/>
    <tableColumn id="6095" xr3:uid="{FF4D0BC0-7AB3-477D-A2CA-6C8DEC45DCB1}" name="Column6056" dataDxfId="10339"/>
    <tableColumn id="6096" xr3:uid="{12448CDA-3A28-4D86-BA03-56B714D14BDE}" name="Column6057" dataDxfId="10338"/>
    <tableColumn id="6097" xr3:uid="{BEE016AD-89E9-48D3-B93B-C3DA0F5488A5}" name="Column6058" dataDxfId="10337"/>
    <tableColumn id="6098" xr3:uid="{7ADC8FF7-0168-41FE-B2A1-0952CEA00FC6}" name="Column6059" dataDxfId="10336"/>
    <tableColumn id="6099" xr3:uid="{EACF3BE1-BE35-4662-99D4-0EEE53212DDF}" name="Column6060" dataDxfId="10335"/>
    <tableColumn id="6100" xr3:uid="{AE40EB07-888B-4680-9802-ECD0484E8C58}" name="Column6061" dataDxfId="10334"/>
    <tableColumn id="6101" xr3:uid="{89D54710-BC8B-4120-A4C6-D790FBA20858}" name="Column6062" dataDxfId="10333"/>
    <tableColumn id="6102" xr3:uid="{794697CA-2399-494F-9066-7AD6267493A2}" name="Column6063" dataDxfId="10332"/>
    <tableColumn id="6103" xr3:uid="{FE0A81A6-D750-4AD9-A052-F69EFA3D2976}" name="Column6064" dataDxfId="10331"/>
    <tableColumn id="6104" xr3:uid="{14F7878E-3F99-4616-BDAE-853E2E027528}" name="Column6065" dataDxfId="10330"/>
    <tableColumn id="6105" xr3:uid="{61A373F8-A241-43D0-92DF-F0DCCC77DAD2}" name="Column6066" dataDxfId="10329"/>
    <tableColumn id="6106" xr3:uid="{7B2148ED-D621-49E0-914F-0445221B5541}" name="Column6067" dataDxfId="10328"/>
    <tableColumn id="6107" xr3:uid="{71459FC1-17E3-4924-B667-DEB37CEABCEB}" name="Column6068" dataDxfId="10327"/>
    <tableColumn id="6108" xr3:uid="{CE1635BD-1314-462A-94B6-14BC17ABD814}" name="Column6069" dataDxfId="10326"/>
    <tableColumn id="6109" xr3:uid="{0F972379-F75D-45BB-9173-F6680C066B4D}" name="Column6070" dataDxfId="10325"/>
    <tableColumn id="6110" xr3:uid="{AF46C5D8-A688-4BAD-A1B9-6A9C0CB9D0BD}" name="Column6071" dataDxfId="10324"/>
    <tableColumn id="6111" xr3:uid="{12B70375-0BE9-44EE-85F3-727A22EEFC83}" name="Column6072" dataDxfId="10323"/>
    <tableColumn id="6112" xr3:uid="{AA7EA1B7-0C4E-46FF-9EDD-FF8D96DD4D70}" name="Column6073" dataDxfId="10322"/>
    <tableColumn id="6113" xr3:uid="{DA43D15A-49B3-4E39-8AA8-082BBC40F128}" name="Column6074" dataDxfId="10321"/>
    <tableColumn id="6114" xr3:uid="{A9986930-1A8A-4873-A4EE-F11033D8A913}" name="Column6075" dataDxfId="10320"/>
    <tableColumn id="6115" xr3:uid="{CF06CB87-CDC7-4C1C-A471-6CDD4A1394DD}" name="Column6076" dataDxfId="10319"/>
    <tableColumn id="6116" xr3:uid="{508719AE-8A66-4369-9617-68A480C52100}" name="Column6077" dataDxfId="10318"/>
    <tableColumn id="6117" xr3:uid="{0471389F-3F41-4349-B2DC-CD6B899B4E55}" name="Column6078" dataDxfId="10317"/>
    <tableColumn id="6118" xr3:uid="{607B9A05-C582-4CE5-8A6A-087BD051D8F5}" name="Column6079" dataDxfId="10316"/>
    <tableColumn id="6119" xr3:uid="{737A13D9-DA2E-4D91-9924-12BB3FAC4677}" name="Column6080" dataDxfId="10315"/>
    <tableColumn id="6120" xr3:uid="{107BB7F3-66B2-4B67-9B53-42B53C1E640C}" name="Column6081" dataDxfId="10314"/>
    <tableColumn id="6121" xr3:uid="{23171121-F7F9-4168-AFC6-E7C5A740794D}" name="Column6082" dataDxfId="10313"/>
    <tableColumn id="6122" xr3:uid="{74123558-CDE9-4116-8814-A2724205963D}" name="Column6083" dataDxfId="10312"/>
    <tableColumn id="6123" xr3:uid="{47B004E0-C767-4299-BBF5-0B4043183B56}" name="Column6084" dataDxfId="10311"/>
    <tableColumn id="6124" xr3:uid="{10BC1BB2-204C-4E0E-843F-5D429FED18F5}" name="Column6085" dataDxfId="10310"/>
    <tableColumn id="6125" xr3:uid="{87C3B74D-C144-43ED-ACC5-5D93A5D9E920}" name="Column6086" dataDxfId="10309"/>
    <tableColumn id="6126" xr3:uid="{F0BC4A5D-88E0-4602-8598-8027AE926AC2}" name="Column6087" dataDxfId="10308"/>
    <tableColumn id="6127" xr3:uid="{5AA7CB3D-3379-49A2-9809-E012E6B0AC2B}" name="Column6088" dataDxfId="10307"/>
    <tableColumn id="6128" xr3:uid="{DF9B48C7-4B5B-4D42-BC41-F53F0D968296}" name="Column6089" dataDxfId="10306"/>
    <tableColumn id="6129" xr3:uid="{AD991ED4-E1E7-4AD8-9F17-3FAC1D754570}" name="Column6090" dataDxfId="10305"/>
    <tableColumn id="6130" xr3:uid="{907EE941-DCE0-4FB2-965A-543F5FDAD85B}" name="Column6091" dataDxfId="10304"/>
    <tableColumn id="6131" xr3:uid="{FC58A695-9244-43B7-862C-F2CD56325793}" name="Column6092" dataDxfId="10303"/>
    <tableColumn id="6132" xr3:uid="{A8174AC8-167C-4B95-82C4-0556AEAF4491}" name="Column6093" dataDxfId="10302"/>
    <tableColumn id="6133" xr3:uid="{9B62266D-5C70-42FE-888B-5A2B953A98E1}" name="Column6094" dataDxfId="10301"/>
    <tableColumn id="6134" xr3:uid="{71707D2A-A1E7-4726-B50A-D413739F1538}" name="Column6095" dataDxfId="10300"/>
    <tableColumn id="6135" xr3:uid="{90BE62A0-5FA9-43F5-B93C-CE722A0B55CC}" name="Column6096" dataDxfId="10299"/>
    <tableColumn id="6136" xr3:uid="{67052D53-86B1-4D24-B451-C218D66A5932}" name="Column6097" dataDxfId="10298"/>
    <tableColumn id="6137" xr3:uid="{C5F9E6BF-1B0B-488C-BF8E-05684A1C373A}" name="Column6098" dataDxfId="10297"/>
    <tableColumn id="6138" xr3:uid="{A32F3335-30A2-4D39-BBB3-F0F21C4DD974}" name="Column6099" dataDxfId="10296"/>
    <tableColumn id="6139" xr3:uid="{C19E7AAC-621B-47B3-AB29-D6F260C0CB2C}" name="Column6100" dataDxfId="10295"/>
    <tableColumn id="6140" xr3:uid="{91066A77-6EFA-4D15-AD89-CF8B05DD296C}" name="Column6101" dataDxfId="10294"/>
    <tableColumn id="6141" xr3:uid="{B1CA7B46-2103-42DF-BE5D-68815921EAA5}" name="Column6102" dataDxfId="10293"/>
    <tableColumn id="6142" xr3:uid="{C66F6C4C-761C-4B6C-B4F6-2500F53EDC49}" name="Column6103" dataDxfId="10292"/>
    <tableColumn id="6143" xr3:uid="{F8127D20-04DF-4745-8B56-2B534B33DA19}" name="Column6104" dataDxfId="10291"/>
    <tableColumn id="6144" xr3:uid="{DDE41AD3-7D76-4C01-B51B-3D0765B542C7}" name="Column6105" dataDxfId="10290"/>
    <tableColumn id="6145" xr3:uid="{E9CB84E9-C7B3-42D0-B484-348C9D106CD4}" name="Column6106" dataDxfId="10289"/>
    <tableColumn id="6146" xr3:uid="{3864D127-1293-4077-883E-AC2A735293CE}" name="Column6107" dataDxfId="10288"/>
    <tableColumn id="6147" xr3:uid="{B8429D7F-78E0-43D4-8023-12E2B7E47E7C}" name="Column6108" dataDxfId="10287"/>
    <tableColumn id="6148" xr3:uid="{6BD78386-3B67-43FA-88E9-F07A60F85557}" name="Column6109" dataDxfId="10286"/>
    <tableColumn id="6149" xr3:uid="{C42346DD-7F13-4835-BE7A-9AC42BEA78CA}" name="Column6110" dataDxfId="10285"/>
    <tableColumn id="6150" xr3:uid="{77740884-FC45-4A31-87B3-B73A159EB9D2}" name="Column6111" dataDxfId="10284"/>
    <tableColumn id="6151" xr3:uid="{B18C0C2B-15D9-482B-90A0-D570B4526D0E}" name="Column6112" dataDxfId="10283"/>
    <tableColumn id="6152" xr3:uid="{DCBFD316-F58A-407D-8E2E-71D81E8F5C72}" name="Column6113" dataDxfId="10282"/>
    <tableColumn id="6153" xr3:uid="{720EF313-8D5F-4A32-8684-6E1BD466A3F3}" name="Column6114" dataDxfId="10281"/>
    <tableColumn id="6154" xr3:uid="{5C8F838B-E2EA-423A-B674-89FCFF706D81}" name="Column6115" dataDxfId="10280"/>
    <tableColumn id="6155" xr3:uid="{629B0C00-04C4-4DCB-9BF8-949EE715A2A4}" name="Column6116" dataDxfId="10279"/>
    <tableColumn id="6156" xr3:uid="{2277FBB6-54ED-44CD-87C0-912A87BD88B0}" name="Column6117" dataDxfId="10278"/>
    <tableColumn id="6157" xr3:uid="{624B74CA-D4A9-4BD8-8111-2EC24DD23AE9}" name="Column6118" dataDxfId="10277"/>
    <tableColumn id="6158" xr3:uid="{2DD5E536-26BA-4837-990C-98A88FAD89D9}" name="Column6119" dataDxfId="10276"/>
    <tableColumn id="6159" xr3:uid="{AB84D4C5-F506-4E8E-A55C-AFFB4197FD38}" name="Column6120" dataDxfId="10275"/>
    <tableColumn id="6160" xr3:uid="{09501431-BE16-4F3B-9937-9B484F413A52}" name="Column6121" dataDxfId="10274"/>
    <tableColumn id="6161" xr3:uid="{CFB30C13-E023-4BD7-8A15-CCD6073BAFFE}" name="Column6122" dataDxfId="10273"/>
    <tableColumn id="6162" xr3:uid="{561EA9A2-40C3-42E9-8B1B-60C8BCFA3F79}" name="Column6123" dataDxfId="10272"/>
    <tableColumn id="6163" xr3:uid="{9EDBA303-55F8-4E4A-8A84-B6D97F97A6AB}" name="Column6124" dataDxfId="10271"/>
    <tableColumn id="6164" xr3:uid="{1C938BCC-A4C0-4689-B9AB-A1D3A11F913E}" name="Column6125" dataDxfId="10270"/>
    <tableColumn id="6165" xr3:uid="{FEBB0BC3-56DE-4994-95CA-561ED0CC398A}" name="Column6126" dataDxfId="10269"/>
    <tableColumn id="6166" xr3:uid="{72BFA4BA-9E7C-4F43-AB40-F08B55239C8C}" name="Column6127" dataDxfId="10268"/>
    <tableColumn id="6167" xr3:uid="{E512E197-6BEF-4D58-B557-E455F46DB9A4}" name="Column6128" dataDxfId="10267"/>
    <tableColumn id="6168" xr3:uid="{CB408A20-3013-4FD2-B266-A9A7EAD9BED3}" name="Column6129" dataDxfId="10266"/>
    <tableColumn id="6169" xr3:uid="{E357D385-2A84-4BBC-AFDC-74A431D424C0}" name="Column6130" dataDxfId="10265"/>
    <tableColumn id="6170" xr3:uid="{EE82E195-4811-4F19-A754-6D093BDDEA44}" name="Column6131" dataDxfId="10264"/>
    <tableColumn id="6171" xr3:uid="{9818D57B-3AD5-48E8-922D-6E44531DD160}" name="Column6132" dataDxfId="10263"/>
    <tableColumn id="6172" xr3:uid="{2E5338F4-B9E1-46F0-8CE6-EE0B914115B4}" name="Column6133" dataDxfId="10262"/>
    <tableColumn id="6173" xr3:uid="{4FB021D5-3926-4D10-95ED-13A122FFAAA9}" name="Column6134" dataDxfId="10261"/>
    <tableColumn id="6174" xr3:uid="{62018969-5056-4A68-8CD0-BA4AA9C2F841}" name="Column6135" dataDxfId="10260"/>
    <tableColumn id="6175" xr3:uid="{18F157CB-FE08-4348-86AE-DD884BD0E8EE}" name="Column6136" dataDxfId="10259"/>
    <tableColumn id="6176" xr3:uid="{418BA607-8887-4EED-BDDF-25D22F0F3732}" name="Column6137" dataDxfId="10258"/>
    <tableColumn id="6177" xr3:uid="{C06F4A68-91C8-47A5-AC63-6EC34DEAA05E}" name="Column6138" dataDxfId="10257"/>
    <tableColumn id="6178" xr3:uid="{CDAB892C-4F50-48CE-8D41-FA3342A7461D}" name="Column6139" dataDxfId="10256"/>
    <tableColumn id="6179" xr3:uid="{29D42878-E418-44D9-8A9C-E2BB39C85D1B}" name="Column6140" dataDxfId="10255"/>
    <tableColumn id="6180" xr3:uid="{C17C86B1-9FAD-4733-B286-E1ABC1BEF68C}" name="Column6141" dataDxfId="10254"/>
    <tableColumn id="6181" xr3:uid="{AF425172-B68D-4512-8DD7-5A228394B4A4}" name="Column6142" dataDxfId="10253"/>
    <tableColumn id="6182" xr3:uid="{110669E0-FFD4-4D16-82B2-C1B6875150CD}" name="Column6143" dataDxfId="10252"/>
    <tableColumn id="6183" xr3:uid="{F208B2BE-5E2B-4D08-9964-5C5B600F4F48}" name="Column6144" dataDxfId="10251"/>
    <tableColumn id="6184" xr3:uid="{27BE65F4-EF6D-4312-91C5-2EF71E0D903F}" name="Column6145" dataDxfId="10250"/>
    <tableColumn id="6185" xr3:uid="{981FBF6D-4E37-4850-A59B-8AD1D4BB08B5}" name="Column6146" dataDxfId="10249"/>
    <tableColumn id="6186" xr3:uid="{0215D028-F718-4E13-BBAC-AB35D4BFA9C0}" name="Column6147" dataDxfId="10248"/>
    <tableColumn id="6187" xr3:uid="{BB3F2CFA-239C-4DD4-90C3-03D1C106DB1C}" name="Column6148" dataDxfId="10247"/>
    <tableColumn id="6188" xr3:uid="{D336A95E-B792-4FA0-BBD4-484FFC9BA115}" name="Column6149" dataDxfId="10246"/>
    <tableColumn id="6189" xr3:uid="{9935B1CB-B92F-4620-8EE6-5C82F33A9790}" name="Column6150" dataDxfId="10245"/>
    <tableColumn id="6190" xr3:uid="{35D2E18F-DBA7-49DA-A58F-1CD7F754D78E}" name="Column6151" dataDxfId="10244"/>
    <tableColumn id="6191" xr3:uid="{499D7782-5692-4C19-84A0-DA28597037B7}" name="Column6152" dataDxfId="10243"/>
    <tableColumn id="6192" xr3:uid="{1BCFD9EF-5B6D-45EB-9964-D5C11DCDFA52}" name="Column6153" dataDxfId="10242"/>
    <tableColumn id="6193" xr3:uid="{5932878A-9E8F-4060-8338-660A68F8D0D9}" name="Column6154" dataDxfId="10241"/>
    <tableColumn id="6194" xr3:uid="{4C6BD335-771B-4057-9EE6-30565D133916}" name="Column6155" dataDxfId="10240"/>
    <tableColumn id="6195" xr3:uid="{128402D1-CB90-488C-86AB-F05CCF1B548F}" name="Column6156" dataDxfId="10239"/>
    <tableColumn id="6196" xr3:uid="{3136A0FD-5B55-477E-A096-A505E06DA254}" name="Column6157" dataDxfId="10238"/>
    <tableColumn id="6197" xr3:uid="{5276CB57-92BD-4212-A41B-D3AAD0FFB489}" name="Column6158" dataDxfId="10237"/>
    <tableColumn id="6198" xr3:uid="{8DF3522E-87F5-4294-8C95-F49E035ED7FD}" name="Column6159" dataDxfId="10236"/>
    <tableColumn id="6199" xr3:uid="{3A36997E-5822-4BDA-A77C-718ADD5AE2DE}" name="Column6160" dataDxfId="10235"/>
    <tableColumn id="6200" xr3:uid="{D0DD91A8-DFA3-4A00-A314-B5AB02EFD7F6}" name="Column6161" dataDxfId="10234"/>
    <tableColumn id="6201" xr3:uid="{C85D3991-BE7E-43FD-8AC6-24D9641D1489}" name="Column6162" dataDxfId="10233"/>
    <tableColumn id="6202" xr3:uid="{CC1DD3A2-F92E-4071-9BD3-0675D4EDCB70}" name="Column6163" dataDxfId="10232"/>
    <tableColumn id="6203" xr3:uid="{DA3B15AF-118E-4B5B-9DD5-103B4B08B9FA}" name="Column6164" dataDxfId="10231"/>
    <tableColumn id="6204" xr3:uid="{398E1441-3D6D-4BE4-9B08-DDB9C664DEDE}" name="Column6165" dataDxfId="10230"/>
    <tableColumn id="6205" xr3:uid="{79DA7D76-F59E-4124-A358-96BBE8B13E03}" name="Column6166" dataDxfId="10229"/>
    <tableColumn id="6206" xr3:uid="{71046133-E3B2-4CBA-BAAE-A73DDB04E697}" name="Column6167" dataDxfId="10228"/>
    <tableColumn id="6207" xr3:uid="{AD59CDD2-7007-4671-9E81-1B0C679B6CAB}" name="Column6168" dataDxfId="10227"/>
    <tableColumn id="6208" xr3:uid="{7AAAB44A-1CA3-4A6F-809F-FC96B0A1CD5A}" name="Column6169" dataDxfId="10226"/>
    <tableColumn id="6209" xr3:uid="{5D1D5BCF-548C-475C-8E27-B4944B2FBE2F}" name="Column6170" dataDxfId="10225"/>
    <tableColumn id="6210" xr3:uid="{E2BED35E-23C3-467F-9BDB-D8F4B1E11B47}" name="Column6171" dataDxfId="10224"/>
    <tableColumn id="6211" xr3:uid="{32887818-A54B-4285-A16A-625C3F9B1F20}" name="Column6172" dataDxfId="10223"/>
    <tableColumn id="6212" xr3:uid="{76974BBD-AD67-465F-BAD1-A3A6D464351D}" name="Column6173" dataDxfId="10222"/>
    <tableColumn id="6213" xr3:uid="{87336FEE-0AA3-43C8-BE00-AD6D301DC6E9}" name="Column6174" dataDxfId="10221"/>
    <tableColumn id="6214" xr3:uid="{A541072F-6E7E-48B5-A49E-D691588FE8C8}" name="Column6175" dataDxfId="10220"/>
    <tableColumn id="6215" xr3:uid="{035362C1-7632-41C8-8A67-7CF254EA0783}" name="Column6176" dataDxfId="10219"/>
    <tableColumn id="6216" xr3:uid="{8AA87411-606D-46CB-87AC-B6111975E16E}" name="Column6177" dataDxfId="10218"/>
    <tableColumn id="6217" xr3:uid="{AF9FAEFE-AF3F-49C7-BB20-0A3DA12382DF}" name="Column6178" dataDxfId="10217"/>
    <tableColumn id="6218" xr3:uid="{5AA49D44-02CF-44F2-B4A7-5B1BE642346E}" name="Column6179" dataDxfId="10216"/>
    <tableColumn id="6219" xr3:uid="{1F773B3D-66A7-4A90-9F45-A6904758C341}" name="Column6180" dataDxfId="10215"/>
    <tableColumn id="6220" xr3:uid="{44B0C098-E598-49B1-83DC-D46E3C61B4DD}" name="Column6181" dataDxfId="10214"/>
    <tableColumn id="6221" xr3:uid="{AB731F4D-D00F-4783-BBE0-991416BE3450}" name="Column6182" dataDxfId="10213"/>
    <tableColumn id="6222" xr3:uid="{88D6238C-5ED8-42AB-A0C0-6D5666F23875}" name="Column6183" dataDxfId="10212"/>
    <tableColumn id="6223" xr3:uid="{322AD122-4735-4549-819D-AAD25892AC2A}" name="Column6184" dataDxfId="10211"/>
    <tableColumn id="6224" xr3:uid="{079D61AB-32F3-4AF4-8D2E-0888D2026881}" name="Column6185" dataDxfId="10210"/>
    <tableColumn id="6225" xr3:uid="{CCE2D365-CD0C-447F-8B3A-9FB9FBE8D91B}" name="Column6186" dataDxfId="10209"/>
    <tableColumn id="6226" xr3:uid="{86BA7DA2-379B-4D09-BDFC-F94118D6263B}" name="Column6187" dataDxfId="10208"/>
    <tableColumn id="6227" xr3:uid="{D5D18986-B868-4069-AAF2-0179218CB29F}" name="Column6188" dataDxfId="10207"/>
    <tableColumn id="6228" xr3:uid="{E19D75AA-C044-404B-89D3-EC07AC3DF0C7}" name="Column6189" dataDxfId="10206"/>
    <tableColumn id="6229" xr3:uid="{716C646B-0F64-4F25-A5AF-E065639B50E0}" name="Column6190" dataDxfId="10205"/>
    <tableColumn id="6230" xr3:uid="{1042426A-7329-4616-A887-559CB3A0413D}" name="Column6191" dataDxfId="10204"/>
    <tableColumn id="6231" xr3:uid="{17379D08-CFD4-409E-AF45-F5063552E947}" name="Column6192" dataDxfId="10203"/>
    <tableColumn id="6232" xr3:uid="{3AB9E7BA-B4F5-4985-A70A-264215DB74F5}" name="Column6193" dataDxfId="10202"/>
    <tableColumn id="6233" xr3:uid="{0823BAF4-1874-4183-B5A0-AA934EED7966}" name="Column6194" dataDxfId="10201"/>
    <tableColumn id="6234" xr3:uid="{E818F4D5-793E-44D2-8CF3-288CCB15A7DB}" name="Column6195" dataDxfId="10200"/>
    <tableColumn id="6235" xr3:uid="{551E47BC-D4BA-4355-8A01-4AA1BA9BD380}" name="Column6196" dataDxfId="10199"/>
    <tableColumn id="6236" xr3:uid="{4ECB78D3-9FBB-48D3-A78F-7476059FE123}" name="Column6197" dataDxfId="10198"/>
    <tableColumn id="6237" xr3:uid="{624601FE-13A5-4C8B-B10D-B6C10B193F6B}" name="Column6198" dataDxfId="10197"/>
    <tableColumn id="6238" xr3:uid="{0091D7C3-94B8-4B07-9A1A-B4216AF41255}" name="Column6199" dataDxfId="10196"/>
    <tableColumn id="6239" xr3:uid="{A8C22C00-F87B-4E63-804A-41CBAB087031}" name="Column6200" dataDxfId="10195"/>
    <tableColumn id="6240" xr3:uid="{98B2DC3B-6F62-48A3-9BA0-C1C42EB4E44E}" name="Column6201" dataDxfId="10194"/>
    <tableColumn id="6241" xr3:uid="{17F2726D-83F9-4820-8075-DDB5C102CFA6}" name="Column6202" dataDxfId="10193"/>
    <tableColumn id="6242" xr3:uid="{331665A5-5EBF-417F-9003-C32E45D86AEE}" name="Column6203" dataDxfId="10192"/>
    <tableColumn id="6243" xr3:uid="{19CF006F-7C38-4AEE-8521-EA17115CB23C}" name="Column6204" dataDxfId="10191"/>
    <tableColumn id="6244" xr3:uid="{34BA22E1-DAD3-460C-B8C2-AFAE8BACB0E7}" name="Column6205" dataDxfId="10190"/>
    <tableColumn id="6245" xr3:uid="{179FAABD-EC99-4ECE-B22A-8E77D50C040F}" name="Column6206" dataDxfId="10189"/>
    <tableColumn id="6246" xr3:uid="{EE2079ED-FC26-4431-9A7D-528421044AC5}" name="Column6207" dataDxfId="10188"/>
    <tableColumn id="6247" xr3:uid="{09127330-E91C-4B84-9C42-1D539E8F310C}" name="Column6208" dataDxfId="10187"/>
    <tableColumn id="6248" xr3:uid="{FC75D565-97C0-414E-91BD-252854149FE1}" name="Column6209" dataDxfId="10186"/>
    <tableColumn id="6249" xr3:uid="{4AFDE55E-CB18-4783-956D-3ECBA4D3D223}" name="Column6210" dataDxfId="10185"/>
    <tableColumn id="6250" xr3:uid="{6FD9A665-A3A1-4B87-A638-C1E6331839F5}" name="Column6211" dataDxfId="10184"/>
    <tableColumn id="6251" xr3:uid="{861A0D69-68CE-4527-8B76-CAC46054E5CF}" name="Column6212" dataDxfId="10183"/>
    <tableColumn id="6252" xr3:uid="{D6E930AB-5AA7-44CC-8E84-0A0B3926AB73}" name="Column6213" dataDxfId="10182"/>
    <tableColumn id="6253" xr3:uid="{B4371018-F945-4C36-B198-39EF6CD8DA4C}" name="Column6214" dataDxfId="10181"/>
    <tableColumn id="6254" xr3:uid="{D7C0412A-F3F3-439E-92FC-5090C90B1BCE}" name="Column6215" dataDxfId="10180"/>
    <tableColumn id="6255" xr3:uid="{F4E9084F-FC94-41D5-AD27-4483260CE6AF}" name="Column6216" dataDxfId="10179"/>
    <tableColumn id="6256" xr3:uid="{5BF292AB-08BD-4EFF-BA33-D31D463F34FA}" name="Column6217" dataDxfId="10178"/>
    <tableColumn id="6257" xr3:uid="{13447C13-4278-4C27-B53F-EBDFE93ADF2F}" name="Column6218" dataDxfId="10177"/>
    <tableColumn id="6258" xr3:uid="{0B158EA4-4CA0-427B-B541-EAB48FB72F72}" name="Column6219" dataDxfId="10176"/>
    <tableColumn id="6259" xr3:uid="{5F4DB405-F39F-4215-AED1-2B7D152DADE2}" name="Column6220" dataDxfId="10175"/>
    <tableColumn id="6260" xr3:uid="{8ED7B172-C593-4A71-98A4-602F96538D08}" name="Column6221" dataDxfId="10174"/>
    <tableColumn id="6261" xr3:uid="{4F8D6FC5-A114-4C60-8644-D478F40DD4AA}" name="Column6222" dataDxfId="10173"/>
    <tableColumn id="6262" xr3:uid="{A22A08B8-89B9-4C56-8582-48C5B370909C}" name="Column6223" dataDxfId="10172"/>
    <tableColumn id="6263" xr3:uid="{FB15940B-211E-4428-91A6-57CEE0DCBB62}" name="Column6224" dataDxfId="10171"/>
    <tableColumn id="6264" xr3:uid="{4D82AF66-F4C4-4EA2-8CE7-AE24EB52E935}" name="Column6225" dataDxfId="10170"/>
    <tableColumn id="6265" xr3:uid="{618A80E4-1762-4BFB-B79E-D9A99869971E}" name="Column6226" dataDxfId="10169"/>
    <tableColumn id="6266" xr3:uid="{09473C46-34A3-4383-8FB8-4D52D49C7F81}" name="Column6227" dataDxfId="10168"/>
    <tableColumn id="6267" xr3:uid="{940BC62F-D48B-4815-9B53-7265A7DD5D2D}" name="Column6228" dataDxfId="10167"/>
    <tableColumn id="6268" xr3:uid="{01079537-4C6C-41CC-97AE-53D99384E0FC}" name="Column6229" dataDxfId="10166"/>
    <tableColumn id="6269" xr3:uid="{0BE2E446-623B-4CC0-AB8D-9E568075ED8C}" name="Column6230" dataDxfId="10165"/>
    <tableColumn id="6270" xr3:uid="{1A3277EF-C7B2-4D76-951E-21C99C6B60BE}" name="Column6231" dataDxfId="10164"/>
    <tableColumn id="6271" xr3:uid="{C617F965-D6B1-401A-9F02-6776C81DB6CB}" name="Column6232" dataDxfId="10163"/>
    <tableColumn id="6272" xr3:uid="{2E251759-A1FC-455B-99F0-C73812F1992A}" name="Column6233" dataDxfId="10162"/>
    <tableColumn id="6273" xr3:uid="{A846B59F-4D6D-48F4-9256-2474932AF6B3}" name="Column6234" dataDxfId="10161"/>
    <tableColumn id="6274" xr3:uid="{73B284FB-1ABD-4232-BBE1-7087D6DA3B50}" name="Column6235" dataDxfId="10160"/>
    <tableColumn id="6275" xr3:uid="{223434D6-8757-43CE-BDDB-BC895B3BEA5F}" name="Column6236" dataDxfId="10159"/>
    <tableColumn id="6276" xr3:uid="{17A6131B-BE33-4E71-87D6-0631A8186AF9}" name="Column6237" dataDxfId="10158"/>
    <tableColumn id="6277" xr3:uid="{DC04304B-7BB9-446C-81F6-C4E2FB3DB1F5}" name="Column6238" dataDxfId="10157"/>
    <tableColumn id="6278" xr3:uid="{99AF9708-8B52-4393-B79D-1CC42A8CE050}" name="Column6239" dataDxfId="10156"/>
    <tableColumn id="6279" xr3:uid="{B4453555-CD27-4366-B978-969B8579564B}" name="Column6240" dataDxfId="10155"/>
    <tableColumn id="6280" xr3:uid="{80E09DD9-FD28-47C6-855B-47E41024BB14}" name="Column6241" dataDxfId="10154"/>
    <tableColumn id="6281" xr3:uid="{D525A038-A055-4C76-B4BF-A2960AD39305}" name="Column6242" dataDxfId="10153"/>
    <tableColumn id="6282" xr3:uid="{42F9D65F-FFB3-4402-B428-81A388697C92}" name="Column6243" dataDxfId="10152"/>
    <tableColumn id="6283" xr3:uid="{EB607A84-344C-4830-A5FE-D814BDAE2E73}" name="Column6244" dataDxfId="10151"/>
    <tableColumn id="6284" xr3:uid="{54811C5A-3232-48DF-B749-9341C8937D71}" name="Column6245" dataDxfId="10150"/>
    <tableColumn id="6285" xr3:uid="{F43D5498-67FF-4793-9C6D-4D6E695370BA}" name="Column6246" dataDxfId="10149"/>
    <tableColumn id="6286" xr3:uid="{52CE2A8E-2973-4A7F-B7A3-0E67DC7CB4DF}" name="Column6247" dataDxfId="10148"/>
    <tableColumn id="6287" xr3:uid="{9775699B-B800-41DF-A6E8-4AD515807DEA}" name="Column6248" dataDxfId="10147"/>
    <tableColumn id="6288" xr3:uid="{D5E8F0CE-F465-45F1-8759-8C3BB747F303}" name="Column6249" dataDxfId="10146"/>
    <tableColumn id="6289" xr3:uid="{EB6FD609-EFE5-4BC2-846E-845D6C38B6E2}" name="Column6250" dataDxfId="10145"/>
    <tableColumn id="6290" xr3:uid="{BE06B707-29E1-4379-8B3F-BF5AECD17E3D}" name="Column6251" dataDxfId="10144"/>
    <tableColumn id="6291" xr3:uid="{5F8CF6DA-DA33-484F-81FC-D650D0DDDD5F}" name="Column6252" dataDxfId="10143"/>
    <tableColumn id="6292" xr3:uid="{3C2BE391-CC8F-488C-8BB9-A4EDFCE82ADC}" name="Column6253" dataDxfId="10142"/>
    <tableColumn id="6293" xr3:uid="{230BBC34-2258-4248-85E6-9EFE7AB14746}" name="Column6254" dataDxfId="10141"/>
    <tableColumn id="6294" xr3:uid="{13CCE145-EFF7-4412-A58A-4FC8884DE0E9}" name="Column6255" dataDxfId="10140"/>
    <tableColumn id="6295" xr3:uid="{9A3A7E9E-DD89-45C5-AF57-FE5F6CE58B0C}" name="Column6256" dataDxfId="10139"/>
    <tableColumn id="6296" xr3:uid="{69ED3563-2711-41AF-9CEF-2F95C6F948C9}" name="Column6257" dataDxfId="10138"/>
    <tableColumn id="6297" xr3:uid="{F274C0E2-5F4E-4AA8-9D32-DF09106E7451}" name="Column6258" dataDxfId="10137"/>
    <tableColumn id="6298" xr3:uid="{18BA2B46-0CB7-4409-9206-0A0768A9CF75}" name="Column6259" dataDxfId="10136"/>
    <tableColumn id="6299" xr3:uid="{F92398C5-71BC-4732-8438-5653568DB8AD}" name="Column6260" dataDxfId="10135"/>
    <tableColumn id="6300" xr3:uid="{C6AA686C-E66D-48CA-92B0-8C12849FD654}" name="Column6261" dataDxfId="10134"/>
    <tableColumn id="6301" xr3:uid="{6514390F-8C18-4FE5-8A54-08B181321AF4}" name="Column6262" dataDxfId="10133"/>
    <tableColumn id="6302" xr3:uid="{DF5438BB-9B7B-4DAF-985D-9F4D823D5CAB}" name="Column6263" dataDxfId="10132"/>
    <tableColumn id="6303" xr3:uid="{E3329479-E233-4950-A52C-CA02ADF4AD8B}" name="Column6264" dataDxfId="10131"/>
    <tableColumn id="6304" xr3:uid="{D2B672DB-0167-4DD9-99BC-A28B279F7128}" name="Column6265" dataDxfId="10130"/>
    <tableColumn id="6305" xr3:uid="{47949906-B93A-4C33-8E57-9866722FD151}" name="Column6266" dataDxfId="10129"/>
    <tableColumn id="6306" xr3:uid="{10B1417E-9D72-4635-BC5B-3EF347964A7C}" name="Column6267" dataDxfId="10128"/>
    <tableColumn id="6307" xr3:uid="{43B5F32D-AC4B-4564-89C9-CF8E10723299}" name="Column6268" dataDxfId="10127"/>
    <tableColumn id="6308" xr3:uid="{49052EF7-4A00-4442-B34E-0E3528A9F17E}" name="Column6269" dataDxfId="10126"/>
    <tableColumn id="6309" xr3:uid="{7A9C3F46-AF79-4D2C-9A6F-EACB382BB868}" name="Column6270" dataDxfId="10125"/>
    <tableColumn id="6310" xr3:uid="{73E9CFB6-633B-4EFC-AFE8-303515EBBEEE}" name="Column6271" dataDxfId="10124"/>
    <tableColumn id="6311" xr3:uid="{F51E6D15-7C5F-4C21-9FA6-4745C45B438F}" name="Column6272" dataDxfId="10123"/>
    <tableColumn id="6312" xr3:uid="{6FCCAC73-E134-4DB9-A5C9-822D7F7FFED9}" name="Column6273" dataDxfId="10122"/>
    <tableColumn id="6313" xr3:uid="{EDE9E5A4-3F63-4043-A7B0-3EE380CDB907}" name="Column6274" dataDxfId="10121"/>
    <tableColumn id="6314" xr3:uid="{DDFE9CDB-5D89-4323-9B34-7E783DBF062C}" name="Column6275" dataDxfId="10120"/>
    <tableColumn id="6315" xr3:uid="{DE97AB4E-6F0D-49B9-A462-F18F07706966}" name="Column6276" dataDxfId="10119"/>
    <tableColumn id="6316" xr3:uid="{7D9E1949-AD44-4D7F-863C-89ACC9FA3582}" name="Column6277" dataDxfId="10118"/>
    <tableColumn id="6317" xr3:uid="{595D5314-B3EE-45E1-A025-10F72B10173A}" name="Column6278" dataDxfId="10117"/>
    <tableColumn id="6318" xr3:uid="{B5CE1ADC-28C3-417B-B760-E1C60289D259}" name="Column6279" dataDxfId="10116"/>
    <tableColumn id="6319" xr3:uid="{38C9E60C-ABA5-48D4-B05D-09FE9337BDB2}" name="Column6280" dataDxfId="10115"/>
    <tableColumn id="6320" xr3:uid="{E1DFCE8A-CE9D-4AF2-A274-A6EEAACBD7E5}" name="Column6281" dataDxfId="10114"/>
    <tableColumn id="6321" xr3:uid="{92988A8E-2ECE-4E83-8C63-55D71D12E6EC}" name="Column6282" dataDxfId="10113"/>
    <tableColumn id="6322" xr3:uid="{043E2787-7351-4834-965A-EF6EA339BDDE}" name="Column6283" dataDxfId="10112"/>
    <tableColumn id="6323" xr3:uid="{234D0E2E-3077-45AA-9AFF-A1E6DB7749AE}" name="Column6284" dataDxfId="10111"/>
    <tableColumn id="6324" xr3:uid="{073C851D-5572-4475-8794-74A7441C45E6}" name="Column6285" dataDxfId="10110"/>
    <tableColumn id="6325" xr3:uid="{5C9D26E0-6204-48B4-BC05-D71CA86B374C}" name="Column6286" dataDxfId="10109"/>
    <tableColumn id="6326" xr3:uid="{E9128DA4-B453-48F6-8090-7131F4D91E54}" name="Column6287" dataDxfId="10108"/>
    <tableColumn id="6327" xr3:uid="{6E2A2460-4BFB-4CBB-9F92-3F54576F0307}" name="Column6288" dataDxfId="10107"/>
    <tableColumn id="6328" xr3:uid="{2C694600-40EA-4117-BEAB-A07B736A9517}" name="Column6289" dataDxfId="10106"/>
    <tableColumn id="6329" xr3:uid="{1E9CDC71-FE96-42D5-9598-39BA58647F45}" name="Column6290" dataDxfId="10105"/>
    <tableColumn id="6330" xr3:uid="{9660880F-2AD1-44DB-BF6D-D31F52C4A777}" name="Column6291" dataDxfId="10104"/>
    <tableColumn id="6331" xr3:uid="{E9B4035C-0F37-4CF0-A75F-818046C36982}" name="Column6292" dataDxfId="10103"/>
    <tableColumn id="6332" xr3:uid="{DE6D5989-E68A-4A89-B429-19D8B9C552F5}" name="Column6293" dataDxfId="10102"/>
    <tableColumn id="6333" xr3:uid="{C142F70D-F297-4BFD-9D30-5A4FC7099A86}" name="Column6294" dataDxfId="10101"/>
    <tableColumn id="6334" xr3:uid="{3ED26885-BCE3-4B4B-8432-8DE803A30454}" name="Column6295" dataDxfId="10100"/>
    <tableColumn id="6335" xr3:uid="{9E02F2CD-770A-4A35-955E-DD356F34CF1E}" name="Column6296" dataDxfId="10099"/>
    <tableColumn id="6336" xr3:uid="{0F520693-517C-4E49-BD13-1FBB9BC3575A}" name="Column6297" dataDxfId="10098"/>
    <tableColumn id="6337" xr3:uid="{016AC3C5-DA3E-4A16-A134-16E10F3C055D}" name="Column6298" dataDxfId="10097"/>
    <tableColumn id="6338" xr3:uid="{D5BEFF0D-78DA-4C82-8C76-60D2F8BF89CA}" name="Column6299" dataDxfId="10096"/>
    <tableColumn id="6339" xr3:uid="{2053D6EE-1C1A-436E-BCD8-8D40ED2E17FD}" name="Column6300" dataDxfId="10095"/>
    <tableColumn id="6340" xr3:uid="{D9B1F115-5A21-48FF-8BC6-ABCE6AD027A3}" name="Column6301" dataDxfId="10094"/>
    <tableColumn id="6341" xr3:uid="{BDA255BA-6376-4BF2-B5EF-2DE63D0DA053}" name="Column6302" dataDxfId="10093"/>
    <tableColumn id="6342" xr3:uid="{CC4A1EC2-2856-4293-B6BF-23DD95EC09DB}" name="Column6303" dataDxfId="10092"/>
    <tableColumn id="6343" xr3:uid="{D76D3426-46C8-4064-9D45-C7E6637D906B}" name="Column6304" dataDxfId="10091"/>
    <tableColumn id="6344" xr3:uid="{4A01D5C9-9C39-4ABE-A917-78D54774904B}" name="Column6305" dataDxfId="10090"/>
    <tableColumn id="6345" xr3:uid="{FA4930FB-84DE-4462-8420-480993B90AF8}" name="Column6306" dataDxfId="10089"/>
    <tableColumn id="6346" xr3:uid="{1EF5C8E4-7C72-4907-94B7-0FE87C7BFD9C}" name="Column6307" dataDxfId="10088"/>
    <tableColumn id="6347" xr3:uid="{75CF440A-56C1-4FFF-B526-B2D739FD57D6}" name="Column6308" dataDxfId="10087"/>
    <tableColumn id="6348" xr3:uid="{C4FC58E9-944C-4012-90F4-D4B7149CC92C}" name="Column6309" dataDxfId="10086"/>
    <tableColumn id="6349" xr3:uid="{FC3DAA0B-5C34-4FFB-B51E-B9E0F3A076D8}" name="Column6310" dataDxfId="10085"/>
    <tableColumn id="6350" xr3:uid="{0803FAC3-0C75-4148-BB8C-EBEF4BCAB3E9}" name="Column6311" dataDxfId="10084"/>
    <tableColumn id="6351" xr3:uid="{F5B08811-A60E-4782-95A0-94BABEB82D95}" name="Column6312" dataDxfId="10083"/>
    <tableColumn id="6352" xr3:uid="{B40C59F8-2F9A-486B-8494-CED09A1D7420}" name="Column6313" dataDxfId="10082"/>
    <tableColumn id="6353" xr3:uid="{436C15F6-543A-48E3-8E13-752FB507C8F8}" name="Column6314" dataDxfId="10081"/>
    <tableColumn id="6354" xr3:uid="{78A12211-26FA-41DF-BE03-7163C0868FD5}" name="Column6315" dataDxfId="10080"/>
    <tableColumn id="6355" xr3:uid="{92DEC087-35AB-45B1-93DE-9BA622A05CBA}" name="Column6316" dataDxfId="10079"/>
    <tableColumn id="6356" xr3:uid="{DB5C42F8-3B21-4380-AEC1-ACAB61195F17}" name="Column6317" dataDxfId="10078"/>
    <tableColumn id="6357" xr3:uid="{020BEA8B-A769-408A-A60D-887E1A79BC89}" name="Column6318" dataDxfId="10077"/>
    <tableColumn id="6358" xr3:uid="{0D0C66D8-DA95-4550-90D4-994BEDCBDB1E}" name="Column6319" dataDxfId="10076"/>
    <tableColumn id="6359" xr3:uid="{B77C8637-EBEA-4399-BF4A-57DD4DB69E3B}" name="Column6320" dataDxfId="10075"/>
    <tableColumn id="6360" xr3:uid="{D5BC4B0D-2741-4175-BB8B-7686672A428B}" name="Column6321" dataDxfId="10074"/>
    <tableColumn id="6361" xr3:uid="{EF0706E2-B56F-4E87-8D1B-7318A4C41BCE}" name="Column6322" dataDxfId="10073"/>
    <tableColumn id="6362" xr3:uid="{D234D11F-1413-44A7-BFE0-5B8ABDD652AD}" name="Column6323" dataDxfId="10072"/>
    <tableColumn id="6363" xr3:uid="{7A16FE0B-B23C-48CA-8D96-5CDEAA5F2F65}" name="Column6324" dataDxfId="10071"/>
    <tableColumn id="6364" xr3:uid="{A1364C22-908A-4DF1-B689-F6730CC5DC52}" name="Column6325" dataDxfId="10070"/>
    <tableColumn id="6365" xr3:uid="{7E3928EC-4D65-46C8-85FF-DD81AE99CCEB}" name="Column6326" dataDxfId="10069"/>
    <tableColumn id="6366" xr3:uid="{EB036B84-28A3-4E16-B208-E2DC95DFF051}" name="Column6327" dataDxfId="10068"/>
    <tableColumn id="6367" xr3:uid="{87122DC8-E2A9-4473-900D-4F9124C9BD46}" name="Column6328" dataDxfId="10067"/>
    <tableColumn id="6368" xr3:uid="{0861AFAA-2226-48C8-8028-DD45BAC24E7B}" name="Column6329" dataDxfId="10066"/>
    <tableColumn id="6369" xr3:uid="{F6336E3E-9178-472F-B3DB-D302F9EE8329}" name="Column6330" dataDxfId="10065"/>
    <tableColumn id="6370" xr3:uid="{EE265B87-7C86-4D04-93B9-8E67C8AE54A0}" name="Column6331" dataDxfId="10064"/>
    <tableColumn id="6371" xr3:uid="{7EBA1C1F-6680-445A-B5EB-0DE97DB9B1FB}" name="Column6332" dataDxfId="10063"/>
    <tableColumn id="6372" xr3:uid="{3A6EAB7F-9EB5-4D01-8E94-B54FE75146E3}" name="Column6333" dataDxfId="10062"/>
    <tableColumn id="6373" xr3:uid="{F512866E-E5FF-43CC-8C81-62A189249EB8}" name="Column6334" dataDxfId="10061"/>
    <tableColumn id="6374" xr3:uid="{1A6B836F-6175-45AE-94D0-270646C8ED2F}" name="Column6335" dataDxfId="10060"/>
    <tableColumn id="6375" xr3:uid="{1016AA54-BB6E-41F6-B4B7-B9D70C36F8D8}" name="Column6336" dataDxfId="10059"/>
    <tableColumn id="6376" xr3:uid="{599FE3B0-750E-4E8A-BA2E-B83FFE4B2BD2}" name="Column6337" dataDxfId="10058"/>
    <tableColumn id="6377" xr3:uid="{FC1B80B4-8A6B-47AF-BA63-143351F02236}" name="Column6338" dataDxfId="10057"/>
    <tableColumn id="6378" xr3:uid="{1F59F0A7-2738-4026-83A5-2A514CA6B6F3}" name="Column6339" dataDxfId="10056"/>
    <tableColumn id="6379" xr3:uid="{384345A5-DDD3-4172-AFD1-F2FD3582CA54}" name="Column6340" dataDxfId="10055"/>
    <tableColumn id="6380" xr3:uid="{EAE3930B-2AE8-4CA4-9EA4-9204BD94586C}" name="Column6341" dataDxfId="10054"/>
    <tableColumn id="6381" xr3:uid="{BD31EC91-36E9-4691-9852-3C9C615586B0}" name="Column6342" dataDxfId="10053"/>
    <tableColumn id="6382" xr3:uid="{88BDB9BE-49BE-4912-AF8F-8D91AC825993}" name="Column6343" dataDxfId="10052"/>
    <tableColumn id="6383" xr3:uid="{7CF8B69B-675A-4581-9D57-27060ADCDAD7}" name="Column6344" dataDxfId="10051"/>
    <tableColumn id="6384" xr3:uid="{8DD6E816-986C-4AD5-899E-94AFDA67E766}" name="Column6345" dataDxfId="10050"/>
    <tableColumn id="6385" xr3:uid="{555A182C-FE1C-4D38-BC63-98C53240F4A8}" name="Column6346" dataDxfId="10049"/>
    <tableColumn id="6386" xr3:uid="{0211481C-8877-47C6-88E1-07E763A39D24}" name="Column6347" dataDxfId="10048"/>
    <tableColumn id="6387" xr3:uid="{08D76CF5-A84E-4916-8CC4-36A6617F06D9}" name="Column6348" dataDxfId="10047"/>
    <tableColumn id="6388" xr3:uid="{90B72C95-526E-468C-93DC-075C60D33ED2}" name="Column6349" dataDxfId="10046"/>
    <tableColumn id="6389" xr3:uid="{F8BD4F9B-DBA9-4CFF-BA14-987AE08F71D6}" name="Column6350" dataDxfId="10045"/>
    <tableColumn id="6390" xr3:uid="{31B7E845-6A07-494D-AEB1-7CB766B87EC2}" name="Column6351" dataDxfId="10044"/>
    <tableColumn id="6391" xr3:uid="{9D6D6028-AEA8-4859-9547-317AFD4E0EDF}" name="Column6352" dataDxfId="10043"/>
    <tableColumn id="6392" xr3:uid="{D0118B6C-530B-427A-9E5A-10AE6EBEDE9D}" name="Column6353" dataDxfId="10042"/>
    <tableColumn id="6393" xr3:uid="{55E8E66C-A59C-47E4-A5B9-CD0868AA86AC}" name="Column6354" dataDxfId="10041"/>
    <tableColumn id="6394" xr3:uid="{FE702F46-5FAD-4874-85A3-10CC6D02C842}" name="Column6355" dataDxfId="10040"/>
    <tableColumn id="6395" xr3:uid="{52DCAFA6-C45C-430C-9BFF-F627D8BD920A}" name="Column6356" dataDxfId="10039"/>
    <tableColumn id="6396" xr3:uid="{199E907E-0852-4DB6-9AEF-9316231979CF}" name="Column6357" dataDxfId="10038"/>
    <tableColumn id="6397" xr3:uid="{7B7B3FE9-9019-4F10-A2B6-987175945C6C}" name="Column6358" dataDxfId="10037"/>
    <tableColumn id="6398" xr3:uid="{B717906A-CACD-416C-B4CB-EDF50394DB40}" name="Column6359" dataDxfId="10036"/>
    <tableColumn id="6399" xr3:uid="{AD43B81A-C26D-40F2-BE2D-9FDCFDC8FE1C}" name="Column6360" dataDxfId="10035"/>
    <tableColumn id="6400" xr3:uid="{0024ABB5-5573-4F13-89C6-D646C6ED96DF}" name="Column6361" dataDxfId="10034"/>
    <tableColumn id="6401" xr3:uid="{62E815D2-DC65-46CA-BE5D-2AC54CCA6299}" name="Column6362" dataDxfId="10033"/>
    <tableColumn id="6402" xr3:uid="{214724EF-73BD-4DBD-8682-7553002FD3DC}" name="Column6363" dataDxfId="10032"/>
    <tableColumn id="6403" xr3:uid="{A6203804-FDC0-4A8C-927E-8E54C2A3ED48}" name="Column6364" dataDxfId="10031"/>
    <tableColumn id="6404" xr3:uid="{F28FF6FF-0310-48F3-95D8-B001963339D6}" name="Column6365" dataDxfId="10030"/>
    <tableColumn id="6405" xr3:uid="{BD2A5505-B22C-4943-9B65-30BD47FB6F8A}" name="Column6366" dataDxfId="10029"/>
    <tableColumn id="6406" xr3:uid="{A27738DA-BB70-4975-B535-B0D2B3CD07E8}" name="Column6367" dataDxfId="10028"/>
    <tableColumn id="6407" xr3:uid="{9569BFEB-3D7E-41CE-B982-B851629D49DA}" name="Column6368" dataDxfId="10027"/>
    <tableColumn id="6408" xr3:uid="{36AA15E9-253D-403E-A5D5-52FCA05DD5EA}" name="Column6369" dataDxfId="10026"/>
    <tableColumn id="6409" xr3:uid="{44E39B0B-2AF3-4C70-B50B-25EA6716B00B}" name="Column6370" dataDxfId="10025"/>
    <tableColumn id="6410" xr3:uid="{D531EC32-3C48-4F51-98FF-13D75AFA79A6}" name="Column6371" dataDxfId="10024"/>
    <tableColumn id="6411" xr3:uid="{38839358-2E01-473F-8A9E-B71B9E90BED0}" name="Column6372" dataDxfId="10023"/>
    <tableColumn id="6412" xr3:uid="{3C851EC4-BB5D-4E68-8B11-0A6D6EC94386}" name="Column6373" dataDxfId="10022"/>
    <tableColumn id="6413" xr3:uid="{9E3BC4FA-9CF7-4056-B445-73DF23CD7B20}" name="Column6374" dataDxfId="10021"/>
    <tableColumn id="6414" xr3:uid="{0165975E-D5A1-4D51-B366-808A88D625D0}" name="Column6375" dataDxfId="10020"/>
    <tableColumn id="6415" xr3:uid="{8E3C0B89-0173-483D-AB2D-283E0CC01F0F}" name="Column6376" dataDxfId="10019"/>
    <tableColumn id="6416" xr3:uid="{20EDB1BD-CF3C-4452-A199-490C7025B938}" name="Column6377" dataDxfId="10018"/>
    <tableColumn id="6417" xr3:uid="{7607D2EB-8D40-414B-A3E2-7F9F3FDDCA01}" name="Column6378" dataDxfId="10017"/>
    <tableColumn id="6418" xr3:uid="{BFFE6C4A-D97C-444E-A935-64B10DF5A5E5}" name="Column6379" dataDxfId="10016"/>
    <tableColumn id="6419" xr3:uid="{70F32B9E-97FF-4B28-857C-1844C19173D8}" name="Column6380" dataDxfId="10015"/>
    <tableColumn id="6420" xr3:uid="{557BAFB0-0D52-4BA5-B30C-A255A24DF555}" name="Column6381" dataDxfId="10014"/>
    <tableColumn id="6421" xr3:uid="{1B3F3A7D-0B77-4EB3-A893-C816A861E258}" name="Column6382" dataDxfId="10013"/>
    <tableColumn id="6422" xr3:uid="{8D0F83BF-179E-4181-BFA7-F353488F0E63}" name="Column6383" dataDxfId="10012"/>
    <tableColumn id="6423" xr3:uid="{6C5361EF-E029-424E-AF32-3B68270534A0}" name="Column6384" dataDxfId="10011"/>
    <tableColumn id="6424" xr3:uid="{C59CBA9C-8C3A-4439-B65E-D127524AF123}" name="Column6385" dataDxfId="10010"/>
    <tableColumn id="6425" xr3:uid="{F56F0519-CBDB-4816-A876-249DAC2AAFBB}" name="Column6386" dataDxfId="10009"/>
    <tableColumn id="6426" xr3:uid="{61F1DF96-E59B-4286-A8EC-F757A2B0A011}" name="Column6387" dataDxfId="10008"/>
    <tableColumn id="6427" xr3:uid="{C73048FF-61D8-4B8C-B2A5-20243A32E949}" name="Column6388" dataDxfId="10007"/>
    <tableColumn id="6428" xr3:uid="{67CC25D4-124D-4577-8744-3B4B6206E23E}" name="Column6389" dataDxfId="10006"/>
    <tableColumn id="6429" xr3:uid="{BB323BD5-FEF5-41DC-952C-11E5181AB2A5}" name="Column6390" dataDxfId="10005"/>
    <tableColumn id="6430" xr3:uid="{CD640EB9-4949-4C9B-8431-52053B754975}" name="Column6391" dataDxfId="10004"/>
    <tableColumn id="6431" xr3:uid="{204D02EB-D916-4BE9-AA22-3F6911635CFC}" name="Column6392" dataDxfId="10003"/>
    <tableColumn id="6432" xr3:uid="{054C9047-0E6F-4E63-9021-C0D82C07B117}" name="Column6393" dataDxfId="10002"/>
    <tableColumn id="6433" xr3:uid="{C1629141-8FCF-46A4-AEEB-4514427E5BFB}" name="Column6394" dataDxfId="10001"/>
    <tableColumn id="6434" xr3:uid="{5397D199-524C-42C0-84A3-111C3D3D9478}" name="Column6395" dataDxfId="10000"/>
    <tableColumn id="6435" xr3:uid="{B8B5A26B-8E85-493C-9CFC-C4E06FF8D0F9}" name="Column6396" dataDxfId="9999"/>
    <tableColumn id="6436" xr3:uid="{73D8D129-FF32-445D-8EA9-0A2B30434EA1}" name="Column6397" dataDxfId="9998"/>
    <tableColumn id="6437" xr3:uid="{17CE734D-AD0F-4553-9946-93C0A06197A2}" name="Column6398" dataDxfId="9997"/>
    <tableColumn id="6438" xr3:uid="{6CEA19C6-348B-4FBF-B7AE-822E1586E78C}" name="Column6399" dataDxfId="9996"/>
    <tableColumn id="6439" xr3:uid="{1E2F1E97-4138-4B88-B4A3-3F015CDE989C}" name="Column6400" dataDxfId="9995"/>
    <tableColumn id="6440" xr3:uid="{6BF1BE46-7857-4FBF-B12C-60D8FA8A6798}" name="Column6401" dataDxfId="9994"/>
    <tableColumn id="6441" xr3:uid="{A1455000-F1CA-4A1C-930C-2DDE66E7A4F0}" name="Column6402" dataDxfId="9993"/>
    <tableColumn id="6442" xr3:uid="{DFF74E9B-64F4-4152-AFFB-B994AD9DA3A9}" name="Column6403" dataDxfId="9992"/>
    <tableColumn id="6443" xr3:uid="{56A1CE49-C309-4410-867C-07F5843E5832}" name="Column6404" dataDxfId="9991"/>
    <tableColumn id="6444" xr3:uid="{7822CDB4-B13D-47EA-8491-7457049DAAD1}" name="Column6405" dataDxfId="9990"/>
    <tableColumn id="6445" xr3:uid="{6E171CE7-8030-48C8-9BCC-9BEDCF484FEC}" name="Column6406" dataDxfId="9989"/>
    <tableColumn id="6446" xr3:uid="{A8662C9A-0D4E-413E-A2B4-B9AE738FCD0C}" name="Column6407" dataDxfId="9988"/>
    <tableColumn id="6447" xr3:uid="{CE7F0BA8-5E77-4957-A538-B72CE12651A9}" name="Column6408" dataDxfId="9987"/>
    <tableColumn id="6448" xr3:uid="{0C7CFB69-820F-47F3-BF66-5B9968BDCFAF}" name="Column6409" dataDxfId="9986"/>
    <tableColumn id="6449" xr3:uid="{3655B234-D6D0-49E6-9A32-11D520D2E760}" name="Column6410" dataDxfId="9985"/>
    <tableColumn id="6450" xr3:uid="{7A3C058E-E9EA-4A4A-B043-1137E3EB1D33}" name="Column6411" dataDxfId="9984"/>
    <tableColumn id="6451" xr3:uid="{643AB9B1-DC67-445D-9809-7D688B9AE80E}" name="Column6412" dataDxfId="9983"/>
    <tableColumn id="6452" xr3:uid="{81DF6470-22CD-4A5B-91B4-723DA6F4A6ED}" name="Column6413" dataDxfId="9982"/>
    <tableColumn id="6453" xr3:uid="{CDF306AB-5F2D-4649-AEBC-94087723FCAF}" name="Column6414" dataDxfId="9981"/>
    <tableColumn id="6454" xr3:uid="{5933D0AF-2177-4CAA-B921-8C03B4852B37}" name="Column6415" dataDxfId="9980"/>
    <tableColumn id="6455" xr3:uid="{30ACB95B-259E-44D7-A247-A8E4B8126F66}" name="Column6416" dataDxfId="9979"/>
    <tableColumn id="6456" xr3:uid="{8810B237-B3B6-4B85-A5BA-0BF36C51DB35}" name="Column6417" dataDxfId="9978"/>
    <tableColumn id="6457" xr3:uid="{48B51E5E-858F-4601-A762-72A8492F19B7}" name="Column6418" dataDxfId="9977"/>
    <tableColumn id="6458" xr3:uid="{76019842-97D6-4989-BEF6-58064DDA6107}" name="Column6419" dataDxfId="9976"/>
    <tableColumn id="6459" xr3:uid="{1C0CD0DD-4E74-4C45-B08D-15860FEC1EC8}" name="Column6420" dataDxfId="9975"/>
    <tableColumn id="6460" xr3:uid="{A5F243E4-8BAE-4CCF-A440-3D55C0C4460F}" name="Column6421" dataDxfId="9974"/>
    <tableColumn id="6461" xr3:uid="{42CE5D54-F7A4-4EAE-A992-980F3137308F}" name="Column6422" dataDxfId="9973"/>
    <tableColumn id="6462" xr3:uid="{8EEB6F21-4B90-4DE2-9B73-4EFC44B048E3}" name="Column6423" dataDxfId="9972"/>
    <tableColumn id="6463" xr3:uid="{07A1F1D4-38CF-4EA3-B158-13FB615F9897}" name="Column6424" dataDxfId="9971"/>
    <tableColumn id="6464" xr3:uid="{E888C25E-1A18-4BD6-9E8D-E3AF9EF87017}" name="Column6425" dataDxfId="9970"/>
    <tableColumn id="6465" xr3:uid="{D252F177-A092-4547-B81D-531ACEE09C98}" name="Column6426" dataDxfId="9969"/>
    <tableColumn id="6466" xr3:uid="{70A509EC-2E0A-410F-A4CC-990D7E6DAC69}" name="Column6427" dataDxfId="9968"/>
    <tableColumn id="6467" xr3:uid="{45870D61-1FCE-49AB-A80C-6DCA9E7270A7}" name="Column6428" dataDxfId="9967"/>
    <tableColumn id="6468" xr3:uid="{100F7621-69DA-4DAD-AA3C-C519D5EB306B}" name="Column6429" dataDxfId="9966"/>
    <tableColumn id="6469" xr3:uid="{F8AECA3A-FAA1-4C2C-AF79-6DF04A09A13F}" name="Column6430" dataDxfId="9965"/>
    <tableColumn id="6470" xr3:uid="{AFD92E40-4F7D-4C15-873B-4D55CF19575B}" name="Column6431" dataDxfId="9964"/>
    <tableColumn id="6471" xr3:uid="{8B99EACC-9FDF-4E54-8973-C8B2916E6ABF}" name="Column6432" dataDxfId="9963"/>
    <tableColumn id="6472" xr3:uid="{C2744943-BDEA-44DC-B08F-E19EA2F56CCB}" name="Column6433" dataDxfId="9962"/>
    <tableColumn id="6473" xr3:uid="{E38F3741-9C43-42D9-AA89-9A9F8086B642}" name="Column6434" dataDxfId="9961"/>
    <tableColumn id="6474" xr3:uid="{28A3430E-D06E-4F41-A696-A0EA137B1FC3}" name="Column6435" dataDxfId="9960"/>
    <tableColumn id="6475" xr3:uid="{6BDD60F4-7D37-4879-A439-540A57F49FF8}" name="Column6436" dataDxfId="9959"/>
    <tableColumn id="6476" xr3:uid="{E27910D3-C55D-4719-91FA-789D8F0A2CCE}" name="Column6437" dataDxfId="9958"/>
    <tableColumn id="6477" xr3:uid="{898BD16D-87E7-4AA5-A927-113DBB8919E3}" name="Column6438" dataDxfId="9957"/>
    <tableColumn id="6478" xr3:uid="{B6AB533D-357A-4F32-9DF3-3AA3008FA5FC}" name="Column6439" dataDxfId="9956"/>
    <tableColumn id="6479" xr3:uid="{5E6D40F9-A901-4F1E-A72E-B992197EF9D5}" name="Column6440" dataDxfId="9955"/>
    <tableColumn id="6480" xr3:uid="{A0EB328D-B1EF-4D1E-A2B1-DEAE09BB3EFE}" name="Column6441" dataDxfId="9954"/>
    <tableColumn id="6481" xr3:uid="{3678E44B-1AA0-4775-8F46-F76B5F166991}" name="Column6442" dataDxfId="9953"/>
    <tableColumn id="6482" xr3:uid="{59756CF2-3902-4086-A1ED-B467D13D787C}" name="Column6443" dataDxfId="9952"/>
    <tableColumn id="6483" xr3:uid="{21F0C35B-BAD5-4503-8E77-FFA0E41A0986}" name="Column6444" dataDxfId="9951"/>
    <tableColumn id="6484" xr3:uid="{80F3B73B-27B1-4FFA-8B66-D4A0B01091CA}" name="Column6445" dataDxfId="9950"/>
    <tableColumn id="6485" xr3:uid="{16316004-FB22-43C5-98E7-927DF78AD2E3}" name="Column6446" dataDxfId="9949"/>
    <tableColumn id="6486" xr3:uid="{6A5C0EE0-2F8E-4FE7-8AA0-5527AEEB5A7D}" name="Column6447" dataDxfId="9948"/>
    <tableColumn id="6487" xr3:uid="{2F18C652-B3A1-4907-95A4-1365CD9FAFFB}" name="Column6448" dataDxfId="9947"/>
    <tableColumn id="6488" xr3:uid="{DA61FEAB-1B95-4472-9003-545CA1A52E16}" name="Column6449" dataDxfId="9946"/>
    <tableColumn id="6489" xr3:uid="{CFE476DB-CCDC-483F-B9C1-19F45902682D}" name="Column6450" dataDxfId="9945"/>
    <tableColumn id="6490" xr3:uid="{00B2F610-8CB5-4CE7-BD64-635FEF31E53F}" name="Column6451" dataDxfId="9944"/>
    <tableColumn id="6491" xr3:uid="{A9D1A39B-A079-4837-8065-4A1AA2F77685}" name="Column6452" dataDxfId="9943"/>
    <tableColumn id="6492" xr3:uid="{5805CDB5-9EA1-4EE2-80C7-23C50343978D}" name="Column6453" dataDxfId="9942"/>
    <tableColumn id="6493" xr3:uid="{2285359C-587D-4DDE-89C2-ABC430371512}" name="Column6454" dataDxfId="9941"/>
    <tableColumn id="6494" xr3:uid="{F7235C50-6301-4ACC-AC0E-5189D89AFF1C}" name="Column6455" dataDxfId="9940"/>
    <tableColumn id="6495" xr3:uid="{F512F7E5-0AC1-41D7-9F50-B9775AAF487A}" name="Column6456" dataDxfId="9939"/>
    <tableColumn id="6496" xr3:uid="{42FE88BE-39D5-4B9C-A16A-8D7646EC8921}" name="Column6457" dataDxfId="9938"/>
    <tableColumn id="6497" xr3:uid="{9714767F-54EF-4FE7-8293-B33C42D086E3}" name="Column6458" dataDxfId="9937"/>
    <tableColumn id="6498" xr3:uid="{A44CBBB0-991C-4232-94EB-95B6DC7A5F3C}" name="Column6459" dataDxfId="9936"/>
    <tableColumn id="6499" xr3:uid="{910BC3B1-99E9-40AA-824D-9BAD6786FE0A}" name="Column6460" dataDxfId="9935"/>
    <tableColumn id="6500" xr3:uid="{CE985FBE-17C3-469F-B950-E6465559148A}" name="Column6461" dataDxfId="9934"/>
    <tableColumn id="6501" xr3:uid="{12968E9F-83E3-4E15-8DE1-9DBB5A9F9531}" name="Column6462" dataDxfId="9933"/>
    <tableColumn id="6502" xr3:uid="{283413E2-2C88-4738-8835-314EEFDBF093}" name="Column6463" dataDxfId="9932"/>
    <tableColumn id="6503" xr3:uid="{F876C3D4-C75E-4787-BF4B-1B5B5C9140F3}" name="Column6464" dataDxfId="9931"/>
    <tableColumn id="6504" xr3:uid="{A6349860-0E29-45C6-8549-6C8039971540}" name="Column6465" dataDxfId="9930"/>
    <tableColumn id="6505" xr3:uid="{729765C3-5882-4B27-96A6-C8675CD1FA62}" name="Column6466" dataDxfId="9929"/>
    <tableColumn id="6506" xr3:uid="{EEED8097-C6D9-4D3B-AE3D-227571440641}" name="Column6467" dataDxfId="9928"/>
    <tableColumn id="6507" xr3:uid="{827C7858-DC4A-4187-B93C-B832CA45F006}" name="Column6468" dataDxfId="9927"/>
    <tableColumn id="6508" xr3:uid="{38E9BFC1-6021-496F-A6A1-B3C0A48AD7F0}" name="Column6469" dataDxfId="9926"/>
    <tableColumn id="6509" xr3:uid="{E22BB736-4931-444A-91F7-E64E3E5184ED}" name="Column6470" dataDxfId="9925"/>
    <tableColumn id="6510" xr3:uid="{BC0DE388-00BA-422A-ADA9-154C2F20C911}" name="Column6471" dataDxfId="9924"/>
    <tableColumn id="6511" xr3:uid="{EECAC0CE-A890-4E14-AEBC-16DC97FCC1C6}" name="Column6472" dataDxfId="9923"/>
    <tableColumn id="6512" xr3:uid="{3369DA96-73FC-4FA8-AFC9-F5A6D30A505B}" name="Column6473" dataDxfId="9922"/>
    <tableColumn id="6513" xr3:uid="{06B21B5F-9526-4391-A26B-4B68C4AC1AB9}" name="Column6474" dataDxfId="9921"/>
    <tableColumn id="6514" xr3:uid="{CB40FBE8-A215-449A-B380-B71C925296A0}" name="Column6475" dataDxfId="9920"/>
    <tableColumn id="6515" xr3:uid="{2617985B-E9A8-4F4C-B1FD-E0028A6EA57E}" name="Column6476" dataDxfId="9919"/>
    <tableColumn id="6516" xr3:uid="{4ACCBA46-77A5-4BB5-8F0C-B671A7867E2D}" name="Column6477" dataDxfId="9918"/>
    <tableColumn id="6517" xr3:uid="{2EEDA833-6339-483D-AFCB-6DADA2211BF5}" name="Column6478" dataDxfId="9917"/>
    <tableColumn id="6518" xr3:uid="{5CD4A07E-E3E7-426F-B87D-945EABB7E9A9}" name="Column6479" dataDxfId="9916"/>
    <tableColumn id="6519" xr3:uid="{5A5DA66D-49AC-493F-BFCF-4A2FC857C7DD}" name="Column6480" dataDxfId="9915"/>
    <tableColumn id="6520" xr3:uid="{2E545365-F8B5-412E-81F1-7A48A385C009}" name="Column6481" dataDxfId="9914"/>
    <tableColumn id="6521" xr3:uid="{3CE23532-034D-4187-AB5C-E4714C592503}" name="Column6482" dataDxfId="9913"/>
    <tableColumn id="6522" xr3:uid="{01812B39-59F3-42A3-B51E-399A1FC4F50A}" name="Column6483" dataDxfId="9912"/>
    <tableColumn id="6523" xr3:uid="{C025E887-2821-49C2-9023-0C023CDFA7F0}" name="Column6484" dataDxfId="9911"/>
    <tableColumn id="6524" xr3:uid="{24B05583-2338-4660-BD74-357317A6125E}" name="Column6485" dataDxfId="9910"/>
    <tableColumn id="6525" xr3:uid="{D12A9218-B18C-4660-A693-96696267A35C}" name="Column6486" dataDxfId="9909"/>
    <tableColumn id="6526" xr3:uid="{3B50511C-14F3-4AAC-AF24-7C6674A97C6A}" name="Column6487" dataDxfId="9908"/>
    <tableColumn id="6527" xr3:uid="{DF9FC221-FA01-490A-88A8-75CD44516C7A}" name="Column6488" dataDxfId="9907"/>
    <tableColumn id="6528" xr3:uid="{24032F54-B8E4-4CBD-B002-C254BCDFEA39}" name="Column6489" dataDxfId="9906"/>
    <tableColumn id="6529" xr3:uid="{3D1A92AC-1A10-47A2-9E57-1E12B953567B}" name="Column6490" dataDxfId="9905"/>
    <tableColumn id="6530" xr3:uid="{B22C2CC4-8FB6-411C-8622-3814F72CD94A}" name="Column6491" dataDxfId="9904"/>
    <tableColumn id="6531" xr3:uid="{84682813-20EB-4251-BEFC-0123FC1E12DF}" name="Column6492" dataDxfId="9903"/>
    <tableColumn id="6532" xr3:uid="{B4B2E2FD-A1F0-473A-BB77-9686DEB6B6FB}" name="Column6493" dataDxfId="9902"/>
    <tableColumn id="6533" xr3:uid="{82C1EC59-C24F-4D28-86F9-5655FE366975}" name="Column6494" dataDxfId="9901"/>
    <tableColumn id="6534" xr3:uid="{6D39E2CA-4F57-4E70-9F93-A9D0E6F9507E}" name="Column6495" dataDxfId="9900"/>
    <tableColumn id="6535" xr3:uid="{117E7014-B5B6-47F5-8988-E9147D8D0D83}" name="Column6496" dataDxfId="9899"/>
    <tableColumn id="6536" xr3:uid="{81156042-88A6-4C52-9ED8-1E2229D3E27D}" name="Column6497" dataDxfId="9898"/>
    <tableColumn id="6537" xr3:uid="{E13057DB-7D55-4169-95A2-922E2EF0CF7B}" name="Column6498" dataDxfId="9897"/>
    <tableColumn id="6538" xr3:uid="{2FEAA10A-A94D-4292-AC82-2DFD2AA1B806}" name="Column6499" dataDxfId="9896"/>
    <tableColumn id="6539" xr3:uid="{B76DA0BB-6E98-4360-8B88-5A7C89A1D949}" name="Column6500" dataDxfId="9895"/>
    <tableColumn id="6540" xr3:uid="{ECF4C2F6-7ACE-4761-81D1-C54FD086A1F6}" name="Column6501" dataDxfId="9894"/>
    <tableColumn id="6541" xr3:uid="{3C18C940-324D-4128-B726-1410253CCB99}" name="Column6502" dataDxfId="9893"/>
    <tableColumn id="6542" xr3:uid="{ADFF71DF-54C4-4ECD-95C3-4F44B513DD92}" name="Column6503" dataDxfId="9892"/>
    <tableColumn id="6543" xr3:uid="{A46AA8F7-606F-471F-B42F-A4075B04A6EC}" name="Column6504" dataDxfId="9891"/>
    <tableColumn id="6544" xr3:uid="{09D69ADD-D44C-4331-B2F8-4921B84D1814}" name="Column6505" dataDxfId="9890"/>
    <tableColumn id="6545" xr3:uid="{08C782A4-18B4-43A2-A24F-D85D6B8061CC}" name="Column6506" dataDxfId="9889"/>
    <tableColumn id="6546" xr3:uid="{BAB16F99-F65C-4F22-B6B4-E60ADDDFFEEF}" name="Column6507" dataDxfId="9888"/>
    <tableColumn id="6547" xr3:uid="{EE1B9888-3A14-4288-944C-7F666675041F}" name="Column6508" dataDxfId="9887"/>
    <tableColumn id="6548" xr3:uid="{3BB006F7-A9F6-4B6B-AC55-9776603ADE87}" name="Column6509" dataDxfId="9886"/>
    <tableColumn id="6549" xr3:uid="{24B5002C-1AD2-49B4-8266-4DE7E61DCB3D}" name="Column6510" dataDxfId="9885"/>
    <tableColumn id="6550" xr3:uid="{425409DD-1CD7-4EAA-AEA0-ACDEA88FB171}" name="Column6511" dataDxfId="9884"/>
    <tableColumn id="6551" xr3:uid="{3557EA6D-15BD-4B74-8490-A6E1D2306A19}" name="Column6512" dataDxfId="9883"/>
    <tableColumn id="6552" xr3:uid="{2C7250E4-CD51-4390-91FA-02E4386F7EC6}" name="Column6513" dataDxfId="9882"/>
    <tableColumn id="6553" xr3:uid="{C3D908CA-8CB1-4D8F-9997-70C0A6D935FA}" name="Column6514" dataDxfId="9881"/>
    <tableColumn id="6554" xr3:uid="{CE8C2C90-30DC-4128-9A77-EC51F62D2470}" name="Column6515" dataDxfId="9880"/>
    <tableColumn id="6555" xr3:uid="{D543ABF4-9299-4F9C-85DF-473D940B32B8}" name="Column6516" dataDxfId="9879"/>
    <tableColumn id="6556" xr3:uid="{4D6AF50A-6A5B-475F-921D-6687B8DDA11D}" name="Column6517" dataDxfId="9878"/>
    <tableColumn id="6557" xr3:uid="{90E9B114-7C54-477F-BCB5-A52F096B4903}" name="Column6518" dataDxfId="9877"/>
    <tableColumn id="6558" xr3:uid="{E9299877-B97C-4C73-8630-23AE4FA10820}" name="Column6519" dataDxfId="9876"/>
    <tableColumn id="6559" xr3:uid="{E1BDA5D7-3C19-43E4-A088-FC172D17D015}" name="Column6520" dataDxfId="9875"/>
    <tableColumn id="6560" xr3:uid="{DD1420A4-AF28-414C-A5BE-00F48540EF3B}" name="Column6521" dataDxfId="9874"/>
    <tableColumn id="6561" xr3:uid="{8CC57B73-027C-4709-994F-BE010912956E}" name="Column6522" dataDxfId="9873"/>
    <tableColumn id="6562" xr3:uid="{0C42995A-2AB1-46DB-8E82-F9B35D904EBB}" name="Column6523" dataDxfId="9872"/>
    <tableColumn id="6563" xr3:uid="{DD78A328-FF1A-4E19-BE54-BB5B4547AC62}" name="Column6524" dataDxfId="9871"/>
    <tableColumn id="6564" xr3:uid="{A2735C5C-2079-4CF3-B991-3268C906B65C}" name="Column6525" dataDxfId="9870"/>
    <tableColumn id="6565" xr3:uid="{187AA1F9-039D-49D9-9873-2DBCC95FF67F}" name="Column6526" dataDxfId="9869"/>
    <tableColumn id="6566" xr3:uid="{DC1A14E7-78B9-410F-B38C-3C095529FB7A}" name="Column6527" dataDxfId="9868"/>
    <tableColumn id="6567" xr3:uid="{643677B4-6872-4D10-A7BA-4EA3FBE4185E}" name="Column6528" dataDxfId="9867"/>
    <tableColumn id="6568" xr3:uid="{A53CF3DF-A76F-4E6C-BD00-F38BB5774E40}" name="Column6529" dataDxfId="9866"/>
    <tableColumn id="6569" xr3:uid="{51BCF104-EC93-4858-B8E2-E80B1D522FC3}" name="Column6530" dataDxfId="9865"/>
    <tableColumn id="6570" xr3:uid="{9BBA37F9-4AC3-4D57-85CF-19C7FC25375B}" name="Column6531" dataDxfId="9864"/>
    <tableColumn id="6571" xr3:uid="{4D5A8257-5DF6-40BD-9037-66C316E4A0C8}" name="Column6532" dataDxfId="9863"/>
    <tableColumn id="6572" xr3:uid="{655F8042-458E-4C87-80D8-6C379850CA6A}" name="Column6533" dataDxfId="9862"/>
    <tableColumn id="6573" xr3:uid="{73D15BD4-3DD6-4384-A03D-5812C593BA8B}" name="Column6534" dataDxfId="9861"/>
    <tableColumn id="6574" xr3:uid="{1904D3E2-5C40-4006-818A-F945E35BA436}" name="Column6535" dataDxfId="9860"/>
    <tableColumn id="6575" xr3:uid="{62E3C1B9-03CC-4CF9-86BF-5D9D2AD28AEC}" name="Column6536" dataDxfId="9859"/>
    <tableColumn id="6576" xr3:uid="{2ABABECC-4DB2-47C0-9591-FA999D35BD99}" name="Column6537" dataDxfId="9858"/>
    <tableColumn id="6577" xr3:uid="{51220133-6862-4E6B-8F85-C6A6593FD117}" name="Column6538" dataDxfId="9857"/>
    <tableColumn id="6578" xr3:uid="{904866B0-27BF-4A75-A313-523D93938497}" name="Column6539" dataDxfId="9856"/>
    <tableColumn id="6579" xr3:uid="{BB0EB40B-E6FF-4621-89B6-950610426BFC}" name="Column6540" dataDxfId="9855"/>
    <tableColumn id="6580" xr3:uid="{B2D501D4-A9E1-425E-8BE9-B0B254E69FE3}" name="Column6541" dataDxfId="9854"/>
    <tableColumn id="6581" xr3:uid="{093BC6F5-AF46-414A-8A60-AC4B19227332}" name="Column6542" dataDxfId="9853"/>
    <tableColumn id="6582" xr3:uid="{AABFD39A-0679-4F26-99F0-2FB9B2680E27}" name="Column6543" dataDxfId="9852"/>
    <tableColumn id="6583" xr3:uid="{694E3E7D-315D-4712-B4AC-F6002C020D85}" name="Column6544" dataDxfId="9851"/>
    <tableColumn id="6584" xr3:uid="{853ECB1B-399B-49ED-9631-20837541E4B0}" name="Column6545" dataDxfId="9850"/>
    <tableColumn id="6585" xr3:uid="{8562D5B4-2A3D-471A-833F-C7E5598A63BC}" name="Column6546" dataDxfId="9849"/>
    <tableColumn id="6586" xr3:uid="{26AB0DB9-0B44-4940-8E02-25477E91CD0E}" name="Column6547" dataDxfId="9848"/>
    <tableColumn id="6587" xr3:uid="{27AFA7AE-1EC1-425C-9C6F-09943923FB3A}" name="Column6548" dataDxfId="9847"/>
    <tableColumn id="6588" xr3:uid="{8DCD9438-9CF0-4AD7-93EB-DA1FEE6FD9EB}" name="Column6549" dataDxfId="9846"/>
    <tableColumn id="6589" xr3:uid="{5BBE162C-A3B8-4125-9080-B662C52464FE}" name="Column6550" dataDxfId="9845"/>
    <tableColumn id="6590" xr3:uid="{16F8B73C-EBA8-4360-8F83-9957962FA0CE}" name="Column6551" dataDxfId="9844"/>
    <tableColumn id="6591" xr3:uid="{4DE15CE9-E83A-4151-9C00-04E5B0925D71}" name="Column6552" dataDxfId="9843"/>
    <tableColumn id="6592" xr3:uid="{35836E5C-86C8-435C-AA9C-F8343BF89C10}" name="Column6553" dataDxfId="9842"/>
    <tableColumn id="6593" xr3:uid="{42744311-09B7-49AC-9248-D8E8599864A0}" name="Column6554" dataDxfId="9841"/>
    <tableColumn id="6594" xr3:uid="{9C0F27CC-0DD1-4B4F-89DF-44CC66A39A40}" name="Column6555" dataDxfId="9840"/>
    <tableColumn id="6595" xr3:uid="{8846406D-73E1-4393-AC03-739E5EBA5895}" name="Column6556" dataDxfId="9839"/>
    <tableColumn id="6596" xr3:uid="{473F0B44-3C78-4270-B13D-604A2F689B91}" name="Column6557" dataDxfId="9838"/>
    <tableColumn id="6597" xr3:uid="{D6356648-6785-4C58-8A03-ED7E5B08D902}" name="Column6558" dataDxfId="9837"/>
    <tableColumn id="6598" xr3:uid="{81E91251-D32C-4A8E-A8BA-7EC689BA46C4}" name="Column6559" dataDxfId="9836"/>
    <tableColumn id="6599" xr3:uid="{4373CE69-E776-4CA1-8312-B15E171BF8E8}" name="Column6560" dataDxfId="9835"/>
    <tableColumn id="6600" xr3:uid="{A234C6DF-E816-4B82-ACF6-F7E98124BAF4}" name="Column6561" dataDxfId="9834"/>
    <tableColumn id="6601" xr3:uid="{7C8F2C3B-2FB2-487F-80F5-72B769918D8D}" name="Column6562" dataDxfId="9833"/>
    <tableColumn id="6602" xr3:uid="{17442944-D717-4933-8D64-3EB45309CBFE}" name="Column6563" dataDxfId="9832"/>
    <tableColumn id="6603" xr3:uid="{8DB86961-7164-454C-9ED3-FC5A4DDBEA27}" name="Column6564" dataDxfId="9831"/>
    <tableColumn id="6604" xr3:uid="{8EBE9A6D-FD8D-49B2-9EB6-2F2FA9C91C2D}" name="Column6565" dataDxfId="9830"/>
    <tableColumn id="6605" xr3:uid="{4D5C38F7-7D6B-45EB-9FFE-E529AFC0B34C}" name="Column6566" dataDxfId="9829"/>
    <tableColumn id="6606" xr3:uid="{1C98E649-E4E9-4D4F-BC04-1657CBE2EC2C}" name="Column6567" dataDxfId="9828"/>
    <tableColumn id="6607" xr3:uid="{282860F8-8572-46BC-AC5B-7F7844CCC560}" name="Column6568" dataDxfId="9827"/>
    <tableColumn id="6608" xr3:uid="{AAC90C95-4813-4AD4-BF2B-6B677CE146E2}" name="Column6569" dataDxfId="9826"/>
    <tableColumn id="6609" xr3:uid="{60FD249E-DFDE-4F38-B0ED-EDD98EC230FB}" name="Column6570" dataDxfId="9825"/>
    <tableColumn id="6610" xr3:uid="{1827F95A-EFF2-4630-869D-854C033D2403}" name="Column6571" dataDxfId="9824"/>
    <tableColumn id="6611" xr3:uid="{375BB3F1-8C37-40A5-BEA0-5852405F6678}" name="Column6572" dataDxfId="9823"/>
    <tableColumn id="6612" xr3:uid="{B93B8508-0A1A-4F74-8792-D993AECC556A}" name="Column6573" dataDxfId="9822"/>
    <tableColumn id="6613" xr3:uid="{21727FE5-3537-44F8-9EC0-AE9109BA2765}" name="Column6574" dataDxfId="9821"/>
    <tableColumn id="6614" xr3:uid="{A74D9A87-F2AA-4DE7-A606-DD440EF1186B}" name="Column6575" dataDxfId="9820"/>
    <tableColumn id="6615" xr3:uid="{F9217E2F-506A-4578-B433-E7AC2820D46A}" name="Column6576" dataDxfId="9819"/>
    <tableColumn id="6616" xr3:uid="{9819ABA6-361B-4088-80D1-49304EA5F663}" name="Column6577" dataDxfId="9818"/>
    <tableColumn id="6617" xr3:uid="{15BDED35-C2C8-413A-A4FE-C3F0FAB88323}" name="Column6578" dataDxfId="9817"/>
    <tableColumn id="6618" xr3:uid="{8142BBAD-CB1A-489C-9A21-8BA9C8EF3806}" name="Column6579" dataDxfId="9816"/>
    <tableColumn id="6619" xr3:uid="{C12C9060-90F3-4F2B-AFCE-F46462A18CBB}" name="Column6580" dataDxfId="9815"/>
    <tableColumn id="6620" xr3:uid="{88517401-E173-4440-98E5-30795432F0F6}" name="Column6581" dataDxfId="9814"/>
    <tableColumn id="6621" xr3:uid="{7B0828C5-782A-4F5B-8D0B-1BB605FC006B}" name="Column6582" dataDxfId="9813"/>
    <tableColumn id="6622" xr3:uid="{FF4C7295-3A55-455E-A600-0B07967AB37B}" name="Column6583" dataDxfId="9812"/>
    <tableColumn id="6623" xr3:uid="{20E49A28-83BB-49BB-BCE8-F21D64ED869C}" name="Column6584" dataDxfId="9811"/>
    <tableColumn id="6624" xr3:uid="{0669308A-C61D-4853-84EE-27B3DFFFACA9}" name="Column6585" dataDxfId="9810"/>
    <tableColumn id="6625" xr3:uid="{FC8B4A07-3D7D-4CE9-B219-1E7AF8D3B351}" name="Column6586" dataDxfId="9809"/>
    <tableColumn id="6626" xr3:uid="{97A8894B-352B-4971-97EF-2E6D3BCDC8A3}" name="Column6587" dataDxfId="9808"/>
    <tableColumn id="6627" xr3:uid="{F45B6512-D55D-46CF-98DE-C8A7BA294E51}" name="Column6588" dataDxfId="9807"/>
    <tableColumn id="6628" xr3:uid="{7A69CB28-A201-4AA2-BB41-FBBE658F7928}" name="Column6589" dataDxfId="9806"/>
    <tableColumn id="6629" xr3:uid="{D9E6C50B-215B-4B1B-A034-FD6596763E04}" name="Column6590" dataDxfId="9805"/>
    <tableColumn id="6630" xr3:uid="{24CDF020-6BD6-4DFF-A46E-FDADB330EA13}" name="Column6591" dataDxfId="9804"/>
    <tableColumn id="6631" xr3:uid="{E7047EDC-68B1-4E2F-9D53-FCA8BC9710E8}" name="Column6592" dataDxfId="9803"/>
    <tableColumn id="6632" xr3:uid="{2AEAB8A3-3A53-4B19-B97A-554404200EEB}" name="Column6593" dataDxfId="9802"/>
    <tableColumn id="6633" xr3:uid="{2C17DDFB-1E63-4CE0-B170-7DD3BA64B54A}" name="Column6594" dataDxfId="9801"/>
    <tableColumn id="6634" xr3:uid="{A6A662BE-5DFB-4816-9CA6-CD0B5B5562C8}" name="Column6595" dataDxfId="9800"/>
    <tableColumn id="6635" xr3:uid="{D1848961-214C-4618-B895-23E1826D1A26}" name="Column6596" dataDxfId="9799"/>
    <tableColumn id="6636" xr3:uid="{C631CDD1-0852-47A0-9A1C-A0EEF0C22142}" name="Column6597" dataDxfId="9798"/>
    <tableColumn id="6637" xr3:uid="{B7000358-ED17-4424-A539-AEBA5F444AF4}" name="Column6598" dataDxfId="9797"/>
    <tableColumn id="6638" xr3:uid="{FC27DB33-8CE1-4903-A4A5-C9F7C5392A95}" name="Column6599" dataDxfId="9796"/>
    <tableColumn id="6639" xr3:uid="{89F1BEC3-F5C6-44A9-915C-2339D4CE4CAF}" name="Column6600" dataDxfId="9795"/>
    <tableColumn id="6640" xr3:uid="{E0CB3ADB-AB1B-4E94-9119-FE6ACA7B4E12}" name="Column6601" dataDxfId="9794"/>
    <tableColumn id="6641" xr3:uid="{68A16608-EA5C-4B1F-9329-BA6C14504331}" name="Column6602" dataDxfId="9793"/>
    <tableColumn id="6642" xr3:uid="{2785279C-F309-4246-B5B5-AE8368F00240}" name="Column6603" dataDxfId="9792"/>
    <tableColumn id="6643" xr3:uid="{FAEB6F9F-7AD3-458B-B84B-793D6F529A85}" name="Column6604" dataDxfId="9791"/>
    <tableColumn id="6644" xr3:uid="{748749F6-0796-47D7-B801-4F14A64D6048}" name="Column6605" dataDxfId="9790"/>
    <tableColumn id="6645" xr3:uid="{CA176AB3-6D31-46D2-8A01-4BB717C0981B}" name="Column6606" dataDxfId="9789"/>
    <tableColumn id="6646" xr3:uid="{03B10884-B51B-4AB5-BFB3-1193BCB86B19}" name="Column6607" dataDxfId="9788"/>
    <tableColumn id="6647" xr3:uid="{B5AD225F-429E-4ED1-8646-0D6206B65CC5}" name="Column6608" dataDxfId="9787"/>
    <tableColumn id="6648" xr3:uid="{A3025D04-777B-4F83-A1FA-4B1D5CB4B724}" name="Column6609" dataDxfId="9786"/>
    <tableColumn id="6649" xr3:uid="{24CE88A4-53FE-4013-97FB-4430137099AF}" name="Column6610" dataDxfId="9785"/>
    <tableColumn id="6650" xr3:uid="{A66D7D1A-0C23-4AC5-9EAD-9C840D8E3414}" name="Column6611" dataDxfId="9784"/>
    <tableColumn id="6651" xr3:uid="{03C508D1-B692-4D90-B93A-8775B7ED244B}" name="Column6612" dataDxfId="9783"/>
    <tableColumn id="6652" xr3:uid="{759F48BA-C195-478A-AB1F-B00D3AE52087}" name="Column6613" dataDxfId="9782"/>
    <tableColumn id="6653" xr3:uid="{34A02D3D-3201-44D4-A0D7-0AEA92B540F5}" name="Column6614" dataDxfId="9781"/>
    <tableColumn id="6654" xr3:uid="{A576D5F0-C812-410B-AF7B-96241224D244}" name="Column6615" dataDxfId="9780"/>
    <tableColumn id="6655" xr3:uid="{FEC8EF9A-8C1C-4FB4-8A07-DF1FAFAE7918}" name="Column6616" dataDxfId="9779"/>
    <tableColumn id="6656" xr3:uid="{A0C981F9-8F7E-4CAF-BCD3-4E2DADD0E020}" name="Column6617" dataDxfId="9778"/>
    <tableColumn id="6657" xr3:uid="{62CB161B-6468-483A-800C-36DB694C10F0}" name="Column6618" dataDxfId="9777"/>
    <tableColumn id="6658" xr3:uid="{64B8BDB2-B3C4-443A-94E1-96309A04ACF9}" name="Column6619" dataDxfId="9776"/>
    <tableColumn id="6659" xr3:uid="{9F09CF60-A6CD-41F2-979B-EEC0D77A6D10}" name="Column6620" dataDxfId="9775"/>
    <tableColumn id="6660" xr3:uid="{237E07BD-34BA-44E0-9E12-96BB2D8447BE}" name="Column6621" dataDxfId="9774"/>
    <tableColumn id="6661" xr3:uid="{3635DA67-5704-43B3-BD1E-D90CA5ABA9BD}" name="Column6622" dataDxfId="9773"/>
    <tableColumn id="6662" xr3:uid="{4B49D3F9-9E1A-421C-A847-971179D314F6}" name="Column6623" dataDxfId="9772"/>
    <tableColumn id="6663" xr3:uid="{9D244CEF-182C-48B2-BBCD-19F558CEDFBF}" name="Column6624" dataDxfId="9771"/>
    <tableColumn id="6664" xr3:uid="{0B825E63-69D9-4052-BEE9-C5968A89D221}" name="Column6625" dataDxfId="9770"/>
    <tableColumn id="6665" xr3:uid="{4610355F-273A-4D62-A847-180C60AA0F55}" name="Column6626" dataDxfId="9769"/>
    <tableColumn id="6666" xr3:uid="{C0965A3D-0FE2-4949-8A74-18DFEF0665E5}" name="Column6627" dataDxfId="9768"/>
    <tableColumn id="6667" xr3:uid="{E61B52F0-A34C-471B-A457-8DDB92C68C4E}" name="Column6628" dataDxfId="9767"/>
    <tableColumn id="6668" xr3:uid="{959DC274-BF2A-43CD-9B83-40B3086C09EC}" name="Column6629" dataDxfId="9766"/>
    <tableColumn id="6669" xr3:uid="{0988BF57-919D-4CC8-B492-8CF918DD1455}" name="Column6630" dataDxfId="9765"/>
    <tableColumn id="6670" xr3:uid="{3FF6CA4E-4615-4C53-A588-D9CC36E4241B}" name="Column6631" dataDxfId="9764"/>
    <tableColumn id="6671" xr3:uid="{20CFBF9E-AEE3-469E-AF0A-1550A9861F6C}" name="Column6632" dataDxfId="9763"/>
    <tableColumn id="6672" xr3:uid="{ED24B39A-25B2-4D67-929C-2BF64E9A2235}" name="Column6633" dataDxfId="9762"/>
    <tableColumn id="6673" xr3:uid="{FE9B39EA-5222-4F7B-8834-42D6E6BEF067}" name="Column6634" dataDxfId="9761"/>
    <tableColumn id="6674" xr3:uid="{D870FE3B-CB05-4F8A-9BA3-B7E4B8641E39}" name="Column6635" dataDxfId="9760"/>
    <tableColumn id="6675" xr3:uid="{A32C5C82-5D0D-4CD7-9E47-8EE2CF4B4A2E}" name="Column6636" dataDxfId="9759"/>
    <tableColumn id="6676" xr3:uid="{CF4B0C0A-7617-4485-9862-AD1AE808D229}" name="Column6637" dataDxfId="9758"/>
    <tableColumn id="6677" xr3:uid="{94E5FE93-8760-4894-8DB0-4D4C50679F1E}" name="Column6638" dataDxfId="9757"/>
    <tableColumn id="6678" xr3:uid="{476A4693-C1F2-43BA-A55E-CF2C492585C7}" name="Column6639" dataDxfId="9756"/>
    <tableColumn id="6679" xr3:uid="{61E58591-39C7-4BD0-A74A-FE8F40352195}" name="Column6640" dataDxfId="9755"/>
    <tableColumn id="6680" xr3:uid="{D77EF116-E0FC-48C0-B24B-265434741383}" name="Column6641" dataDxfId="9754"/>
    <tableColumn id="6681" xr3:uid="{74A7E0F0-4F45-4CCE-91ED-E72BC2F2B752}" name="Column6642" dataDxfId="9753"/>
    <tableColumn id="6682" xr3:uid="{BEB5C99F-F5A1-418F-9D9F-DFE4045E4A5C}" name="Column6643" dataDxfId="9752"/>
    <tableColumn id="6683" xr3:uid="{749237D2-8B9B-4A88-AB85-2C972FF48D6A}" name="Column6644" dataDxfId="9751"/>
    <tableColumn id="6684" xr3:uid="{C3B23FD8-1B84-4781-8F6A-CBE2EC9BA26B}" name="Column6645" dataDxfId="9750"/>
    <tableColumn id="6685" xr3:uid="{AA04048C-BBCD-4271-9A96-78115E0E6C80}" name="Column6646" dataDxfId="9749"/>
    <tableColumn id="6686" xr3:uid="{96331C1F-881D-4D62-B06E-2474E5BA7A6C}" name="Column6647" dataDxfId="9748"/>
    <tableColumn id="6687" xr3:uid="{8392B55A-5691-49DF-A5B9-A46F3EFDE648}" name="Column6648" dataDxfId="9747"/>
    <tableColumn id="6688" xr3:uid="{B644CA00-B58D-492C-89DE-AF5002138BD3}" name="Column6649" dataDxfId="9746"/>
    <tableColumn id="6689" xr3:uid="{EB46362B-C528-4D26-9B2B-C70D361146B6}" name="Column6650" dataDxfId="9745"/>
    <tableColumn id="6690" xr3:uid="{B2BBA8D0-5285-4AE1-A9BA-D20CD8C5EFAA}" name="Column6651" dataDxfId="9744"/>
    <tableColumn id="6691" xr3:uid="{466F898C-6042-4A36-8489-9F26A7DEC480}" name="Column6652" dataDxfId="9743"/>
    <tableColumn id="6692" xr3:uid="{AFFB0D06-E331-4DC1-89CA-F08816E298DC}" name="Column6653" dataDxfId="9742"/>
    <tableColumn id="6693" xr3:uid="{D3D5F2B1-0BC4-48F4-B4B0-504D8E41AEFC}" name="Column6654" dataDxfId="9741"/>
    <tableColumn id="6694" xr3:uid="{C3A07FFF-5044-4C14-9C64-768EC1884383}" name="Column6655" dataDxfId="9740"/>
    <tableColumn id="6695" xr3:uid="{7E4583CD-0A91-4FB7-86A5-D972841262F3}" name="Column6656" dataDxfId="9739"/>
    <tableColumn id="6696" xr3:uid="{AD36C581-56F8-42D9-A36A-DD774C58700F}" name="Column6657" dataDxfId="9738"/>
    <tableColumn id="6697" xr3:uid="{C07846BD-237F-4F3D-99BD-CC68CF98392E}" name="Column6658" dataDxfId="9737"/>
    <tableColumn id="6698" xr3:uid="{1C8BA682-DFC5-4BF9-8B76-E8768C7DB41E}" name="Column6659" dataDxfId="9736"/>
    <tableColumn id="6699" xr3:uid="{FFEC7C82-A7EE-4792-819D-BAB8F75CD75A}" name="Column6660" dataDxfId="9735"/>
    <tableColumn id="6700" xr3:uid="{E4D98F1D-7FCA-4804-8670-48E4A6D0FD72}" name="Column6661" dataDxfId="9734"/>
    <tableColumn id="6701" xr3:uid="{6859512E-CB1F-45CF-8CB2-F3DD20F61A5E}" name="Column6662" dataDxfId="9733"/>
    <tableColumn id="6702" xr3:uid="{748EC809-33AE-4FD2-B150-B09E55F5A328}" name="Column6663" dataDxfId="9732"/>
    <tableColumn id="6703" xr3:uid="{61EFD7DF-9C06-4336-8281-A3D199DD42B9}" name="Column6664" dataDxfId="9731"/>
    <tableColumn id="6704" xr3:uid="{4AC8B18F-52A5-4E5E-BA15-98C239033DF7}" name="Column6665" dataDxfId="9730"/>
    <tableColumn id="6705" xr3:uid="{AC7BE1BA-83C3-467D-8D05-1E4C47830362}" name="Column6666" dataDxfId="9729"/>
    <tableColumn id="6706" xr3:uid="{F0BB3390-052A-42D3-A3CB-148D11DFC82A}" name="Column6667" dataDxfId="9728"/>
    <tableColumn id="6707" xr3:uid="{20C2D21C-FE4A-43B0-9720-09EA3CA30E8F}" name="Column6668" dataDxfId="9727"/>
    <tableColumn id="6708" xr3:uid="{325AAE50-183B-4FD8-B059-01FE3D4DB959}" name="Column6669" dataDxfId="9726"/>
    <tableColumn id="6709" xr3:uid="{B400F35F-7EC4-4B5F-B918-1E0BAA223C46}" name="Column6670" dataDxfId="9725"/>
    <tableColumn id="6710" xr3:uid="{6B82D2DD-6E24-40D4-9B61-BEB368ED2D5F}" name="Column6671" dataDxfId="9724"/>
    <tableColumn id="6711" xr3:uid="{C8E94491-3948-4F99-818D-A6AAC775187E}" name="Column6672" dataDxfId="9723"/>
    <tableColumn id="6712" xr3:uid="{AB702790-35C7-460F-A5E3-7BADD48A1E27}" name="Column6673" dataDxfId="9722"/>
    <tableColumn id="6713" xr3:uid="{88817DED-2D07-40F6-B924-AEC8EF88E46C}" name="Column6674" dataDxfId="9721"/>
    <tableColumn id="6714" xr3:uid="{9785422E-48CB-49A7-BA19-A81E2410AE51}" name="Column6675" dataDxfId="9720"/>
    <tableColumn id="6715" xr3:uid="{F97DB677-C157-4918-A8BC-5DBD246D54CD}" name="Column6676" dataDxfId="9719"/>
    <tableColumn id="6716" xr3:uid="{398ABCE8-2010-47A4-8A26-F0D8E66C72BF}" name="Column6677" dataDxfId="9718"/>
    <tableColumn id="6717" xr3:uid="{A53D3619-99DF-4B55-85CE-076851223E34}" name="Column6678" dataDxfId="9717"/>
    <tableColumn id="6718" xr3:uid="{7ED14280-F2B7-4F36-ABEE-AA8ADDDE2A39}" name="Column6679" dataDxfId="9716"/>
    <tableColumn id="6719" xr3:uid="{3D20914A-D9AB-43FB-A8DA-16B6B35CF484}" name="Column6680" dataDxfId="9715"/>
    <tableColumn id="6720" xr3:uid="{7C624782-519C-4BDD-B0A6-DD0E6E90C57B}" name="Column6681" dataDxfId="9714"/>
    <tableColumn id="6721" xr3:uid="{A8081974-A5E8-41EC-8BE6-AC4616D92B23}" name="Column6682" dataDxfId="9713"/>
    <tableColumn id="6722" xr3:uid="{9A56F48F-816A-4B8E-88DA-1DE0AFAB421D}" name="Column6683" dataDxfId="9712"/>
    <tableColumn id="6723" xr3:uid="{5BF3F0C8-CB70-49E4-9B91-7B8DF889AC2F}" name="Column6684" dataDxfId="9711"/>
    <tableColumn id="6724" xr3:uid="{5618EE09-D61E-43DA-BB9F-477318406C5B}" name="Column6685" dataDxfId="9710"/>
    <tableColumn id="6725" xr3:uid="{AC77525F-FA61-4037-9439-4C29DDD19694}" name="Column6686" dataDxfId="9709"/>
    <tableColumn id="6726" xr3:uid="{36648C64-46F2-4718-B140-91F81ECDC6E2}" name="Column6687" dataDxfId="9708"/>
    <tableColumn id="6727" xr3:uid="{971F379E-B44E-4383-8EB0-39CBFF30D2EF}" name="Column6688" dataDxfId="9707"/>
    <tableColumn id="6728" xr3:uid="{46700CE1-8078-4FA4-A20B-F27E010A9274}" name="Column6689" dataDxfId="9706"/>
    <tableColumn id="6729" xr3:uid="{5FC735C5-A337-4FB4-B58C-F879EA6871CF}" name="Column6690" dataDxfId="9705"/>
    <tableColumn id="6730" xr3:uid="{2F1E73B8-196F-410C-B429-7DDD7BE8CD52}" name="Column6691" dataDxfId="9704"/>
    <tableColumn id="6731" xr3:uid="{CE38B501-0213-4518-B298-D791FE0F6680}" name="Column6692" dataDxfId="9703"/>
    <tableColumn id="6732" xr3:uid="{15648A3E-93D3-44D4-8A95-CAA23AFEFC68}" name="Column6693" dataDxfId="9702"/>
    <tableColumn id="6733" xr3:uid="{697501A6-D0C6-42EA-8FD5-A3873001580F}" name="Column6694" dataDxfId="9701"/>
    <tableColumn id="6734" xr3:uid="{F1D20296-CE78-4A13-82A4-530B8C619EE4}" name="Column6695" dataDxfId="9700"/>
    <tableColumn id="6735" xr3:uid="{5772BDC3-0100-4101-B9FB-272DA3AE962A}" name="Column6696" dataDxfId="9699"/>
    <tableColumn id="6736" xr3:uid="{1F89C4CB-84A1-4116-B2FC-AF8CA4F57A78}" name="Column6697" dataDxfId="9698"/>
    <tableColumn id="6737" xr3:uid="{68A75B6A-3721-4C0B-B061-5ABCF53539AD}" name="Column6698" dataDxfId="9697"/>
    <tableColumn id="6738" xr3:uid="{2059236C-E998-4850-BC1A-19C0A767ED24}" name="Column6699" dataDxfId="9696"/>
    <tableColumn id="6739" xr3:uid="{4FD9011E-6355-4222-959E-F2A11BEC2361}" name="Column6700" dataDxfId="9695"/>
    <tableColumn id="6740" xr3:uid="{4BC7CF10-2341-455B-910F-0E13F401CA13}" name="Column6701" dataDxfId="9694"/>
    <tableColumn id="6741" xr3:uid="{9FA29FA6-3C97-4704-80A9-323C3E443D1F}" name="Column6702" dataDxfId="9693"/>
    <tableColumn id="6742" xr3:uid="{2E36BE54-9FFA-4909-B791-0085079FA95C}" name="Column6703" dataDxfId="9692"/>
    <tableColumn id="6743" xr3:uid="{4E7DB730-4238-4076-B7BC-BA7BF1137612}" name="Column6704" dataDxfId="9691"/>
    <tableColumn id="6744" xr3:uid="{71E08AB9-48A9-4161-A368-056A53886562}" name="Column6705" dataDxfId="9690"/>
    <tableColumn id="6745" xr3:uid="{279A3BAC-A9F4-4A44-9F6C-9BC029CDA75C}" name="Column6706" dataDxfId="9689"/>
    <tableColumn id="6746" xr3:uid="{7CE1A0F7-26B0-4FA9-B18C-E8737065AA71}" name="Column6707" dataDxfId="9688"/>
    <tableColumn id="6747" xr3:uid="{1883154A-2246-4773-A5D6-BC961770A0F3}" name="Column6708" dataDxfId="9687"/>
    <tableColumn id="6748" xr3:uid="{0BD5A4E6-3A10-4903-A739-0426AC936A8B}" name="Column6709" dataDxfId="9686"/>
    <tableColumn id="6749" xr3:uid="{DD3E4B72-70DD-441E-9ACB-4F45FFBD5BC3}" name="Column6710" dataDxfId="9685"/>
    <tableColumn id="6750" xr3:uid="{A5E2F98C-D42C-4726-9B52-9A2533343AA2}" name="Column6711" dataDxfId="9684"/>
    <tableColumn id="6751" xr3:uid="{738F571A-3FB8-46DC-9F22-A62D88C553F3}" name="Column6712" dataDxfId="9683"/>
    <tableColumn id="6752" xr3:uid="{9EE5A0EC-C0E5-4A03-9DDB-41CF82F739FE}" name="Column6713" dataDxfId="9682"/>
    <tableColumn id="6753" xr3:uid="{0C8F80A5-3281-489A-A919-00E5ADE575CC}" name="Column6714" dataDxfId="9681"/>
    <tableColumn id="6754" xr3:uid="{C2B6B779-B8B9-486A-B7D5-F2CFE4E0E0BF}" name="Column6715" dataDxfId="9680"/>
    <tableColumn id="6755" xr3:uid="{3CA94611-8F76-4B3C-91CB-70FFE3781897}" name="Column6716" dataDxfId="9679"/>
    <tableColumn id="6756" xr3:uid="{86B423BE-9737-4D82-A0A3-E01E8BBD606D}" name="Column6717" dataDxfId="9678"/>
    <tableColumn id="6757" xr3:uid="{ADB53E99-18EC-4786-A074-3405C9BE6C8F}" name="Column6718" dataDxfId="9677"/>
    <tableColumn id="6758" xr3:uid="{BA9F0D33-8323-4A03-8829-8EDF8083C6F1}" name="Column6719" dataDxfId="9676"/>
    <tableColumn id="6759" xr3:uid="{67FA9C74-37CC-4E67-A4A8-CD9784FC8F37}" name="Column6720" dataDxfId="9675"/>
    <tableColumn id="6760" xr3:uid="{986385D0-4478-4535-95AA-66D86279B3DF}" name="Column6721" dataDxfId="9674"/>
    <tableColumn id="6761" xr3:uid="{B19EA8DB-8979-4A73-B366-3E68182973CD}" name="Column6722" dataDxfId="9673"/>
    <tableColumn id="6762" xr3:uid="{33C071B6-0503-474A-94A0-CFDFE844B191}" name="Column6723" dataDxfId="9672"/>
    <tableColumn id="6763" xr3:uid="{F467A15D-7CBF-42A0-97E5-D6D0EFE824A5}" name="Column6724" dataDxfId="9671"/>
    <tableColumn id="6764" xr3:uid="{DDCFB5E7-1CEB-4AC4-8AF5-F231B27A9CA4}" name="Column6725" dataDxfId="9670"/>
    <tableColumn id="6765" xr3:uid="{D67B6C3E-26DE-495C-B2BD-20AFC3432174}" name="Column6726" dataDxfId="9669"/>
    <tableColumn id="6766" xr3:uid="{F0FDA613-658A-4B22-8741-BE59BFE316DF}" name="Column6727" dataDxfId="9668"/>
    <tableColumn id="6767" xr3:uid="{E4936850-BEDC-4253-B198-FD416CB1C52A}" name="Column6728" dataDxfId="9667"/>
    <tableColumn id="6768" xr3:uid="{A6F1CEF6-4DCA-4867-A104-F6459AEC0026}" name="Column6729" dataDxfId="9666"/>
    <tableColumn id="6769" xr3:uid="{4B3A4668-F3FC-4BCA-B4B3-7F1EA1DEC5FA}" name="Column6730" dataDxfId="9665"/>
    <tableColumn id="6770" xr3:uid="{6C7342EC-F815-4861-8C6B-90AFB9C9D30B}" name="Column6731" dataDxfId="9664"/>
    <tableColumn id="6771" xr3:uid="{5B40A079-D4D5-46ED-9E65-1FA6FFA554C2}" name="Column6732" dataDxfId="9663"/>
    <tableColumn id="6772" xr3:uid="{A46DDED9-6B3C-47C4-9DB7-D995D2ECDF1B}" name="Column6733" dataDxfId="9662"/>
    <tableColumn id="6773" xr3:uid="{92A8621C-F2A7-44C2-967C-BD64F641D41E}" name="Column6734" dataDxfId="9661"/>
    <tableColumn id="6774" xr3:uid="{00463046-8DC9-472C-9173-70D66BAA7223}" name="Column6735" dataDxfId="9660"/>
    <tableColumn id="6775" xr3:uid="{BC49A757-54A2-43F9-8C54-09EF2BA85083}" name="Column6736" dataDxfId="9659"/>
    <tableColumn id="6776" xr3:uid="{441827CD-C230-49FA-93E3-F7423DDB7BC8}" name="Column6737" dataDxfId="9658"/>
    <tableColumn id="6777" xr3:uid="{F44A8BFE-E224-41DB-A0AB-47EFB7F7BBDD}" name="Column6738" dataDxfId="9657"/>
    <tableColumn id="6778" xr3:uid="{D8872A30-2AE8-4106-A336-4E071A6F53B0}" name="Column6739" dataDxfId="9656"/>
    <tableColumn id="6779" xr3:uid="{908A0F89-12A5-4B42-B04B-95DAB71832A2}" name="Column6740" dataDxfId="9655"/>
    <tableColumn id="6780" xr3:uid="{1EBB4940-689E-4BCB-866D-ED19F0061A35}" name="Column6741" dataDxfId="9654"/>
    <tableColumn id="6781" xr3:uid="{586E551F-3BA0-4FC3-8BC5-7A8D2D9A9504}" name="Column6742" dataDxfId="9653"/>
    <tableColumn id="6782" xr3:uid="{75E2E5FE-CC0E-433D-B63A-4FE615916189}" name="Column6743" dataDxfId="9652"/>
    <tableColumn id="6783" xr3:uid="{702C7F0B-04DF-4332-A983-2E49DFD131BA}" name="Column6744" dataDxfId="9651"/>
    <tableColumn id="6784" xr3:uid="{A7C24F07-D160-40FA-A8FE-9993A6B5C646}" name="Column6745" dataDxfId="9650"/>
    <tableColumn id="6785" xr3:uid="{85A398BF-5B60-47C2-B5AC-46F690DBFC70}" name="Column6746" dataDxfId="9649"/>
    <tableColumn id="6786" xr3:uid="{890EFB44-ECB5-453A-B4ED-756B971ED0AD}" name="Column6747" dataDxfId="9648"/>
    <tableColumn id="6787" xr3:uid="{7288F9EA-5836-4912-9E62-4EAD55A1E4D0}" name="Column6748" dataDxfId="9647"/>
    <tableColumn id="6788" xr3:uid="{E2EA77A0-83E5-4BD0-A051-65ABB3B6EB3F}" name="Column6749" dataDxfId="9646"/>
    <tableColumn id="6789" xr3:uid="{DDFC18E2-205F-44E7-A292-B0BE468B6F28}" name="Column6750" dataDxfId="9645"/>
    <tableColumn id="6790" xr3:uid="{4D11ED7D-037D-4771-8BB8-5FB9319FA20E}" name="Column6751" dataDxfId="9644"/>
    <tableColumn id="6791" xr3:uid="{4EE6EB7E-6212-4F3F-8AB6-6973F1906B51}" name="Column6752" dataDxfId="9643"/>
    <tableColumn id="6792" xr3:uid="{3D705C19-654C-4B45-B10D-A3032D3848DC}" name="Column6753" dataDxfId="9642"/>
    <tableColumn id="6793" xr3:uid="{F25F1A1C-D413-46C6-9E18-E5C305E57D00}" name="Column6754" dataDxfId="9641"/>
    <tableColumn id="6794" xr3:uid="{F41ED736-56C8-4EB0-8A71-15E1682C8B2F}" name="Column6755" dataDxfId="9640"/>
    <tableColumn id="6795" xr3:uid="{DB117EC8-B90C-445F-8977-D87294EFDD77}" name="Column6756" dataDxfId="9639"/>
    <tableColumn id="6796" xr3:uid="{C3E4E879-4B1F-4F19-B99C-B23D1887582A}" name="Column6757" dataDxfId="9638"/>
    <tableColumn id="6797" xr3:uid="{A112E642-11E6-4EA4-8070-6C68F2244FF9}" name="Column6758" dataDxfId="9637"/>
    <tableColumn id="6798" xr3:uid="{94B9972D-E61E-4109-A87B-CF3F7900F9FB}" name="Column6759" dataDxfId="9636"/>
    <tableColumn id="6799" xr3:uid="{63A7F2F6-87DF-444B-9AF4-19B0EADA9D0A}" name="Column6760" dataDxfId="9635"/>
    <tableColumn id="6800" xr3:uid="{5D9B7C7C-287D-4A62-9713-7D99F4E05E76}" name="Column6761" dataDxfId="9634"/>
    <tableColumn id="6801" xr3:uid="{446E31A0-3468-4AC2-AF26-FB7B0EC3D304}" name="Column6762" dataDxfId="9633"/>
    <tableColumn id="6802" xr3:uid="{1ED6D388-29AE-4AEA-83D5-071197163CEF}" name="Column6763" dataDxfId="9632"/>
    <tableColumn id="6803" xr3:uid="{4F3B710D-1834-4B0A-90D7-F5C077E971D7}" name="Column6764" dataDxfId="9631"/>
    <tableColumn id="6804" xr3:uid="{C19A4C91-73AC-464C-B5D8-B5C9986EB33C}" name="Column6765" dataDxfId="9630"/>
    <tableColumn id="6805" xr3:uid="{5AD545F4-4443-46E2-AC7C-4896ACEB2830}" name="Column6766" dataDxfId="9629"/>
    <tableColumn id="6806" xr3:uid="{154D442B-BBCA-461C-A9C5-87104623CA22}" name="Column6767" dataDxfId="9628"/>
    <tableColumn id="6807" xr3:uid="{FDF08126-4F93-4537-97AA-A772531F54D8}" name="Column6768" dataDxfId="9627"/>
    <tableColumn id="6808" xr3:uid="{44680FA8-EC59-4B29-AB3A-058282325756}" name="Column6769" dataDxfId="9626"/>
    <tableColumn id="6809" xr3:uid="{0E7657B1-8798-42F1-A195-D5910166A214}" name="Column6770" dataDxfId="9625"/>
    <tableColumn id="6810" xr3:uid="{463A5EF3-5D04-4CAD-8724-3A64AEF542B6}" name="Column6771" dataDxfId="9624"/>
    <tableColumn id="6811" xr3:uid="{FDFEC3ED-C935-48AC-914F-B2E7989C24F4}" name="Column6772" dataDxfId="9623"/>
    <tableColumn id="6812" xr3:uid="{5CD38AA3-A0C1-47FF-967E-068D3BC65A58}" name="Column6773" dataDxfId="9622"/>
    <tableColumn id="6813" xr3:uid="{DB120308-A4FB-4A6D-A10A-3E9B434CB64E}" name="Column6774" dataDxfId="9621"/>
    <tableColumn id="6814" xr3:uid="{1DE65C3D-FC93-4EF1-ACB0-9179D9011F4B}" name="Column6775" dataDxfId="9620"/>
    <tableColumn id="6815" xr3:uid="{CD64A90D-EA88-4BDC-B426-877BEE5CBD7B}" name="Column6776" dataDxfId="9619"/>
    <tableColumn id="6816" xr3:uid="{2BE6D82C-B097-436F-A1B1-A0F86FE3CF69}" name="Column6777" dataDxfId="9618"/>
    <tableColumn id="6817" xr3:uid="{0137AE45-DBBA-4550-86C7-71A3218C6813}" name="Column6778" dataDxfId="9617"/>
    <tableColumn id="6818" xr3:uid="{8550E208-75DB-4DE0-A604-322B70674772}" name="Column6779" dataDxfId="9616"/>
    <tableColumn id="6819" xr3:uid="{6064C336-CE5E-4F47-B51C-09AAD3FFD3A1}" name="Column6780" dataDxfId="9615"/>
    <tableColumn id="6820" xr3:uid="{2CD54ADD-07C8-4B03-9B65-F6A009492907}" name="Column6781" dataDxfId="9614"/>
    <tableColumn id="6821" xr3:uid="{63862428-0048-41B2-93DF-AD0017E58BB2}" name="Column6782" dataDxfId="9613"/>
    <tableColumn id="6822" xr3:uid="{270F2693-EBE3-4F82-9E2E-AF3C49E7CE36}" name="Column6783" dataDxfId="9612"/>
    <tableColumn id="6823" xr3:uid="{ED9E5DCB-4E57-4381-AD05-65582E11CCC3}" name="Column6784" dataDxfId="9611"/>
    <tableColumn id="6824" xr3:uid="{B5584AF7-B61D-4654-B2C4-0D84B9D73448}" name="Column6785" dataDxfId="9610"/>
    <tableColumn id="6825" xr3:uid="{DA52605C-9BF1-4795-B4C0-326AAE48CC23}" name="Column6786" dataDxfId="9609"/>
    <tableColumn id="6826" xr3:uid="{42A73085-7445-4EBD-9961-F52DA57FDA30}" name="Column6787" dataDxfId="9608"/>
    <tableColumn id="6827" xr3:uid="{09649847-FEA4-4A79-AAA9-A7446766FDBE}" name="Column6788" dataDxfId="9607"/>
    <tableColumn id="6828" xr3:uid="{1DBB5360-F393-4486-BDF5-645B76325060}" name="Column6789" dataDxfId="9606"/>
    <tableColumn id="6829" xr3:uid="{0BAAAC7F-1C16-47CA-A659-8620E48FBCAA}" name="Column6790" dataDxfId="9605"/>
    <tableColumn id="6830" xr3:uid="{F4BC08F1-D3B7-4B5F-B82B-D0DF27AF4A61}" name="Column6791" dataDxfId="9604"/>
    <tableColumn id="6831" xr3:uid="{0D8AFFBD-619D-428F-A32E-22A3BAFEC17D}" name="Column6792" dataDxfId="9603"/>
    <tableColumn id="6832" xr3:uid="{450C0F9B-F20F-4387-B82D-B459672EFB82}" name="Column6793" dataDxfId="9602"/>
    <tableColumn id="6833" xr3:uid="{8B461598-AEB7-4788-A77E-8E48AAC57516}" name="Column6794" dataDxfId="9601"/>
    <tableColumn id="6834" xr3:uid="{C6620754-356B-434E-8E9D-6A6F882F8CE3}" name="Column6795" dataDxfId="9600"/>
    <tableColumn id="6835" xr3:uid="{33CDFC42-A092-49CE-BAE1-29C9B50AA3B1}" name="Column6796" dataDxfId="9599"/>
    <tableColumn id="6836" xr3:uid="{AE0FB05C-0E0A-4B52-81BB-3CA736D42D46}" name="Column6797" dataDxfId="9598"/>
    <tableColumn id="6837" xr3:uid="{063B9098-3D2C-4933-986D-9B141CF851A8}" name="Column6798" dataDxfId="9597"/>
    <tableColumn id="6838" xr3:uid="{583C04F5-D315-4E54-889C-65B26665B893}" name="Column6799" dataDxfId="9596"/>
    <tableColumn id="6839" xr3:uid="{DC10ECB4-5403-4915-AA4F-FB6AB68FAA54}" name="Column6800" dataDxfId="9595"/>
    <tableColumn id="6840" xr3:uid="{F08BF9B4-DFD8-4710-A010-7CC1EE9945E4}" name="Column6801" dataDxfId="9594"/>
    <tableColumn id="6841" xr3:uid="{BD95B5DB-1805-4BD1-9EAF-EFFFF8BDD3C1}" name="Column6802" dataDxfId="9593"/>
    <tableColumn id="6842" xr3:uid="{F6D84BD5-179D-4BF1-B560-53404836C4DE}" name="Column6803" dataDxfId="9592"/>
    <tableColumn id="6843" xr3:uid="{74D2D0C0-80F3-4352-9C05-6B4A0BB78157}" name="Column6804" dataDxfId="9591"/>
    <tableColumn id="6844" xr3:uid="{6A9FEF4C-BDF4-45CA-8677-69A37A7CDE15}" name="Column6805" dataDxfId="9590"/>
    <tableColumn id="6845" xr3:uid="{00C7A640-5836-4EAB-A298-8F35A14CFA14}" name="Column6806" dataDxfId="9589"/>
    <tableColumn id="6846" xr3:uid="{06B09AA8-544D-4014-9943-307C1B0CBB50}" name="Column6807" dataDxfId="9588"/>
    <tableColumn id="6847" xr3:uid="{6F0830E8-617A-4FF4-9744-FF6BAE4BFFFF}" name="Column6808" dataDxfId="9587"/>
    <tableColumn id="6848" xr3:uid="{7D52417C-AEB9-48AC-93B2-B34B22C8A9E2}" name="Column6809" dataDxfId="9586"/>
    <tableColumn id="6849" xr3:uid="{AFAE38E0-35FB-4A07-9C40-45BD313C22DA}" name="Column6810" dataDxfId="9585"/>
    <tableColumn id="6850" xr3:uid="{BDE594B8-DA13-4A8D-9730-987E984F055C}" name="Column6811" dataDxfId="9584"/>
    <tableColumn id="6851" xr3:uid="{7DB18DA3-B376-4FFA-BE3D-D8E6E517C54D}" name="Column6812" dataDxfId="9583"/>
    <tableColumn id="6852" xr3:uid="{229742E7-6BE3-4516-A121-3A0A2375F078}" name="Column6813" dataDxfId="9582"/>
    <tableColumn id="6853" xr3:uid="{611D9CFC-A4B4-457F-9980-E72D37041A95}" name="Column6814" dataDxfId="9581"/>
    <tableColumn id="6854" xr3:uid="{3D6B3088-AFCD-4BE0-9C29-0A5DFAE2A516}" name="Column6815" dataDxfId="9580"/>
    <tableColumn id="6855" xr3:uid="{469F0ADD-AA0A-4386-8CCA-35FF2668EFB7}" name="Column6816" dataDxfId="9579"/>
    <tableColumn id="6856" xr3:uid="{304525C3-A43C-49DE-B613-F72E431793F0}" name="Column6817" dataDxfId="9578"/>
    <tableColumn id="6857" xr3:uid="{008905D0-68A6-4B04-A9D6-41145EFD8585}" name="Column6818" dataDxfId="9577"/>
    <tableColumn id="6858" xr3:uid="{8D4C6DCE-2225-4399-8B71-15CAF99D139D}" name="Column6819" dataDxfId="9576"/>
    <tableColumn id="6859" xr3:uid="{6F493DA8-177A-40F5-B44A-8001191ECDE1}" name="Column6820" dataDxfId="9575"/>
    <tableColumn id="6860" xr3:uid="{42EFBDC2-53C6-4FF0-8E77-B51DE025EA7E}" name="Column6821" dataDxfId="9574"/>
    <tableColumn id="6861" xr3:uid="{6428323B-7E3C-4451-BF28-8145D298102D}" name="Column6822" dataDxfId="9573"/>
    <tableColumn id="6862" xr3:uid="{149DC651-DFB8-47C1-BA1B-0DF2F46D1A79}" name="Column6823" dataDxfId="9572"/>
    <tableColumn id="6863" xr3:uid="{09F9065F-17C4-44AC-B497-06609EB95FA6}" name="Column6824" dataDxfId="9571"/>
    <tableColumn id="6864" xr3:uid="{FECD8C79-AC19-4EEF-96A8-E1E54D4ABEF2}" name="Column6825" dataDxfId="9570"/>
    <tableColumn id="6865" xr3:uid="{AB5377E9-B2CD-4C80-811B-F4FE0AF29AA0}" name="Column6826" dataDxfId="9569"/>
    <tableColumn id="6866" xr3:uid="{0EE42992-213A-4944-A40D-CD86166D23FE}" name="Column6827" dataDxfId="9568"/>
    <tableColumn id="6867" xr3:uid="{3DE5ADE1-51F8-48C8-8C47-9DCFFFC98F10}" name="Column6828" dataDxfId="9567"/>
    <tableColumn id="6868" xr3:uid="{04F61975-A62C-496D-952D-73B184BFC64A}" name="Column6829" dataDxfId="9566"/>
    <tableColumn id="6869" xr3:uid="{96D3A7CB-70FE-4308-90F4-E8751C797FFB}" name="Column6830" dataDxfId="9565"/>
    <tableColumn id="6870" xr3:uid="{CC736D2D-944D-46B8-B051-36A950670450}" name="Column6831" dataDxfId="9564"/>
    <tableColumn id="6871" xr3:uid="{265B200E-042F-4958-8357-6073BE0AC527}" name="Column6832" dataDxfId="9563"/>
    <tableColumn id="6872" xr3:uid="{16BD62D2-7752-45B3-A344-95CE687B5012}" name="Column6833" dataDxfId="9562"/>
    <tableColumn id="6873" xr3:uid="{36BF1F1E-8AA4-414D-96B8-4154B16F35C6}" name="Column6834" dataDxfId="9561"/>
    <tableColumn id="6874" xr3:uid="{07B5EA61-1B5D-4909-89BB-C6756B4B88E2}" name="Column6835" dataDxfId="9560"/>
    <tableColumn id="6875" xr3:uid="{648DF719-E29B-4578-B9DF-35FA023D4D04}" name="Column6836" dataDxfId="9559"/>
    <tableColumn id="6876" xr3:uid="{76B96998-A033-40A3-A123-4AEF7F9B9CE5}" name="Column6837" dataDxfId="9558"/>
    <tableColumn id="6877" xr3:uid="{F3E444B2-E4F7-4DF6-85F3-3FD9D6FE3F66}" name="Column6838" dataDxfId="9557"/>
    <tableColumn id="6878" xr3:uid="{DFEBAE1D-3DF8-4442-B190-13A163819BC5}" name="Column6839" dataDxfId="9556"/>
    <tableColumn id="6879" xr3:uid="{89BC79BA-0849-4E99-AD2E-41696A115130}" name="Column6840" dataDxfId="9555"/>
    <tableColumn id="6880" xr3:uid="{FBC8992F-F897-4723-85BA-0078AD72494F}" name="Column6841" dataDxfId="9554"/>
    <tableColumn id="6881" xr3:uid="{89FB9A22-D4BA-4A2C-8F6E-3E9F0F1E31A0}" name="Column6842" dataDxfId="9553"/>
    <tableColumn id="6882" xr3:uid="{64CECC9C-58DD-4065-8EC3-BE145EDB67F1}" name="Column6843" dataDxfId="9552"/>
    <tableColumn id="6883" xr3:uid="{B7C624A3-EE36-4090-B6FA-C80F5551E9C8}" name="Column6844" dataDxfId="9551"/>
    <tableColumn id="6884" xr3:uid="{B1BA706B-A57D-411F-890A-790468210519}" name="Column6845" dataDxfId="9550"/>
    <tableColumn id="6885" xr3:uid="{1B064C2A-5CFE-4F33-9D1C-DC48871F580B}" name="Column6846" dataDxfId="9549"/>
    <tableColumn id="6886" xr3:uid="{68145AB0-B8B6-4865-924E-964F57D44286}" name="Column6847" dataDxfId="9548"/>
    <tableColumn id="6887" xr3:uid="{42DE6BB9-EF37-4C4B-93EF-83D5805B98C7}" name="Column6848" dataDxfId="9547"/>
    <tableColumn id="6888" xr3:uid="{B9882CF8-1D63-47B9-A2BE-272E30F7E5D7}" name="Column6849" dataDxfId="9546"/>
    <tableColumn id="6889" xr3:uid="{391C3B76-8C67-4842-AC9F-442594F7C6F2}" name="Column6850" dataDxfId="9545"/>
    <tableColumn id="6890" xr3:uid="{555A5807-871E-4278-A6B3-1EED1F66AD08}" name="Column6851" dataDxfId="9544"/>
    <tableColumn id="6891" xr3:uid="{5988E042-F96B-4C55-96E1-A6F84186E685}" name="Column6852" dataDxfId="9543"/>
    <tableColumn id="6892" xr3:uid="{0FD097BB-41AF-4604-B2BA-FD4FCE5B6864}" name="Column6853" dataDxfId="9542"/>
    <tableColumn id="6893" xr3:uid="{A3AF9881-6CCC-4760-858E-ABC794FCB4BE}" name="Column6854" dataDxfId="9541"/>
    <tableColumn id="6894" xr3:uid="{4BC933A9-DA46-41CE-9745-AC3960A0E8AC}" name="Column6855" dataDxfId="9540"/>
    <tableColumn id="6895" xr3:uid="{9D25BED0-A14E-4D8E-8EA0-2158A3BEBDA5}" name="Column6856" dataDxfId="9539"/>
    <tableColumn id="6896" xr3:uid="{C0EE6F5F-5EF4-4938-A138-11CE14952321}" name="Column6857" dataDxfId="9538"/>
    <tableColumn id="6897" xr3:uid="{4B50DB3E-5F62-4B4C-B521-16C01D5BE466}" name="Column6858" dataDxfId="9537"/>
    <tableColumn id="6898" xr3:uid="{91CF7AAD-640A-4393-8C6E-438BD80B9E05}" name="Column6859" dataDxfId="9536"/>
    <tableColumn id="6899" xr3:uid="{D5763626-F884-4D27-8E13-D66B36722939}" name="Column6860" dataDxfId="9535"/>
    <tableColumn id="6900" xr3:uid="{0B29F843-0E83-4CDF-990D-191E033A63DE}" name="Column6861" dataDxfId="9534"/>
    <tableColumn id="6901" xr3:uid="{2ADA814A-56A4-47A1-90EF-6F4F6A5BD00B}" name="Column6862" dataDxfId="9533"/>
    <tableColumn id="6902" xr3:uid="{D40313E7-3D8A-44B5-90C9-85A06DE399A1}" name="Column6863" dataDxfId="9532"/>
    <tableColumn id="6903" xr3:uid="{AD1E28CA-D6E4-4505-B962-FF295798B6B9}" name="Column6864" dataDxfId="9531"/>
    <tableColumn id="6904" xr3:uid="{770F04B4-F6C9-41F4-BED7-99DB11AF85F2}" name="Column6865" dataDxfId="9530"/>
    <tableColumn id="6905" xr3:uid="{D62A3057-DCE9-48B3-9029-18F752160091}" name="Column6866" dataDxfId="9529"/>
    <tableColumn id="6906" xr3:uid="{827DA5A0-A74A-4493-8FFE-D068696E2F85}" name="Column6867" dataDxfId="9528"/>
    <tableColumn id="6907" xr3:uid="{88AB7D0A-8B8E-4DA9-AD54-566143B49000}" name="Column6868" dataDxfId="9527"/>
    <tableColumn id="6908" xr3:uid="{EEEE3748-8371-41D8-93AA-D6CF81EF03BC}" name="Column6869" dataDxfId="9526"/>
    <tableColumn id="6909" xr3:uid="{DE106C12-B50F-44F3-9ED1-370940E12F95}" name="Column6870" dataDxfId="9525"/>
    <tableColumn id="6910" xr3:uid="{1952D57F-CFDE-42A8-B212-0AAFA6ADBA26}" name="Column6871" dataDxfId="9524"/>
    <tableColumn id="6911" xr3:uid="{F9E4EA7C-7012-41E1-AA53-E31D183807F3}" name="Column6872" dataDxfId="9523"/>
    <tableColumn id="6912" xr3:uid="{680C0516-F072-46A4-9EB6-56E9DCD629BB}" name="Column6873" dataDxfId="9522"/>
    <tableColumn id="6913" xr3:uid="{7EA302BB-D766-412C-A462-0C9C0D5A3BAD}" name="Column6874" dataDxfId="9521"/>
    <tableColumn id="6914" xr3:uid="{CFE50E0F-A029-4AC4-9A18-DD12C18FE81D}" name="Column6875" dataDxfId="9520"/>
    <tableColumn id="6915" xr3:uid="{1FAC8490-8D86-4E92-B3CB-0BED3678BC43}" name="Column6876" dataDxfId="9519"/>
    <tableColumn id="6916" xr3:uid="{04C80DCE-A986-43EC-95CE-8186E7803702}" name="Column6877" dataDxfId="9518"/>
    <tableColumn id="6917" xr3:uid="{41910E9E-E6BA-4FF5-A52B-82768729984F}" name="Column6878" dataDxfId="9517"/>
    <tableColumn id="6918" xr3:uid="{F72704CA-B337-4FC0-8418-6F01D34CFF0E}" name="Column6879" dataDxfId="9516"/>
    <tableColumn id="6919" xr3:uid="{8D6DF845-F28D-4173-9006-006EA6D433DC}" name="Column6880" dataDxfId="9515"/>
    <tableColumn id="6920" xr3:uid="{8674864E-A903-4768-9B4D-D6035CC1F4BE}" name="Column6881" dataDxfId="9514"/>
    <tableColumn id="6921" xr3:uid="{6E00FCE2-20FF-4CDD-9365-D74535133CEE}" name="Column6882" dataDxfId="9513"/>
    <tableColumn id="6922" xr3:uid="{23DB9064-2855-4E18-9E3B-858AC0A35107}" name="Column6883" dataDxfId="9512"/>
    <tableColumn id="6923" xr3:uid="{BEA7221C-4F2C-4403-B45A-CDE41B125BF6}" name="Column6884" dataDxfId="9511"/>
    <tableColumn id="6924" xr3:uid="{CE300E95-B1AE-4665-9D3D-D83F9EC8F61A}" name="Column6885" dataDxfId="9510"/>
    <tableColumn id="6925" xr3:uid="{CB92092B-9E9B-4C4F-B99F-289A2E78CE9C}" name="Column6886" dataDxfId="9509"/>
    <tableColumn id="6926" xr3:uid="{3ADE7FDC-2360-4050-A88C-BB7C11CAC842}" name="Column6887" dataDxfId="9508"/>
    <tableColumn id="6927" xr3:uid="{B3BC4FB2-020A-41D3-908D-1A687B3EB6E4}" name="Column6888" dataDxfId="9507"/>
    <tableColumn id="6928" xr3:uid="{27784386-3CD5-4C99-8E6D-3BC02C537D31}" name="Column6889" dataDxfId="9506"/>
    <tableColumn id="6929" xr3:uid="{5BF5BB86-2A53-4020-B907-4178063272CA}" name="Column6890" dataDxfId="9505"/>
    <tableColumn id="6930" xr3:uid="{EFA53180-F8C2-4824-9BF0-E5A126A526E6}" name="Column6891" dataDxfId="9504"/>
    <tableColumn id="6931" xr3:uid="{0CFDB9AE-893F-405D-A9C1-A0E5A331F411}" name="Column6892" dataDxfId="9503"/>
    <tableColumn id="6932" xr3:uid="{337672E0-499E-4C05-B676-5EB560F94322}" name="Column6893" dataDxfId="9502"/>
    <tableColumn id="6933" xr3:uid="{4849C1C6-A4C1-459C-A84A-7977132AF16A}" name="Column6894" dataDxfId="9501"/>
    <tableColumn id="6934" xr3:uid="{6DBC73F1-ECCB-44A1-B18D-A368FD3B8698}" name="Column6895" dataDxfId="9500"/>
    <tableColumn id="6935" xr3:uid="{18E3CA58-5466-4A7C-9D76-08EC2B1148BD}" name="Column6896" dataDxfId="9499"/>
    <tableColumn id="6936" xr3:uid="{0CFE2FE3-6B1A-4D4E-850C-E6870CCF343C}" name="Column6897" dataDxfId="9498"/>
    <tableColumn id="6937" xr3:uid="{3B3C8C03-08AC-4884-9F31-FB248ABD6C7A}" name="Column6898" dataDxfId="9497"/>
    <tableColumn id="6938" xr3:uid="{72C4D436-9D63-4F17-BBA4-CD1EC9CC7124}" name="Column6899" dataDxfId="9496"/>
    <tableColumn id="6939" xr3:uid="{F510C318-036B-4BC1-801B-E2A457770C25}" name="Column6900" dataDxfId="9495"/>
    <tableColumn id="6940" xr3:uid="{A940E61C-19AF-46F7-B349-6E0155A926B5}" name="Column6901" dataDxfId="9494"/>
    <tableColumn id="6941" xr3:uid="{346CF4DC-8C9B-4E71-92D3-5285CFED0B3F}" name="Column6902" dataDxfId="9493"/>
    <tableColumn id="6942" xr3:uid="{E86FFB2F-710F-4CBE-ADAE-E201FA0F5597}" name="Column6903" dataDxfId="9492"/>
    <tableColumn id="6943" xr3:uid="{B8DF288A-0A31-468E-92C3-DC308649F4B8}" name="Column6904" dataDxfId="9491"/>
    <tableColumn id="6944" xr3:uid="{C7B52656-7597-4CFB-9BE0-E7095AFA779A}" name="Column6905" dataDxfId="9490"/>
    <tableColumn id="6945" xr3:uid="{0A142CC9-DE1C-47DE-AE02-A6A2EDF7C830}" name="Column6906" dataDxfId="9489"/>
    <tableColumn id="6946" xr3:uid="{74882BF7-4C67-452A-95DB-50EC784A0335}" name="Column6907" dataDxfId="9488"/>
    <tableColumn id="6947" xr3:uid="{409A8AA3-5353-4FC8-9EE8-ADDA39EB1C96}" name="Column6908" dataDxfId="9487"/>
    <tableColumn id="6948" xr3:uid="{F8E93EEB-127F-480A-930C-502518AC6EDA}" name="Column6909" dataDxfId="9486"/>
    <tableColumn id="6949" xr3:uid="{FF542F77-203D-41E9-9DF3-2A5BB64EAC0B}" name="Column6910" dataDxfId="9485"/>
    <tableColumn id="6950" xr3:uid="{543079E5-098C-4806-BDC8-DC7910530F32}" name="Column6911" dataDxfId="9484"/>
    <tableColumn id="6951" xr3:uid="{B955BA5D-8D9D-4974-9135-493E202057EA}" name="Column6912" dataDxfId="9483"/>
    <tableColumn id="6952" xr3:uid="{25C6A125-8E4F-46E8-90C2-34DC4DBBEFF0}" name="Column6913" dataDxfId="9482"/>
    <tableColumn id="6953" xr3:uid="{4372A9A4-E51D-4127-AB93-6DF642601D6F}" name="Column6914" dataDxfId="9481"/>
    <tableColumn id="6954" xr3:uid="{71B39293-3B2C-41AA-99EF-9BB1191B7BBC}" name="Column6915" dataDxfId="9480"/>
    <tableColumn id="6955" xr3:uid="{59D490C1-CEDD-4F68-BEEC-80C6666ED4EE}" name="Column6916" dataDxfId="9479"/>
    <tableColumn id="6956" xr3:uid="{E7E5E152-2BD1-490B-B7D1-39317B975D12}" name="Column6917" dataDxfId="9478"/>
    <tableColumn id="6957" xr3:uid="{069099B8-2461-4C50-B3A3-16979845D9B7}" name="Column6918" dataDxfId="9477"/>
    <tableColumn id="6958" xr3:uid="{C5523B88-4627-407F-8A23-12809B8AAF85}" name="Column6919" dataDxfId="9476"/>
    <tableColumn id="6959" xr3:uid="{5EA37589-E62E-4934-A957-13D5BEAD6946}" name="Column6920" dataDxfId="9475"/>
    <tableColumn id="6960" xr3:uid="{42002D5A-6887-4CA6-B919-E8E19BFF152D}" name="Column6921" dataDxfId="9474"/>
    <tableColumn id="6961" xr3:uid="{931EE2F3-75D8-41B8-8DF1-E4ACC25D0AB1}" name="Column6922" dataDxfId="9473"/>
    <tableColumn id="6962" xr3:uid="{B9077807-EED4-4623-ADD4-847AB5414D2C}" name="Column6923" dataDxfId="9472"/>
    <tableColumn id="6963" xr3:uid="{9FE93AB5-547E-4529-B11F-309B9AD0B32A}" name="Column6924" dataDxfId="9471"/>
    <tableColumn id="6964" xr3:uid="{FBE0F874-588F-492E-9AA5-EB86FEF92AE2}" name="Column6925" dataDxfId="9470"/>
    <tableColumn id="6965" xr3:uid="{71B15B5E-D2BE-42B4-AAB2-081939148BFF}" name="Column6926" dataDxfId="9469"/>
    <tableColumn id="6966" xr3:uid="{87EFAA8A-634D-44AB-81AD-E47B99EFE44A}" name="Column6927" dataDxfId="9468"/>
    <tableColumn id="6967" xr3:uid="{6EDD7EE6-19B6-4CAF-AB39-C130A3E62D02}" name="Column6928" dataDxfId="9467"/>
    <tableColumn id="6968" xr3:uid="{8B67A11B-5AD1-4111-839F-C73C3D508A7E}" name="Column6929" dataDxfId="9466"/>
    <tableColumn id="6969" xr3:uid="{26E3E2D2-6C4E-49DC-A6B9-98C34F9732B5}" name="Column6930" dataDxfId="9465"/>
    <tableColumn id="6970" xr3:uid="{6943A1C0-8F72-4234-884F-8668A9A83AEB}" name="Column6931" dataDxfId="9464"/>
    <tableColumn id="6971" xr3:uid="{4480F4CD-E933-45E6-B257-60F56C5DDFF2}" name="Column6932" dataDxfId="9463"/>
    <tableColumn id="6972" xr3:uid="{368B5505-253B-4568-9713-9F55CBC77E25}" name="Column6933" dataDxfId="9462"/>
    <tableColumn id="6973" xr3:uid="{595916CB-2EEB-43E4-902D-966217517653}" name="Column6934" dataDxfId="9461"/>
    <tableColumn id="6974" xr3:uid="{A6E8CB4D-9B31-4CE3-A33A-A3C6E34185C3}" name="Column6935" dataDxfId="9460"/>
    <tableColumn id="6975" xr3:uid="{547ABE90-F7EB-43B6-B0DD-997401F91A8D}" name="Column6936" dataDxfId="9459"/>
    <tableColumn id="6976" xr3:uid="{3B6793F4-0EE9-4144-A49D-9AB495B61589}" name="Column6937" dataDxfId="9458"/>
    <tableColumn id="6977" xr3:uid="{43756DE7-7CCC-45A2-8AB5-6A9687E92BAE}" name="Column6938" dataDxfId="9457"/>
    <tableColumn id="6978" xr3:uid="{14176096-B9B7-4701-AAF0-26D94DED604D}" name="Column6939" dataDxfId="9456"/>
    <tableColumn id="6979" xr3:uid="{736D4ABF-4A49-40E8-9D8A-9794CA539D03}" name="Column6940" dataDxfId="9455"/>
    <tableColumn id="6980" xr3:uid="{DC1CE648-3EC1-4604-AEA3-3ED29A46C9D8}" name="Column6941" dataDxfId="9454"/>
    <tableColumn id="6981" xr3:uid="{38C7E389-5BCA-4A23-9D83-A502EB15D171}" name="Column6942" dataDxfId="9453"/>
    <tableColumn id="6982" xr3:uid="{E032F58D-7A18-45AF-B21D-9B6A91C93E67}" name="Column6943" dataDxfId="9452"/>
    <tableColumn id="6983" xr3:uid="{C09F84FD-995D-4EB8-A610-566DA9162D44}" name="Column6944" dataDxfId="9451"/>
    <tableColumn id="6984" xr3:uid="{2D027E25-D060-48C2-B621-BD4C8162221C}" name="Column6945" dataDxfId="9450"/>
    <tableColumn id="6985" xr3:uid="{F17E679B-620E-456F-9459-A0C74F796D50}" name="Column6946" dataDxfId="9449"/>
    <tableColumn id="6986" xr3:uid="{BE16B3E2-7EDB-4050-B5EB-DDED6BC72829}" name="Column6947" dataDxfId="9448"/>
    <tableColumn id="6987" xr3:uid="{65795B0A-65AD-4CFF-BBE5-3D59009ABBBA}" name="Column6948" dataDxfId="9447"/>
    <tableColumn id="6988" xr3:uid="{9A87514D-4770-4E01-A1D3-73B1358C66A5}" name="Column6949" dataDxfId="9446"/>
    <tableColumn id="6989" xr3:uid="{89664C21-EB58-44D2-9ADC-0291F4EB6EF0}" name="Column6950" dataDxfId="9445"/>
    <tableColumn id="6990" xr3:uid="{7BE8F886-4A88-472A-B510-EDA86FE8B24D}" name="Column6951" dataDxfId="9444"/>
    <tableColumn id="6991" xr3:uid="{9D77261E-4340-4B63-93C4-2252250FE47F}" name="Column6952" dataDxfId="9443"/>
    <tableColumn id="6992" xr3:uid="{601B51BB-91EF-4D00-929B-8B323A418A2D}" name="Column6953" dataDxfId="9442"/>
    <tableColumn id="6993" xr3:uid="{49717FFC-F5BF-4A20-B6D8-BFFCAA89EC59}" name="Column6954" dataDxfId="9441"/>
    <tableColumn id="6994" xr3:uid="{BF29CB75-D1E6-4225-A61C-B968828E4427}" name="Column6955" dataDxfId="9440"/>
    <tableColumn id="6995" xr3:uid="{6DC8C7EA-7BCE-4319-A987-ED275B6D443E}" name="Column6956" dataDxfId="9439"/>
    <tableColumn id="6996" xr3:uid="{5AA5C4A9-2C72-41B0-BB2B-4D9497804537}" name="Column6957" dataDxfId="9438"/>
    <tableColumn id="6997" xr3:uid="{080FE0C8-1C41-47E0-8964-00D8589DE3A0}" name="Column6958" dataDxfId="9437"/>
    <tableColumn id="6998" xr3:uid="{6F497754-B575-48E5-A193-1538C223BE91}" name="Column6959" dataDxfId="9436"/>
    <tableColumn id="6999" xr3:uid="{D4ECC890-522B-49BD-B4E9-D6CCED6E4A33}" name="Column6960" dataDxfId="9435"/>
    <tableColumn id="7000" xr3:uid="{5C8A2FA0-1664-4DB5-BFDF-AD2A4BB53563}" name="Column6961" dataDxfId="9434"/>
    <tableColumn id="7001" xr3:uid="{74ABB999-184F-46D2-B7B5-54FC9FC7654E}" name="Column6962" dataDxfId="9433"/>
    <tableColumn id="7002" xr3:uid="{952FA32E-09CB-413D-B469-9CB9F9AC5E4B}" name="Column6963" dataDxfId="9432"/>
    <tableColumn id="7003" xr3:uid="{9D0D597D-A620-4320-887D-2CD1172806E2}" name="Column6964" dataDxfId="9431"/>
    <tableColumn id="7004" xr3:uid="{2CF64755-5014-4E6B-BCF8-1EF5E3F041B4}" name="Column6965" dataDxfId="9430"/>
    <tableColumn id="7005" xr3:uid="{50F57363-5E35-4C5E-84C5-B984E41E660F}" name="Column6966" dataDxfId="9429"/>
    <tableColumn id="7006" xr3:uid="{88C7EBEA-09A3-4027-8520-E8E2F22DCCC7}" name="Column6967" dataDxfId="9428"/>
    <tableColumn id="7007" xr3:uid="{19CC3E75-F0A8-4F6D-A4B1-074897F39485}" name="Column6968" dataDxfId="9427"/>
    <tableColumn id="7008" xr3:uid="{55D18660-3573-4984-B0D3-C0E3A1062657}" name="Column6969" dataDxfId="9426"/>
    <tableColumn id="7009" xr3:uid="{7D09D723-3CAA-42EE-8F4F-4AEA69D6EEBB}" name="Column6970" dataDxfId="9425"/>
    <tableColumn id="7010" xr3:uid="{7E99869D-B08F-414D-8D62-FB8295FC7F95}" name="Column6971" dataDxfId="9424"/>
    <tableColumn id="7011" xr3:uid="{DB0CBFCF-F66E-41F4-8B18-AFC28AC1F5B0}" name="Column6972" dataDxfId="9423"/>
    <tableColumn id="7012" xr3:uid="{117B1B04-0FF0-43B3-BA02-E729C7AE33D3}" name="Column6973" dataDxfId="9422"/>
    <tableColumn id="7013" xr3:uid="{19F70485-D6CC-4496-8CC5-73AE63C71CAA}" name="Column6974" dataDxfId="9421"/>
    <tableColumn id="7014" xr3:uid="{F688B23F-8882-4EB6-A4F6-1B5F034BB94F}" name="Column6975" dataDxfId="9420"/>
    <tableColumn id="7015" xr3:uid="{F8484B22-1615-4AAD-B236-C9F053AADF00}" name="Column6976" dataDxfId="9419"/>
    <tableColumn id="7016" xr3:uid="{1E998DA9-B178-47BC-920E-B8E29101113B}" name="Column6977" dataDxfId="9418"/>
    <tableColumn id="7017" xr3:uid="{773D7FBE-0E3B-4B99-9685-B4654645A6FB}" name="Column6978" dataDxfId="9417"/>
    <tableColumn id="7018" xr3:uid="{1A15F9F7-539E-4B35-86E9-6908CBB3E074}" name="Column6979" dataDxfId="9416"/>
    <tableColumn id="7019" xr3:uid="{5E34D55D-FC23-4700-8791-1A32FC022EBA}" name="Column6980" dataDxfId="9415"/>
    <tableColumn id="7020" xr3:uid="{80051CAA-6D7E-4989-904E-FFBCDDEC6804}" name="Column6981" dataDxfId="9414"/>
    <tableColumn id="7021" xr3:uid="{7B483513-0D26-45A0-910A-AF8AF9A5FF6C}" name="Column6982" dataDxfId="9413"/>
    <tableColumn id="7022" xr3:uid="{2F55C973-1FB4-49C4-90B8-BE6C4AA7427D}" name="Column6983" dataDxfId="9412"/>
    <tableColumn id="7023" xr3:uid="{E7D34E47-4C4C-41D6-80D4-9AA69852DE21}" name="Column6984" dataDxfId="9411"/>
    <tableColumn id="7024" xr3:uid="{E4540729-DBAD-42EC-9353-C765418632B6}" name="Column6985" dataDxfId="9410"/>
    <tableColumn id="7025" xr3:uid="{E8BB6C0A-FF6E-4B8B-9C2B-F26ADABDEF6A}" name="Column6986" dataDxfId="9409"/>
    <tableColumn id="7026" xr3:uid="{138E9425-41F4-4B49-B369-F89AD2689F67}" name="Column6987" dataDxfId="9408"/>
    <tableColumn id="7027" xr3:uid="{DB4FDBB9-8411-4CC8-8668-8869024B5FCA}" name="Column6988" dataDxfId="9407"/>
    <tableColumn id="7028" xr3:uid="{B87BB7EC-7AA9-4C5F-B0C5-2DB2729AD299}" name="Column6989" dataDxfId="9406"/>
    <tableColumn id="7029" xr3:uid="{F74F3D07-D446-44F2-9311-FEB0FF8EC063}" name="Column6990" dataDxfId="9405"/>
    <tableColumn id="7030" xr3:uid="{0347EAA0-79D0-4F23-ACB2-BFDD5016834A}" name="Column6991" dataDxfId="9404"/>
    <tableColumn id="7031" xr3:uid="{60AA2B1C-BEC7-4C62-8CD0-CBB78375E0DB}" name="Column6992" dataDxfId="9403"/>
    <tableColumn id="7032" xr3:uid="{20B8441D-10D4-4D72-AFF1-FAA4E826FA86}" name="Column6993" dataDxfId="9402"/>
    <tableColumn id="7033" xr3:uid="{16608152-FF17-47A5-A476-CFD75A65BE7D}" name="Column6994" dataDxfId="9401"/>
    <tableColumn id="7034" xr3:uid="{378C7FE8-7CBE-4741-B621-C4FA543D5747}" name="Column6995" dataDxfId="9400"/>
    <tableColumn id="7035" xr3:uid="{BE77DD4C-4886-485D-B13B-F42979411070}" name="Column6996" dataDxfId="9399"/>
    <tableColumn id="7036" xr3:uid="{7E4C597C-94E8-4A9A-856B-2A036E87DCAD}" name="Column6997" dataDxfId="9398"/>
    <tableColumn id="7037" xr3:uid="{133815C5-0975-4D7D-9145-E97420785A33}" name="Column6998" dataDxfId="9397"/>
    <tableColumn id="7038" xr3:uid="{760DF776-562F-4E0E-A669-05AA79B4093B}" name="Column6999" dataDxfId="9396"/>
    <tableColumn id="7039" xr3:uid="{359F7E92-9DA8-40C4-AAAB-D811DAD8F8B0}" name="Column7000" dataDxfId="9395"/>
    <tableColumn id="7040" xr3:uid="{78857E8D-FDFB-4F3A-AE9E-45D358E2991B}" name="Column7001" dataDxfId="9394"/>
    <tableColumn id="7041" xr3:uid="{A0705D40-BEB0-4B87-BE06-4CEF8FAA42C8}" name="Column7002" dataDxfId="9393"/>
    <tableColumn id="7042" xr3:uid="{FB742BB0-8E84-45F6-963B-9895F2F1C38B}" name="Column7003" dataDxfId="9392"/>
    <tableColumn id="7043" xr3:uid="{B412D456-1023-450F-8353-702025093727}" name="Column7004" dataDxfId="9391"/>
    <tableColumn id="7044" xr3:uid="{4B34B054-D7F3-4A3B-8500-95E3D3BA1FF7}" name="Column7005" dataDxfId="9390"/>
    <tableColumn id="7045" xr3:uid="{53A50884-6EAB-4F86-9A90-ECEA2DE6490B}" name="Column7006" dataDxfId="9389"/>
    <tableColumn id="7046" xr3:uid="{7807604F-5255-4BB2-A92B-CF26B1750B2A}" name="Column7007" dataDxfId="9388"/>
    <tableColumn id="7047" xr3:uid="{10BC6382-44FF-49E0-8534-44A4E8F5AB11}" name="Column7008" dataDxfId="9387"/>
    <tableColumn id="7048" xr3:uid="{C5E60351-D307-495D-A422-67F16FF3FFFC}" name="Column7009" dataDxfId="9386"/>
    <tableColumn id="7049" xr3:uid="{E7A70F7B-E279-4B96-9CDB-4B44A6661EDB}" name="Column7010" dataDxfId="9385"/>
    <tableColumn id="7050" xr3:uid="{C8F60C50-59D2-4452-B58E-BF8D51D6A7E6}" name="Column7011" dataDxfId="9384"/>
    <tableColumn id="7051" xr3:uid="{8C39087E-6AD2-4F31-846C-88BCA48C77C3}" name="Column7012" dataDxfId="9383"/>
    <tableColumn id="7052" xr3:uid="{5840981B-0B85-4292-A971-3AB7F06BD60A}" name="Column7013" dataDxfId="9382"/>
    <tableColumn id="7053" xr3:uid="{5DCD6DC1-B814-4E5B-A867-99C532B74901}" name="Column7014" dataDxfId="9381"/>
    <tableColumn id="7054" xr3:uid="{B8418401-B601-47BF-8473-CDE4126A5817}" name="Column7015" dataDxfId="9380"/>
    <tableColumn id="7055" xr3:uid="{DFB2F1FD-1CA2-47FA-8E52-01782545926A}" name="Column7016" dataDxfId="9379"/>
    <tableColumn id="7056" xr3:uid="{5D802677-C1D1-4B25-BC0C-913044605F62}" name="Column7017" dataDxfId="9378"/>
    <tableColumn id="7057" xr3:uid="{CB0C2E7A-6291-4444-81B9-1FBA70275F48}" name="Column7018" dataDxfId="9377"/>
    <tableColumn id="7058" xr3:uid="{EBB17A10-2A90-46DB-9935-01B9EFE116DA}" name="Column7019" dataDxfId="9376"/>
    <tableColumn id="7059" xr3:uid="{B14D11C2-1995-4F17-BDE5-A1DAF646A0D5}" name="Column7020" dataDxfId="9375"/>
    <tableColumn id="7060" xr3:uid="{38714CC6-636F-49D3-9B3C-45D58309834A}" name="Column7021" dataDxfId="9374"/>
    <tableColumn id="7061" xr3:uid="{8BC17B9F-7F91-4C82-953E-BA88FD2B44DB}" name="Column7022" dataDxfId="9373"/>
    <tableColumn id="7062" xr3:uid="{A9D0E8D3-23D7-4931-A35A-BFF415408BF0}" name="Column7023" dataDxfId="9372"/>
    <tableColumn id="7063" xr3:uid="{B8D69B48-0108-47C4-B49E-71F1A821C10F}" name="Column7024" dataDxfId="9371"/>
    <tableColumn id="7064" xr3:uid="{9A2ADE95-1320-4BE7-A65C-463A26DF0F13}" name="Column7025" dataDxfId="9370"/>
    <tableColumn id="7065" xr3:uid="{D8338D08-AFE4-4773-857F-498FAA2B6AA6}" name="Column7026" dataDxfId="9369"/>
    <tableColumn id="7066" xr3:uid="{45811029-2A3C-45B0-BE8A-74DF6F465F72}" name="Column7027" dataDxfId="9368"/>
    <tableColumn id="7067" xr3:uid="{BE6FE78E-C7B6-4C06-B75A-BC59275D9FFE}" name="Column7028" dataDxfId="9367"/>
    <tableColumn id="7068" xr3:uid="{C6176BA4-F724-4719-9DFD-89C95E1F1BB6}" name="Column7029" dataDxfId="9366"/>
    <tableColumn id="7069" xr3:uid="{43B9B65D-792D-4FCB-932F-95EDDACDA6D3}" name="Column7030" dataDxfId="9365"/>
    <tableColumn id="7070" xr3:uid="{E6E921B4-058D-4E41-B78F-5E961E15D219}" name="Column7031" dataDxfId="9364"/>
    <tableColumn id="7071" xr3:uid="{FC3A42C5-C9AA-4CBC-A136-835106046C84}" name="Column7032" dataDxfId="9363"/>
    <tableColumn id="7072" xr3:uid="{63CB2FC6-8F66-4216-9AE8-ED85C0DFCA93}" name="Column7033" dataDxfId="9362"/>
    <tableColumn id="7073" xr3:uid="{FF67089B-20A4-41B9-867D-5E55103F4E09}" name="Column7034" dataDxfId="9361"/>
    <tableColumn id="7074" xr3:uid="{72AE0A5F-1100-4DAF-B029-2E3D32798F09}" name="Column7035" dataDxfId="9360"/>
    <tableColumn id="7075" xr3:uid="{5EBBDD1A-96D2-4DCA-8491-655F3B064762}" name="Column7036" dataDxfId="9359"/>
    <tableColumn id="7076" xr3:uid="{50E5FB99-50C4-4F6A-ACA0-19986B5D3A51}" name="Column7037" dataDxfId="9358"/>
    <tableColumn id="7077" xr3:uid="{7DFA6D49-9C88-4F4D-B300-0F4FC5F82FB9}" name="Column7038" dataDxfId="9357"/>
    <tableColumn id="7078" xr3:uid="{510A5579-5C57-4C33-BAFB-EF9D8FC039FF}" name="Column7039" dataDxfId="9356"/>
    <tableColumn id="7079" xr3:uid="{0A77FA76-657A-4B84-BEE0-AE185DA8BA1D}" name="Column7040" dataDxfId="9355"/>
    <tableColumn id="7080" xr3:uid="{632802CF-7DC9-471D-9AA3-BDD548CCA1A2}" name="Column7041" dataDxfId="9354"/>
    <tableColumn id="7081" xr3:uid="{DBB00479-5EE2-4087-8E6D-F6A7DE8585D9}" name="Column7042" dataDxfId="9353"/>
    <tableColumn id="7082" xr3:uid="{14DD56CB-08A7-4BD9-B55D-B78F5CA7CDE1}" name="Column7043" dataDxfId="9352"/>
    <tableColumn id="7083" xr3:uid="{146324D0-4E08-420A-AD6E-2B453792F638}" name="Column7044" dataDxfId="9351"/>
    <tableColumn id="7084" xr3:uid="{E55D7753-1418-45AF-BC83-12C25E522BF8}" name="Column7045" dataDxfId="9350"/>
    <tableColumn id="7085" xr3:uid="{99B6A92A-ABC1-431E-A4F1-AA86DFAC040A}" name="Column7046" dataDxfId="9349"/>
    <tableColumn id="7086" xr3:uid="{7D5B8366-1189-474B-A773-E29AB745B179}" name="Column7047" dataDxfId="9348"/>
    <tableColumn id="7087" xr3:uid="{D1F79B9C-F6C3-4D10-B380-BFE2ECDC48FB}" name="Column7048" dataDxfId="9347"/>
    <tableColumn id="7088" xr3:uid="{2CC20E0C-EBB1-4710-875F-29311BAA1674}" name="Column7049" dataDxfId="9346"/>
    <tableColumn id="7089" xr3:uid="{D3416A28-A746-435A-9361-85CE374D96D6}" name="Column7050" dataDxfId="9345"/>
    <tableColumn id="7090" xr3:uid="{940B8637-F1D1-4F69-BA47-E62D7282A28E}" name="Column7051" dataDxfId="9344"/>
    <tableColumn id="7091" xr3:uid="{E1D7A232-5195-4126-801F-FB3209E46055}" name="Column7052" dataDxfId="9343"/>
    <tableColumn id="7092" xr3:uid="{4FE0224E-E87C-4FAB-BD19-3A96052AD2C3}" name="Column7053" dataDxfId="9342"/>
    <tableColumn id="7093" xr3:uid="{1ED43E87-C946-478F-AF8A-571AE84109AA}" name="Column7054" dataDxfId="9341"/>
    <tableColumn id="7094" xr3:uid="{559D4093-4EEB-4BF9-BF62-40D36D1A8D70}" name="Column7055" dataDxfId="9340"/>
    <tableColumn id="7095" xr3:uid="{29C105FB-F400-4F1F-8A24-1A8C559DFE2C}" name="Column7056" dataDxfId="9339"/>
    <tableColumn id="7096" xr3:uid="{69DD303C-301B-42D8-927E-A597A24CE9A8}" name="Column7057" dataDxfId="9338"/>
    <tableColumn id="7097" xr3:uid="{FA08935B-AAAA-4AF8-A559-71787DCE0035}" name="Column7058" dataDxfId="9337"/>
    <tableColumn id="7098" xr3:uid="{20DB191A-6232-46EA-8C15-AEF31D9E9627}" name="Column7059" dataDxfId="9336"/>
    <tableColumn id="7099" xr3:uid="{8DCD5636-4FE3-4946-8372-2FA7634D45F3}" name="Column7060" dataDxfId="9335"/>
    <tableColumn id="7100" xr3:uid="{3F732A92-6562-4A62-B120-E1F7E21AB0AC}" name="Column7061" dataDxfId="9334"/>
    <tableColumn id="7101" xr3:uid="{69C505A6-83B5-49DE-910A-1DA416575D01}" name="Column7062" dataDxfId="9333"/>
    <tableColumn id="7102" xr3:uid="{43C726C5-9107-408C-A5E5-F802D89A377C}" name="Column7063" dataDxfId="9332"/>
    <tableColumn id="7103" xr3:uid="{37F65577-1477-42C5-97E2-A33422736ECB}" name="Column7064" dataDxfId="9331"/>
    <tableColumn id="7104" xr3:uid="{E770D666-6995-4395-B348-4199A650DF0E}" name="Column7065" dataDxfId="9330"/>
    <tableColumn id="7105" xr3:uid="{D52974EE-2D8A-454C-9F54-5506EEB12A33}" name="Column7066" dataDxfId="9329"/>
    <tableColumn id="7106" xr3:uid="{DD3F5705-CA42-4474-AFD5-D11EF2A422D8}" name="Column7067" dataDxfId="9328"/>
    <tableColumn id="7107" xr3:uid="{F2EBCAA2-B8C0-4351-AA7C-B51C839786E6}" name="Column7068" dataDxfId="9327"/>
    <tableColumn id="7108" xr3:uid="{147E1A15-FCD5-4CBB-85BD-C3B133491D3F}" name="Column7069" dataDxfId="9326"/>
    <tableColumn id="7109" xr3:uid="{2CE21D5F-126F-4683-9848-044CF5F0DE8F}" name="Column7070" dataDxfId="9325"/>
    <tableColumn id="7110" xr3:uid="{29642C57-F6DB-4474-823A-C333E0628570}" name="Column7071" dataDxfId="9324"/>
    <tableColumn id="7111" xr3:uid="{566C3D34-970F-4BCD-B060-F1A6D0BC57F8}" name="Column7072" dataDxfId="9323"/>
    <tableColumn id="7112" xr3:uid="{E4131FAD-B29B-4FC9-A69A-215D2ACF8B46}" name="Column7073" dataDxfId="9322"/>
    <tableColumn id="7113" xr3:uid="{380FA381-3669-4794-B22A-CA87DF5770F5}" name="Column7074" dataDxfId="9321"/>
    <tableColumn id="7114" xr3:uid="{F104F00D-1823-4DBA-9A42-685AD388E859}" name="Column7075" dataDxfId="9320"/>
    <tableColumn id="7115" xr3:uid="{74EF95CA-4D38-4547-8A73-5B2783FAF1F9}" name="Column7076" dataDxfId="9319"/>
    <tableColumn id="7116" xr3:uid="{709B8190-D5F1-4113-B030-F5E956195624}" name="Column7077" dataDxfId="9318"/>
    <tableColumn id="7117" xr3:uid="{C547CB37-6CC0-4297-A552-C91582E4A944}" name="Column7078" dataDxfId="9317"/>
    <tableColumn id="7118" xr3:uid="{6FC28B58-36FA-4493-A336-CB5DAD86EC82}" name="Column7079" dataDxfId="9316"/>
    <tableColumn id="7119" xr3:uid="{C7439557-5242-4CC8-976A-F3651714835F}" name="Column7080" dataDxfId="9315"/>
    <tableColumn id="7120" xr3:uid="{25C27BAA-AC49-4741-891F-8CB18A78C0C5}" name="Column7081" dataDxfId="9314"/>
    <tableColumn id="7121" xr3:uid="{B3F1B44D-4E74-4141-933D-1B60D8B3AD6E}" name="Column7082" dataDxfId="9313"/>
    <tableColumn id="7122" xr3:uid="{9509580D-11F1-4A15-B071-DB7EF46F0973}" name="Column7083" dataDxfId="9312"/>
    <tableColumn id="7123" xr3:uid="{9657BBC7-185B-4180-8CDB-0EA33A452B08}" name="Column7084" dataDxfId="9311"/>
    <tableColumn id="7124" xr3:uid="{319BEF92-EC78-4FFA-8680-C828D6DA97E4}" name="Column7085" dataDxfId="9310"/>
    <tableColumn id="7125" xr3:uid="{8A7BBAC1-55C5-46C7-8A62-08D58E772EDC}" name="Column7086" dataDxfId="9309"/>
    <tableColumn id="7126" xr3:uid="{5D343AD7-4F70-4B76-B66D-5FDB831DE6A6}" name="Column7087" dataDxfId="9308"/>
    <tableColumn id="7127" xr3:uid="{C9BEA996-44D1-426A-A958-4AEC24A1AC3A}" name="Column7088" dataDxfId="9307"/>
    <tableColumn id="7128" xr3:uid="{CD81D7D6-D739-4E8F-8A0D-694C9726A5C6}" name="Column7089" dataDxfId="9306"/>
    <tableColumn id="7129" xr3:uid="{EFADF2BD-C698-4A7D-82B6-EE5DC66B8737}" name="Column7090" dataDxfId="9305"/>
    <tableColumn id="7130" xr3:uid="{33C7C759-8DD5-41C6-96E7-316EE5D6DB1C}" name="Column7091" dataDxfId="9304"/>
    <tableColumn id="7131" xr3:uid="{0920B18B-4C2D-4BB4-8246-74C3CB3AC499}" name="Column7092" dataDxfId="9303"/>
    <tableColumn id="7132" xr3:uid="{42A03C85-660C-4E9C-88A2-C3520D769741}" name="Column7093" dataDxfId="9302"/>
    <tableColumn id="7133" xr3:uid="{E89C7B21-07AF-4A7B-AF00-1BAFD67F6EBC}" name="Column7094" dataDxfId="9301"/>
    <tableColumn id="7134" xr3:uid="{69A98975-27DB-4251-8AF2-C5C3C45D8E61}" name="Column7095" dataDxfId="9300"/>
    <tableColumn id="7135" xr3:uid="{BBED5600-015B-4A79-B770-8A0C670D57F0}" name="Column7096" dataDxfId="9299"/>
    <tableColumn id="7136" xr3:uid="{2C2A8593-5AD4-4F15-9B7D-8BA1591AAF7D}" name="Column7097" dataDxfId="9298"/>
    <tableColumn id="7137" xr3:uid="{65A73E1B-03E3-4EF7-8F89-00FEE50911AF}" name="Column7098" dataDxfId="9297"/>
    <tableColumn id="7138" xr3:uid="{A32B755B-9B9F-42BC-8C7F-BAABC1986D54}" name="Column7099" dataDxfId="9296"/>
    <tableColumn id="7139" xr3:uid="{A183F6D2-7BF2-407F-BFC5-8C5C9CEB7D2F}" name="Column7100" dataDxfId="9295"/>
    <tableColumn id="7140" xr3:uid="{F1249E05-EB4C-4EDE-B4EB-6D3DA714872C}" name="Column7101" dataDxfId="9294"/>
    <tableColumn id="7141" xr3:uid="{6A23E638-1F95-45C0-B750-D1A9BD17F17E}" name="Column7102" dataDxfId="9293"/>
    <tableColumn id="7142" xr3:uid="{5657810A-2C65-4343-BBBC-B08673C254CC}" name="Column7103" dataDxfId="9292"/>
    <tableColumn id="7143" xr3:uid="{A3D19F01-6D4E-492F-8006-EF71DE8D4214}" name="Column7104" dataDxfId="9291"/>
    <tableColumn id="7144" xr3:uid="{415693BF-FAF9-467A-81FB-70451AF73CEA}" name="Column7105" dataDxfId="9290"/>
    <tableColumn id="7145" xr3:uid="{3BF333D1-C78F-4A2F-923B-BEA001628F87}" name="Column7106" dataDxfId="9289"/>
    <tableColumn id="7146" xr3:uid="{EF4FDA31-4ACC-43C5-98E2-546FF6B862CC}" name="Column7107" dataDxfId="9288"/>
    <tableColumn id="7147" xr3:uid="{5B60CA7E-FC8F-4E44-9A1D-E92F174498D3}" name="Column7108" dataDxfId="9287"/>
    <tableColumn id="7148" xr3:uid="{CA5E26D2-3FB4-45F9-9411-2E5496821BB1}" name="Column7109" dataDxfId="9286"/>
    <tableColumn id="7149" xr3:uid="{5984EAB0-FA36-43CB-99EE-5CA9DD480738}" name="Column7110" dataDxfId="9285"/>
    <tableColumn id="7150" xr3:uid="{402EACB8-5F7D-4CFE-BEAB-B3F2B357BB52}" name="Column7111" dataDxfId="9284"/>
    <tableColumn id="7151" xr3:uid="{FAD6B6EF-003F-4126-A6AD-D91FB102F868}" name="Column7112" dataDxfId="9283"/>
    <tableColumn id="7152" xr3:uid="{25E57FB4-B640-47E6-8C96-4978D789F34E}" name="Column7113" dataDxfId="9282"/>
    <tableColumn id="7153" xr3:uid="{42D6B5C0-A42E-4CDD-85A8-B08545A0BD6A}" name="Column7114" dataDxfId="9281"/>
    <tableColumn id="7154" xr3:uid="{EF49C6D2-AA7A-4A5C-B506-B8BCAB26F7B2}" name="Column7115" dataDxfId="9280"/>
    <tableColumn id="7155" xr3:uid="{2B992BC6-E12D-4C78-AB4B-1058803DFFFE}" name="Column7116" dataDxfId="9279"/>
    <tableColumn id="7156" xr3:uid="{ADF85F65-ED78-4431-A849-7952C816E0A2}" name="Column7117" dataDxfId="9278"/>
    <tableColumn id="7157" xr3:uid="{09A69139-8877-4D9A-96B2-7AD0B532A828}" name="Column7118" dataDxfId="9277"/>
    <tableColumn id="7158" xr3:uid="{ACBAB0BF-C0FA-44A3-9B7D-95B85CAFDF4D}" name="Column7119" dataDxfId="9276"/>
    <tableColumn id="7159" xr3:uid="{0F6DA11C-BF3E-444E-B862-F8B436B251DA}" name="Column7120" dataDxfId="9275"/>
    <tableColumn id="7160" xr3:uid="{B232902D-CE65-4B96-9BA0-56B5C0F85644}" name="Column7121" dataDxfId="9274"/>
    <tableColumn id="7161" xr3:uid="{1629B81F-B9C5-4AA6-9B3D-D82401295960}" name="Column7122" dataDxfId="9273"/>
    <tableColumn id="7162" xr3:uid="{5AE81707-F1B1-44C3-933B-5E89D7681481}" name="Column7123" dataDxfId="9272"/>
    <tableColumn id="7163" xr3:uid="{9CAF805B-3860-4089-B5E0-6667D4670D7C}" name="Column7124" dataDxfId="9271"/>
    <tableColumn id="7164" xr3:uid="{4C3331FF-8CDD-49C1-990D-28FE21591D5D}" name="Column7125" dataDxfId="9270"/>
    <tableColumn id="7165" xr3:uid="{13487751-20CF-4908-9A34-B87C32C5128C}" name="Column7126" dataDxfId="9269"/>
    <tableColumn id="7166" xr3:uid="{8AFC4A44-C86F-423E-A15A-B9FAEF678AFE}" name="Column7127" dataDxfId="9268"/>
    <tableColumn id="7167" xr3:uid="{656E8569-12B1-48A5-BAAA-8C277EFA8A05}" name="Column7128" dataDxfId="9267"/>
    <tableColumn id="7168" xr3:uid="{A93C3A49-E53B-4AF0-A17D-7804764649B6}" name="Column7129" dataDxfId="9266"/>
    <tableColumn id="7169" xr3:uid="{9227BF57-DD1C-4F7B-81E2-BABFD64CA97B}" name="Column7130" dataDxfId="9265"/>
    <tableColumn id="7170" xr3:uid="{C0C0945A-1DDA-4C73-BFE8-9DD992B85949}" name="Column7131" dataDxfId="9264"/>
    <tableColumn id="7171" xr3:uid="{0A68F26C-4C00-49F9-860D-231D2194626D}" name="Column7132" dataDxfId="9263"/>
    <tableColumn id="7172" xr3:uid="{3A5640E8-0E36-40E5-88DE-E47C5F52C1A8}" name="Column7133" dataDxfId="9262"/>
    <tableColumn id="7173" xr3:uid="{32D2070B-B217-43C5-AE1A-0B420D93CDC4}" name="Column7134" dataDxfId="9261"/>
    <tableColumn id="7174" xr3:uid="{9F98BBD6-4D2F-4DBC-93F8-DEE7B3BBF505}" name="Column7135" dataDxfId="9260"/>
    <tableColumn id="7175" xr3:uid="{D9EDA0A6-101E-4EDE-9E76-DB55F592C0F9}" name="Column7136" dataDxfId="9259"/>
    <tableColumn id="7176" xr3:uid="{5A5F98E8-481A-4C82-84C5-6E91BF8258BB}" name="Column7137" dataDxfId="9258"/>
    <tableColumn id="7177" xr3:uid="{B074E3BE-2F75-4A52-8A7A-819CB82BA4F6}" name="Column7138" dataDxfId="9257"/>
    <tableColumn id="7178" xr3:uid="{B801863F-7461-4F45-AE44-E7DF896B55B8}" name="Column7139" dataDxfId="9256"/>
    <tableColumn id="7179" xr3:uid="{69333307-3DDF-44F7-97A2-30B028D44F65}" name="Column7140" dataDxfId="9255"/>
    <tableColumn id="7180" xr3:uid="{07836664-704A-46EF-BF1A-0DF4A6F50BB3}" name="Column7141" dataDxfId="9254"/>
    <tableColumn id="7181" xr3:uid="{39AC4700-DB98-40DA-9AE6-D36A990E22C0}" name="Column7142" dataDxfId="9253"/>
    <tableColumn id="7182" xr3:uid="{F20DC0F9-818A-4DDF-B640-5C8F4747DAB9}" name="Column7143" dataDxfId="9252"/>
    <tableColumn id="7183" xr3:uid="{DDD1D47B-78D9-4A51-ACDD-F7037A646CF8}" name="Column7144" dataDxfId="9251"/>
    <tableColumn id="7184" xr3:uid="{9A8726B4-D18A-416B-A47D-8F1A5E006119}" name="Column7145" dataDxfId="9250"/>
    <tableColumn id="7185" xr3:uid="{BC8012BE-5BE0-43F2-A806-9F7ACC6EAE83}" name="Column7146" dataDxfId="9249"/>
    <tableColumn id="7186" xr3:uid="{77DD8C3A-BA9A-4A46-9EE4-171DED5E68CF}" name="Column7147" dataDxfId="9248"/>
    <tableColumn id="7187" xr3:uid="{9D1121E8-AA44-48A5-9240-BDBCDACEF689}" name="Column7148" dataDxfId="9247"/>
    <tableColumn id="7188" xr3:uid="{5CDF278B-FC99-41AA-9754-8DB947CA12F3}" name="Column7149" dataDxfId="9246"/>
    <tableColumn id="7189" xr3:uid="{16727DFD-D7A7-4454-BE5F-814CF0B90219}" name="Column7150" dataDxfId="9245"/>
    <tableColumn id="7190" xr3:uid="{1A1555D0-BB10-41DA-809F-E2247BFED051}" name="Column7151" dataDxfId="9244"/>
    <tableColumn id="7191" xr3:uid="{A6D7B2B4-3172-45E3-83BD-8BA99361F67E}" name="Column7152" dataDxfId="9243"/>
    <tableColumn id="7192" xr3:uid="{C66AA146-1393-4CF5-8573-86A8936388E9}" name="Column7153" dataDxfId="9242"/>
    <tableColumn id="7193" xr3:uid="{818BEF14-3D43-49DA-A7E9-789915246DCC}" name="Column7154" dataDxfId="9241"/>
    <tableColumn id="7194" xr3:uid="{5DCCEE10-47D1-411F-B8D7-7814DE39235C}" name="Column7155" dataDxfId="9240"/>
    <tableColumn id="7195" xr3:uid="{BB3BEB06-2D77-43D2-B1D3-E6CD5367FF21}" name="Column7156" dataDxfId="9239"/>
    <tableColumn id="7196" xr3:uid="{E36E23EB-FE98-4984-B32C-758A1BF69ECD}" name="Column7157" dataDxfId="9238"/>
    <tableColumn id="7197" xr3:uid="{3BD0D29C-812B-45D3-B65B-BB7670E0E1D6}" name="Column7158" dataDxfId="9237"/>
    <tableColumn id="7198" xr3:uid="{9C905B02-EACB-4DED-8D0D-70426E8E1455}" name="Column7159" dataDxfId="9236"/>
    <tableColumn id="7199" xr3:uid="{E31D406E-EB9E-41F7-83EA-1F5669EF591D}" name="Column7160" dataDxfId="9235"/>
    <tableColumn id="7200" xr3:uid="{375534A2-F741-4F0A-9E72-6286D7D69A91}" name="Column7161" dataDxfId="9234"/>
    <tableColumn id="7201" xr3:uid="{6186F436-28DB-47C0-AB4F-C2F006CD6839}" name="Column7162" dataDxfId="9233"/>
    <tableColumn id="7202" xr3:uid="{93BCD5A4-66F8-4D8B-A695-54051D4AD82F}" name="Column7163" dataDxfId="9232"/>
    <tableColumn id="7203" xr3:uid="{733AEB98-06CA-460B-8508-3AA806C95E0F}" name="Column7164" dataDxfId="9231"/>
    <tableColumn id="7204" xr3:uid="{8F8E7811-0066-4C2D-97A2-BCE376095771}" name="Column7165" dataDxfId="9230"/>
    <tableColumn id="7205" xr3:uid="{8B1CEC99-D4D1-4524-BB9E-AAF7E11315E1}" name="Column7166" dataDxfId="9229"/>
    <tableColumn id="7206" xr3:uid="{325109C6-BF33-449C-ABC0-B40FD8A774D2}" name="Column7167" dataDxfId="9228"/>
    <tableColumn id="7207" xr3:uid="{01E082B1-CEE6-432F-B876-5EAA55BC32B0}" name="Column7168" dataDxfId="9227"/>
    <tableColumn id="7208" xr3:uid="{759B569E-1AA6-46CB-A7F2-264BF044D87E}" name="Column7169" dataDxfId="9226"/>
    <tableColumn id="7209" xr3:uid="{5F55C3D9-3ED8-41D1-ADCF-2AB58854924E}" name="Column7170" dataDxfId="9225"/>
    <tableColumn id="7210" xr3:uid="{06C6F9C7-30E3-4B2E-A9A6-6EFE5B6125C5}" name="Column7171" dataDxfId="9224"/>
    <tableColumn id="7211" xr3:uid="{0E1125F6-8D0D-458A-AD1E-97D34320BEAA}" name="Column7172" dataDxfId="9223"/>
    <tableColumn id="7212" xr3:uid="{55095DCB-8816-400B-AAD4-B4AFD8349ED4}" name="Column7173" dataDxfId="9222"/>
    <tableColumn id="7213" xr3:uid="{1341C093-E2A2-4397-9131-568006EFB947}" name="Column7174" dataDxfId="9221"/>
    <tableColumn id="7214" xr3:uid="{2309D9F8-2417-4305-BB16-81C1D7923B9F}" name="Column7175" dataDxfId="9220"/>
    <tableColumn id="7215" xr3:uid="{C2395A28-72AF-4589-82A8-38017B70C561}" name="Column7176" dataDxfId="9219"/>
    <tableColumn id="7216" xr3:uid="{86F4CEFC-9C95-4651-BF90-0F1F0E8B7586}" name="Column7177" dataDxfId="9218"/>
    <tableColumn id="7217" xr3:uid="{12C08D00-B648-4728-AA99-63F7D878EA4B}" name="Column7178" dataDxfId="9217"/>
    <tableColumn id="7218" xr3:uid="{ACBA6D26-8194-40A0-9533-6639AC3CDD2D}" name="Column7179" dataDxfId="9216"/>
    <tableColumn id="7219" xr3:uid="{8DC99E8B-453C-435F-8E9F-883AF9F26B38}" name="Column7180" dataDxfId="9215"/>
    <tableColumn id="7220" xr3:uid="{62A2428D-3973-4C9E-9410-6C1F7A493FB7}" name="Column7181" dataDxfId="9214"/>
    <tableColumn id="7221" xr3:uid="{2E6D8F5E-3C86-4D28-B912-2AE3BA3C5F80}" name="Column7182" dataDxfId="9213"/>
    <tableColumn id="7222" xr3:uid="{C6AB0F0F-8C0C-4AA1-9F40-E36A9E955236}" name="Column7183" dataDxfId="9212"/>
    <tableColumn id="7223" xr3:uid="{F24DBB9D-005C-4E2F-8583-508E3639EDDD}" name="Column7184" dataDxfId="9211"/>
    <tableColumn id="7224" xr3:uid="{89008C62-5CCA-4325-8507-CE1BB181CBDC}" name="Column7185" dataDxfId="9210"/>
    <tableColumn id="7225" xr3:uid="{4878C4FF-41B6-4653-8E0F-5D5F3B4DDC2F}" name="Column7186" dataDxfId="9209"/>
    <tableColumn id="7226" xr3:uid="{1BEFE187-2A5D-49A8-A22F-B9330143AC04}" name="Column7187" dataDxfId="9208"/>
    <tableColumn id="7227" xr3:uid="{D000C7D1-F80A-415C-BB60-190D5E6AC9B9}" name="Column7188" dataDxfId="9207"/>
    <tableColumn id="7228" xr3:uid="{BF557321-4EAC-4733-8AB4-9FA80F5CA269}" name="Column7189" dataDxfId="9206"/>
    <tableColumn id="7229" xr3:uid="{955DDBFA-57A2-4C2B-B179-FC9267E5A7F4}" name="Column7190" dataDxfId="9205"/>
    <tableColumn id="7230" xr3:uid="{14DD0DAC-8ABD-44BD-9ED1-91FDC033A4A1}" name="Column7191" dataDxfId="9204"/>
    <tableColumn id="7231" xr3:uid="{2C404969-62DA-4FD3-9F4D-8DC876B4A61E}" name="Column7192" dataDxfId="9203"/>
    <tableColumn id="7232" xr3:uid="{61957C44-A451-464E-855B-E15CDF4BBA3A}" name="Column7193" dataDxfId="9202"/>
    <tableColumn id="7233" xr3:uid="{37B6E142-5075-42BA-B3AF-9E728C74071E}" name="Column7194" dataDxfId="9201"/>
    <tableColumn id="7234" xr3:uid="{63EC8D36-155D-48AA-AEE7-80A6A3545449}" name="Column7195" dataDxfId="9200"/>
    <tableColumn id="7235" xr3:uid="{00F28ED1-AF77-4D4B-A08F-84466A2094BC}" name="Column7196" dataDxfId="9199"/>
    <tableColumn id="7236" xr3:uid="{8B4681A8-DAC6-44B8-97B1-94E6BFD7BACD}" name="Column7197" dataDxfId="9198"/>
    <tableColumn id="7237" xr3:uid="{FF9A2BC0-B698-4457-A712-DBE7BF19267A}" name="Column7198" dataDxfId="9197"/>
    <tableColumn id="7238" xr3:uid="{5E7E7D75-664D-4B37-BC96-878BCC9E2224}" name="Column7199" dataDxfId="9196"/>
    <tableColumn id="7239" xr3:uid="{42CB8482-78C4-49B3-8236-53E8B6FC872D}" name="Column7200" dataDxfId="9195"/>
    <tableColumn id="7240" xr3:uid="{3ACF94C9-97F7-4197-8AEA-1A3B9A499321}" name="Column7201" dataDxfId="9194"/>
    <tableColumn id="7241" xr3:uid="{5AF78053-CE05-4798-8597-B8DA99EB7A5B}" name="Column7202" dataDxfId="9193"/>
    <tableColumn id="7242" xr3:uid="{3467DD24-0E31-4768-9D09-95961758E5DF}" name="Column7203" dataDxfId="9192"/>
    <tableColumn id="7243" xr3:uid="{6B05BB28-E289-48C7-BFD2-12A046900127}" name="Column7204" dataDxfId="9191"/>
    <tableColumn id="7244" xr3:uid="{9E40F41C-FD5A-414D-80D9-6135533CEB2D}" name="Column7205" dataDxfId="9190"/>
    <tableColumn id="7245" xr3:uid="{1885E42E-CA4B-4B3C-8B3F-27BA4347E5A6}" name="Column7206" dataDxfId="9189"/>
    <tableColumn id="7246" xr3:uid="{DC33EF09-979A-412E-B279-0F667F49908C}" name="Column7207" dataDxfId="9188"/>
    <tableColumn id="7247" xr3:uid="{B2D6A91D-92D5-45BB-AFF8-FA7EF475B911}" name="Column7208" dataDxfId="9187"/>
    <tableColumn id="7248" xr3:uid="{EE4F921F-B193-4D62-9705-785C784D86C2}" name="Column7209" dataDxfId="9186"/>
    <tableColumn id="7249" xr3:uid="{E1884DA2-214D-4062-AAED-9BD29402D1A0}" name="Column7210" dataDxfId="9185"/>
    <tableColumn id="7250" xr3:uid="{7A3C6499-39B7-47AE-ABEF-9828085164D7}" name="Column7211" dataDxfId="9184"/>
    <tableColumn id="7251" xr3:uid="{247E3E00-B230-4CF2-AE73-D27A4A7586FD}" name="Column7212" dataDxfId="9183"/>
    <tableColumn id="7252" xr3:uid="{337277C4-3A06-4A0C-8A4D-184016F05EB5}" name="Column7213" dataDxfId="9182"/>
    <tableColumn id="7253" xr3:uid="{0DC871A3-EBF5-42CF-8BB5-5E7BC483E25D}" name="Column7214" dataDxfId="9181"/>
    <tableColumn id="7254" xr3:uid="{7B299F4F-7DBC-4DE4-AF28-4A17A4DDCA95}" name="Column7215" dataDxfId="9180"/>
    <tableColumn id="7255" xr3:uid="{417A639D-FE3F-45B1-8C3B-9E5F5156F5C1}" name="Column7216" dataDxfId="9179"/>
    <tableColumn id="7256" xr3:uid="{52ECB0D2-ED09-4E75-9F0E-DB8AD12A8B6B}" name="Column7217" dataDxfId="9178"/>
    <tableColumn id="7257" xr3:uid="{B291E2BD-9B1F-48B3-B4DF-D0348453C4E1}" name="Column7218" dataDxfId="9177"/>
    <tableColumn id="7258" xr3:uid="{FD98B621-7630-4A25-A7E0-5B675A0BAEC0}" name="Column7219" dataDxfId="9176"/>
    <tableColumn id="7259" xr3:uid="{BEDBBC5A-B175-4447-A220-0411FFBC99EE}" name="Column7220" dataDxfId="9175"/>
    <tableColumn id="7260" xr3:uid="{2A98A663-69BB-4AC0-837D-2F5D6FD1A164}" name="Column7221" dataDxfId="9174"/>
    <tableColumn id="7261" xr3:uid="{B8E9DD0D-F1D8-4551-B21C-9D7BBFA63FA5}" name="Column7222" dataDxfId="9173"/>
    <tableColumn id="7262" xr3:uid="{E1C91C71-E67F-4092-8425-B0BF0C53D5BD}" name="Column7223" dataDxfId="9172"/>
    <tableColumn id="7263" xr3:uid="{BDF90FE9-FB5E-4B4E-9C36-BDA54A2D03E2}" name="Column7224" dataDxfId="9171"/>
    <tableColumn id="7264" xr3:uid="{1911BF9A-90A3-40A4-B41A-C5CC13BA8655}" name="Column7225" dataDxfId="9170"/>
    <tableColumn id="7265" xr3:uid="{1B8DC248-5018-4424-9666-E07422879317}" name="Column7226" dataDxfId="9169"/>
    <tableColumn id="7266" xr3:uid="{ECB4DFD8-ADEC-433D-BDCD-645BC2C8DEF0}" name="Column7227" dataDxfId="9168"/>
    <tableColumn id="7267" xr3:uid="{49AFBDF8-5062-437C-93F8-FD3764C436FB}" name="Column7228" dataDxfId="9167"/>
    <tableColumn id="7268" xr3:uid="{619BEF01-F12B-4007-BAF4-9033392592F5}" name="Column7229" dataDxfId="9166"/>
    <tableColumn id="7269" xr3:uid="{3C89B106-BFE1-42FA-BB5E-48CCAF63F127}" name="Column7230" dataDxfId="9165"/>
    <tableColumn id="7270" xr3:uid="{BFD6B7AB-97F2-4000-9999-000F759E9BE5}" name="Column7231" dataDxfId="9164"/>
    <tableColumn id="7271" xr3:uid="{DEC7F6FD-42D0-4E02-80D1-257B25B68A37}" name="Column7232" dataDxfId="9163"/>
    <tableColumn id="7272" xr3:uid="{9FE78B1F-AC9B-42B7-B29B-B3924EF20B7C}" name="Column7233" dataDxfId="9162"/>
    <tableColumn id="7273" xr3:uid="{ECD64E13-B5AF-4956-B042-595161E2CDE3}" name="Column7234" dataDxfId="9161"/>
    <tableColumn id="7274" xr3:uid="{9E152C19-C015-404C-ABB2-6470E6B36241}" name="Column7235" dataDxfId="9160"/>
    <tableColumn id="7275" xr3:uid="{695A0EE7-437B-44ED-A502-7409B214F1F7}" name="Column7236" dataDxfId="9159"/>
    <tableColumn id="7276" xr3:uid="{37034D7C-F72B-4E96-9970-3B6D51969EF5}" name="Column7237" dataDxfId="9158"/>
    <tableColumn id="7277" xr3:uid="{080CBF5F-937F-437E-B559-08D655D18000}" name="Column7238" dataDxfId="9157"/>
    <tableColumn id="7278" xr3:uid="{0E8C8350-E067-4210-9404-9E1BA338A3EC}" name="Column7239" dataDxfId="9156"/>
    <tableColumn id="7279" xr3:uid="{E334BD04-05FF-43C1-AD49-328A54A1DBAF}" name="Column7240" dataDxfId="9155"/>
    <tableColumn id="7280" xr3:uid="{02316939-39C4-4E67-AEAC-61B2FC7D462A}" name="Column7241" dataDxfId="9154"/>
    <tableColumn id="7281" xr3:uid="{ACB90560-FE78-4C90-A113-F5562D9C78E6}" name="Column7242" dataDxfId="9153"/>
    <tableColumn id="7282" xr3:uid="{53BBDCA9-CFBA-458C-A992-7FC41F10F4B0}" name="Column7243" dataDxfId="9152"/>
    <tableColumn id="7283" xr3:uid="{C8EB3E14-D764-4B79-8DD3-F7B8ED562BB4}" name="Column7244" dataDxfId="9151"/>
    <tableColumn id="7284" xr3:uid="{75A709BE-3083-44EE-900E-A48FB112C487}" name="Column7245" dataDxfId="9150"/>
    <tableColumn id="7285" xr3:uid="{A44C2626-88EA-4284-B7F2-342E2097ED3E}" name="Column7246" dataDxfId="9149"/>
    <tableColumn id="7286" xr3:uid="{52E46E27-915C-4851-8EB7-47E6E71E30A9}" name="Column7247" dataDxfId="9148"/>
    <tableColumn id="7287" xr3:uid="{7631172C-6034-4B7F-8285-031D9B522AB2}" name="Column7248" dataDxfId="9147"/>
    <tableColumn id="7288" xr3:uid="{E0FC5100-2A45-4C47-8599-10D311E44981}" name="Column7249" dataDxfId="9146"/>
    <tableColumn id="7289" xr3:uid="{4B6DCBED-6958-45D9-90D3-B19B323CB7DA}" name="Column7250" dataDxfId="9145"/>
    <tableColumn id="7290" xr3:uid="{8804D235-1763-4E6B-AE09-9E59BB6667BF}" name="Column7251" dataDxfId="9144"/>
    <tableColumn id="7291" xr3:uid="{A59CC1CA-A67D-436C-9BE0-A574A544CFED}" name="Column7252" dataDxfId="9143"/>
    <tableColumn id="7292" xr3:uid="{C27FEDCB-7D94-439B-9F0C-35BA27D28E3B}" name="Column7253" dataDxfId="9142"/>
    <tableColumn id="7293" xr3:uid="{59BFF385-5922-4612-933C-5066B04036CA}" name="Column7254" dataDxfId="9141"/>
    <tableColumn id="7294" xr3:uid="{4F734164-15AE-417D-8B30-94283291995A}" name="Column7255" dataDxfId="9140"/>
    <tableColumn id="7295" xr3:uid="{FF248FCE-7721-49C9-8260-472CF2FC197D}" name="Column7256" dataDxfId="9139"/>
    <tableColumn id="7296" xr3:uid="{ABB92D04-DFEA-4145-8582-32963228D94E}" name="Column7257" dataDxfId="9138"/>
    <tableColumn id="7297" xr3:uid="{E6E4E3B0-9547-48FA-8AA5-76E791B769C4}" name="Column7258" dataDxfId="9137"/>
    <tableColumn id="7298" xr3:uid="{047F057E-6242-457C-B190-26A8D6D6C2CE}" name="Column7259" dataDxfId="9136"/>
    <tableColumn id="7299" xr3:uid="{1E5701C2-571D-4C7A-81E5-87234EF7AEA1}" name="Column7260" dataDxfId="9135"/>
    <tableColumn id="7300" xr3:uid="{49E522D6-692F-4F57-AC29-20D2155E389A}" name="Column7261" dataDxfId="9134"/>
    <tableColumn id="7301" xr3:uid="{6894A022-C823-4795-84DA-09A84B80795F}" name="Column7262" dataDxfId="9133"/>
    <tableColumn id="7302" xr3:uid="{F9570FC0-98EC-4401-AF71-66976D40391F}" name="Column7263" dataDxfId="9132"/>
    <tableColumn id="7303" xr3:uid="{19CE7214-0AE3-480B-8148-C3083389A5AE}" name="Column7264" dataDxfId="9131"/>
    <tableColumn id="7304" xr3:uid="{84E740DE-AC1A-43EC-A087-AD03017B78EA}" name="Column7265" dataDxfId="9130"/>
    <tableColumn id="7305" xr3:uid="{962F59C3-8AAB-47C7-AC56-46D6F0D124B6}" name="Column7266" dataDxfId="9129"/>
    <tableColumn id="7306" xr3:uid="{93C7FF9E-3C3C-4B5D-A5F4-87F6723A166A}" name="Column7267" dataDxfId="9128"/>
    <tableColumn id="7307" xr3:uid="{4E265D79-5128-44FB-92C6-FE7F71084344}" name="Column7268" dataDxfId="9127"/>
    <tableColumn id="7308" xr3:uid="{8B88632B-3923-46E0-AC76-580C14DD1C5A}" name="Column7269" dataDxfId="9126"/>
    <tableColumn id="7309" xr3:uid="{8DE7B622-6FE1-4E2D-ABFE-B43036E84748}" name="Column7270" dataDxfId="9125"/>
    <tableColumn id="7310" xr3:uid="{9F59AB51-5DC9-4980-AF6C-64DA861D3F50}" name="Column7271" dataDxfId="9124"/>
    <tableColumn id="7311" xr3:uid="{88F2363C-40AB-44D0-BB8F-7E69DEEA0627}" name="Column7272" dataDxfId="9123"/>
    <tableColumn id="7312" xr3:uid="{8C26CC25-C324-43EB-A929-C3C0A02C89E2}" name="Column7273" dataDxfId="9122"/>
    <tableColumn id="7313" xr3:uid="{14298606-B712-4BF9-BEB0-CF35009AFB75}" name="Column7274" dataDxfId="9121"/>
    <tableColumn id="7314" xr3:uid="{06C8608A-41C3-435B-9E60-5989F3AAF712}" name="Column7275" dataDxfId="9120"/>
    <tableColumn id="7315" xr3:uid="{6AE0AD92-8B0F-4BC0-B1FD-C61A561B06B8}" name="Column7276" dataDxfId="9119"/>
    <tableColumn id="7316" xr3:uid="{6001FFE3-4DDE-4750-B67F-81E2A49807E3}" name="Column7277" dataDxfId="9118"/>
    <tableColumn id="7317" xr3:uid="{2392EE79-AE30-49B9-865E-228343EA3946}" name="Column7278" dataDxfId="9117"/>
    <tableColumn id="7318" xr3:uid="{F9F93710-0A5C-48AD-8CD5-AD0A85D9EB76}" name="Column7279" dataDxfId="9116"/>
    <tableColumn id="7319" xr3:uid="{015F8728-1E10-4286-B242-EECCC7E8F942}" name="Column7280" dataDxfId="9115"/>
    <tableColumn id="7320" xr3:uid="{DEE54C76-FEFA-4756-83FE-416D180553F7}" name="Column7281" dataDxfId="9114"/>
    <tableColumn id="7321" xr3:uid="{CD99BC19-FA07-455B-B9C7-D0ACBCBB0EF4}" name="Column7282" dataDxfId="9113"/>
    <tableColumn id="7322" xr3:uid="{C3CFC256-FA72-450B-BACF-B96A9BC9D5C8}" name="Column7283" dataDxfId="9112"/>
    <tableColumn id="7323" xr3:uid="{AACAA96B-FFE7-4492-8C6E-D966198F454A}" name="Column7284" dataDxfId="9111"/>
    <tableColumn id="7324" xr3:uid="{C2AE7ACC-1C8F-407E-A63F-F066FA5CFC8C}" name="Column7285" dataDxfId="9110"/>
    <tableColumn id="7325" xr3:uid="{44EAF2A6-63EC-4E92-B1E9-C0256FA0B111}" name="Column7286" dataDxfId="9109"/>
    <tableColumn id="7326" xr3:uid="{5262DB83-7F2C-4353-AE6E-A6E2AB21C1E8}" name="Column7287" dataDxfId="9108"/>
    <tableColumn id="7327" xr3:uid="{9CB7912C-29F4-4BC7-A839-B4D30E7B74A2}" name="Column7288" dataDxfId="9107"/>
    <tableColumn id="7328" xr3:uid="{2E40A27D-0838-4FB8-BADA-23630A944773}" name="Column7289" dataDxfId="9106"/>
    <tableColumn id="7329" xr3:uid="{ECEC7DDC-1D9E-478D-A5C0-3064CEEC88ED}" name="Column7290" dataDxfId="9105"/>
    <tableColumn id="7330" xr3:uid="{D3418F7C-23B6-4156-B13A-A0DF509D8C88}" name="Column7291" dataDxfId="9104"/>
    <tableColumn id="7331" xr3:uid="{D3CCA849-2C6E-4E32-B3FE-F4B50AB856BB}" name="Column7292" dataDxfId="9103"/>
    <tableColumn id="7332" xr3:uid="{8EC22CD9-683A-4072-BBAC-4AA976FC4A35}" name="Column7293" dataDxfId="9102"/>
    <tableColumn id="7333" xr3:uid="{370245A5-4798-404E-BEC3-5377088A30DB}" name="Column7294" dataDxfId="9101"/>
    <tableColumn id="7334" xr3:uid="{BC177FCE-841B-4DD8-9BB9-57D2E04169C0}" name="Column7295" dataDxfId="9100"/>
    <tableColumn id="7335" xr3:uid="{231BE885-B082-438F-A162-E0B991C5BD28}" name="Column7296" dataDxfId="9099"/>
    <tableColumn id="7336" xr3:uid="{C55A1887-55A5-43A3-ADC6-AA9CFE84E479}" name="Column7297" dataDxfId="9098"/>
    <tableColumn id="7337" xr3:uid="{D28D7C70-AA24-4AC9-BC37-18C8C2DAEA4B}" name="Column7298" dataDxfId="9097"/>
    <tableColumn id="7338" xr3:uid="{8C2F996F-6BD4-493C-AA8D-82BCCE50678B}" name="Column7299" dataDxfId="9096"/>
    <tableColumn id="7339" xr3:uid="{F2E9AD70-67BE-485E-94B5-F57F09FD9833}" name="Column7300" dataDxfId="9095"/>
    <tableColumn id="7340" xr3:uid="{527E3325-6E5C-498C-BC04-55C1EE40AFDE}" name="Column7301" dataDxfId="9094"/>
    <tableColumn id="7341" xr3:uid="{F693080E-29CF-4F48-8280-D003967A34ED}" name="Column7302" dataDxfId="9093"/>
    <tableColumn id="7342" xr3:uid="{090EB608-9084-4A9C-9887-862B01963B76}" name="Column7303" dataDxfId="9092"/>
    <tableColumn id="7343" xr3:uid="{64D08DA0-5F31-46D2-A2B0-A47CF8D982BE}" name="Column7304" dataDxfId="9091"/>
    <tableColumn id="7344" xr3:uid="{FA534EE3-12D6-4A2C-94C1-FED157309734}" name="Column7305" dataDxfId="9090"/>
    <tableColumn id="7345" xr3:uid="{D488DF70-CB9B-4915-8882-339DB70832B4}" name="Column7306" dataDxfId="9089"/>
    <tableColumn id="7346" xr3:uid="{FDC5F9BA-2DC4-4425-9E2D-97FF98317401}" name="Column7307" dataDxfId="9088"/>
    <tableColumn id="7347" xr3:uid="{297E4179-5B59-4844-B1E9-D136EAA9E0D3}" name="Column7308" dataDxfId="9087"/>
    <tableColumn id="7348" xr3:uid="{591C970A-C5AE-434E-B31F-6665084CF101}" name="Column7309" dataDxfId="9086"/>
    <tableColumn id="7349" xr3:uid="{08703B9D-76EB-4030-B9F3-8A2EA3A2E4F7}" name="Column7310" dataDxfId="9085"/>
    <tableColumn id="7350" xr3:uid="{2A20523C-F573-42C4-84FD-B27754DD4A31}" name="Column7311" dataDxfId="9084"/>
    <tableColumn id="7351" xr3:uid="{E1E19B71-D9A3-494F-8810-CE29F45139DD}" name="Column7312" dataDxfId="9083"/>
    <tableColumn id="7352" xr3:uid="{33A9EBD6-685C-405C-90A1-03FDC4F10D8A}" name="Column7313" dataDxfId="9082"/>
    <tableColumn id="7353" xr3:uid="{D51E373C-15E1-40A3-B58D-BF24DF0B036D}" name="Column7314" dataDxfId="9081"/>
    <tableColumn id="7354" xr3:uid="{6F8C3AAC-8DAD-4E86-82CE-EB355642D2E3}" name="Column7315" dataDxfId="9080"/>
    <tableColumn id="7355" xr3:uid="{6962B30A-EDD2-42BC-900B-73FCB1442F65}" name="Column7316" dataDxfId="9079"/>
    <tableColumn id="7356" xr3:uid="{8FD4405B-40EA-4C1E-877F-6104E9C5A3F3}" name="Column7317" dataDxfId="9078"/>
    <tableColumn id="7357" xr3:uid="{8D4E08DD-E1D9-42CF-B5BC-17D95D4E810C}" name="Column7318" dataDxfId="9077"/>
    <tableColumn id="7358" xr3:uid="{94ADE351-4F75-4075-A988-BB4521521C23}" name="Column7319" dataDxfId="9076"/>
    <tableColumn id="7359" xr3:uid="{527EFB85-A6A4-48B3-8282-E9AC8765A040}" name="Column7320" dataDxfId="9075"/>
    <tableColumn id="7360" xr3:uid="{90CD73BD-9D19-49DC-80C7-E9537F799FF8}" name="Column7321" dataDxfId="9074"/>
    <tableColumn id="7361" xr3:uid="{9C747525-D361-400E-AE93-920A2FDBAB75}" name="Column7322" dataDxfId="9073"/>
    <tableColumn id="7362" xr3:uid="{1B50AAD5-7E92-47C9-9F30-9CF76D713C2B}" name="Column7323" dataDxfId="9072"/>
    <tableColumn id="7363" xr3:uid="{CAFB299E-7876-4C25-8180-8D8A5BDFAABE}" name="Column7324" dataDxfId="9071"/>
    <tableColumn id="7364" xr3:uid="{45C21C9B-1DF9-4961-9770-00C646FFD376}" name="Column7325" dataDxfId="9070"/>
    <tableColumn id="7365" xr3:uid="{F4F671FF-4E8D-45E4-AB18-33F8CEB72491}" name="Column7326" dataDxfId="9069"/>
    <tableColumn id="7366" xr3:uid="{773FFAEE-DBC6-4556-841E-F9955188C9D9}" name="Column7327" dataDxfId="9068"/>
    <tableColumn id="7367" xr3:uid="{01D674FB-D03A-4444-84F3-0502693FA322}" name="Column7328" dataDxfId="9067"/>
    <tableColumn id="7368" xr3:uid="{8FE55342-557A-4A81-B03E-CB28F0D80785}" name="Column7329" dataDxfId="9066"/>
    <tableColumn id="7369" xr3:uid="{37ED3FED-036C-4D48-95DA-6961296EA7DD}" name="Column7330" dataDxfId="9065"/>
    <tableColumn id="7370" xr3:uid="{E4FB9748-6B2A-466A-9C11-952574311C94}" name="Column7331" dataDxfId="9064"/>
    <tableColumn id="7371" xr3:uid="{9D3050AA-E8F1-47C5-A27A-EF315EE52D83}" name="Column7332" dataDxfId="9063"/>
    <tableColumn id="7372" xr3:uid="{9D01414B-F314-4F9F-AE1C-06C6DE613F05}" name="Column7333" dataDxfId="9062"/>
    <tableColumn id="7373" xr3:uid="{BBE6FA21-0973-416E-800F-503D86B54B4B}" name="Column7334" dataDxfId="9061"/>
    <tableColumn id="7374" xr3:uid="{C5F2AEC1-A5A2-4BD1-8CD8-5C46B14C66F2}" name="Column7335" dataDxfId="9060"/>
    <tableColumn id="7375" xr3:uid="{4CD14380-CE3A-48E8-A41E-FDC825DB6AFD}" name="Column7336" dataDxfId="9059"/>
    <tableColumn id="7376" xr3:uid="{F051B4A6-15F4-4657-80BF-26D306BC06D7}" name="Column7337" dataDxfId="9058"/>
    <tableColumn id="7377" xr3:uid="{10286DFF-84E2-4D41-8549-3B846EBEEAEB}" name="Column7338" dataDxfId="9057"/>
    <tableColumn id="7378" xr3:uid="{7587A9C7-44F6-4B1D-977D-357CF82E21B7}" name="Column7339" dataDxfId="9056"/>
    <tableColumn id="7379" xr3:uid="{4254E289-3D86-4488-87DA-8474B1A80435}" name="Column7340" dataDxfId="9055"/>
    <tableColumn id="7380" xr3:uid="{603632C2-6284-4F3A-820F-2274065404A3}" name="Column7341" dataDxfId="9054"/>
    <tableColumn id="7381" xr3:uid="{5BEF112F-0AA6-4FA3-B228-5BDA36B8B694}" name="Column7342" dataDxfId="9053"/>
    <tableColumn id="7382" xr3:uid="{FABAAB10-62A1-4812-AE84-4EB2896FCDE6}" name="Column7343" dataDxfId="9052"/>
    <tableColumn id="7383" xr3:uid="{6146E1F8-BF87-4E59-8B2A-5AE733F0233B}" name="Column7344" dataDxfId="9051"/>
    <tableColumn id="7384" xr3:uid="{2820AA96-8E8B-49E2-9758-36369915E4DC}" name="Column7345" dataDxfId="9050"/>
    <tableColumn id="7385" xr3:uid="{7BE19333-9719-478E-83A7-8B42E2ABD8B0}" name="Column7346" dataDxfId="9049"/>
    <tableColumn id="7386" xr3:uid="{9E67979E-0A11-4133-BDF9-48C1C37E0566}" name="Column7347" dataDxfId="9048"/>
    <tableColumn id="7387" xr3:uid="{6259697B-B654-4CF4-82B4-57A885F841CA}" name="Column7348" dataDxfId="9047"/>
    <tableColumn id="7388" xr3:uid="{810160C5-6F2A-4AF4-920C-EFC61D20B6CA}" name="Column7349" dataDxfId="9046"/>
    <tableColumn id="7389" xr3:uid="{D9A47700-D80C-4630-841E-08B5EA399C63}" name="Column7350" dataDxfId="9045"/>
    <tableColumn id="7390" xr3:uid="{AE03D804-171B-4C5B-A460-AE441BE07A9E}" name="Column7351" dataDxfId="9044"/>
    <tableColumn id="7391" xr3:uid="{57A1DDDE-6108-4B38-985E-491BC5E1F44A}" name="Column7352" dataDxfId="9043"/>
    <tableColumn id="7392" xr3:uid="{591D7613-9BA6-4BEB-AE05-632E94EC5001}" name="Column7353" dataDxfId="9042"/>
    <tableColumn id="7393" xr3:uid="{3663CC2E-A380-4209-B475-5AF3357AF29A}" name="Column7354" dataDxfId="9041"/>
    <tableColumn id="7394" xr3:uid="{0AEA65CF-5C0C-4538-A4CB-5A14A8F11164}" name="Column7355" dataDxfId="9040"/>
    <tableColumn id="7395" xr3:uid="{9C934675-7554-4E2E-82F8-750B3E82578E}" name="Column7356" dataDxfId="9039"/>
    <tableColumn id="7396" xr3:uid="{614E510B-5DBB-4C41-8175-6968F5D2704E}" name="Column7357" dataDxfId="9038"/>
    <tableColumn id="7397" xr3:uid="{A9FFDA0D-5006-49F1-A83B-0D5A7D742915}" name="Column7358" dataDxfId="9037"/>
    <tableColumn id="7398" xr3:uid="{78ECDAF8-3207-43F6-98F2-1B148A5F1F53}" name="Column7359" dataDxfId="9036"/>
    <tableColumn id="7399" xr3:uid="{DA5A49F6-8A59-4CD1-AC63-E31BBB91CCB4}" name="Column7360" dataDxfId="9035"/>
    <tableColumn id="7400" xr3:uid="{A94ED1F4-D2D4-4270-96E6-0E4A001FDC7F}" name="Column7361" dataDxfId="9034"/>
    <tableColumn id="7401" xr3:uid="{AF109659-2810-4EA2-8769-AAFB7CA5B218}" name="Column7362" dataDxfId="9033"/>
    <tableColumn id="7402" xr3:uid="{012BA22B-B097-48E7-97CB-611805B57EFC}" name="Column7363" dataDxfId="9032"/>
    <tableColumn id="7403" xr3:uid="{B417CC0E-860B-4CAF-AF84-85438CB4B737}" name="Column7364" dataDxfId="9031"/>
    <tableColumn id="7404" xr3:uid="{11C87A04-05AA-4FDD-9624-B187B6511F69}" name="Column7365" dataDxfId="9030"/>
    <tableColumn id="7405" xr3:uid="{4F564E2B-099A-4345-8012-C11D064F4AE3}" name="Column7366" dataDxfId="9029"/>
    <tableColumn id="7406" xr3:uid="{E8F9AB2A-18CF-4772-8E7B-78C7E03F374F}" name="Column7367" dataDxfId="9028"/>
    <tableColumn id="7407" xr3:uid="{360C1AD4-4954-498F-8FAF-36C6276EE663}" name="Column7368" dataDxfId="9027"/>
    <tableColumn id="7408" xr3:uid="{2D2D0374-F58E-4DE8-AEF0-850CED651BE0}" name="Column7369" dataDxfId="9026"/>
    <tableColumn id="7409" xr3:uid="{BBDDAB6A-848C-46A2-9739-43795E21E863}" name="Column7370" dataDxfId="9025"/>
    <tableColumn id="7410" xr3:uid="{F788E4BA-6409-4B1E-9599-B2DFFA377FF5}" name="Column7371" dataDxfId="9024"/>
    <tableColumn id="7411" xr3:uid="{E5921952-39FC-4740-AA6B-A8EAC09156B0}" name="Column7372" dataDxfId="9023"/>
    <tableColumn id="7412" xr3:uid="{F8E68CC9-040D-4032-8002-AE2ECEE7C39C}" name="Column7373" dataDxfId="9022"/>
    <tableColumn id="7413" xr3:uid="{E3B8B5B6-E5A1-4546-800C-12878324D8A3}" name="Column7374" dataDxfId="9021"/>
    <tableColumn id="7414" xr3:uid="{E8A93D9E-1246-45D6-AB17-EEBAFED66B33}" name="Column7375" dataDxfId="9020"/>
    <tableColumn id="7415" xr3:uid="{B4B7119A-634E-461D-A9DA-C8A9208E2750}" name="Column7376" dataDxfId="9019"/>
    <tableColumn id="7416" xr3:uid="{D64E0CE5-95E0-4394-ADBD-8BF0BBABF11C}" name="Column7377" dataDxfId="9018"/>
    <tableColumn id="7417" xr3:uid="{4C8FA00A-447C-471E-81D7-E5A11846B8F5}" name="Column7378" dataDxfId="9017"/>
    <tableColumn id="7418" xr3:uid="{6AEAAB19-A0CB-49F3-A799-8BC21C40CC5B}" name="Column7379" dataDxfId="9016"/>
    <tableColumn id="7419" xr3:uid="{D92F54E5-9997-4DBC-B4A0-179AEAA27168}" name="Column7380" dataDxfId="9015"/>
    <tableColumn id="7420" xr3:uid="{304605B1-D0EF-4934-9807-AAB7A2F8E45F}" name="Column7381" dataDxfId="9014"/>
    <tableColumn id="7421" xr3:uid="{FF6E73A1-655E-4336-A71A-B4513F36ABF7}" name="Column7382" dataDxfId="9013"/>
    <tableColumn id="7422" xr3:uid="{8C6E4836-AFA7-4C50-8F34-6F0875D38981}" name="Column7383" dataDxfId="9012"/>
    <tableColumn id="7423" xr3:uid="{9215934F-2A8F-49C5-BFDB-E8AADAA37CA6}" name="Column7384" dataDxfId="9011"/>
    <tableColumn id="7424" xr3:uid="{25ECDC78-F525-4607-AC89-26015DCF63CA}" name="Column7385" dataDxfId="9010"/>
    <tableColumn id="7425" xr3:uid="{9032D349-1592-4238-A16D-87797837A03F}" name="Column7386" dataDxfId="9009"/>
    <tableColumn id="7426" xr3:uid="{FF70B488-F2F9-4FDB-A591-E415934367A6}" name="Column7387" dataDxfId="9008"/>
    <tableColumn id="7427" xr3:uid="{2C0A6DAD-22B0-437E-8C0C-E96E05318832}" name="Column7388" dataDxfId="9007"/>
    <tableColumn id="7428" xr3:uid="{768DECBC-E1EE-44F0-BCC8-DD6E3DFCC89E}" name="Column7389" dataDxfId="9006"/>
    <tableColumn id="7429" xr3:uid="{3F99AA47-AF3E-4EAA-A060-93910DD091FA}" name="Column7390" dataDxfId="9005"/>
    <tableColumn id="7430" xr3:uid="{F2973C90-9497-4BD6-A981-50588598D7E4}" name="Column7391" dataDxfId="9004"/>
    <tableColumn id="7431" xr3:uid="{8AD13E5C-0F82-4745-AE30-B56F7FC0A839}" name="Column7392" dataDxfId="9003"/>
    <tableColumn id="7432" xr3:uid="{10066364-65FF-429B-91AD-908DF1768A73}" name="Column7393" dataDxfId="9002"/>
    <tableColumn id="7433" xr3:uid="{2237FB93-F861-47BC-8275-C22C0908FD76}" name="Column7394" dataDxfId="9001"/>
    <tableColumn id="7434" xr3:uid="{1A944393-389A-4CC4-93DF-71DDE64142B1}" name="Column7395" dataDxfId="9000"/>
    <tableColumn id="7435" xr3:uid="{A0865A62-50F6-47EA-AA30-0B6A402186E0}" name="Column7396" dataDxfId="8999"/>
    <tableColumn id="7436" xr3:uid="{25333DE9-8C1D-4B3B-A065-9857FA1CD885}" name="Column7397" dataDxfId="8998"/>
    <tableColumn id="7437" xr3:uid="{12FABBF9-7285-445F-895E-E6C164A4B7D9}" name="Column7398" dataDxfId="8997"/>
    <tableColumn id="7438" xr3:uid="{8BE23CA3-375A-4C3C-A5E9-162398F17234}" name="Column7399" dataDxfId="8996"/>
    <tableColumn id="7439" xr3:uid="{7C5184A8-6152-4CB7-AC0B-83B3D3572268}" name="Column7400" dataDxfId="8995"/>
    <tableColumn id="7440" xr3:uid="{CB57CC78-2A54-4F17-BC79-8DA4E83375AD}" name="Column7401" dataDxfId="8994"/>
    <tableColumn id="7441" xr3:uid="{2531A18A-7430-4872-AF29-4261A7D32BDB}" name="Column7402" dataDxfId="8993"/>
    <tableColumn id="7442" xr3:uid="{24CF34CA-0B86-4B4C-8E65-51634A442DF0}" name="Column7403" dataDxfId="8992"/>
    <tableColumn id="7443" xr3:uid="{CE7C0EBB-27C4-4743-B9BB-CA105CB59F7A}" name="Column7404" dataDxfId="8991"/>
    <tableColumn id="7444" xr3:uid="{DE8DE052-B1B9-4BA8-8ABC-2B6F36816EE9}" name="Column7405" dataDxfId="8990"/>
    <tableColumn id="7445" xr3:uid="{9A78BE2D-FDC0-46DA-AD14-8FB9B3CB11C9}" name="Column7406" dataDxfId="8989"/>
    <tableColumn id="7446" xr3:uid="{96AB1381-1A52-43D4-B8FB-E3C20A57E58A}" name="Column7407" dataDxfId="8988"/>
    <tableColumn id="7447" xr3:uid="{C046BF00-A136-4B5C-9F22-5F596922AF81}" name="Column7408" dataDxfId="8987"/>
    <tableColumn id="7448" xr3:uid="{FFBBE0AB-D251-4BF5-B984-C4F5FCE841E0}" name="Column7409" dataDxfId="8986"/>
    <tableColumn id="7449" xr3:uid="{F081B747-0A04-4259-9766-A81A46E19794}" name="Column7410" dataDxfId="8985"/>
    <tableColumn id="7450" xr3:uid="{E3091127-5ED7-4900-8662-921CE79FE65C}" name="Column7411" dataDxfId="8984"/>
    <tableColumn id="7451" xr3:uid="{FD7BA471-201C-4824-8029-888846ECBE90}" name="Column7412" dataDxfId="8983"/>
    <tableColumn id="7452" xr3:uid="{3EA69852-798D-4A03-91FB-B3DE2F1425CA}" name="Column7413" dataDxfId="8982"/>
    <tableColumn id="7453" xr3:uid="{BFC34CDD-8B16-4ECD-B87C-1BAF49DDD87F}" name="Column7414" dataDxfId="8981"/>
    <tableColumn id="7454" xr3:uid="{DF84E208-3412-46C4-9E10-37C73C1DE2B7}" name="Column7415" dataDxfId="8980"/>
    <tableColumn id="7455" xr3:uid="{F6B0FE78-1FCA-4526-94FC-3F44B24393F1}" name="Column7416" dataDxfId="8979"/>
    <tableColumn id="7456" xr3:uid="{9BDC31E0-1F83-4347-AE68-9DABA5F2CC5D}" name="Column7417" dataDxfId="8978"/>
    <tableColumn id="7457" xr3:uid="{68C70905-69C8-4E78-BA7E-0EC5BFCCA685}" name="Column7418" dataDxfId="8977"/>
    <tableColumn id="7458" xr3:uid="{60312946-848F-44D7-BDD0-5C624D1F0C3D}" name="Column7419" dataDxfId="8976"/>
    <tableColumn id="7459" xr3:uid="{FAAECD4A-A9C2-427C-9BC9-D7BF0AF3A18E}" name="Column7420" dataDxfId="8975"/>
    <tableColumn id="7460" xr3:uid="{FBA95807-889D-47F9-98DE-53A8E1E16AB6}" name="Column7421" dataDxfId="8974"/>
    <tableColumn id="7461" xr3:uid="{1291327A-0F40-48DA-94D0-66E5AD65282A}" name="Column7422" dataDxfId="8973"/>
    <tableColumn id="7462" xr3:uid="{6F745594-05D4-4C73-A518-BF1ED2BD005F}" name="Column7423" dataDxfId="8972"/>
    <tableColumn id="7463" xr3:uid="{40F3E2F2-C67B-482C-A3BD-0FD884821C42}" name="Column7424" dataDxfId="8971"/>
    <tableColumn id="7464" xr3:uid="{FE1B5D79-7140-46DD-8339-E81C0566D7C0}" name="Column7425" dataDxfId="8970"/>
    <tableColumn id="7465" xr3:uid="{53CB8C16-22F5-42D0-9055-839C156EC6C2}" name="Column7426" dataDxfId="8969"/>
    <tableColumn id="7466" xr3:uid="{145494B7-97FB-4924-B9B5-823DDB3BD1C1}" name="Column7427" dataDxfId="8968"/>
    <tableColumn id="7467" xr3:uid="{21DDF49F-6860-4368-A284-AAE614453E7C}" name="Column7428" dataDxfId="8967"/>
    <tableColumn id="7468" xr3:uid="{E281D426-987C-4C1F-88AD-954E71EC0817}" name="Column7429" dataDxfId="8966"/>
    <tableColumn id="7469" xr3:uid="{23632CD6-D226-42B7-B847-9441BD51AA1D}" name="Column7430" dataDxfId="8965"/>
    <tableColumn id="7470" xr3:uid="{440C62C6-96C1-4BA0-AAD1-6F5042B0C11E}" name="Column7431" dataDxfId="8964"/>
    <tableColumn id="7471" xr3:uid="{4ECB200A-EF1A-47A3-800A-4B82EBB6E44B}" name="Column7432" dataDxfId="8963"/>
    <tableColumn id="7472" xr3:uid="{D8AEE56E-23B5-463B-A1E4-6BAE126C458D}" name="Column7433" dataDxfId="8962"/>
    <tableColumn id="7473" xr3:uid="{51006D2A-F177-4272-88C7-F55686C07850}" name="Column7434" dataDxfId="8961"/>
    <tableColumn id="7474" xr3:uid="{E1247A7C-E6A8-4473-8465-CA5817A11D9C}" name="Column7435" dataDxfId="8960"/>
    <tableColumn id="7475" xr3:uid="{70D41F0F-18EE-45E9-940C-A792F9869B2B}" name="Column7436" dataDxfId="8959"/>
    <tableColumn id="7476" xr3:uid="{827E6E72-A3B4-40EE-9E61-BCE0A4CF038A}" name="Column7437" dataDxfId="8958"/>
    <tableColumn id="7477" xr3:uid="{A4FEF2C9-FE0F-47A1-BE6A-D7ADFFCC9B1D}" name="Column7438" dataDxfId="8957"/>
    <tableColumn id="7478" xr3:uid="{D6E3D3DF-F01F-484E-9E90-9F50CE76E404}" name="Column7439" dataDxfId="8956"/>
    <tableColumn id="7479" xr3:uid="{8ABF81CE-2A5A-4EC0-A67C-E6ABA6FB602C}" name="Column7440" dataDxfId="8955"/>
    <tableColumn id="7480" xr3:uid="{1DE3D60E-2B71-4F7F-9146-847D3A38F79F}" name="Column7441" dataDxfId="8954"/>
    <tableColumn id="7481" xr3:uid="{2326F1D0-FDFE-4DD8-AC37-5495F331DDCF}" name="Column7442" dataDxfId="8953"/>
    <tableColumn id="7482" xr3:uid="{CF5AFFBC-0CF2-46C3-9D44-5E42D5568583}" name="Column7443" dataDxfId="8952"/>
    <tableColumn id="7483" xr3:uid="{42759F11-4566-4CC6-8409-6443BDAF4271}" name="Column7444" dataDxfId="8951"/>
    <tableColumn id="7484" xr3:uid="{78F8196C-86E7-4ED2-AABC-B8576ABAEFD8}" name="Column7445" dataDxfId="8950"/>
    <tableColumn id="7485" xr3:uid="{FD37D97E-4093-4120-B18A-9422BEF9CCDB}" name="Column7446" dataDxfId="8949"/>
    <tableColumn id="7486" xr3:uid="{77CA48BF-BD6A-4B4E-97A9-63C802A0AD04}" name="Column7447" dataDxfId="8948"/>
    <tableColumn id="7487" xr3:uid="{19BFAA94-ADE8-410A-8993-478838150268}" name="Column7448" dataDxfId="8947"/>
    <tableColumn id="7488" xr3:uid="{6F39F9B1-2F78-40F2-8632-BBF6B91A6875}" name="Column7449" dataDxfId="8946"/>
    <tableColumn id="7489" xr3:uid="{D55C97AB-61A8-4942-96CF-ACE6C5F40DFF}" name="Column7450" dataDxfId="8945"/>
    <tableColumn id="7490" xr3:uid="{DA39A1A3-640B-423C-93E8-8B491E8D13A4}" name="Column7451" dataDxfId="8944"/>
    <tableColumn id="7491" xr3:uid="{9D4F7224-BA47-4792-B98A-FD7FB9476375}" name="Column7452" dataDxfId="8943"/>
    <tableColumn id="7492" xr3:uid="{386601DD-43BD-414A-B096-328A0DA75250}" name="Column7453" dataDxfId="8942"/>
    <tableColumn id="7493" xr3:uid="{97794BE2-1652-44C7-A6DF-BBFED259BCC2}" name="Column7454" dataDxfId="8941"/>
    <tableColumn id="7494" xr3:uid="{441194CF-7BF4-4799-8A0C-D07D70BA1A84}" name="Column7455" dataDxfId="8940"/>
    <tableColumn id="7495" xr3:uid="{36FACBA4-E6EE-4D79-B846-715A0A562822}" name="Column7456" dataDxfId="8939"/>
    <tableColumn id="7496" xr3:uid="{B1141F16-1005-493D-9EF8-F2F7EC9BF24B}" name="Column7457" dataDxfId="8938"/>
    <tableColumn id="7497" xr3:uid="{6528FA84-93FE-4202-A63F-67A2BDD5B532}" name="Column7458" dataDxfId="8937"/>
    <tableColumn id="7498" xr3:uid="{A2DDC9D0-B9B0-4063-8099-F2E698BD96AF}" name="Column7459" dataDxfId="8936"/>
    <tableColumn id="7499" xr3:uid="{81E7B87E-D2E4-48CE-824D-95CC7DBF1CFC}" name="Column7460" dataDxfId="8935"/>
    <tableColumn id="7500" xr3:uid="{2A6E8A47-EE25-479F-9F40-533F1C390926}" name="Column7461" dataDxfId="8934"/>
    <tableColumn id="7501" xr3:uid="{91C61C23-5AE4-428F-AEE9-C381EC8AACDB}" name="Column7462" dataDxfId="8933"/>
    <tableColumn id="7502" xr3:uid="{A53AD562-61FF-4C98-B48A-EB63669F1BED}" name="Column7463" dataDxfId="8932"/>
    <tableColumn id="7503" xr3:uid="{F17BB7AC-2B75-423B-8263-85975EDAEB00}" name="Column7464" dataDxfId="8931"/>
    <tableColumn id="7504" xr3:uid="{9C460C78-8B82-4C48-9C36-DECE53556371}" name="Column7465" dataDxfId="8930"/>
    <tableColumn id="7505" xr3:uid="{8ABF6123-F57C-4F86-9362-17714AB35A83}" name="Column7466" dataDxfId="8929"/>
    <tableColumn id="7506" xr3:uid="{F5000DCB-9BEB-4107-B359-1D174B4043A0}" name="Column7467" dataDxfId="8928"/>
    <tableColumn id="7507" xr3:uid="{EB613204-43BE-476B-B836-B3527FFFCB03}" name="Column7468" dataDxfId="8927"/>
    <tableColumn id="7508" xr3:uid="{B64ABB5E-D029-494C-A0F2-70F9B718A284}" name="Column7469" dataDxfId="8926"/>
    <tableColumn id="7509" xr3:uid="{20090449-7405-4E34-AA7C-11F621CA4559}" name="Column7470" dataDxfId="8925"/>
    <tableColumn id="7510" xr3:uid="{D255712D-D5B0-40D0-B04C-850DF552B465}" name="Column7471" dataDxfId="8924"/>
    <tableColumn id="7511" xr3:uid="{9666593B-7713-4384-A881-677D0158EE1B}" name="Column7472" dataDxfId="8923"/>
    <tableColumn id="7512" xr3:uid="{30730D30-5628-41E2-A6B9-3B85DCE43C5A}" name="Column7473" dataDxfId="8922"/>
    <tableColumn id="7513" xr3:uid="{ADE0A04C-947E-4914-BDC3-42C5D51EC929}" name="Column7474" dataDxfId="8921"/>
    <tableColumn id="7514" xr3:uid="{E38A9D9F-2796-4393-8FCA-2ABC7F19FC15}" name="Column7475" dataDxfId="8920"/>
    <tableColumn id="7515" xr3:uid="{A31E44D2-E808-4BFA-A046-956D80086180}" name="Column7476" dataDxfId="8919"/>
    <tableColumn id="7516" xr3:uid="{A6AEA1A8-3E2E-4C3A-AD2A-26C9BD20AEDF}" name="Column7477" dataDxfId="8918"/>
    <tableColumn id="7517" xr3:uid="{C26281AC-BFB2-43A2-8A96-D17351955340}" name="Column7478" dataDxfId="8917"/>
    <tableColumn id="7518" xr3:uid="{58C2B8EB-5A2B-4253-8325-4CD916BA809C}" name="Column7479" dataDxfId="8916"/>
    <tableColumn id="7519" xr3:uid="{EBA5FF4B-BE3B-46F5-BAF6-6671EA2D5F49}" name="Column7480" dataDxfId="8915"/>
    <tableColumn id="7520" xr3:uid="{90DA6EF3-7999-4CA6-B5B7-8B201C896367}" name="Column7481" dataDxfId="8914"/>
    <tableColumn id="7521" xr3:uid="{88AAD9BD-D953-42D3-A2F5-1335FD52403C}" name="Column7482" dataDxfId="8913"/>
    <tableColumn id="7522" xr3:uid="{21FBBC93-9B65-4BF8-8F5C-071C49810C5C}" name="Column7483" dataDxfId="8912"/>
    <tableColumn id="7523" xr3:uid="{BB601B29-0EF1-4E6B-8AEF-1B7A6ED16DAA}" name="Column7484" dataDxfId="8911"/>
    <tableColumn id="7524" xr3:uid="{BE462B21-55B9-47B9-996B-40FDDD9DDA67}" name="Column7485" dataDxfId="8910"/>
    <tableColumn id="7525" xr3:uid="{45D2C7BD-4734-4D90-AA0E-68BC00D4AD10}" name="Column7486" dataDxfId="8909"/>
    <tableColumn id="7526" xr3:uid="{8CC399B4-A171-465A-AD71-BF62E0564409}" name="Column7487" dataDxfId="8908"/>
    <tableColumn id="7527" xr3:uid="{9B36968C-4C96-4843-ACD4-11CC76116FE4}" name="Column7488" dataDxfId="8907"/>
    <tableColumn id="7528" xr3:uid="{441C79A9-7766-4A71-98D4-9880692E08E8}" name="Column7489" dataDxfId="8906"/>
    <tableColumn id="7529" xr3:uid="{07A92889-5871-40B6-B3DF-61AC72B54C29}" name="Column7490" dataDxfId="8905"/>
    <tableColumn id="7530" xr3:uid="{D35D154D-9CCF-49AE-B7B9-3BF4812775C0}" name="Column7491" dataDxfId="8904"/>
    <tableColumn id="7531" xr3:uid="{4BEA5D3B-7B71-4D51-A06A-5184B3A435EB}" name="Column7492" dataDxfId="8903"/>
    <tableColumn id="7532" xr3:uid="{1A364986-9EA8-459F-BBFD-64B51D5AF26B}" name="Column7493" dataDxfId="8902"/>
    <tableColumn id="7533" xr3:uid="{6E28693E-A7B1-4F28-8B56-9912B30C97E2}" name="Column7494" dataDxfId="8901"/>
    <tableColumn id="7534" xr3:uid="{9B65353C-DC4C-49BC-BA15-981D0DCB9785}" name="Column7495" dataDxfId="8900"/>
    <tableColumn id="7535" xr3:uid="{4206170A-97AE-43F7-B564-DC32E015EA5A}" name="Column7496" dataDxfId="8899"/>
    <tableColumn id="7536" xr3:uid="{FD0496F4-F5B1-4240-98E9-7128981859D1}" name="Column7497" dataDxfId="8898"/>
    <tableColumn id="7537" xr3:uid="{61E8D480-CFC0-428D-9C65-06F823964E68}" name="Column7498" dataDxfId="8897"/>
    <tableColumn id="7538" xr3:uid="{B2D1D900-92DE-4D12-8B12-E47A8A6229AD}" name="Column7499" dataDxfId="8896"/>
    <tableColumn id="7539" xr3:uid="{698AB6AA-33C2-4629-A4D5-B2DF17D7B3E0}" name="Column7500" dataDxfId="8895"/>
    <tableColumn id="7540" xr3:uid="{40A1DBA4-A2BE-40BE-A327-1EB852BB559E}" name="Column7501" dataDxfId="8894"/>
    <tableColumn id="7541" xr3:uid="{A5287814-B133-4004-A696-29262E8BED81}" name="Column7502" dataDxfId="8893"/>
    <tableColumn id="7542" xr3:uid="{EB750E00-F9B9-4C23-B07F-2C24B4B1804B}" name="Column7503" dataDxfId="8892"/>
    <tableColumn id="7543" xr3:uid="{8195280F-A54C-4B8E-953D-8767E178B8FC}" name="Column7504" dataDxfId="8891"/>
    <tableColumn id="7544" xr3:uid="{56CEB191-06DB-4C92-B1DC-EA784A7DA549}" name="Column7505" dataDxfId="8890"/>
    <tableColumn id="7545" xr3:uid="{AE5F444E-BFEF-4E3E-9006-5574FE712431}" name="Column7506" dataDxfId="8889"/>
    <tableColumn id="7546" xr3:uid="{DB26A681-CD18-413C-B282-E78F1A149D21}" name="Column7507" dataDxfId="8888"/>
    <tableColumn id="7547" xr3:uid="{F36EBC53-DFCA-4DF3-8851-5B2723421FDA}" name="Column7508" dataDxfId="8887"/>
    <tableColumn id="7548" xr3:uid="{EF78BDF5-EB05-4E71-8B44-E7A1FD48402C}" name="Column7509" dataDxfId="8886"/>
    <tableColumn id="7549" xr3:uid="{3A169C3E-1C17-43B5-9C3E-4F52578E3294}" name="Column7510" dataDxfId="8885"/>
    <tableColumn id="7550" xr3:uid="{D9F6F783-D524-40D2-B7CF-2599C3472462}" name="Column7511" dataDxfId="8884"/>
    <tableColumn id="7551" xr3:uid="{CCC8A917-BDDD-4B5B-B9E3-4C2B8DBF84D1}" name="Column7512" dataDxfId="8883"/>
    <tableColumn id="7552" xr3:uid="{315D71D1-82A7-48D2-AF11-6460A5158613}" name="Column7513" dataDxfId="8882"/>
    <tableColumn id="7553" xr3:uid="{824DC5EC-5DCF-47CF-A3C7-E1DEFB7E31AA}" name="Column7514" dataDxfId="8881"/>
    <tableColumn id="7554" xr3:uid="{A0CB43AE-2260-4C68-8724-5517FF6932AE}" name="Column7515" dataDxfId="8880"/>
    <tableColumn id="7555" xr3:uid="{757E4332-0DAA-4AF0-B5D0-5BB488E387AE}" name="Column7516" dataDxfId="8879"/>
    <tableColumn id="7556" xr3:uid="{541D202D-EA70-491B-A47E-4F7E85715875}" name="Column7517" dataDxfId="8878"/>
    <tableColumn id="7557" xr3:uid="{5F178717-1FE7-419C-9654-8AD4134A14EC}" name="Column7518" dataDxfId="8877"/>
    <tableColumn id="7558" xr3:uid="{0AEEA212-3C97-446C-972B-2CBC0739D2D6}" name="Column7519" dataDxfId="8876"/>
    <tableColumn id="7559" xr3:uid="{177B4EBD-5DA0-4339-B1FA-9850032EC453}" name="Column7520" dataDxfId="8875"/>
    <tableColumn id="7560" xr3:uid="{CC8FD1C1-C7EB-4FC6-84C9-74982CF2F624}" name="Column7521" dataDxfId="8874"/>
    <tableColumn id="7561" xr3:uid="{8C10DD3E-9A75-450D-A883-B40D4828EF8D}" name="Column7522" dataDxfId="8873"/>
    <tableColumn id="7562" xr3:uid="{6E6DE521-0442-42E9-B9D4-4A58F78B0A0F}" name="Column7523" dataDxfId="8872"/>
    <tableColumn id="7563" xr3:uid="{79A3EA24-4492-45A4-BFDC-A3F79D9D176F}" name="Column7524" dataDxfId="8871"/>
    <tableColumn id="7564" xr3:uid="{4D640F5C-834B-4277-B1E6-B580F4235AA2}" name="Column7525" dataDxfId="8870"/>
    <tableColumn id="7565" xr3:uid="{C0782FFC-19AE-4FBB-B538-A04CC01EC218}" name="Column7526" dataDxfId="8869"/>
    <tableColumn id="7566" xr3:uid="{B2B7BA92-36DC-40DB-8279-20AC4CC9D239}" name="Column7527" dataDxfId="8868"/>
    <tableColumn id="7567" xr3:uid="{E6F0DDEC-87F0-4F04-8A6D-253546A261F9}" name="Column7528" dataDxfId="8867"/>
    <tableColumn id="7568" xr3:uid="{D82B7586-12B6-4258-ACDB-5C2A3065945F}" name="Column7529" dataDxfId="8866"/>
    <tableColumn id="7569" xr3:uid="{CD82AB08-4548-42CE-B9A7-E0653D17A54D}" name="Column7530" dataDxfId="8865"/>
    <tableColumn id="7570" xr3:uid="{1E2BD2F7-9B36-451B-AA97-50B96CB9375E}" name="Column7531" dataDxfId="8864"/>
    <tableColumn id="7571" xr3:uid="{240BB278-2E91-4F33-AECB-A8AFC7C8C514}" name="Column7532" dataDxfId="8863"/>
    <tableColumn id="7572" xr3:uid="{52797141-8CA3-46BC-93AA-198655CC6745}" name="Column7533" dataDxfId="8862"/>
    <tableColumn id="7573" xr3:uid="{32D75257-2A55-4648-B12F-FA330E0F2173}" name="Column7534" dataDxfId="8861"/>
    <tableColumn id="7574" xr3:uid="{B023D210-9DB9-45C0-A398-A242DAC5768E}" name="Column7535" dataDxfId="8860"/>
    <tableColumn id="7575" xr3:uid="{10B5360C-854C-4D35-BC6F-D4A5F6C0DFFF}" name="Column7536" dataDxfId="8859"/>
    <tableColumn id="7576" xr3:uid="{D7ABDD03-3AEE-4A55-B876-8935F906FB80}" name="Column7537" dataDxfId="8858"/>
    <tableColumn id="7577" xr3:uid="{81939F3A-7CEE-4F20-86E3-E5DD66AA2E95}" name="Column7538" dataDxfId="8857"/>
    <tableColumn id="7578" xr3:uid="{53729512-781C-4A42-9687-0BE2B6217C96}" name="Column7539" dataDxfId="8856"/>
    <tableColumn id="7579" xr3:uid="{60F8FC39-4FA3-4603-AF01-2A83729647F1}" name="Column7540" dataDxfId="8855"/>
    <tableColumn id="7580" xr3:uid="{5A95BD2D-CA2D-4019-864B-C4C72C6A1223}" name="Column7541" dataDxfId="8854"/>
    <tableColumn id="7581" xr3:uid="{FCB348BF-D7CD-494A-9831-01C61B6BD618}" name="Column7542" dataDxfId="8853"/>
    <tableColumn id="7582" xr3:uid="{F19E2297-F03F-42B4-8B44-B51BD69C0FEF}" name="Column7543" dataDxfId="8852"/>
    <tableColumn id="7583" xr3:uid="{D1E5B7EA-D816-4912-92FD-D02E171B74F3}" name="Column7544" dataDxfId="8851"/>
    <tableColumn id="7584" xr3:uid="{F61416DB-7657-4D43-8B14-03008641E45C}" name="Column7545" dataDxfId="8850"/>
    <tableColumn id="7585" xr3:uid="{D534DEFF-7C8B-4197-BB11-A17E0C06B92B}" name="Column7546" dataDxfId="8849"/>
    <tableColumn id="7586" xr3:uid="{93949876-38C6-43EA-BF6A-0553FB12DED3}" name="Column7547" dataDxfId="8848"/>
    <tableColumn id="7587" xr3:uid="{7FF10D59-6414-453F-9EFD-04DC18E80F7C}" name="Column7548" dataDxfId="8847"/>
    <tableColumn id="7588" xr3:uid="{E3BEFBB7-8366-4DA2-A66C-17F218D32222}" name="Column7549" dataDxfId="8846"/>
    <tableColumn id="7589" xr3:uid="{A245E566-447A-42EA-9628-107D813AA268}" name="Column7550" dataDxfId="8845"/>
    <tableColumn id="7590" xr3:uid="{E93F7A20-8B7B-4651-88A4-5EF4F28B7093}" name="Column7551" dataDxfId="8844"/>
    <tableColumn id="7591" xr3:uid="{E362EC64-E9A8-447A-83FF-325469ACED56}" name="Column7552" dataDxfId="8843"/>
    <tableColumn id="7592" xr3:uid="{A290B8AC-D52F-4F1D-A477-F4BE112A37E0}" name="Column7553" dataDxfId="8842"/>
    <tableColumn id="7593" xr3:uid="{9A3D0492-8967-4E82-9E67-ED8696745369}" name="Column7554" dataDxfId="8841"/>
    <tableColumn id="7594" xr3:uid="{2297943C-4291-495A-B527-1FE03C7FC839}" name="Column7555" dataDxfId="8840"/>
    <tableColumn id="7595" xr3:uid="{2FDD8E5E-FC65-47D3-9C8B-0C5C7043FB5A}" name="Column7556" dataDxfId="8839"/>
    <tableColumn id="7596" xr3:uid="{EC739D8C-C96E-4148-AB9A-964DEE3CCD41}" name="Column7557" dataDxfId="8838"/>
    <tableColumn id="7597" xr3:uid="{4F55A6AF-3C37-4C9B-8B3F-B312C449CF4C}" name="Column7558" dataDxfId="8837"/>
    <tableColumn id="7598" xr3:uid="{F2D71585-B41A-4FA9-9E92-22D0D069EE70}" name="Column7559" dataDxfId="8836"/>
    <tableColumn id="7599" xr3:uid="{AD5F777E-B92A-4D9F-8FB6-0A7E4A589E82}" name="Column7560" dataDxfId="8835"/>
    <tableColumn id="7600" xr3:uid="{C190D4E7-30C8-46D9-91C5-F5351E3AC088}" name="Column7561" dataDxfId="8834"/>
    <tableColumn id="7601" xr3:uid="{B472B1AA-3910-4B59-B2C3-9018595CB510}" name="Column7562" dataDxfId="8833"/>
    <tableColumn id="7602" xr3:uid="{96B6DC93-1D2B-4D65-844D-CA1308AF4CEF}" name="Column7563" dataDxfId="8832"/>
    <tableColumn id="7603" xr3:uid="{C52953D5-AA61-4B7F-A0E9-131A5647C615}" name="Column7564" dataDxfId="8831"/>
    <tableColumn id="7604" xr3:uid="{74C71DA4-54D2-43F7-82E2-B1560066BAFF}" name="Column7565" dataDxfId="8830"/>
    <tableColumn id="7605" xr3:uid="{DB9E4CEF-FDBF-4600-9042-FE27EA267351}" name="Column7566" dataDxfId="8829"/>
    <tableColumn id="7606" xr3:uid="{DC827653-2E68-4821-988E-9AEBF77464F3}" name="Column7567" dataDxfId="8828"/>
    <tableColumn id="7607" xr3:uid="{89AEA7AD-DC40-42D9-8FD6-231149EC30C9}" name="Column7568" dataDxfId="8827"/>
    <tableColumn id="7608" xr3:uid="{220BF355-5456-4007-BAD4-C5E05123A868}" name="Column7569" dataDxfId="8826"/>
    <tableColumn id="7609" xr3:uid="{DCC592F6-5C0F-4113-987E-037E46708AF5}" name="Column7570" dataDxfId="8825"/>
    <tableColumn id="7610" xr3:uid="{36C63FEE-B743-4002-9C86-9C7DC32FC5A4}" name="Column7571" dataDxfId="8824"/>
    <tableColumn id="7611" xr3:uid="{634E1CA8-3694-408C-97F8-DBEB3E1D1A96}" name="Column7572" dataDxfId="8823"/>
    <tableColumn id="7612" xr3:uid="{5562451F-6568-46B5-9E08-769495CA2B1D}" name="Column7573" dataDxfId="8822"/>
    <tableColumn id="7613" xr3:uid="{2FE751FE-8989-4CD9-96D3-9BE4ECF642CF}" name="Column7574" dataDxfId="8821"/>
    <tableColumn id="7614" xr3:uid="{09DFCEE0-5E01-4A56-93F5-F9A560693CD4}" name="Column7575" dataDxfId="8820"/>
    <tableColumn id="7615" xr3:uid="{866194FD-978B-4823-ABFE-951908A0F249}" name="Column7576" dataDxfId="8819"/>
    <tableColumn id="7616" xr3:uid="{F321786C-E02E-4707-98DA-2B44BD4ECC61}" name="Column7577" dataDxfId="8818"/>
    <tableColumn id="7617" xr3:uid="{59BD973B-9C86-41A1-A6D2-E889F921F7C5}" name="Column7578" dataDxfId="8817"/>
    <tableColumn id="7618" xr3:uid="{422ECD3B-1A26-4ADC-843D-CE2FA4777F17}" name="Column7579" dataDxfId="8816"/>
    <tableColumn id="7619" xr3:uid="{C32FEE34-78C0-4831-A9FF-E32F6FD8EBE0}" name="Column7580" dataDxfId="8815"/>
    <tableColumn id="7620" xr3:uid="{A6C6B819-E2E8-499B-A699-9B60578CAF02}" name="Column7581" dataDxfId="8814"/>
    <tableColumn id="7621" xr3:uid="{C581CDBA-9259-4372-9204-91022BD68A82}" name="Column7582" dataDxfId="8813"/>
    <tableColumn id="7622" xr3:uid="{0062C20E-2223-41B1-B408-80053CB0AAE1}" name="Column7583" dataDxfId="8812"/>
    <tableColumn id="7623" xr3:uid="{B3179AA6-47F5-479A-85ED-B31EE14140A0}" name="Column7584" dataDxfId="8811"/>
    <tableColumn id="7624" xr3:uid="{0BDC074D-9933-4E8B-970C-C845CE5D065A}" name="Column7585" dataDxfId="8810"/>
    <tableColumn id="7625" xr3:uid="{9F026D3A-9FA4-4C16-A267-2121CC8C251E}" name="Column7586" dataDxfId="8809"/>
    <tableColumn id="7626" xr3:uid="{1793F35A-19B4-4A2D-84D5-28F22CB07BBA}" name="Column7587" dataDxfId="8808"/>
    <tableColumn id="7627" xr3:uid="{02D9B999-7F81-4C09-88B1-5D47AB31C59F}" name="Column7588" dataDxfId="8807"/>
    <tableColumn id="7628" xr3:uid="{6F7863A2-AE67-4770-B479-000F911F18D6}" name="Column7589" dataDxfId="8806"/>
    <tableColumn id="7629" xr3:uid="{017F1153-818D-4B30-A82A-19769F6EC6AB}" name="Column7590" dataDxfId="8805"/>
    <tableColumn id="7630" xr3:uid="{267B60D7-46AF-4552-8422-DADBFF8036C3}" name="Column7591" dataDxfId="8804"/>
    <tableColumn id="7631" xr3:uid="{4FD9FF36-C559-4653-87E1-8B416DC13086}" name="Column7592" dataDxfId="8803"/>
    <tableColumn id="7632" xr3:uid="{4E6B6F1A-9247-4E67-A872-2FB1A9155762}" name="Column7593" dataDxfId="8802"/>
    <tableColumn id="7633" xr3:uid="{17212040-D843-4D57-B3B9-70A47F6166B9}" name="Column7594" dataDxfId="8801"/>
    <tableColumn id="7634" xr3:uid="{CF6D210D-1A44-4F36-804D-56B6F5A7B3A5}" name="Column7595" dataDxfId="8800"/>
    <tableColumn id="7635" xr3:uid="{1D839236-824B-4057-BD34-52D20F25AA4C}" name="Column7596" dataDxfId="8799"/>
    <tableColumn id="7636" xr3:uid="{38010B50-D25B-4667-AA78-4054917D76E0}" name="Column7597" dataDxfId="8798"/>
    <tableColumn id="7637" xr3:uid="{D5A35A6F-1DE7-40E2-9FD3-B8EC29A79111}" name="Column7598" dataDxfId="8797"/>
    <tableColumn id="7638" xr3:uid="{6CC2D66D-71D1-4304-9675-D9A700A42CB6}" name="Column7599" dataDxfId="8796"/>
    <tableColumn id="7639" xr3:uid="{3681ED1C-65AA-4AFC-BDEB-D1844A3711B8}" name="Column7600" dataDxfId="8795"/>
    <tableColumn id="7640" xr3:uid="{DAE7CD4C-6741-49A0-BD21-EA54187CD710}" name="Column7601" dataDxfId="8794"/>
    <tableColumn id="7641" xr3:uid="{70E2A8B1-0022-4D24-846E-17A15EA3BCA2}" name="Column7602" dataDxfId="8793"/>
    <tableColumn id="7642" xr3:uid="{0F138D10-588B-47B9-B5EB-152964402B85}" name="Column7603" dataDxfId="8792"/>
    <tableColumn id="7643" xr3:uid="{07732435-C043-4F1C-8A71-E119AF30EB60}" name="Column7604" dataDxfId="8791"/>
    <tableColumn id="7644" xr3:uid="{370D8C17-82CF-4D0A-B57B-C31D7F8BBEDE}" name="Column7605" dataDxfId="8790"/>
    <tableColumn id="7645" xr3:uid="{441C40E5-2531-47AA-943F-9C9B03CDBD22}" name="Column7606" dataDxfId="8789"/>
    <tableColumn id="7646" xr3:uid="{283B519A-ACC9-4654-BD6E-FB3713E10874}" name="Column7607" dataDxfId="8788"/>
    <tableColumn id="7647" xr3:uid="{2D2713C6-CBF6-4BFF-9429-C82F555F9E73}" name="Column7608" dataDxfId="8787"/>
    <tableColumn id="7648" xr3:uid="{BB4CE11E-A5C3-42BC-8D06-FC184744712B}" name="Column7609" dataDxfId="8786"/>
    <tableColumn id="7649" xr3:uid="{6C72B402-DC79-4C19-9388-4E92E05168B6}" name="Column7610" dataDxfId="8785"/>
    <tableColumn id="7650" xr3:uid="{89ABA6ED-A5EB-49C8-A9EF-1CF866E6569E}" name="Column7611" dataDxfId="8784"/>
    <tableColumn id="7651" xr3:uid="{0FAAE64D-848E-43DF-8D3E-7D88C8FF3E18}" name="Column7612" dataDxfId="8783"/>
    <tableColumn id="7652" xr3:uid="{D39165E3-4A96-479C-ADC4-89FC45C9ACA7}" name="Column7613" dataDxfId="8782"/>
    <tableColumn id="7653" xr3:uid="{56709EC5-251E-44B5-A620-EE8869E74B18}" name="Column7614" dataDxfId="8781"/>
    <tableColumn id="7654" xr3:uid="{0E018A5F-A65E-45AD-A58A-901B879D8CE0}" name="Column7615" dataDxfId="8780"/>
    <tableColumn id="7655" xr3:uid="{5BFC7EE2-6212-49C4-BB0B-5CA46ABF1D4A}" name="Column7616" dataDxfId="8779"/>
    <tableColumn id="7656" xr3:uid="{3ED526F2-3BDB-4A89-BD4C-7E58734B318C}" name="Column7617" dataDxfId="8778"/>
    <tableColumn id="7657" xr3:uid="{90744C1B-83C2-446F-B2E0-B04AB1DD5D78}" name="Column7618" dataDxfId="8777"/>
    <tableColumn id="7658" xr3:uid="{84D50116-D351-45F2-A20B-C0EED10219C0}" name="Column7619" dataDxfId="8776"/>
    <tableColumn id="7659" xr3:uid="{6E49FADC-8E60-4D8D-B217-BD3F6351F8A6}" name="Column7620" dataDxfId="8775"/>
    <tableColumn id="7660" xr3:uid="{12C7672F-C6A2-47B2-B8FC-FE8DC0A23930}" name="Column7621" dataDxfId="8774"/>
    <tableColumn id="7661" xr3:uid="{B8B63231-195C-470E-A471-8FC8A41475CD}" name="Column7622" dataDxfId="8773"/>
    <tableColumn id="7662" xr3:uid="{CE6DCA70-35DE-4F0E-81D8-43A91200A711}" name="Column7623" dataDxfId="8772"/>
    <tableColumn id="7663" xr3:uid="{C3634B7A-6554-4986-96A7-F16D7F5153D1}" name="Column7624" dataDxfId="8771"/>
    <tableColumn id="7664" xr3:uid="{65C66066-BCFF-400D-B6D3-811178A4CC14}" name="Column7625" dataDxfId="8770"/>
    <tableColumn id="7665" xr3:uid="{4232E766-3D76-4C78-ABDF-A1A042D51FBC}" name="Column7626" dataDxfId="8769"/>
    <tableColumn id="7666" xr3:uid="{697D85B8-FB9C-4972-9572-F163F239386F}" name="Column7627" dataDxfId="8768"/>
    <tableColumn id="7667" xr3:uid="{9A123142-F024-40A8-AB50-4887D6470AF6}" name="Column7628" dataDxfId="8767"/>
    <tableColumn id="7668" xr3:uid="{BD50EFCF-365C-46DE-B322-896A05680649}" name="Column7629" dataDxfId="8766"/>
    <tableColumn id="7669" xr3:uid="{D45B8478-2DA5-4106-A09E-DA15BFEA7A78}" name="Column7630" dataDxfId="8765"/>
    <tableColumn id="7670" xr3:uid="{ACD23165-CEC9-4172-A585-47A33D9DDD7F}" name="Column7631" dataDxfId="8764"/>
    <tableColumn id="7671" xr3:uid="{DDD3B417-194E-4998-9B51-D15497D1ADA4}" name="Column7632" dataDxfId="8763"/>
    <tableColumn id="7672" xr3:uid="{AED0ACCC-917C-45DC-A07F-46A170EC7DDA}" name="Column7633" dataDxfId="8762"/>
    <tableColumn id="7673" xr3:uid="{BDB817D3-E03E-44EB-AD24-C35C79EC2602}" name="Column7634" dataDxfId="8761"/>
    <tableColumn id="7674" xr3:uid="{22F735AF-C98A-413F-928A-8B9227B22355}" name="Column7635" dataDxfId="8760"/>
    <tableColumn id="7675" xr3:uid="{9CDE867B-2040-49AB-AD4D-B6BE1925B087}" name="Column7636" dataDxfId="8759"/>
    <tableColumn id="7676" xr3:uid="{C70A623C-B29F-49EC-BCFD-C507285AD7AB}" name="Column7637" dataDxfId="8758"/>
    <tableColumn id="7677" xr3:uid="{D574C5E9-AA01-4816-85DD-BF366AA29E63}" name="Column7638" dataDxfId="8757"/>
    <tableColumn id="7678" xr3:uid="{75203157-E9A5-4280-93C1-5E1BCDA59B2D}" name="Column7639" dataDxfId="8756"/>
    <tableColumn id="7679" xr3:uid="{5CBB8D9F-9204-402B-B6E3-B77C5564A2A3}" name="Column7640" dataDxfId="8755"/>
    <tableColumn id="7680" xr3:uid="{53392E60-D6CF-488D-8498-F57DC9505E67}" name="Column7641" dataDxfId="8754"/>
    <tableColumn id="7681" xr3:uid="{42E59119-BFB4-4FCD-B6E7-041602E8DEF5}" name="Column7642" dataDxfId="8753"/>
    <tableColumn id="7682" xr3:uid="{4B616CF9-95B8-4998-81CF-F9FB69395FC9}" name="Column7643" dataDxfId="8752"/>
    <tableColumn id="7683" xr3:uid="{B972169F-BBD0-45AD-BD2D-7584555A1CC1}" name="Column7644" dataDxfId="8751"/>
    <tableColumn id="7684" xr3:uid="{6F57F992-A0EB-49E9-BCAB-9136A77669AC}" name="Column7645" dataDxfId="8750"/>
    <tableColumn id="7685" xr3:uid="{AA857AC0-DB87-4CA6-9F92-B55C26FF0139}" name="Column7646" dataDxfId="8749"/>
    <tableColumn id="7686" xr3:uid="{A628F550-031E-41AE-955C-6D39E8F0FF56}" name="Column7647" dataDxfId="8748"/>
    <tableColumn id="7687" xr3:uid="{79324CC2-1D34-4FFA-9165-5E7ACD30B88D}" name="Column7648" dataDxfId="8747"/>
    <tableColumn id="7688" xr3:uid="{B1CD4C6D-3D83-4E7C-BAED-7D94E5667383}" name="Column7649" dataDxfId="8746"/>
    <tableColumn id="7689" xr3:uid="{FF1BB8F9-1523-4FAD-8F93-903E6DA6D3FA}" name="Column7650" dataDxfId="8745"/>
    <tableColumn id="7690" xr3:uid="{9F3190DC-B83C-41B6-9117-793F6A5C9F54}" name="Column7651" dataDxfId="8744"/>
    <tableColumn id="7691" xr3:uid="{89BBE1E6-E0FE-4E2F-A466-3836822284FB}" name="Column7652" dataDxfId="8743"/>
    <tableColumn id="7692" xr3:uid="{60147016-86C7-4BBD-87B1-FAA95BC3253E}" name="Column7653" dataDxfId="8742"/>
    <tableColumn id="7693" xr3:uid="{42FEC4EE-AAF2-41D7-8199-F87F2DACB93A}" name="Column7654" dataDxfId="8741"/>
    <tableColumn id="7694" xr3:uid="{F74C02C6-3696-473B-A4F5-3319582F7A31}" name="Column7655" dataDxfId="8740"/>
    <tableColumn id="7695" xr3:uid="{604C48C9-8B7F-4B63-AF35-D1D23C47424E}" name="Column7656" dataDxfId="8739"/>
    <tableColumn id="7696" xr3:uid="{CCADB5A3-EEC8-4137-A34C-78DC9A511ED8}" name="Column7657" dataDxfId="8738"/>
    <tableColumn id="7697" xr3:uid="{527D720C-80F0-4343-9357-7DF3FFE235AD}" name="Column7658" dataDxfId="8737"/>
    <tableColumn id="7698" xr3:uid="{EC05DE7D-3F8A-458A-9967-491E648DD633}" name="Column7659" dataDxfId="8736"/>
    <tableColumn id="7699" xr3:uid="{553E4E22-7C64-42E7-8ECF-47B348BE152C}" name="Column7660" dataDxfId="8735"/>
    <tableColumn id="7700" xr3:uid="{C9AB5B1B-3B66-46E6-A670-B4AB945D3AAA}" name="Column7661" dataDxfId="8734"/>
    <tableColumn id="7701" xr3:uid="{C9B477F9-00D4-44B7-A93A-D99C5568A84D}" name="Column7662" dataDxfId="8733"/>
    <tableColumn id="7702" xr3:uid="{8AF59251-186C-4022-B8E1-E45DF3113EDC}" name="Column7663" dataDxfId="8732"/>
    <tableColumn id="7703" xr3:uid="{4226820B-CA34-414B-B0A6-226A4487BE32}" name="Column7664" dataDxfId="8731"/>
    <tableColumn id="7704" xr3:uid="{0D6BAB4D-76D5-4008-B477-A6F6B8178E9A}" name="Column7665" dataDxfId="8730"/>
    <tableColumn id="7705" xr3:uid="{39353236-AB52-4A0D-84A5-7F7FB9155226}" name="Column7666" dataDxfId="8729"/>
    <tableColumn id="7706" xr3:uid="{8C1C42E0-C827-4ECD-A35C-284DE6AB1589}" name="Column7667" dataDxfId="8728"/>
    <tableColumn id="7707" xr3:uid="{61D8C558-E26C-44C2-8E48-5B7511F68BC5}" name="Column7668" dataDxfId="8727"/>
    <tableColumn id="7708" xr3:uid="{CEA8A98E-EBD8-460C-BA37-5E5C11038DE9}" name="Column7669" dataDxfId="8726"/>
    <tableColumn id="7709" xr3:uid="{E146312C-7FDE-4CB1-9D90-5D69226668AA}" name="Column7670" dataDxfId="8725"/>
    <tableColumn id="7710" xr3:uid="{709275C8-0BDD-49D7-86B4-67B680BC02A7}" name="Column7671" dataDxfId="8724"/>
    <tableColumn id="7711" xr3:uid="{32C8B8EB-98C5-4B78-8D4F-EC3F34096AA2}" name="Column7672" dataDxfId="8723"/>
    <tableColumn id="7712" xr3:uid="{09791A40-8568-439B-8C82-2BF4530DDF5D}" name="Column7673" dataDxfId="8722"/>
    <tableColumn id="7713" xr3:uid="{CF4B1D61-DEC4-4FD0-AE02-24F61EDF8AAC}" name="Column7674" dataDxfId="8721"/>
    <tableColumn id="7714" xr3:uid="{B79092A6-E850-40E3-8294-D16CA45638C5}" name="Column7675" dataDxfId="8720"/>
    <tableColumn id="7715" xr3:uid="{092D096F-E863-4D24-8DE5-0F9C9E0DF7B6}" name="Column7676" dataDxfId="8719"/>
    <tableColumn id="7716" xr3:uid="{EAFD15B0-F119-4DD8-9B03-D3047AC3EF74}" name="Column7677" dataDxfId="8718"/>
    <tableColumn id="7717" xr3:uid="{E133F768-2055-4B61-80C8-FD4F2DC8729A}" name="Column7678" dataDxfId="8717"/>
    <tableColumn id="7718" xr3:uid="{91A86055-3E6A-4AD9-8BA1-2BB81C971153}" name="Column7679" dataDxfId="8716"/>
    <tableColumn id="7719" xr3:uid="{6506FE8E-3297-4750-97F7-6F803D05EAFD}" name="Column7680" dataDxfId="8715"/>
    <tableColumn id="7720" xr3:uid="{6EDC23F2-51EA-486A-BB62-3A59040DFFF0}" name="Column7681" dataDxfId="8714"/>
    <tableColumn id="7721" xr3:uid="{6ED21519-E15D-4477-BC33-F13B22987672}" name="Column7682" dataDxfId="8713"/>
    <tableColumn id="7722" xr3:uid="{3D5D0B6D-4707-4085-B875-F8C5292B3AA4}" name="Column7683" dataDxfId="8712"/>
    <tableColumn id="7723" xr3:uid="{649E55C4-61F7-4FC4-84EF-47E90E13B9EF}" name="Column7684" dataDxfId="8711"/>
    <tableColumn id="7724" xr3:uid="{96572B43-E758-4BA6-918A-CACCF1D5E9BC}" name="Column7685" dataDxfId="8710"/>
    <tableColumn id="7725" xr3:uid="{991E2854-8D9C-4C03-B783-478764318A54}" name="Column7686" dataDxfId="8709"/>
    <tableColumn id="7726" xr3:uid="{C59B5618-63A2-4971-973E-827061425CA9}" name="Column7687" dataDxfId="8708"/>
    <tableColumn id="7727" xr3:uid="{A3635947-F96D-4822-9493-326CA6550343}" name="Column7688" dataDxfId="8707"/>
    <tableColumn id="7728" xr3:uid="{10D1CB5F-C3C2-4315-A81C-A7008377AF50}" name="Column7689" dataDxfId="8706"/>
    <tableColumn id="7729" xr3:uid="{2ADE26F0-35DA-4DC4-B836-C295E4306C12}" name="Column7690" dataDxfId="8705"/>
    <tableColumn id="7730" xr3:uid="{D3BC34EC-6E7C-4A4F-9021-283DF0DDB6B4}" name="Column7691" dataDxfId="8704"/>
    <tableColumn id="7731" xr3:uid="{C0FD0B5E-E425-417C-A564-5D97973DA39A}" name="Column7692" dataDxfId="8703"/>
    <tableColumn id="7732" xr3:uid="{959A72CE-B04D-4A1F-BF0F-BD330D275070}" name="Column7693" dataDxfId="8702"/>
    <tableColumn id="7733" xr3:uid="{AD32AC80-A860-41AF-99C1-D94674F045D5}" name="Column7694" dataDxfId="8701"/>
    <tableColumn id="7734" xr3:uid="{AAF8921D-3B69-4CCC-B9F9-9419317853A0}" name="Column7695" dataDxfId="8700"/>
    <tableColumn id="7735" xr3:uid="{223A430F-844E-4256-BEBE-822C23D73DFB}" name="Column7696" dataDxfId="8699"/>
    <tableColumn id="7736" xr3:uid="{00C0A0F7-FA5A-4865-8000-4F9C9C915467}" name="Column7697" dataDxfId="8698"/>
    <tableColumn id="7737" xr3:uid="{05D9520F-CC98-4137-B8F6-5070499F75B3}" name="Column7698" dataDxfId="8697"/>
    <tableColumn id="7738" xr3:uid="{2B8CDC8B-5D92-4C7A-9DD9-CE4BB2368ACA}" name="Column7699" dataDxfId="8696"/>
    <tableColumn id="7739" xr3:uid="{78E85463-24DF-4784-81CB-AE6394C8C6B5}" name="Column7700" dataDxfId="8695"/>
    <tableColumn id="7740" xr3:uid="{B9F23F60-F75F-493A-B771-AB36F416019E}" name="Column7701" dataDxfId="8694"/>
    <tableColumn id="7741" xr3:uid="{74E90882-0CAD-494C-84E2-7BED213E6FD9}" name="Column7702" dataDxfId="8693"/>
    <tableColumn id="7742" xr3:uid="{A94FB333-D050-451C-94D7-F41F4167389B}" name="Column7703" dataDxfId="8692"/>
    <tableColumn id="7743" xr3:uid="{4E2E8AD7-D207-4BBF-9393-1E4F4E4A781F}" name="Column7704" dataDxfId="8691"/>
    <tableColumn id="7744" xr3:uid="{0CD891DD-BDAA-4079-86AB-54FDA23D04E7}" name="Column7705" dataDxfId="8690"/>
    <tableColumn id="7745" xr3:uid="{AB94B7FB-FAC7-48ED-9340-89DE3AB366CE}" name="Column7706" dataDxfId="8689"/>
    <tableColumn id="7746" xr3:uid="{A67D95E3-60AB-4E49-B2C3-805EBB85C2F1}" name="Column7707" dataDxfId="8688"/>
    <tableColumn id="7747" xr3:uid="{980EA99B-0660-4FF4-A97C-1B3BE313CD66}" name="Column7708" dataDxfId="8687"/>
    <tableColumn id="7748" xr3:uid="{3F3F0E3C-2A0A-408D-9513-310E4668EC2A}" name="Column7709" dataDxfId="8686"/>
    <tableColumn id="7749" xr3:uid="{368F9759-ADE1-454D-8F2F-F2FAD737F307}" name="Column7710" dataDxfId="8685"/>
    <tableColumn id="7750" xr3:uid="{667AA93F-11DA-4E65-B05D-D9905C0EBF81}" name="Column7711" dataDxfId="8684"/>
    <tableColumn id="7751" xr3:uid="{9BEE61FB-131A-4E8D-B4E7-3E8A6160E04F}" name="Column7712" dataDxfId="8683"/>
    <tableColumn id="7752" xr3:uid="{67C8F212-0D7C-4584-A329-1F22758A47A1}" name="Column7713" dataDxfId="8682"/>
    <tableColumn id="7753" xr3:uid="{A35F5263-AED2-4071-9503-CB1B344709CB}" name="Column7714" dataDxfId="8681"/>
    <tableColumn id="7754" xr3:uid="{1FC2B895-2F79-498F-AA24-66980EAFCFB9}" name="Column7715" dataDxfId="8680"/>
    <tableColumn id="7755" xr3:uid="{83A029EB-AD96-4396-BFD0-A256F92462BB}" name="Column7716" dataDxfId="8679"/>
    <tableColumn id="7756" xr3:uid="{73EFA4F3-C902-44F3-9511-E987FE1F6437}" name="Column7717" dataDxfId="8678"/>
    <tableColumn id="7757" xr3:uid="{B7BC9706-9108-453F-8F26-323DD8ABB46E}" name="Column7718" dataDxfId="8677"/>
    <tableColumn id="7758" xr3:uid="{FA46E892-3B2D-429D-9433-752CF790FFCB}" name="Column7719" dataDxfId="8676"/>
    <tableColumn id="7759" xr3:uid="{16B309F5-05D7-4C36-B7D8-015626C14B6F}" name="Column7720" dataDxfId="8675"/>
    <tableColumn id="7760" xr3:uid="{8C116AD9-AF5B-4FD6-99E3-272925D59368}" name="Column7721" dataDxfId="8674"/>
    <tableColumn id="7761" xr3:uid="{B7CFEB98-D6DA-40E2-95DB-E2AEAE65829B}" name="Column7722" dataDxfId="8673"/>
    <tableColumn id="7762" xr3:uid="{830B6DEE-D534-4E46-8386-ECAE55A09F38}" name="Column7723" dataDxfId="8672"/>
    <tableColumn id="7763" xr3:uid="{2C6A86D6-F025-40F6-AD85-B879B9E0FA68}" name="Column7724" dataDxfId="8671"/>
    <tableColumn id="7764" xr3:uid="{C47697C8-1D6F-455E-AEA8-D75B23CCE671}" name="Column7725" dataDxfId="8670"/>
    <tableColumn id="7765" xr3:uid="{6B3D44F6-781A-4122-BFDF-26AEE5BC0A9C}" name="Column7726" dataDxfId="8669"/>
    <tableColumn id="7766" xr3:uid="{B04D36F7-6C4B-4023-B84F-70B4C7048451}" name="Column7727" dataDxfId="8668"/>
    <tableColumn id="7767" xr3:uid="{58859385-3DE4-4E10-8E7D-7C37AE4B3ABB}" name="Column7728" dataDxfId="8667"/>
    <tableColumn id="7768" xr3:uid="{DFDE98EB-D91B-4E88-A189-342EE9E3C5C3}" name="Column7729" dataDxfId="8666"/>
    <tableColumn id="7769" xr3:uid="{6FA72BC5-36C8-4148-B491-E544A2CB89AF}" name="Column7730" dataDxfId="8665"/>
    <tableColumn id="7770" xr3:uid="{D5C35CAF-F90B-4923-8327-35954928B54B}" name="Column7731" dataDxfId="8664"/>
    <tableColumn id="7771" xr3:uid="{3AB78F0D-A9D7-4EA1-A3C9-06A5099B8707}" name="Column7732" dataDxfId="8663"/>
    <tableColumn id="7772" xr3:uid="{A98A1E40-00DA-4C97-82A9-64FA1CE1C02B}" name="Column7733" dataDxfId="8662"/>
    <tableColumn id="7773" xr3:uid="{CAD5B90D-C825-4E22-8518-E3AB7E8F2F77}" name="Column7734" dataDxfId="8661"/>
    <tableColumn id="7774" xr3:uid="{77941C45-0B70-4551-805D-BF2682C384DA}" name="Column7735" dataDxfId="8660"/>
    <tableColumn id="7775" xr3:uid="{6C3C034D-5B9E-40EE-9C55-86B85C7CF9ED}" name="Column7736" dataDxfId="8659"/>
    <tableColumn id="7776" xr3:uid="{B9CEFC31-C162-4B6F-9D5B-B4D8AAD7CC17}" name="Column7737" dataDxfId="8658"/>
    <tableColumn id="7777" xr3:uid="{9240FFF5-39A3-4C70-95A3-A1A9DE22066D}" name="Column7738" dataDxfId="8657"/>
    <tableColumn id="7778" xr3:uid="{3D130FC1-0A12-4AA4-B6BA-A63867184EC7}" name="Column7739" dataDxfId="8656"/>
    <tableColumn id="7779" xr3:uid="{E44BC4D9-5313-4768-883D-BC42E7891A47}" name="Column7740" dataDxfId="8655"/>
    <tableColumn id="7780" xr3:uid="{5FDF2EC2-90B5-4B7A-B544-FB1B47941C00}" name="Column7741" dataDxfId="8654"/>
    <tableColumn id="7781" xr3:uid="{5E265E49-D94C-4CA1-A20B-67B7263390EF}" name="Column7742" dataDxfId="8653"/>
    <tableColumn id="7782" xr3:uid="{97B08803-BDE9-44E5-A0E0-A46A3545065F}" name="Column7743" dataDxfId="8652"/>
    <tableColumn id="7783" xr3:uid="{D6489796-DD25-4144-BF88-8B1B3127127B}" name="Column7744" dataDxfId="8651"/>
    <tableColumn id="7784" xr3:uid="{D2A23134-D21B-4CEC-A3CE-779902A78A6F}" name="Column7745" dataDxfId="8650"/>
    <tableColumn id="7785" xr3:uid="{4D072791-CA84-4DEA-B955-B7BF0B6D3F35}" name="Column7746" dataDxfId="8649"/>
    <tableColumn id="7786" xr3:uid="{6D59E1AF-9F9A-4F44-91CB-A0F0E60E6B68}" name="Column7747" dataDxfId="8648"/>
    <tableColumn id="7787" xr3:uid="{2C465A90-9920-4EB2-84C0-E810BEC7CCC4}" name="Column7748" dataDxfId="8647"/>
    <tableColumn id="7788" xr3:uid="{F8953310-0F4D-419A-8C98-1723B143F40E}" name="Column7749" dataDxfId="8646"/>
    <tableColumn id="7789" xr3:uid="{CE848816-0231-4A2A-B2AD-BC8891E9F303}" name="Column7750" dataDxfId="8645"/>
    <tableColumn id="7790" xr3:uid="{D5A86F9B-5B6C-4F86-A7E1-2CF6BF676791}" name="Column7751" dataDxfId="8644"/>
    <tableColumn id="7791" xr3:uid="{06C64020-5625-46E3-8B21-C6D96F5A43AB}" name="Column7752" dataDxfId="8643"/>
    <tableColumn id="7792" xr3:uid="{4234353C-4D7E-4BAE-B715-EA19802B7006}" name="Column7753" dataDxfId="8642"/>
    <tableColumn id="7793" xr3:uid="{B6A765E3-68EC-47EF-8630-D52D1914E754}" name="Column7754" dataDxfId="8641"/>
    <tableColumn id="7794" xr3:uid="{1A013A67-DE31-4259-B798-ADB99D38C9C8}" name="Column7755" dataDxfId="8640"/>
    <tableColumn id="7795" xr3:uid="{0F034C97-FE70-4BCB-88CD-1F9B12234EB1}" name="Column7756" dataDxfId="8639"/>
    <tableColumn id="7796" xr3:uid="{4C0206BC-3191-4573-A3D0-6A8C2C8CA873}" name="Column7757" dataDxfId="8638"/>
    <tableColumn id="7797" xr3:uid="{5565B537-980D-4768-954C-6B63ED4FB23A}" name="Column7758" dataDxfId="8637"/>
    <tableColumn id="7798" xr3:uid="{1A9B29B6-9C40-433E-89C6-C06100882533}" name="Column7759" dataDxfId="8636"/>
    <tableColumn id="7799" xr3:uid="{97DB7DB3-866B-47F8-A2F3-05019332DF61}" name="Column7760" dataDxfId="8635"/>
    <tableColumn id="7800" xr3:uid="{82E4DD5B-D7FB-48EF-BE33-33D91E94CB60}" name="Column7761" dataDxfId="8634"/>
    <tableColumn id="7801" xr3:uid="{A345EC16-AC74-46CD-91B0-23CB7DDF5D44}" name="Column7762" dataDxfId="8633"/>
    <tableColumn id="7802" xr3:uid="{C58E267F-3275-4839-B592-D4C2B5B66B82}" name="Column7763" dataDxfId="8632"/>
    <tableColumn id="7803" xr3:uid="{081E56A6-C324-419A-9BE1-9EC3CE4E6734}" name="Column7764" dataDxfId="8631"/>
    <tableColumn id="7804" xr3:uid="{9D601D49-A5EE-4152-BFC8-F757011BF8A7}" name="Column7765" dataDxfId="8630"/>
    <tableColumn id="7805" xr3:uid="{C2E659CF-D047-4102-8B8B-77E3C719E86D}" name="Column7766" dataDxfId="8629"/>
    <tableColumn id="7806" xr3:uid="{B293E2B3-23E0-47BA-89F8-6F246E086610}" name="Column7767" dataDxfId="8628"/>
    <tableColumn id="7807" xr3:uid="{AC52CB1D-B1F2-4F1D-9DF1-6AF767865480}" name="Column7768" dataDxfId="8627"/>
    <tableColumn id="7808" xr3:uid="{C7CD77FD-50BA-46CE-A881-B8DE71501C46}" name="Column7769" dataDxfId="8626"/>
    <tableColumn id="7809" xr3:uid="{735E301E-9C38-4692-86C6-4AD2CB1B15DE}" name="Column7770" dataDxfId="8625"/>
    <tableColumn id="7810" xr3:uid="{33C4E72E-8720-48F7-B9BC-B247A314AD40}" name="Column7771" dataDxfId="8624"/>
    <tableColumn id="7811" xr3:uid="{4209A51B-BF12-471D-BC36-6262B16C5E50}" name="Column7772" dataDxfId="8623"/>
    <tableColumn id="7812" xr3:uid="{CF2DB8A1-B170-4B9F-B5CB-6AEB1B187972}" name="Column7773" dataDxfId="8622"/>
    <tableColumn id="7813" xr3:uid="{DF2475C8-0B2A-4955-B211-B773F8B601CC}" name="Column7774" dataDxfId="8621"/>
    <tableColumn id="7814" xr3:uid="{99D2D25D-6783-4F1C-9094-DA4EB90A5962}" name="Column7775" dataDxfId="8620"/>
    <tableColumn id="7815" xr3:uid="{363E1BCD-7660-4ADD-8220-245735C6A50F}" name="Column7776" dataDxfId="8619"/>
    <tableColumn id="7816" xr3:uid="{16E6B74E-2C3F-42C4-A883-6BAD6D00F1B8}" name="Column7777" dataDxfId="8618"/>
    <tableColumn id="7817" xr3:uid="{C6E66DBC-0DD3-4774-8911-DB79243ED68E}" name="Column7778" dataDxfId="8617"/>
    <tableColumn id="7818" xr3:uid="{0B538A1C-FA1E-4AEF-872B-34CFF28820B7}" name="Column7779" dataDxfId="8616"/>
    <tableColumn id="7819" xr3:uid="{819CA8EB-0E91-4FF1-87F1-1143102F39D7}" name="Column7780" dataDxfId="8615"/>
    <tableColumn id="7820" xr3:uid="{8E875FA4-0EEE-43A7-B98A-FC6FE129F33E}" name="Column7781" dataDxfId="8614"/>
    <tableColumn id="7821" xr3:uid="{68DB900A-DD67-416C-80D8-83C310E71CB4}" name="Column7782" dataDxfId="8613"/>
    <tableColumn id="7822" xr3:uid="{4CBE68AD-C288-4DD7-AD11-E85090E0E794}" name="Column7783" dataDxfId="8612"/>
    <tableColumn id="7823" xr3:uid="{BC9ABBD5-1C42-494E-85FF-35E02D370277}" name="Column7784" dataDxfId="8611"/>
    <tableColumn id="7824" xr3:uid="{659E8BEE-4BB1-4CCC-ADFA-21A6125ABB06}" name="Column7785" dataDxfId="8610"/>
    <tableColumn id="7825" xr3:uid="{CC469F12-E632-473A-9881-BDBE832983FE}" name="Column7786" dataDxfId="8609"/>
    <tableColumn id="7826" xr3:uid="{5D9527A1-7724-4960-985D-B328FEEBB669}" name="Column7787" dataDxfId="8608"/>
    <tableColumn id="7827" xr3:uid="{880A82E2-B7A8-47AB-B146-BA3F519BEDF0}" name="Column7788" dataDxfId="8607"/>
    <tableColumn id="7828" xr3:uid="{7D3B797C-7EDB-4742-90C2-262B609B728E}" name="Column7789" dataDxfId="8606"/>
    <tableColumn id="7829" xr3:uid="{A692D165-0558-49F1-953A-F76C0DB68333}" name="Column7790" dataDxfId="8605"/>
    <tableColumn id="7830" xr3:uid="{EF67B307-6828-4A55-AE7A-91A4EF372361}" name="Column7791" dataDxfId="8604"/>
    <tableColumn id="7831" xr3:uid="{5553CB99-1256-4698-B941-54CE0A4239EF}" name="Column7792" dataDxfId="8603"/>
    <tableColumn id="7832" xr3:uid="{F93F57C7-2179-4A0F-B777-C84E0CA058BB}" name="Column7793" dataDxfId="8602"/>
    <tableColumn id="7833" xr3:uid="{76ED0757-C49F-4FE8-BCB6-C79632F21D97}" name="Column7794" dataDxfId="8601"/>
    <tableColumn id="7834" xr3:uid="{1BC4043A-F9C4-4815-8C34-E21698A7C657}" name="Column7795" dataDxfId="8600"/>
    <tableColumn id="7835" xr3:uid="{62B06930-09DD-4451-A871-B00315A809A5}" name="Column7796" dataDxfId="8599"/>
    <tableColumn id="7836" xr3:uid="{45B5171E-7EAA-4649-AFFC-6BE1E0EAFC64}" name="Column7797" dataDxfId="8598"/>
    <tableColumn id="7837" xr3:uid="{0893EDCA-E86B-44A1-A95C-CDBF93A7E854}" name="Column7798" dataDxfId="8597"/>
    <tableColumn id="7838" xr3:uid="{B96DFDFB-46CB-48C8-B10F-0DBCDBE951BF}" name="Column7799" dataDxfId="8596"/>
    <tableColumn id="7839" xr3:uid="{11B19F1C-BEC6-426E-B4CD-6C1C523C8F41}" name="Column7800" dataDxfId="8595"/>
    <tableColumn id="7840" xr3:uid="{325F5803-F3D1-4C95-83FE-1538E14D8F34}" name="Column7801" dataDxfId="8594"/>
    <tableColumn id="7841" xr3:uid="{A993B411-D105-437E-AB01-C86B06031409}" name="Column7802" dataDxfId="8593"/>
    <tableColumn id="7842" xr3:uid="{D17ECC60-CBBC-4C22-A933-29839EE44B31}" name="Column7803" dataDxfId="8592"/>
    <tableColumn id="7843" xr3:uid="{9E326358-A7A3-4CA0-A9AB-0BA6F293679F}" name="Column7804" dataDxfId="8591"/>
    <tableColumn id="7844" xr3:uid="{DECA7FF6-4950-41E2-B1BF-6457FAB3FDBA}" name="Column7805" dataDxfId="8590"/>
    <tableColumn id="7845" xr3:uid="{783C25A3-D237-4F18-A385-25EEB14D355A}" name="Column7806" dataDxfId="8589"/>
    <tableColumn id="7846" xr3:uid="{7F648D4B-A8D8-4811-AD8A-C4CC26CD6BF1}" name="Column7807" dataDxfId="8588"/>
    <tableColumn id="7847" xr3:uid="{88C47F64-A54E-4D69-996A-4E867BBFC7D9}" name="Column7808" dataDxfId="8587"/>
    <tableColumn id="7848" xr3:uid="{35816B0F-BEA9-4E0A-9F34-6050FD1C0344}" name="Column7809" dataDxfId="8586"/>
    <tableColumn id="7849" xr3:uid="{2F8B4F32-38F6-4D04-8619-1037BC825C6E}" name="Column7810" dataDxfId="8585"/>
    <tableColumn id="7850" xr3:uid="{10A275A2-03A9-4F1C-9824-7B8F8288CEFA}" name="Column7811" dataDxfId="8584"/>
    <tableColumn id="7851" xr3:uid="{96CFCD33-8BDA-41E7-8DC5-C7FB9E523946}" name="Column7812" dataDxfId="8583"/>
    <tableColumn id="7852" xr3:uid="{3F6B0469-472D-47BF-BB77-54EACC4F4FBA}" name="Column7813" dataDxfId="8582"/>
    <tableColumn id="7853" xr3:uid="{C133BD84-FCE0-42C6-9620-CE61E264C10B}" name="Column7814" dataDxfId="8581"/>
    <tableColumn id="7854" xr3:uid="{DD734511-C8D4-4BE9-B5C0-27284D767855}" name="Column7815" dataDxfId="8580"/>
    <tableColumn id="7855" xr3:uid="{FC3D0570-C614-46F2-B806-21DFC5CACE69}" name="Column7816" dataDxfId="8579"/>
    <tableColumn id="7856" xr3:uid="{36F1923B-7689-4112-9BDA-A000121A44C4}" name="Column7817" dataDxfId="8578"/>
    <tableColumn id="7857" xr3:uid="{D79B6494-25E6-41C1-A930-84858AB038F1}" name="Column7818" dataDxfId="8577"/>
    <tableColumn id="7858" xr3:uid="{8B159786-0EF0-4223-B706-23E7C78D47AC}" name="Column7819" dataDxfId="8576"/>
    <tableColumn id="7859" xr3:uid="{A4C7B373-6E3C-4C1A-9BF0-FEA7C036687F}" name="Column7820" dataDxfId="8575"/>
    <tableColumn id="7860" xr3:uid="{3621CBBF-004B-416E-83A9-9AD3036179E6}" name="Column7821" dataDxfId="8574"/>
    <tableColumn id="7861" xr3:uid="{EC2858F9-6F00-463B-8614-23C317701015}" name="Column7822" dataDxfId="8573"/>
    <tableColumn id="7862" xr3:uid="{248C1E74-5BBC-4262-B05F-EE1C8D9468F2}" name="Column7823" dataDxfId="8572"/>
    <tableColumn id="7863" xr3:uid="{4298AAAE-208F-4688-8D47-55B01F52A0BC}" name="Column7824" dataDxfId="8571"/>
    <tableColumn id="7864" xr3:uid="{D40D1014-E9EA-42A7-8755-7F9FEE0CC682}" name="Column7825" dataDxfId="8570"/>
    <tableColumn id="7865" xr3:uid="{F757ABC5-8448-4B7A-A312-6B39D651A542}" name="Column7826" dataDxfId="8569"/>
    <tableColumn id="7866" xr3:uid="{B61E711B-8457-4A2E-B083-2271738482A3}" name="Column7827" dataDxfId="8568"/>
    <tableColumn id="7867" xr3:uid="{FB3B4D3D-2120-412C-B790-AE5601A9BA79}" name="Column7828" dataDxfId="8567"/>
    <tableColumn id="7868" xr3:uid="{2DFE79C7-0A8E-4D14-BA9D-6F702AF77D0E}" name="Column7829" dataDxfId="8566"/>
    <tableColumn id="7869" xr3:uid="{027097C0-CB9B-4D6F-BDA5-C9FB41F7997A}" name="Column7830" dataDxfId="8565"/>
    <tableColumn id="7870" xr3:uid="{8FBCA470-3F8A-4FDE-BABE-19A5D986F64A}" name="Column7831" dataDxfId="8564"/>
    <tableColumn id="7871" xr3:uid="{A43E995F-9B2A-4521-9528-40866847F07F}" name="Column7832" dataDxfId="8563"/>
    <tableColumn id="7872" xr3:uid="{8E37E403-74EC-487F-819C-6A3E9B9946E0}" name="Column7833" dataDxfId="8562"/>
    <tableColumn id="7873" xr3:uid="{82C5CC48-53F9-4168-B76D-125F3D0208D2}" name="Column7834" dataDxfId="8561"/>
    <tableColumn id="7874" xr3:uid="{174AF24B-9651-4660-96B3-5F7EAAF55D20}" name="Column7835" dataDxfId="8560"/>
    <tableColumn id="7875" xr3:uid="{002E2314-28DC-4BCB-9D0F-3940D559E496}" name="Column7836" dataDxfId="8559"/>
    <tableColumn id="7876" xr3:uid="{E5D4D2B2-4CF9-4DC0-8E1E-8A60E67BC156}" name="Column7837" dataDxfId="8558"/>
    <tableColumn id="7877" xr3:uid="{CF5F65D9-721E-4266-8BCC-207DEFB074B9}" name="Column7838" dataDxfId="8557"/>
    <tableColumn id="7878" xr3:uid="{2C080702-868E-4295-94AA-908025B88C27}" name="Column7839" dataDxfId="8556"/>
    <tableColumn id="7879" xr3:uid="{B725FF3C-4040-4088-84C1-632B9F1A3429}" name="Column7840" dataDxfId="8555"/>
    <tableColumn id="7880" xr3:uid="{06322063-707F-40FB-9E30-11198CCBA6D3}" name="Column7841" dataDxfId="8554"/>
    <tableColumn id="7881" xr3:uid="{38070573-5F37-4C68-9196-EC23ACDF2A2E}" name="Column7842" dataDxfId="8553"/>
    <tableColumn id="7882" xr3:uid="{68317C5C-DAAE-4221-BA87-EC00B8F23DA6}" name="Column7843" dataDxfId="8552"/>
    <tableColumn id="7883" xr3:uid="{5E15B6F0-3DCE-484D-BF8F-D788EABC8A09}" name="Column7844" dataDxfId="8551"/>
    <tableColumn id="7884" xr3:uid="{F1D3B642-3C4B-467A-B15E-36E079D69BF8}" name="Column7845" dataDxfId="8550"/>
    <tableColumn id="7885" xr3:uid="{699F60F4-10C1-4245-9E17-AC847A8FFECC}" name="Column7846" dataDxfId="8549"/>
    <tableColumn id="7886" xr3:uid="{3BC40F13-446E-4544-90FF-FBF3097390E4}" name="Column7847" dataDxfId="8548"/>
    <tableColumn id="7887" xr3:uid="{BFCDF675-A20D-4E9D-8425-7E029561874A}" name="Column7848" dataDxfId="8547"/>
    <tableColumn id="7888" xr3:uid="{0D597115-F475-4F44-9D11-C2E7A5C921B7}" name="Column7849" dataDxfId="8546"/>
    <tableColumn id="7889" xr3:uid="{7565F6C8-10D2-420F-960A-39D50E7D51FC}" name="Column7850" dataDxfId="8545"/>
    <tableColumn id="7890" xr3:uid="{FD15D9D6-FAED-467C-A7BA-070B4413E55E}" name="Column7851" dataDxfId="8544"/>
    <tableColumn id="7891" xr3:uid="{568356B4-595A-4BF7-BBBA-4E90401A5D5B}" name="Column7852" dataDxfId="8543"/>
    <tableColumn id="7892" xr3:uid="{D88362C0-3CED-4230-B8F0-3B44D3C58EFC}" name="Column7853" dataDxfId="8542"/>
    <tableColumn id="7893" xr3:uid="{E32DE0D6-2265-433E-ABD5-E444F69DF898}" name="Column7854" dataDxfId="8541"/>
    <tableColumn id="7894" xr3:uid="{F71A99F3-D12A-4430-8D63-BD4361F248D5}" name="Column7855" dataDxfId="8540"/>
    <tableColumn id="7895" xr3:uid="{6D80189B-865C-45C1-B17B-BDC0778F37A3}" name="Column7856" dataDxfId="8539"/>
    <tableColumn id="7896" xr3:uid="{A28638EF-B3A4-4371-8769-459F8C986F23}" name="Column7857" dataDxfId="8538"/>
    <tableColumn id="7897" xr3:uid="{DAF419AA-A94B-4FDB-900D-514CC658315C}" name="Column7858" dataDxfId="8537"/>
    <tableColumn id="7898" xr3:uid="{A2646A9C-E710-422B-8827-EB8A435D7999}" name="Column7859" dataDxfId="8536"/>
    <tableColumn id="7899" xr3:uid="{44F8740A-381F-4B6C-A785-616B22748E70}" name="Column7860" dataDxfId="8535"/>
    <tableColumn id="7900" xr3:uid="{FBBA7379-AA44-4516-8651-28C8DC87BEE7}" name="Column7861" dataDxfId="8534"/>
    <tableColumn id="7901" xr3:uid="{81A478D9-956B-4EB9-95CB-78E4873A02B2}" name="Column7862" dataDxfId="8533"/>
    <tableColumn id="7902" xr3:uid="{DB626DBE-8843-4104-B00F-2F3AEB6FFDE2}" name="Column7863" dataDxfId="8532"/>
    <tableColumn id="7903" xr3:uid="{3FAB9EEB-D3B5-44EB-9680-177BFDA584F6}" name="Column7864" dataDxfId="8531"/>
    <tableColumn id="7904" xr3:uid="{9FB50EF0-329D-4932-B23B-B71F4A512C62}" name="Column7865" dataDxfId="8530"/>
    <tableColumn id="7905" xr3:uid="{9ED1AF83-3622-453E-B152-E3CF704D5C2F}" name="Column7866" dataDxfId="8529"/>
    <tableColumn id="7906" xr3:uid="{61596A56-F6C4-49C4-8FF3-2314688359E3}" name="Column7867" dataDxfId="8528"/>
    <tableColumn id="7907" xr3:uid="{35E2C9EA-62C2-4F0E-A4FD-25F8083F9A74}" name="Column7868" dataDxfId="8527"/>
    <tableColumn id="7908" xr3:uid="{DAF8522A-2697-4E8A-A503-0C7CC0DCA310}" name="Column7869" dataDxfId="8526"/>
    <tableColumn id="7909" xr3:uid="{F2483015-D75A-4649-B958-B72FAAA02E04}" name="Column7870" dataDxfId="8525"/>
    <tableColumn id="7910" xr3:uid="{5D99BE92-0C27-4E67-AF8F-4CB8E6768A33}" name="Column7871" dataDxfId="8524"/>
    <tableColumn id="7911" xr3:uid="{1611EC84-5E8A-4B5B-A570-2DD1906ADE87}" name="Column7872" dataDxfId="8523"/>
    <tableColumn id="7912" xr3:uid="{BB4ACFE0-130F-4DF0-8C51-A946CC80B26E}" name="Column7873" dataDxfId="8522"/>
    <tableColumn id="7913" xr3:uid="{A0305FDA-C0A0-4960-A683-50022883EA81}" name="Column7874" dataDxfId="8521"/>
    <tableColumn id="7914" xr3:uid="{DDB03CD6-6B21-4383-B587-952A3AF9D4E3}" name="Column7875" dataDxfId="8520"/>
    <tableColumn id="7915" xr3:uid="{D7FE2CDB-E9FD-4A94-855F-DFCFC8A53FB1}" name="Column7876" dataDxfId="8519"/>
    <tableColumn id="7916" xr3:uid="{6FD15494-2264-43D6-AB02-0F08CB8CA787}" name="Column7877" dataDxfId="8518"/>
    <tableColumn id="7917" xr3:uid="{7C40E8D4-4E9C-43A2-96CE-794983865280}" name="Column7878" dataDxfId="8517"/>
    <tableColumn id="7918" xr3:uid="{38B2E176-0659-47DB-8242-821A53339729}" name="Column7879" dataDxfId="8516"/>
    <tableColumn id="7919" xr3:uid="{68B206BA-2084-4886-902F-EE08DE2283D7}" name="Column7880" dataDxfId="8515"/>
    <tableColumn id="7920" xr3:uid="{92936DBE-78F8-4746-A7DD-DF644B2FF42F}" name="Column7881" dataDxfId="8514"/>
    <tableColumn id="7921" xr3:uid="{CA0C8392-1EF9-4AD8-B8B4-B9757FE9C39A}" name="Column7882" dataDxfId="8513"/>
    <tableColumn id="7922" xr3:uid="{8349DA39-79BE-442E-992C-E719D74469CD}" name="Column7883" dataDxfId="8512"/>
    <tableColumn id="7923" xr3:uid="{B11FB4AB-BDCE-480B-BC65-38D055887300}" name="Column7884" dataDxfId="8511"/>
    <tableColumn id="7924" xr3:uid="{F607B474-D52C-4580-969F-7499D0C4E406}" name="Column7885" dataDxfId="8510"/>
    <tableColumn id="7925" xr3:uid="{9E44938F-5A49-4F7D-8FEA-3E47505362D0}" name="Column7886" dataDxfId="8509"/>
    <tableColumn id="7926" xr3:uid="{0339D289-3B86-4414-924C-498990E02352}" name="Column7887" dataDxfId="8508"/>
    <tableColumn id="7927" xr3:uid="{F8A541D5-484D-4E03-848B-909E670C719E}" name="Column7888" dataDxfId="8507"/>
    <tableColumn id="7928" xr3:uid="{49CA8C9F-9C90-4F0D-8B74-7F2760D6127B}" name="Column7889" dataDxfId="8506"/>
    <tableColumn id="7929" xr3:uid="{2957CBCC-A535-4F30-A2DA-1DF97024AC58}" name="Column7890" dataDxfId="8505"/>
    <tableColumn id="7930" xr3:uid="{DA8B8A15-AC21-4160-9A1B-1E18C3E8CD90}" name="Column7891" dataDxfId="8504"/>
    <tableColumn id="7931" xr3:uid="{5B2D2F77-AF84-4322-9299-09BCFE8BB749}" name="Column7892" dataDxfId="8503"/>
    <tableColumn id="7932" xr3:uid="{14F1FEEA-AD59-4DBC-92FC-321046BA7A58}" name="Column7893" dataDxfId="8502"/>
    <tableColumn id="7933" xr3:uid="{3436D755-928D-4C41-AB92-2CF53E09A378}" name="Column7894" dataDxfId="8501"/>
    <tableColumn id="7934" xr3:uid="{4667305D-CA9A-4F62-B774-B5EB8323961D}" name="Column7895" dataDxfId="8500"/>
    <tableColumn id="7935" xr3:uid="{4F7E4B8B-831D-4AE5-84BC-838C8094CAC9}" name="Column7896" dataDxfId="8499"/>
    <tableColumn id="7936" xr3:uid="{5321ED6C-3618-4179-A738-A038AF160002}" name="Column7897" dataDxfId="8498"/>
    <tableColumn id="7937" xr3:uid="{F690E4D5-CD48-4F9B-9304-8E1D84CEA9F2}" name="Column7898" dataDxfId="8497"/>
    <tableColumn id="7938" xr3:uid="{C334C259-0153-4507-ABE8-0BFB65278DF8}" name="Column7899" dataDxfId="8496"/>
    <tableColumn id="7939" xr3:uid="{4CCC0EE2-8D8A-41EC-9541-998023EC1706}" name="Column7900" dataDxfId="8495"/>
    <tableColumn id="7940" xr3:uid="{4DCD58F5-DF79-4187-9B78-55FA1543934C}" name="Column7901" dataDxfId="8494"/>
    <tableColumn id="7941" xr3:uid="{05EF20F5-0EBC-41FD-B170-E5BB1CCAECD2}" name="Column7902" dataDxfId="8493"/>
    <tableColumn id="7942" xr3:uid="{294CDDDD-67BB-4ACF-9A57-FE825D94ED4E}" name="Column7903" dataDxfId="8492"/>
    <tableColumn id="7943" xr3:uid="{966F4BB9-04D2-40AC-99DD-70DAD17E487E}" name="Column7904" dataDxfId="8491"/>
    <tableColumn id="7944" xr3:uid="{70596817-645F-4BAB-9001-736F814CCA4F}" name="Column7905" dataDxfId="8490"/>
    <tableColumn id="7945" xr3:uid="{EEED0B54-2775-43DF-B602-F4027E0BE7EF}" name="Column7906" dataDxfId="8489"/>
    <tableColumn id="7946" xr3:uid="{D6B4B1EE-CF9B-45E3-9237-7BF059B29C82}" name="Column7907" dataDxfId="8488"/>
    <tableColumn id="7947" xr3:uid="{592877EB-6475-4FC5-ACD1-BABD6F8A4B5C}" name="Column7908" dataDxfId="8487"/>
    <tableColumn id="7948" xr3:uid="{A2A3D351-06E3-47A4-9E0D-81EF229DB9BF}" name="Column7909" dataDxfId="8486"/>
    <tableColumn id="7949" xr3:uid="{0416CD8E-B0CE-4787-90F0-57E95154C4BE}" name="Column7910" dataDxfId="8485"/>
    <tableColumn id="7950" xr3:uid="{BB6D8EEC-CCA0-4CDB-BD6F-912065A679BF}" name="Column7911" dataDxfId="8484"/>
    <tableColumn id="7951" xr3:uid="{D3179621-6194-4015-B10B-B7380A417956}" name="Column7912" dataDxfId="8483"/>
    <tableColumn id="7952" xr3:uid="{389EC383-0120-4216-83F1-3A3837953917}" name="Column7913" dataDxfId="8482"/>
    <tableColumn id="7953" xr3:uid="{8B2032C9-D403-498E-93F0-A50A836E47C0}" name="Column7914" dataDxfId="8481"/>
    <tableColumn id="7954" xr3:uid="{A644625E-4662-4DEE-A852-9174E23F7BCF}" name="Column7915" dataDxfId="8480"/>
    <tableColumn id="7955" xr3:uid="{95D1B840-AAFC-4495-8CD1-A262C451649B}" name="Column7916" dataDxfId="8479"/>
    <tableColumn id="7956" xr3:uid="{0C019750-67D8-47ED-A673-4FB94380DAD8}" name="Column7917" dataDxfId="8478"/>
    <tableColumn id="7957" xr3:uid="{D1726415-47A6-4A70-8104-B7F8EB89D251}" name="Column7918" dataDxfId="8477"/>
    <tableColumn id="7958" xr3:uid="{7F8B0A04-9D15-47F1-B6A2-3F24ABA76ED7}" name="Column7919" dataDxfId="8476"/>
    <tableColumn id="7959" xr3:uid="{318CD972-0846-49CD-88DD-69F60A1C77E4}" name="Column7920" dataDxfId="8475"/>
    <tableColumn id="7960" xr3:uid="{7162D3BF-57BD-44AF-B004-4585584DE973}" name="Column7921" dataDxfId="8474"/>
    <tableColumn id="7961" xr3:uid="{F1AC9295-DEE2-48A4-8CA7-3C0AF23A6620}" name="Column7922" dataDxfId="8473"/>
    <tableColumn id="7962" xr3:uid="{274187D8-E554-4263-8831-23F44F26E683}" name="Column7923" dataDxfId="8472"/>
    <tableColumn id="7963" xr3:uid="{0C4B9C38-B105-40F6-8465-61B7D0957128}" name="Column7924" dataDxfId="8471"/>
    <tableColumn id="7964" xr3:uid="{A19DF191-F3A7-4AA9-8A32-EBA97FCDFE6D}" name="Column7925" dataDxfId="8470"/>
    <tableColumn id="7965" xr3:uid="{64C25D81-5C86-40F8-9D90-4E1E5DFB0B2C}" name="Column7926" dataDxfId="8469"/>
    <tableColumn id="7966" xr3:uid="{175A061F-18CC-4246-8613-484A24A4B513}" name="Column7927" dataDxfId="8468"/>
    <tableColumn id="7967" xr3:uid="{ABE0CC06-B30E-4B66-841E-3F2A9666E45C}" name="Column7928" dataDxfId="8467"/>
    <tableColumn id="7968" xr3:uid="{BC59B339-D817-4713-81B5-8C5FDA36BC2A}" name="Column7929" dataDxfId="8466"/>
    <tableColumn id="7969" xr3:uid="{380227ED-610C-4C71-8016-F566B7D55C46}" name="Column7930" dataDxfId="8465"/>
    <tableColumn id="7970" xr3:uid="{15894639-41AF-414A-913B-15E0BF6951C5}" name="Column7931" dataDxfId="8464"/>
    <tableColumn id="7971" xr3:uid="{2A717AFF-F75D-4D4C-85EB-CCE9DDA47B1D}" name="Column7932" dataDxfId="8463"/>
    <tableColumn id="7972" xr3:uid="{357524BD-B8BA-4AB9-B91A-F65EE32FFBF8}" name="Column7933" dataDxfId="8462"/>
    <tableColumn id="7973" xr3:uid="{0294A079-260F-41AD-A970-01D74EE2E981}" name="Column7934" dataDxfId="8461"/>
    <tableColumn id="7974" xr3:uid="{BAFA2260-D9A4-411A-B32D-E23FFBCE8C7A}" name="Column7935" dataDxfId="8460"/>
    <tableColumn id="7975" xr3:uid="{86466FCB-C11D-4991-B32D-703986BE6A81}" name="Column7936" dataDxfId="8459"/>
    <tableColumn id="7976" xr3:uid="{7443BF91-672F-4FBF-9182-2AE9E4A3DE68}" name="Column7937" dataDxfId="8458"/>
    <tableColumn id="7977" xr3:uid="{984A7686-5C47-46FD-822B-93400D8D24CB}" name="Column7938" dataDxfId="8457"/>
    <tableColumn id="7978" xr3:uid="{0BE208A4-A4BD-4108-ADE5-F7594E2A12F0}" name="Column7939" dataDxfId="8456"/>
    <tableColumn id="7979" xr3:uid="{C001F7EB-0ED8-490E-ABAF-9392CD9D98E0}" name="Column7940" dataDxfId="8455"/>
    <tableColumn id="7980" xr3:uid="{C28856AE-5AE9-4157-9B88-E2B2E2505001}" name="Column7941" dataDxfId="8454"/>
    <tableColumn id="7981" xr3:uid="{ECF3DF10-E3AB-46A4-B918-981575198769}" name="Column7942" dataDxfId="8453"/>
    <tableColumn id="7982" xr3:uid="{46F5DA72-5332-4AED-A29B-3CD967D42378}" name="Column7943" dataDxfId="8452"/>
    <tableColumn id="7983" xr3:uid="{1BB9F634-76D8-4E79-8501-E9742D5B012A}" name="Column7944" dataDxfId="8451"/>
    <tableColumn id="7984" xr3:uid="{A07F434D-17A3-4629-8F8B-2473D56EB5DF}" name="Column7945" dataDxfId="8450"/>
    <tableColumn id="7985" xr3:uid="{4073EBF2-7FC5-45B5-8349-DA1651FE3A95}" name="Column7946" dataDxfId="8449"/>
    <tableColumn id="7986" xr3:uid="{9131FAF5-3859-4448-8A00-B7D8F6178DBD}" name="Column7947" dataDxfId="8448"/>
    <tableColumn id="7987" xr3:uid="{3BFEC495-FA34-49AE-9077-1429CA7CEC81}" name="Column7948" dataDxfId="8447"/>
    <tableColumn id="7988" xr3:uid="{6B003F93-9D1A-42C9-82ED-7D1DEA1A3ED5}" name="Column7949" dataDxfId="8446"/>
    <tableColumn id="7989" xr3:uid="{58C191DE-A42D-47A0-AB3D-BAFF2067472A}" name="Column7950" dataDxfId="8445"/>
    <tableColumn id="7990" xr3:uid="{A1EC367A-FE74-4E58-B5D5-FB4E0BBD3EB0}" name="Column7951" dataDxfId="8444"/>
    <tableColumn id="7991" xr3:uid="{58212A45-1658-416F-AFE5-F4223AFBE04C}" name="Column7952" dataDxfId="8443"/>
    <tableColumn id="7992" xr3:uid="{DD2DE2B9-5212-4EAC-9CB4-CC154AE5A8BD}" name="Column7953" dataDxfId="8442"/>
    <tableColumn id="7993" xr3:uid="{8FF09C0F-4F77-4DA0-AC71-79564B2AD009}" name="Column7954" dataDxfId="8441"/>
    <tableColumn id="7994" xr3:uid="{67FDCD9C-56AA-49D0-9160-6F708C83384E}" name="Column7955" dataDxfId="8440"/>
    <tableColumn id="7995" xr3:uid="{C2629359-3853-4C94-92B6-4A80FFAD8DE3}" name="Column7956" dataDxfId="8439"/>
    <tableColumn id="7996" xr3:uid="{4B0917CF-7A01-4099-B415-D8A3193FFAED}" name="Column7957" dataDxfId="8438"/>
    <tableColumn id="7997" xr3:uid="{BD14B027-F30F-4271-842D-D5B81AE3B56F}" name="Column7958" dataDxfId="8437"/>
    <tableColumn id="7998" xr3:uid="{A95752DB-7D90-44BE-A0F9-7A15A9BE5529}" name="Column7959" dataDxfId="8436"/>
    <tableColumn id="7999" xr3:uid="{12CFCE46-FD93-4708-85CB-EDCAAC0ED3B5}" name="Column7960" dataDxfId="8435"/>
    <tableColumn id="8000" xr3:uid="{7C674AC2-3FEF-40BE-807B-DCF21D9EB3CC}" name="Column7961" dataDxfId="8434"/>
    <tableColumn id="8001" xr3:uid="{CA52DBE6-C7E5-4C46-B05E-1FAA4CDD51D5}" name="Column7962" dataDxfId="8433"/>
    <tableColumn id="8002" xr3:uid="{4C1F2B00-0B76-4A91-90B6-A0D7BD1063C5}" name="Column7963" dataDxfId="8432"/>
    <tableColumn id="8003" xr3:uid="{DA3E7F26-99B5-49DC-8D6B-55E5C773FEA8}" name="Column7964" dataDxfId="8431"/>
    <tableColumn id="8004" xr3:uid="{221DACBB-175F-435C-AF80-48C371210684}" name="Column7965" dataDxfId="8430"/>
    <tableColumn id="8005" xr3:uid="{D09536B4-79B7-4248-A851-CE442E6124D6}" name="Column7966" dataDxfId="8429"/>
    <tableColumn id="8006" xr3:uid="{CAD69BBE-E805-4084-8B0D-DEDEAA8AC4DC}" name="Column7967" dataDxfId="8428"/>
    <tableColumn id="8007" xr3:uid="{E5684F80-A1C2-4B5D-82A8-D293D4274BB0}" name="Column7968" dataDxfId="8427"/>
    <tableColumn id="8008" xr3:uid="{6673DD5E-0FB6-4BF1-875C-710F35769304}" name="Column7969" dataDxfId="8426"/>
    <tableColumn id="8009" xr3:uid="{87BF4C99-4FA7-48F4-9A63-61A7B9491E5D}" name="Column7970" dataDxfId="8425"/>
    <tableColumn id="8010" xr3:uid="{021FEB66-2DEF-43A3-8395-ADCF8E16A85D}" name="Column7971" dataDxfId="8424"/>
    <tableColumn id="8011" xr3:uid="{8F41A647-374D-463C-A000-7E0DF9E58792}" name="Column7972" dataDxfId="8423"/>
    <tableColumn id="8012" xr3:uid="{B45805C2-2544-4031-9F28-4BEB90A0C791}" name="Column7973" dataDxfId="8422"/>
    <tableColumn id="8013" xr3:uid="{E1FC1BCE-C21C-4BB8-81E9-3E9B77AC7CCF}" name="Column7974" dataDxfId="8421"/>
    <tableColumn id="8014" xr3:uid="{13E6DCD4-2CF3-4C64-AC66-9E51C01455CD}" name="Column7975" dataDxfId="8420"/>
    <tableColumn id="8015" xr3:uid="{C6344D18-BB79-4707-9A57-CDC5F5E89EA9}" name="Column7976" dataDxfId="8419"/>
    <tableColumn id="8016" xr3:uid="{76D66190-A9F0-462A-A234-37B95FD01CEA}" name="Column7977" dataDxfId="8418"/>
    <tableColumn id="8017" xr3:uid="{8A8F8F17-1BDA-45E8-9552-7ADE4DE14FD4}" name="Column7978" dataDxfId="8417"/>
    <tableColumn id="8018" xr3:uid="{D41F9EAC-27F0-4D58-A60B-363CC05D9EC0}" name="Column7979" dataDxfId="8416"/>
    <tableColumn id="8019" xr3:uid="{21EA4BC6-305D-4F33-BF50-69D7E9BDE11A}" name="Column7980" dataDxfId="8415"/>
    <tableColumn id="8020" xr3:uid="{D1C58411-2FA5-45D5-A9D3-BD240582FF02}" name="Column7981" dataDxfId="8414"/>
    <tableColumn id="8021" xr3:uid="{60027036-00C8-438E-8469-CCB2D7A6654E}" name="Column7982" dataDxfId="8413"/>
    <tableColumn id="8022" xr3:uid="{D2501A7B-021F-4957-B24D-1A22244E66DC}" name="Column7983" dataDxfId="8412"/>
    <tableColumn id="8023" xr3:uid="{0410CCF5-AA96-4B2E-8340-8E0E593105FB}" name="Column7984" dataDxfId="8411"/>
    <tableColumn id="8024" xr3:uid="{AB1EE4C5-65EC-4915-86C2-A049E57FE1A7}" name="Column7985" dataDxfId="8410"/>
    <tableColumn id="8025" xr3:uid="{C03EA9E6-9505-424B-9168-F1C381546276}" name="Column7986" dataDxfId="8409"/>
    <tableColumn id="8026" xr3:uid="{D50F2BEB-9691-4E49-86E5-449A29D5971D}" name="Column7987" dataDxfId="8408"/>
    <tableColumn id="8027" xr3:uid="{BC982F05-EA75-4896-A4E5-28367B9B1356}" name="Column7988" dataDxfId="8407"/>
    <tableColumn id="8028" xr3:uid="{97115682-6E7B-4C3C-BFCB-108F1EB87B84}" name="Column7989" dataDxfId="8406"/>
    <tableColumn id="8029" xr3:uid="{93C93301-F41E-4760-ADB8-06E2844F6DFA}" name="Column7990" dataDxfId="8405"/>
    <tableColumn id="8030" xr3:uid="{0C5AE2FA-44CD-4276-BEC4-D600B83579B9}" name="Column7991" dataDxfId="8404"/>
    <tableColumn id="8031" xr3:uid="{F02A32D5-3095-4707-8320-0D16B3D060EF}" name="Column7992" dataDxfId="8403"/>
    <tableColumn id="8032" xr3:uid="{BC5051C1-C4D1-4BB8-AA65-E668F604DCA1}" name="Column7993" dataDxfId="8402"/>
    <tableColumn id="8033" xr3:uid="{5FAE73EE-0C22-48E7-B5E4-1F770C75097D}" name="Column7994" dataDxfId="8401"/>
    <tableColumn id="8034" xr3:uid="{2DB3E664-13BC-4541-B659-E5B7F2927913}" name="Column7995" dataDxfId="8400"/>
    <tableColumn id="8035" xr3:uid="{9F93C3AE-872D-4927-98BF-8595BF426057}" name="Column7996" dataDxfId="8399"/>
    <tableColumn id="8036" xr3:uid="{F55DB74D-5635-4483-A05C-5942055844EF}" name="Column7997" dataDxfId="8398"/>
    <tableColumn id="8037" xr3:uid="{170D7B61-EB4A-4424-AE63-0780EBEE8B34}" name="Column7998" dataDxfId="8397"/>
    <tableColumn id="8038" xr3:uid="{507DD1B6-1C0A-41B3-A93A-A3FBEBA2BA95}" name="Column7999" dataDxfId="8396"/>
    <tableColumn id="8039" xr3:uid="{30388A77-570C-425A-B6D1-6BC74EE6C244}" name="Column8000" dataDxfId="8395"/>
    <tableColumn id="8040" xr3:uid="{8CDEED36-CE0C-435D-9DB3-4F481808278E}" name="Column8001" dataDxfId="8394"/>
    <tableColumn id="8041" xr3:uid="{07C816F2-17A1-487D-82B6-85F8B0460E09}" name="Column8002" dataDxfId="8393"/>
    <tableColumn id="8042" xr3:uid="{D0755D9F-C3F4-4577-AC28-1F9D67986B67}" name="Column8003" dataDxfId="8392"/>
    <tableColumn id="8043" xr3:uid="{F70B0312-D529-45EA-9BB8-4B60CCC5DD1F}" name="Column8004" dataDxfId="8391"/>
    <tableColumn id="8044" xr3:uid="{27AE1968-F5B9-4680-BB92-52071C2F29CA}" name="Column8005" dataDxfId="8390"/>
    <tableColumn id="8045" xr3:uid="{491ABF47-7FE0-4AEA-883B-3C128E37B3CD}" name="Column8006" dataDxfId="8389"/>
    <tableColumn id="8046" xr3:uid="{A934EEE1-8000-4D6A-871C-35221BCF2E16}" name="Column8007" dataDxfId="8388"/>
    <tableColumn id="8047" xr3:uid="{4A143DC0-2691-47E3-8F57-768A7C2090DF}" name="Column8008" dataDxfId="8387"/>
    <tableColumn id="8048" xr3:uid="{C774E025-33A4-40DA-9A54-242FDCC6817E}" name="Column8009" dataDxfId="8386"/>
    <tableColumn id="8049" xr3:uid="{0B57AE60-D192-4089-8EB7-943C53BEE267}" name="Column8010" dataDxfId="8385"/>
    <tableColumn id="8050" xr3:uid="{FF0BFD13-EC96-4545-8B66-21831153DEA0}" name="Column8011" dataDxfId="8384"/>
    <tableColumn id="8051" xr3:uid="{1CB919F7-5F2A-45DC-B411-CEDA3A7B63CC}" name="Column8012" dataDxfId="8383"/>
    <tableColumn id="8052" xr3:uid="{29953DC8-596C-4A92-99F8-C78C0E6C03DB}" name="Column8013" dataDxfId="8382"/>
    <tableColumn id="8053" xr3:uid="{E9BCF31E-FEB4-4977-AFC4-D42444C1AAFA}" name="Column8014" dataDxfId="8381"/>
    <tableColumn id="8054" xr3:uid="{CAC2E957-8A48-4639-A68F-079DCD95455D}" name="Column8015" dataDxfId="8380"/>
    <tableColumn id="8055" xr3:uid="{215B1CC5-3832-4D4C-A6B4-64B8E75AECB6}" name="Column8016" dataDxfId="8379"/>
    <tableColumn id="8056" xr3:uid="{AB6545A5-4FF1-4A4A-B0A5-27DCCFF32660}" name="Column8017" dataDxfId="8378"/>
    <tableColumn id="8057" xr3:uid="{FAE8F28B-E35C-46E6-A197-BDA36A838C8C}" name="Column8018" dataDxfId="8377"/>
    <tableColumn id="8058" xr3:uid="{071B03D5-FB9E-4D47-A6C1-0616A691CA9F}" name="Column8019" dataDxfId="8376"/>
    <tableColumn id="8059" xr3:uid="{43A4F31E-050D-4676-9684-A18809F4E843}" name="Column8020" dataDxfId="8375"/>
    <tableColumn id="8060" xr3:uid="{9D1674F6-F61F-410E-BF00-ABAFCDF0F49D}" name="Column8021" dataDxfId="8374"/>
    <tableColumn id="8061" xr3:uid="{AEE069BC-C14F-49D9-B6BA-DCF21E7273B9}" name="Column8022" dataDxfId="8373"/>
    <tableColumn id="8062" xr3:uid="{1BB7FA2E-F690-480D-9ADA-98C343F48212}" name="Column8023" dataDxfId="8372"/>
    <tableColumn id="8063" xr3:uid="{D904FFC5-4530-4F46-A237-52942C8FF26D}" name="Column8024" dataDxfId="8371"/>
    <tableColumn id="8064" xr3:uid="{ACFDEA60-A8D0-4B13-8E4A-20799EB3F685}" name="Column8025" dataDxfId="8370"/>
    <tableColumn id="8065" xr3:uid="{24FD3BD7-1523-44F7-ACF0-1961853E2504}" name="Column8026" dataDxfId="8369"/>
    <tableColumn id="8066" xr3:uid="{0C7526C5-C548-4782-968B-87FE8F0DF45E}" name="Column8027" dataDxfId="8368"/>
    <tableColumn id="8067" xr3:uid="{DE8D2965-9DE9-4848-940A-03A5B46D31FE}" name="Column8028" dataDxfId="8367"/>
    <tableColumn id="8068" xr3:uid="{340F34C9-BF6D-4476-9E52-C493FFE00484}" name="Column8029" dataDxfId="8366"/>
    <tableColumn id="8069" xr3:uid="{3B37FD5B-D4F5-41CC-8BDF-76EA7E5027D6}" name="Column8030" dataDxfId="8365"/>
    <tableColumn id="8070" xr3:uid="{9F44A9D2-905C-4741-962B-46BE7D17269F}" name="Column8031" dataDxfId="8364"/>
    <tableColumn id="8071" xr3:uid="{C6005541-9F95-4730-A812-39150BB4DA1C}" name="Column8032" dataDxfId="8363"/>
    <tableColumn id="8072" xr3:uid="{146098E1-468C-4304-98C2-5F11D7DF50D8}" name="Column8033" dataDxfId="8362"/>
    <tableColumn id="8073" xr3:uid="{B7B3BD99-D592-4CF8-B135-54B21AAE5605}" name="Column8034" dataDxfId="8361"/>
    <tableColumn id="8074" xr3:uid="{3C59D5A7-0A9C-4906-B76F-70EDB9743C8A}" name="Column8035" dataDxfId="8360"/>
    <tableColumn id="8075" xr3:uid="{D766E13F-5079-4880-8440-00D744119226}" name="Column8036" dataDxfId="8359"/>
    <tableColumn id="8076" xr3:uid="{AEF90A0F-E750-4344-86AD-05BA06D4720E}" name="Column8037" dataDxfId="8358"/>
    <tableColumn id="8077" xr3:uid="{51399A66-B1B7-4987-9D80-A4295EB251E1}" name="Column8038" dataDxfId="8357"/>
    <tableColumn id="8078" xr3:uid="{518B4402-6BF1-4E95-9245-EF68260E403A}" name="Column8039" dataDxfId="8356"/>
    <tableColumn id="8079" xr3:uid="{72003917-2961-4E9A-B115-4F28D2201D53}" name="Column8040" dataDxfId="8355"/>
    <tableColumn id="8080" xr3:uid="{023B9AD5-457E-4FEE-823A-C5E2109C0681}" name="Column8041" dataDxfId="8354"/>
    <tableColumn id="8081" xr3:uid="{65A7AC7A-6CCB-4D9E-A689-578F3BBD50E9}" name="Column8042" dataDxfId="8353"/>
    <tableColumn id="8082" xr3:uid="{CB368A4E-F5CB-4160-B037-15E7D0211865}" name="Column8043" dataDxfId="8352"/>
    <tableColumn id="8083" xr3:uid="{08B3C4B2-7590-481E-8F29-A61C5FC518B6}" name="Column8044" dataDxfId="8351"/>
    <tableColumn id="8084" xr3:uid="{40946272-F678-42B4-8A3B-A347346CF995}" name="Column8045" dataDxfId="8350"/>
    <tableColumn id="8085" xr3:uid="{B60E0301-5630-4C12-9835-501C7E6392B5}" name="Column8046" dataDxfId="8349"/>
    <tableColumn id="8086" xr3:uid="{87A5CAF2-E34A-4D47-A4BF-83AF8E8FF71E}" name="Column8047" dataDxfId="8348"/>
    <tableColumn id="8087" xr3:uid="{4D7604BF-4D69-4BCF-9267-C00DF0B88164}" name="Column8048" dataDxfId="8347"/>
    <tableColumn id="8088" xr3:uid="{11ADC9A8-CB4B-483F-88AF-6E3DAB4E7C79}" name="Column8049" dataDxfId="8346"/>
    <tableColumn id="8089" xr3:uid="{9377F9B0-90D5-4790-B7BF-74771B47105A}" name="Column8050" dataDxfId="8345"/>
    <tableColumn id="8090" xr3:uid="{5C5B9C02-66CC-4F04-833D-A14175AE8F94}" name="Column8051" dataDxfId="8344"/>
    <tableColumn id="8091" xr3:uid="{259ACD0D-8D38-4C68-814E-714929E591B8}" name="Column8052" dataDxfId="8343"/>
    <tableColumn id="8092" xr3:uid="{CA47D19E-EF17-4EE7-901B-FF2922C4A3DE}" name="Column8053" dataDxfId="8342"/>
    <tableColumn id="8093" xr3:uid="{49AD3EFE-D71C-4975-8402-9C973D348D06}" name="Column8054" dataDxfId="8341"/>
    <tableColumn id="8094" xr3:uid="{64756AF5-08C2-4AD0-A9D0-C5DC453B37C9}" name="Column8055" dataDxfId="8340"/>
    <tableColumn id="8095" xr3:uid="{B84A442D-F627-4F55-942F-40C738DD123F}" name="Column8056" dataDxfId="8339"/>
    <tableColumn id="8096" xr3:uid="{53196BE9-1791-45EF-B421-6D37C795B274}" name="Column8057" dataDxfId="8338"/>
    <tableColumn id="8097" xr3:uid="{EF9AEB11-2E9D-4698-BE16-E682C3BF3DD4}" name="Column8058" dataDxfId="8337"/>
    <tableColumn id="8098" xr3:uid="{51C6EFD4-5B07-462F-9903-00C829591DD1}" name="Column8059" dataDxfId="8336"/>
    <tableColumn id="8099" xr3:uid="{CC945873-0B1E-420E-BEF1-881063478039}" name="Column8060" dataDxfId="8335"/>
    <tableColumn id="8100" xr3:uid="{710ED3D8-59EC-4C2B-8B57-AC098F33CA50}" name="Column8061" dataDxfId="8334"/>
    <tableColumn id="8101" xr3:uid="{17355B19-7D21-43CE-9271-572C52653C2E}" name="Column8062" dataDxfId="8333"/>
    <tableColumn id="8102" xr3:uid="{54A99CB0-04EB-4AFC-A552-83B03C1D6390}" name="Column8063" dataDxfId="8332"/>
    <tableColumn id="8103" xr3:uid="{AE758DC7-F34F-4418-B0E8-58F204455161}" name="Column8064" dataDxfId="8331"/>
    <tableColumn id="8104" xr3:uid="{1E7A66A1-8FCC-4F72-8B40-58DC59DA3533}" name="Column8065" dataDxfId="8330"/>
    <tableColumn id="8105" xr3:uid="{B24F63E5-7C13-430F-A78B-0AAA7D892DD3}" name="Column8066" dataDxfId="8329"/>
    <tableColumn id="8106" xr3:uid="{B8027491-C5AC-484C-AAB5-53E315B057E9}" name="Column8067" dataDxfId="8328"/>
    <tableColumn id="8107" xr3:uid="{5138AB1B-1BE6-42F3-BC50-1C0303232ACA}" name="Column8068" dataDxfId="8327"/>
    <tableColumn id="8108" xr3:uid="{4C3CD295-17B6-4615-A676-B4F4AECDDBEA}" name="Column8069" dataDxfId="8326"/>
    <tableColumn id="8109" xr3:uid="{D31C797F-0AE9-47FC-8E31-C1E0301288E1}" name="Column8070" dataDxfId="8325"/>
    <tableColumn id="8110" xr3:uid="{D37ABB27-2647-4AD5-98F1-E75E1DD34405}" name="Column8071" dataDxfId="8324"/>
    <tableColumn id="8111" xr3:uid="{97B4879D-7DA8-4115-B8CB-3640CC0F5701}" name="Column8072" dataDxfId="8323"/>
    <tableColumn id="8112" xr3:uid="{5FAE2D3F-594D-4130-B24E-3D89E8E3ABBE}" name="Column8073" dataDxfId="8322"/>
    <tableColumn id="8113" xr3:uid="{68C1561C-8DB1-41CD-B124-7C69ED5F8E68}" name="Column8074" dataDxfId="8321"/>
    <tableColumn id="8114" xr3:uid="{1160481F-C30E-485C-A62B-B66E1A97A903}" name="Column8075" dataDxfId="8320"/>
    <tableColumn id="8115" xr3:uid="{F069344A-186F-434D-9307-D48768BF8157}" name="Column8076" dataDxfId="8319"/>
    <tableColumn id="8116" xr3:uid="{EB8A4559-DE60-472A-8A91-92BF33175071}" name="Column8077" dataDxfId="8318"/>
    <tableColumn id="8117" xr3:uid="{01AA07C3-85B7-4445-A888-A5E1B6810BEB}" name="Column8078" dataDxfId="8317"/>
    <tableColumn id="8118" xr3:uid="{1BBBDE89-8E24-4C7C-8B43-BEC26329B1E3}" name="Column8079" dataDxfId="8316"/>
    <tableColumn id="8119" xr3:uid="{B4D788C7-5A68-490D-9E74-E993C157E231}" name="Column8080" dataDxfId="8315"/>
    <tableColumn id="8120" xr3:uid="{68F3A4C2-05D6-4AFB-9BD8-BEE4F0B515F3}" name="Column8081" dataDxfId="8314"/>
    <tableColumn id="8121" xr3:uid="{F73CDA25-27A2-4EDA-AA40-5F941380BCEB}" name="Column8082" dataDxfId="8313"/>
    <tableColumn id="8122" xr3:uid="{6244BE0E-48A1-433A-9463-AD92C376A042}" name="Column8083" dataDxfId="8312"/>
    <tableColumn id="8123" xr3:uid="{51034EDB-69DC-4412-8523-E71792805F94}" name="Column8084" dataDxfId="8311"/>
    <tableColumn id="8124" xr3:uid="{DD5FEACA-FB7E-4339-B03B-ACFC3810AF10}" name="Column8085" dataDxfId="8310"/>
    <tableColumn id="8125" xr3:uid="{84E920BE-B4AF-4617-951B-FFEC59DFBDDE}" name="Column8086" dataDxfId="8309"/>
    <tableColumn id="8126" xr3:uid="{C6CE073C-D248-4A85-A31F-3C4C2F159E58}" name="Column8087" dataDxfId="8308"/>
    <tableColumn id="8127" xr3:uid="{C1532897-8EE5-40F4-BB26-5A27C0DFAEFA}" name="Column8088" dataDxfId="8307"/>
    <tableColumn id="8128" xr3:uid="{F113AC04-BD66-4ED3-A364-661AA2236968}" name="Column8089" dataDxfId="8306"/>
    <tableColumn id="8129" xr3:uid="{98E83835-3DDA-4DC9-AA96-16DB30D30D7F}" name="Column8090" dataDxfId="8305"/>
    <tableColumn id="8130" xr3:uid="{4B81017B-28D3-4D10-9567-D11AB5F153DC}" name="Column8091" dataDxfId="8304"/>
    <tableColumn id="8131" xr3:uid="{E541C055-938D-4B38-AB61-EDC1DA1F8141}" name="Column8092" dataDxfId="8303"/>
    <tableColumn id="8132" xr3:uid="{1614FCA2-EBE1-42F4-B1BE-90D1ED1421EC}" name="Column8093" dataDxfId="8302"/>
    <tableColumn id="8133" xr3:uid="{69487ACB-BD8D-40AB-89E6-5BA7B5D4C0A2}" name="Column8094" dataDxfId="8301"/>
    <tableColumn id="8134" xr3:uid="{42F06557-06D6-4DEB-B987-6FD5E3450447}" name="Column8095" dataDxfId="8300"/>
    <tableColumn id="8135" xr3:uid="{DE12767E-0CD5-4FFE-8BB5-06ADC9DA4A22}" name="Column8096" dataDxfId="8299"/>
    <tableColumn id="8136" xr3:uid="{B390BA69-0081-4AA7-92D7-385C2167174E}" name="Column8097" dataDxfId="8298"/>
    <tableColumn id="8137" xr3:uid="{FE8DF877-97BD-4512-BE9C-09104A0DAD6C}" name="Column8098" dataDxfId="8297"/>
    <tableColumn id="8138" xr3:uid="{C408BA48-37EB-41E2-B0B9-0B3F27DEFAA0}" name="Column8099" dataDxfId="8296"/>
    <tableColumn id="8139" xr3:uid="{18ABCF43-498F-4602-8F19-BA3A915F7CC0}" name="Column8100" dataDxfId="8295"/>
    <tableColumn id="8140" xr3:uid="{5A97EDED-6BF2-46AF-BA6B-2C55D992A351}" name="Column8101" dataDxfId="8294"/>
    <tableColumn id="8141" xr3:uid="{4C988BA6-707E-4201-AC64-A1A906261BA3}" name="Column8102" dataDxfId="8293"/>
    <tableColumn id="8142" xr3:uid="{4C67CA31-F15C-43F1-ACA2-4C6E27F7DFD5}" name="Column8103" dataDxfId="8292"/>
    <tableColumn id="8143" xr3:uid="{6D21FC10-97E3-4497-BF40-A2FAFC76FE78}" name="Column8104" dataDxfId="8291"/>
    <tableColumn id="8144" xr3:uid="{7B3A5116-2409-4486-BFFF-83C56C68835F}" name="Column8105" dataDxfId="8290"/>
    <tableColumn id="8145" xr3:uid="{3EE603EE-D196-456A-873E-B9AC04E2A49B}" name="Column8106" dataDxfId="8289"/>
    <tableColumn id="8146" xr3:uid="{D4284799-640F-4591-BAFC-DF8325AC7F77}" name="Column8107" dataDxfId="8288"/>
    <tableColumn id="8147" xr3:uid="{3C8B64C8-CA91-4D77-8153-040906205604}" name="Column8108" dataDxfId="8287"/>
    <tableColumn id="8148" xr3:uid="{B45DBB0F-B062-4B65-9D3D-BF7F7B60544D}" name="Column8109" dataDxfId="8286"/>
    <tableColumn id="8149" xr3:uid="{82C4B9EB-7D04-4F53-90C6-11AC6B3F4C35}" name="Column8110" dataDxfId="8285"/>
    <tableColumn id="8150" xr3:uid="{38F09A87-A8D9-488F-A90E-660EA9987E3E}" name="Column8111" dataDxfId="8284"/>
    <tableColumn id="8151" xr3:uid="{B1A3880F-0B90-47B0-843F-33EB93923397}" name="Column8112" dataDxfId="8283"/>
    <tableColumn id="8152" xr3:uid="{E5AA42BF-797B-49FB-985A-DE9C0283F9C5}" name="Column8113" dataDxfId="8282"/>
    <tableColumn id="8153" xr3:uid="{6DC12E72-5CBF-40A8-9532-76FD27016FAE}" name="Column8114" dataDxfId="8281"/>
    <tableColumn id="8154" xr3:uid="{A0A8716E-6C62-4F53-8570-077AFE52D715}" name="Column8115" dataDxfId="8280"/>
    <tableColumn id="8155" xr3:uid="{891C8499-B9DA-4F58-948F-9D116A4AC1E8}" name="Column8116" dataDxfId="8279"/>
    <tableColumn id="8156" xr3:uid="{3B7B96E9-FD11-4015-8F0B-6369592AB0DB}" name="Column8117" dataDxfId="8278"/>
    <tableColumn id="8157" xr3:uid="{80ADB769-59A0-4343-8E9B-CCEB0B02DB50}" name="Column8118" dataDxfId="8277"/>
    <tableColumn id="8158" xr3:uid="{02A0EFAE-466D-478B-996A-F79F05B88E66}" name="Column8119" dataDxfId="8276"/>
    <tableColumn id="8159" xr3:uid="{0C5A6687-1572-4633-BAE3-9011AA100F76}" name="Column8120" dataDxfId="8275"/>
    <tableColumn id="8160" xr3:uid="{9E71D62A-CD20-4507-AB80-31B777116052}" name="Column8121" dataDxfId="8274"/>
    <tableColumn id="8161" xr3:uid="{AB67191C-7734-4864-92BB-FD5CD3775281}" name="Column8122" dataDxfId="8273"/>
    <tableColumn id="8162" xr3:uid="{83B4AC51-F6C9-472C-9E19-624CC8EC3658}" name="Column8123" dataDxfId="8272"/>
    <tableColumn id="8163" xr3:uid="{A8C469B2-7308-4B54-B476-43DE47365FE2}" name="Column8124" dataDxfId="8271"/>
    <tableColumn id="8164" xr3:uid="{92CA10C1-7B1C-417E-A6DA-8773ED6FE98C}" name="Column8125" dataDxfId="8270"/>
    <tableColumn id="8165" xr3:uid="{3A0A703C-E118-485F-822F-C30A9AC320D1}" name="Column8126" dataDxfId="8269"/>
    <tableColumn id="8166" xr3:uid="{C9B0102D-B545-4EC3-A633-2FC8D7B1CA4A}" name="Column8127" dataDxfId="8268"/>
    <tableColumn id="8167" xr3:uid="{B365B049-0936-4C6F-9D2E-0B38A4B6A72F}" name="Column8128" dataDxfId="8267"/>
    <tableColumn id="8168" xr3:uid="{733C6A7C-41CC-42F7-9AD7-26EC6F2D9562}" name="Column8129" dataDxfId="8266"/>
    <tableColumn id="8169" xr3:uid="{A8BA08DF-E8AB-4237-BD07-760ABA216932}" name="Column8130" dataDxfId="8265"/>
    <tableColumn id="8170" xr3:uid="{2C4F2E6C-C854-4D44-BAF3-A6A6CFF426A7}" name="Column8131" dataDxfId="8264"/>
    <tableColumn id="8171" xr3:uid="{D671414A-BA54-4948-84C3-55655CCBCAAA}" name="Column8132" dataDxfId="8263"/>
    <tableColumn id="8172" xr3:uid="{3831C267-7279-4E69-BE98-622E6A4E951D}" name="Column8133" dataDxfId="8262"/>
    <tableColumn id="8173" xr3:uid="{3C2234A9-9C79-49FC-9FA6-399F55D15393}" name="Column8134" dataDxfId="8261"/>
    <tableColumn id="8174" xr3:uid="{AD34D3BC-7455-44D7-B667-68ED70109EBF}" name="Column8135" dataDxfId="8260"/>
    <tableColumn id="8175" xr3:uid="{29409793-AECD-473E-AB5C-DCF8EFEEE1F3}" name="Column8136" dataDxfId="8259"/>
    <tableColumn id="8176" xr3:uid="{117671FD-E7CA-4861-A9B3-A78DBC6563BD}" name="Column8137" dataDxfId="8258"/>
    <tableColumn id="8177" xr3:uid="{7F7A0F28-8572-4EC4-8E7B-1A4380ABE2E6}" name="Column8138" dataDxfId="8257"/>
    <tableColumn id="8178" xr3:uid="{105D789D-22D1-471F-B7D0-833036E1722B}" name="Column8139" dataDxfId="8256"/>
    <tableColumn id="8179" xr3:uid="{0ECE771B-C5C8-4D4A-8752-05879E81698E}" name="Column8140" dataDxfId="8255"/>
    <tableColumn id="8180" xr3:uid="{C98B24C5-8E86-457D-BA8C-3C1674CB5DF2}" name="Column8141" dataDxfId="8254"/>
    <tableColumn id="8181" xr3:uid="{5EF93EA4-0CEB-44A5-9EA1-391B79907390}" name="Column8142" dataDxfId="8253"/>
    <tableColumn id="8182" xr3:uid="{D081876A-A6DD-453D-A53B-FFD2B79BC20F}" name="Column8143" dataDxfId="8252"/>
    <tableColumn id="8183" xr3:uid="{19E651B6-76B3-46B3-B177-F8CAE93FE200}" name="Column8144" dataDxfId="8251"/>
    <tableColumn id="8184" xr3:uid="{8C52B197-B27A-4311-AC5D-8BE46404049B}" name="Column8145" dataDxfId="8250"/>
    <tableColumn id="8185" xr3:uid="{A77EE432-3F8A-4FF6-9DC9-37194FA74218}" name="Column8146" dataDxfId="8249"/>
    <tableColumn id="8186" xr3:uid="{3F3F85F2-3362-476A-A1AB-1C7CB71FF4F0}" name="Column8147" dataDxfId="8248"/>
    <tableColumn id="8187" xr3:uid="{62987557-E07C-4F4E-B11C-2C6365A79513}" name="Column8148" dataDxfId="8247"/>
    <tableColumn id="8188" xr3:uid="{00C82A4A-8A88-4093-9C8B-4A5C37303B84}" name="Column8149" dataDxfId="8246"/>
    <tableColumn id="8189" xr3:uid="{C3D84D8D-55F5-45A2-B881-EA9EAF3F3187}" name="Column8150" dataDxfId="8245"/>
    <tableColumn id="8190" xr3:uid="{85463757-F688-43B0-9DBE-ADE5BB42D240}" name="Column8151" dataDxfId="8244"/>
    <tableColumn id="8191" xr3:uid="{3BFC00F0-9D0E-449F-A466-C745E96A3B41}" name="Column8152" dataDxfId="8243"/>
    <tableColumn id="8192" xr3:uid="{0C37FB3C-22A2-427A-BE91-8BC4A00F0E54}" name="Column8153" dataDxfId="8242"/>
    <tableColumn id="8193" xr3:uid="{945C1351-55EE-4D10-AE4C-C1360DB7FF7B}" name="Column8154" dataDxfId="8241"/>
    <tableColumn id="8194" xr3:uid="{F053C713-41F7-453E-AAF8-3EC641CA1E2C}" name="Column8155" dataDxfId="8240"/>
    <tableColumn id="8195" xr3:uid="{E4F13BB4-8DCC-41B8-8FEE-48E5984305FD}" name="Column8156" dataDxfId="8239"/>
    <tableColumn id="8196" xr3:uid="{23D79BF2-3DCC-42CC-9A12-F978E21D923F}" name="Column8157" dataDxfId="8238"/>
    <tableColumn id="8197" xr3:uid="{205F0BFC-7054-4BBF-BF9C-3DABBD645187}" name="Column8158" dataDxfId="8237"/>
    <tableColumn id="8198" xr3:uid="{EB59B9E9-513A-4C69-8EBA-F508A1A9FF7F}" name="Column8159" dataDxfId="8236"/>
    <tableColumn id="8199" xr3:uid="{E8B2029E-AA3E-4CF5-9679-9B383CBCBAF2}" name="Column8160" dataDxfId="8235"/>
    <tableColumn id="8200" xr3:uid="{D0DE3734-92CF-4F39-97CF-81EA48025D0E}" name="Column8161" dataDxfId="8234"/>
    <tableColumn id="8201" xr3:uid="{B9620FEC-C3CF-462F-8179-96943E8F13D5}" name="Column8162" dataDxfId="8233"/>
    <tableColumn id="8202" xr3:uid="{61A2813F-BAA5-4367-9CD4-902931A9E31A}" name="Column8163" dataDxfId="8232"/>
    <tableColumn id="8203" xr3:uid="{EF89DEA7-3AB4-4E74-879C-FBE500014400}" name="Column8164" dataDxfId="8231"/>
    <tableColumn id="8204" xr3:uid="{DBC74EA9-F504-46D5-8A14-83CEF0BBD5CC}" name="Column8165" dataDxfId="8230"/>
    <tableColumn id="8205" xr3:uid="{144C4A89-972F-4953-A12B-B21536AA9E8A}" name="Column8166" dataDxfId="8229"/>
    <tableColumn id="8206" xr3:uid="{EEDFD81C-28E2-4FD8-AB00-1AA3E6316646}" name="Column8167" dataDxfId="8228"/>
    <tableColumn id="8207" xr3:uid="{23E7D21F-423E-441F-978B-98F400469646}" name="Column8168" dataDxfId="8227"/>
    <tableColumn id="8208" xr3:uid="{D2FDA161-3734-4B19-8ADE-6B355A49AE04}" name="Column8169" dataDxfId="8226"/>
    <tableColumn id="8209" xr3:uid="{2CB44E6A-A470-4700-A2A9-353C5145ABDD}" name="Column8170" dataDxfId="8225"/>
    <tableColumn id="8210" xr3:uid="{0C13B36E-0754-4FA1-B717-D6795907B572}" name="Column8171" dataDxfId="8224"/>
    <tableColumn id="8211" xr3:uid="{018724FE-C2AA-445D-9178-A82F8376D9CE}" name="Column8172" dataDxfId="8223"/>
    <tableColumn id="8212" xr3:uid="{90E3422E-733A-484C-A6D7-AFEC8DD556F4}" name="Column8173" dataDxfId="8222"/>
    <tableColumn id="8213" xr3:uid="{B5E3B4FB-46FC-4D21-95B5-56408E987A3F}" name="Column8174" dataDxfId="8221"/>
    <tableColumn id="8214" xr3:uid="{C335353B-659A-46F4-AA7F-758B2A390E66}" name="Column8175" dataDxfId="8220"/>
    <tableColumn id="8215" xr3:uid="{3E7C2BDB-B043-4FFF-AB25-52C4E8ABB88F}" name="Column8176" dataDxfId="8219"/>
    <tableColumn id="8216" xr3:uid="{3B6BDCC3-5146-4F9F-87E7-990BEA6793AC}" name="Column8177" dataDxfId="8218"/>
    <tableColumn id="8217" xr3:uid="{E5F753C9-DD00-410A-A1D3-5AAFE26D50F4}" name="Column8178" dataDxfId="8217"/>
    <tableColumn id="8218" xr3:uid="{3F98080F-3E93-43BA-A459-FFEA2881BD48}" name="Column8179" dataDxfId="8216"/>
    <tableColumn id="8219" xr3:uid="{51202F13-472D-465A-8BAB-EA72E8A734CE}" name="Column8180" dataDxfId="8215"/>
    <tableColumn id="8220" xr3:uid="{65DCAB10-E2D8-4ACF-82F7-FF3EDD14DE45}" name="Column8181" dataDxfId="8214"/>
    <tableColumn id="8221" xr3:uid="{D2401D6B-903F-4D7F-B3EA-DED1412CB0B4}" name="Column8182" dataDxfId="8213"/>
    <tableColumn id="8222" xr3:uid="{EABA838B-F910-4B86-BF97-599F4816AA32}" name="Column8183" dataDxfId="8212"/>
    <tableColumn id="8223" xr3:uid="{95DFEBCA-95A2-4CFE-B603-B23489A3AC81}" name="Column8184" dataDxfId="8211"/>
    <tableColumn id="8224" xr3:uid="{EBDF8CDD-59FE-4A68-B6E3-67E51AD84179}" name="Column8185" dataDxfId="8210"/>
    <tableColumn id="8225" xr3:uid="{784E9448-49A6-4674-81F5-464F676AC3B7}" name="Column8186" dataDxfId="8209"/>
    <tableColumn id="8226" xr3:uid="{4F59C952-F119-44A7-A044-EF1DC46B8E8B}" name="Column8187" dataDxfId="8208"/>
    <tableColumn id="8227" xr3:uid="{1B80E939-8923-4502-B134-F786EA89BA12}" name="Column8188" dataDxfId="8207"/>
    <tableColumn id="8228" xr3:uid="{9D7BA47A-DCBE-4E10-A89D-F28B0B2F4879}" name="Column8189" dataDxfId="8206"/>
    <tableColumn id="8229" xr3:uid="{72B544CA-D295-4A19-ABED-BA12ECB7078B}" name="Column8190" dataDxfId="8205"/>
    <tableColumn id="8230" xr3:uid="{5F968C76-444D-4371-85E0-144D968D35DB}" name="Column8191" dataDxfId="8204"/>
    <tableColumn id="8231" xr3:uid="{E82B192D-5F57-4F45-90FC-0C2743A8DACD}" name="Column8192" dataDxfId="8203"/>
    <tableColumn id="8232" xr3:uid="{49766A18-F2B8-46C8-97D7-BB41E7B09A8F}" name="Column8193" dataDxfId="8202"/>
    <tableColumn id="8233" xr3:uid="{E1D82E94-85B5-4F15-BF9C-84B31D6CD3D0}" name="Column8194" dataDxfId="8201"/>
    <tableColumn id="8234" xr3:uid="{BA508A82-A5CB-4B86-97AD-D88B298F846D}" name="Column8195" dataDxfId="8200"/>
    <tableColumn id="8235" xr3:uid="{4C420B01-51D9-420D-A71C-1BF15CE6FC41}" name="Column8196" dataDxfId="8199"/>
    <tableColumn id="8236" xr3:uid="{76CB9696-3405-4203-97DA-6A8813FDD042}" name="Column8197" dataDxfId="8198"/>
    <tableColumn id="8237" xr3:uid="{FA25A4E4-7C7C-4341-849F-9695E1E89872}" name="Column8198" dataDxfId="8197"/>
    <tableColumn id="8238" xr3:uid="{9551241D-35E4-4B89-8D6F-279D47FAE135}" name="Column8199" dataDxfId="8196"/>
    <tableColumn id="8239" xr3:uid="{AE5BC376-3AAC-4EF5-B426-D48A12FCE489}" name="Column8200" dataDxfId="8195"/>
    <tableColumn id="8240" xr3:uid="{9FA9A461-B338-4C8A-953F-D8C678208BBC}" name="Column8201" dataDxfId="8194"/>
    <tableColumn id="8241" xr3:uid="{63AAE8F9-82C0-413F-A699-F846C6A0C01A}" name="Column8202" dataDxfId="8193"/>
    <tableColumn id="8242" xr3:uid="{C2C407A1-5D13-417C-8535-F7684777760B}" name="Column8203" dataDxfId="8192"/>
    <tableColumn id="8243" xr3:uid="{214DEAE5-5BE2-4769-AC07-2AFA257A36B7}" name="Column8204" dataDxfId="8191"/>
    <tableColumn id="8244" xr3:uid="{803CE2BA-D18B-4F84-9CE8-5C23CBEBE41D}" name="Column8205" dataDxfId="8190"/>
    <tableColumn id="8245" xr3:uid="{99CAA452-34DD-4CA4-AD5D-AA586EC17402}" name="Column8206" dataDxfId="8189"/>
    <tableColumn id="8246" xr3:uid="{2B5EE44F-BEF9-4413-B9F2-EEEA63FB6A56}" name="Column8207" dataDxfId="8188"/>
    <tableColumn id="8247" xr3:uid="{17A12C56-126F-49A7-A325-2F87B740BA07}" name="Column8208" dataDxfId="8187"/>
    <tableColumn id="8248" xr3:uid="{99464921-35AB-426D-84BB-0CEA8B372072}" name="Column8209" dataDxfId="8186"/>
    <tableColumn id="8249" xr3:uid="{409E55A2-B188-40C3-A145-31D185D232ED}" name="Column8210" dataDxfId="8185"/>
    <tableColumn id="8250" xr3:uid="{6E790078-BDBC-4E05-BBA8-619A7C13768A}" name="Column8211" dataDxfId="8184"/>
    <tableColumn id="8251" xr3:uid="{CE15D7B0-B0EE-44B0-9888-B4CF43E4F0CF}" name="Column8212" dataDxfId="8183"/>
    <tableColumn id="8252" xr3:uid="{E203BC41-11A0-4D14-9137-8CB0D5F4972C}" name="Column8213" dataDxfId="8182"/>
    <tableColumn id="8253" xr3:uid="{8B64839C-3885-4539-8BB0-26BE12AE1EE1}" name="Column8214" dataDxfId="8181"/>
    <tableColumn id="8254" xr3:uid="{4E03F0F6-4BE1-4A3E-B785-8E24B302D720}" name="Column8215" dataDxfId="8180"/>
    <tableColumn id="8255" xr3:uid="{EC68ED4A-FC95-4971-85E9-ECDAB721A7F7}" name="Column8216" dataDxfId="8179"/>
    <tableColumn id="8256" xr3:uid="{ECD2E7DB-1E50-4B71-8D55-44146068A97B}" name="Column8217" dataDxfId="8178"/>
    <tableColumn id="8257" xr3:uid="{7424EF02-6726-4743-B725-B35B68E8EEAB}" name="Column8218" dataDxfId="8177"/>
    <tableColumn id="8258" xr3:uid="{416F8C13-4B49-4FE4-8C65-75D30F92DDCD}" name="Column8219" dataDxfId="8176"/>
    <tableColumn id="8259" xr3:uid="{A7F3BE29-67D2-460D-BA7C-768016332972}" name="Column8220" dataDxfId="8175"/>
    <tableColumn id="8260" xr3:uid="{F65675CA-8EB8-47F0-8488-FEC6E2777128}" name="Column8221" dataDxfId="8174"/>
    <tableColumn id="8261" xr3:uid="{D2D06218-4A2C-4EC4-AD55-B1C7623BEAF0}" name="Column8222" dataDxfId="8173"/>
    <tableColumn id="8262" xr3:uid="{B1ADC212-C4F9-464A-8DE4-96FAAD86EA03}" name="Column8223" dataDxfId="8172"/>
    <tableColumn id="8263" xr3:uid="{35FCD3F3-E590-40B5-BE8D-72E87E7C3A84}" name="Column8224" dataDxfId="8171"/>
    <tableColumn id="8264" xr3:uid="{8D8B6B19-E16A-448D-8D09-85B289A72E44}" name="Column8225" dataDxfId="8170"/>
    <tableColumn id="8265" xr3:uid="{36140D88-20D2-44FE-89E1-DDF21C40F21F}" name="Column8226" dataDxfId="8169"/>
    <tableColumn id="8266" xr3:uid="{81D92F89-4DB0-4382-AF59-EFCB31F1BECF}" name="Column8227" dataDxfId="8168"/>
    <tableColumn id="8267" xr3:uid="{3494A0EE-4469-4EF0-8A92-C2CD9735FFEB}" name="Column8228" dataDxfId="8167"/>
    <tableColumn id="8268" xr3:uid="{4218FD8E-2158-4BE2-B8CA-37E706BCF117}" name="Column8229" dataDxfId="8166"/>
    <tableColumn id="8269" xr3:uid="{94C83602-72F2-4A5C-BBD0-2C1FA3DDE7A9}" name="Column8230" dataDxfId="8165"/>
    <tableColumn id="8270" xr3:uid="{4C2CB1C9-B14B-4585-8740-08CD5EA0E7C6}" name="Column8231" dataDxfId="8164"/>
    <tableColumn id="8271" xr3:uid="{583BC809-B74E-4443-882B-F7C1F5321D1F}" name="Column8232" dataDxfId="8163"/>
    <tableColumn id="8272" xr3:uid="{03D28A37-E598-48ED-8038-8D07EFE908E8}" name="Column8233" dataDxfId="8162"/>
    <tableColumn id="8273" xr3:uid="{314D7469-E666-4510-8CB8-0855C67A138B}" name="Column8234" dataDxfId="8161"/>
    <tableColumn id="8274" xr3:uid="{B2E7A48B-0F59-43FD-B186-93A18C4766C8}" name="Column8235" dataDxfId="8160"/>
    <tableColumn id="8275" xr3:uid="{BAE2D419-1F0D-4F62-8A8E-1FF64CA71D1C}" name="Column8236" dataDxfId="8159"/>
    <tableColumn id="8276" xr3:uid="{171E0712-20D2-4598-B078-BC18EBD1C508}" name="Column8237" dataDxfId="8158"/>
    <tableColumn id="8277" xr3:uid="{90135B26-E152-41CD-9AB1-282E501FE0B7}" name="Column8238" dataDxfId="8157"/>
    <tableColumn id="8278" xr3:uid="{338AB906-F03C-4900-A0F7-97CB97E74DEA}" name="Column8239" dataDxfId="8156"/>
    <tableColumn id="8279" xr3:uid="{060B1F9A-592D-4679-A674-61C8CA90DC7D}" name="Column8240" dataDxfId="8155"/>
    <tableColumn id="8280" xr3:uid="{D2D7334F-CC6D-489F-BF18-F5AD9C0493EB}" name="Column8241" dataDxfId="8154"/>
    <tableColumn id="8281" xr3:uid="{06A039E3-34C0-47D0-8DD8-C6E1E132CF36}" name="Column8242" dataDxfId="8153"/>
    <tableColumn id="8282" xr3:uid="{373AFCC9-43EC-44F9-9763-114761086D88}" name="Column8243" dataDxfId="8152"/>
    <tableColumn id="8283" xr3:uid="{7A9BC242-959D-45D3-9539-581262395C78}" name="Column8244" dataDxfId="8151"/>
    <tableColumn id="8284" xr3:uid="{CCDCFD8F-B576-4DE8-A2FE-5B48D2B86F5D}" name="Column8245" dataDxfId="8150"/>
    <tableColumn id="8285" xr3:uid="{97E8C95F-7DD3-4D09-9D40-D4754FED00E4}" name="Column8246" dataDxfId="8149"/>
    <tableColumn id="8286" xr3:uid="{6F6ACFBE-36A1-4D57-A830-6C14F3028DF9}" name="Column8247" dataDxfId="8148"/>
    <tableColumn id="8287" xr3:uid="{3950301D-19DF-4171-805F-0CF5D92CF48E}" name="Column8248" dataDxfId="8147"/>
    <tableColumn id="8288" xr3:uid="{C041EFE4-4733-42AC-A4E5-2B54AC25DAFD}" name="Column8249" dataDxfId="8146"/>
    <tableColumn id="8289" xr3:uid="{2DACF0CB-04F9-44E3-BD47-987A52189B6B}" name="Column8250" dataDxfId="8145"/>
    <tableColumn id="8290" xr3:uid="{69B1B05B-F147-4685-8AC8-DD4E80B58083}" name="Column8251" dataDxfId="8144"/>
    <tableColumn id="8291" xr3:uid="{D81C3893-60D6-4C02-83C1-D55A6CC38D97}" name="Column8252" dataDxfId="8143"/>
    <tableColumn id="8292" xr3:uid="{A3F82174-32F7-4773-B55C-D0F56307C28F}" name="Column8253" dataDxfId="8142"/>
    <tableColumn id="8293" xr3:uid="{D32D5281-9B7A-4685-878D-A301A320487E}" name="Column8254" dataDxfId="8141"/>
    <tableColumn id="8294" xr3:uid="{39BC0F4F-5659-4778-B526-3900EBCDFA3B}" name="Column8255" dataDxfId="8140"/>
    <tableColumn id="8295" xr3:uid="{82FD26F7-EB6D-49F5-9BA7-4F0025E0ED3F}" name="Column8256" dataDxfId="8139"/>
    <tableColumn id="8296" xr3:uid="{C478B32A-9F14-471E-AF95-B92125583039}" name="Column8257" dataDxfId="8138"/>
    <tableColumn id="8297" xr3:uid="{FEE94C33-B69C-4272-A935-7FE93DF3F7E9}" name="Column8258" dataDxfId="8137"/>
    <tableColumn id="8298" xr3:uid="{D0A00E95-C84D-4072-A590-293086C1E0DE}" name="Column8259" dataDxfId="8136"/>
    <tableColumn id="8299" xr3:uid="{DF852776-E53C-4425-9D18-6AD9A1F6D3EB}" name="Column8260" dataDxfId="8135"/>
    <tableColumn id="8300" xr3:uid="{73DF69A0-C4AC-4312-859E-5E845E447E12}" name="Column8261" dataDxfId="8134"/>
    <tableColumn id="8301" xr3:uid="{D52706FF-DEF3-453D-890A-70773297D957}" name="Column8262" dataDxfId="8133"/>
    <tableColumn id="8302" xr3:uid="{9E3DE583-E1A3-465C-82CA-D9D85CE5BAA6}" name="Column8263" dataDxfId="8132"/>
    <tableColumn id="8303" xr3:uid="{C821B126-39E1-42B8-9024-9EC42B10D97C}" name="Column8264" dataDxfId="8131"/>
    <tableColumn id="8304" xr3:uid="{61CFC9B2-9E91-4272-99D9-075502A83E32}" name="Column8265" dataDxfId="8130"/>
    <tableColumn id="8305" xr3:uid="{E531E354-AEB1-46CE-93B6-DEC75B075BC9}" name="Column8266" dataDxfId="8129"/>
    <tableColumn id="8306" xr3:uid="{DA555445-6366-4C61-B6D2-A491F7548A18}" name="Column8267" dataDxfId="8128"/>
    <tableColumn id="8307" xr3:uid="{0A95508E-472B-462D-929F-501001613452}" name="Column8268" dataDxfId="8127"/>
    <tableColumn id="8308" xr3:uid="{254E9DFF-165D-498E-993E-CFA051D350B2}" name="Column8269" dataDxfId="8126"/>
    <tableColumn id="8309" xr3:uid="{2AEAAF3F-F481-4F72-B131-2654BE5D1CEC}" name="Column8270" dataDxfId="8125"/>
    <tableColumn id="8310" xr3:uid="{6E0FAE05-00C1-471F-86C3-9843A17F5F6A}" name="Column8271" dataDxfId="8124"/>
    <tableColumn id="8311" xr3:uid="{8A14E228-8973-4D19-8200-78968B4FB817}" name="Column8272" dataDxfId="8123"/>
    <tableColumn id="8312" xr3:uid="{94826FD8-C2D0-4DB9-AB67-4ABAB7539D24}" name="Column8273" dataDxfId="8122"/>
    <tableColumn id="8313" xr3:uid="{7AEB4C3F-E051-409C-8177-2691B5BCEE58}" name="Column8274" dataDxfId="8121"/>
    <tableColumn id="8314" xr3:uid="{6E967251-8EF5-4F98-9121-AA8EFD132B4B}" name="Column8275" dataDxfId="8120"/>
    <tableColumn id="8315" xr3:uid="{DF73BF65-0B0F-45E2-8675-D3D1F60F0009}" name="Column8276" dataDxfId="8119"/>
    <tableColumn id="8316" xr3:uid="{A8B2C582-7B8D-4EC2-8CD9-6A107BC0335A}" name="Column8277" dataDxfId="8118"/>
    <tableColumn id="8317" xr3:uid="{25499C97-77CD-43F3-A747-50165DF17D7A}" name="Column8278" dataDxfId="8117"/>
    <tableColumn id="8318" xr3:uid="{053FF7CD-2EBC-4C69-8FE5-4B5F2B2A2AFE}" name="Column8279" dataDxfId="8116"/>
    <tableColumn id="8319" xr3:uid="{73DAF981-FDE9-452B-AF2F-3C213D153172}" name="Column8280" dataDxfId="8115"/>
    <tableColumn id="8320" xr3:uid="{D022C075-963D-4BE9-BCBF-A2CE8FB23BFA}" name="Column8281" dataDxfId="8114"/>
    <tableColumn id="8321" xr3:uid="{CCF0A622-C910-412A-B389-B5AFBF06CD9B}" name="Column8282" dataDxfId="8113"/>
    <tableColumn id="8322" xr3:uid="{711222E3-42F0-4997-860F-49ED2847E523}" name="Column8283" dataDxfId="8112"/>
    <tableColumn id="8323" xr3:uid="{8E273F3E-631E-4202-8B8A-4F269B50CC78}" name="Column8284" dataDxfId="8111"/>
    <tableColumn id="8324" xr3:uid="{F7F6E541-731E-431B-81C8-303F07AB6A89}" name="Column8285" dataDxfId="8110"/>
    <tableColumn id="8325" xr3:uid="{510522A5-7E6B-4A3D-955F-6CAC43C19CDC}" name="Column8286" dataDxfId="8109"/>
    <tableColumn id="8326" xr3:uid="{50D2BF9B-5218-40C8-A24C-426E4B863A7F}" name="Column8287" dataDxfId="8108"/>
    <tableColumn id="8327" xr3:uid="{D06F5F18-CFB9-4274-8B26-7947FD8462C0}" name="Column8288" dataDxfId="8107"/>
    <tableColumn id="8328" xr3:uid="{BC1FF839-C7D7-4588-937A-6995EDBFBA05}" name="Column8289" dataDxfId="8106"/>
    <tableColumn id="8329" xr3:uid="{EB692F5E-33D6-4A31-AB08-5ACFA731D0B9}" name="Column8290" dataDxfId="8105"/>
    <tableColumn id="8330" xr3:uid="{B54A477A-3DFF-4DC1-8A5B-585A1E866A5B}" name="Column8291" dataDxfId="8104"/>
    <tableColumn id="8331" xr3:uid="{4A1C0CF3-CBD8-4DF7-8ADA-D2209E86AE24}" name="Column8292" dataDxfId="8103"/>
    <tableColumn id="8332" xr3:uid="{5019A3E2-CF05-48B5-9B62-C96D85041399}" name="Column8293" dataDxfId="8102"/>
    <tableColumn id="8333" xr3:uid="{4A791A24-75D5-43BA-8CD7-47D2795D6FE7}" name="Column8294" dataDxfId="8101"/>
    <tableColumn id="8334" xr3:uid="{8C4A205E-9C7E-417A-984C-9B937FA5C163}" name="Column8295" dataDxfId="8100"/>
    <tableColumn id="8335" xr3:uid="{2FB2F75C-7C36-485B-A9D9-4794CC061E05}" name="Column8296" dataDxfId="8099"/>
    <tableColumn id="8336" xr3:uid="{49F92AD7-619D-430B-9DC1-9121363A97BF}" name="Column8297" dataDxfId="8098"/>
    <tableColumn id="8337" xr3:uid="{E207EDCF-41DC-44E3-B424-EF5068ADEB77}" name="Column8298" dataDxfId="8097"/>
    <tableColumn id="8338" xr3:uid="{9B175B85-16A2-4E7D-8BEE-6605DB69BBBD}" name="Column8299" dataDxfId="8096"/>
    <tableColumn id="8339" xr3:uid="{A418CD53-B318-4CBF-B10E-DDFE7B1C5C7B}" name="Column8300" dataDxfId="8095"/>
    <tableColumn id="8340" xr3:uid="{1A1AE2B6-76FC-4366-994B-EC463A235F29}" name="Column8301" dataDxfId="8094"/>
    <tableColumn id="8341" xr3:uid="{11618CF9-CC19-44AA-966D-479D0A8257EE}" name="Column8302" dataDxfId="8093"/>
    <tableColumn id="8342" xr3:uid="{BE386831-0121-4DDD-8D28-5882291B35B6}" name="Column8303" dataDxfId="8092"/>
    <tableColumn id="8343" xr3:uid="{D162F79C-BF12-4C1D-9EDE-2086C5990DEB}" name="Column8304" dataDxfId="8091"/>
    <tableColumn id="8344" xr3:uid="{40ED84EC-159E-4AF6-B353-360A4B48AD32}" name="Column8305" dataDxfId="8090"/>
    <tableColumn id="8345" xr3:uid="{E14186A2-CC42-4A9B-8587-64D1A089991D}" name="Column8306" dataDxfId="8089"/>
    <tableColumn id="8346" xr3:uid="{1626A371-DD20-43EF-922E-AEA36957A2A6}" name="Column8307" dataDxfId="8088"/>
    <tableColumn id="8347" xr3:uid="{FFAF5B69-3809-4398-8E5C-5C2DD858D6FD}" name="Column8308" dataDxfId="8087"/>
    <tableColumn id="8348" xr3:uid="{4B7D948B-2D11-464E-9AD7-238FB20A6474}" name="Column8309" dataDxfId="8086"/>
    <tableColumn id="8349" xr3:uid="{214EC8D4-24A6-4C41-A0AF-88B4B6A9838C}" name="Column8310" dataDxfId="8085"/>
    <tableColumn id="8350" xr3:uid="{17981073-4E88-468E-8C25-ADCE2E46637C}" name="Column8311" dataDxfId="8084"/>
    <tableColumn id="8351" xr3:uid="{14082BAA-B461-4201-A00E-B5606325EA2A}" name="Column8312" dataDxfId="8083"/>
    <tableColumn id="8352" xr3:uid="{C45929B0-AB54-4271-89EB-24823885B88B}" name="Column8313" dataDxfId="8082"/>
    <tableColumn id="8353" xr3:uid="{94A42DB4-180A-4A86-808F-42A6436BFADB}" name="Column8314" dataDxfId="8081"/>
    <tableColumn id="8354" xr3:uid="{47C98539-E1DF-4B01-9A44-29A9180DB286}" name="Column8315" dataDxfId="8080"/>
    <tableColumn id="8355" xr3:uid="{41126E0F-1695-45D4-ABC3-702A39ECC32F}" name="Column8316" dataDxfId="8079"/>
    <tableColumn id="8356" xr3:uid="{00918C76-F8F9-4C9C-A4D3-F8BE8D80755C}" name="Column8317" dataDxfId="8078"/>
    <tableColumn id="8357" xr3:uid="{EA4AF88D-25DB-445A-91D4-5C2E3CEBDFCA}" name="Column8318" dataDxfId="8077"/>
    <tableColumn id="8358" xr3:uid="{1A4C7D33-52AB-451A-9CC9-E4864CE210A1}" name="Column8319" dataDxfId="8076"/>
    <tableColumn id="8359" xr3:uid="{3FCBDAAA-B17C-4715-ABF3-FB71E9BEE660}" name="Column8320" dataDxfId="8075"/>
    <tableColumn id="8360" xr3:uid="{68A1C495-4DF7-4C63-B771-AFEE02F859B8}" name="Column8321" dataDxfId="8074"/>
    <tableColumn id="8361" xr3:uid="{B81154FA-457F-43EA-AA57-2D49FC8ED187}" name="Column8322" dataDxfId="8073"/>
    <tableColumn id="8362" xr3:uid="{1E246B21-590E-48A6-BB78-9D869B215025}" name="Column8323" dataDxfId="8072"/>
    <tableColumn id="8363" xr3:uid="{C87E696C-0026-4B3D-9C6D-0C864A6B0A93}" name="Column8324" dataDxfId="8071"/>
    <tableColumn id="8364" xr3:uid="{003EF202-22CC-496E-B99D-C28232DA67B6}" name="Column8325" dataDxfId="8070"/>
    <tableColumn id="8365" xr3:uid="{263027C6-CD16-4D4F-80BB-EEC69AFD9697}" name="Column8326" dataDxfId="8069"/>
    <tableColumn id="8366" xr3:uid="{CC9C8C06-B08C-4807-A816-9D2A90B9244A}" name="Column8327" dataDxfId="8068"/>
    <tableColumn id="8367" xr3:uid="{178891B5-4D61-49B8-93E4-2425FE411265}" name="Column8328" dataDxfId="8067"/>
    <tableColumn id="8368" xr3:uid="{1FD19848-523D-44FD-AAB3-7C458C5B95DF}" name="Column8329" dataDxfId="8066"/>
    <tableColumn id="8369" xr3:uid="{EB46B003-88DE-4149-A065-341F8BB542FB}" name="Column8330" dataDxfId="8065"/>
    <tableColumn id="8370" xr3:uid="{DAFB73DD-B1A0-40FA-A605-DDA46148C76C}" name="Column8331" dataDxfId="8064"/>
    <tableColumn id="8371" xr3:uid="{9905D612-1447-4EFA-86ED-8CFBEDCBEB97}" name="Column8332" dataDxfId="8063"/>
    <tableColumn id="8372" xr3:uid="{8D739C90-51A2-433E-92B0-AEEDFA2A1AB9}" name="Column8333" dataDxfId="8062"/>
    <tableColumn id="8373" xr3:uid="{4B1ED0BD-29DA-466F-95DD-E3C0F281A98B}" name="Column8334" dataDxfId="8061"/>
    <tableColumn id="8374" xr3:uid="{AADDBBA5-C583-4A80-B3B0-B3838717612D}" name="Column8335" dataDxfId="8060"/>
    <tableColumn id="8375" xr3:uid="{818B2719-D297-4B58-B948-7501471803BD}" name="Column8336" dataDxfId="8059"/>
    <tableColumn id="8376" xr3:uid="{A93BC0B7-4D5F-45C2-AE0A-9F8E48360441}" name="Column8337" dataDxfId="8058"/>
    <tableColumn id="8377" xr3:uid="{ED268C4F-50F5-48C2-BD77-1C59DA97AD0E}" name="Column8338" dataDxfId="8057"/>
    <tableColumn id="8378" xr3:uid="{1CB5AF48-3E9E-4122-85AE-5A5EAC396078}" name="Column8339" dataDxfId="8056"/>
    <tableColumn id="8379" xr3:uid="{C3182FE2-CBF7-45F5-B50A-16CC3E15CD46}" name="Column8340" dataDxfId="8055"/>
    <tableColumn id="8380" xr3:uid="{D18B1FFF-707C-4E94-A1E3-BDCF5F71E00F}" name="Column8341" dataDxfId="8054"/>
    <tableColumn id="8381" xr3:uid="{57692B9F-F9CB-476C-BC60-2F50806B684D}" name="Column8342" dataDxfId="8053"/>
    <tableColumn id="8382" xr3:uid="{71F32F9C-E7A4-457E-B709-B067BB3DDCDA}" name="Column8343" dataDxfId="8052"/>
    <tableColumn id="8383" xr3:uid="{AB11E7C8-8BDE-4686-A757-A9A73498FF80}" name="Column8344" dataDxfId="8051"/>
    <tableColumn id="8384" xr3:uid="{142268B5-3EB5-44C1-8C0C-090871826406}" name="Column8345" dataDxfId="8050"/>
    <tableColumn id="8385" xr3:uid="{8331F8D9-943D-4DA0-AB8D-BE476D087B48}" name="Column8346" dataDxfId="8049"/>
    <tableColumn id="8386" xr3:uid="{761D188A-4225-429B-9EC3-D59F0B215BD3}" name="Column8347" dataDxfId="8048"/>
    <tableColumn id="8387" xr3:uid="{FFDA711A-F694-46AF-B114-18DAA7643FDD}" name="Column8348" dataDxfId="8047"/>
    <tableColumn id="8388" xr3:uid="{561BECAC-04CE-4B3E-9A98-FD3394591A41}" name="Column8349" dataDxfId="8046"/>
    <tableColumn id="8389" xr3:uid="{BC21BBEA-63B8-4C26-9BBD-F7D64276C726}" name="Column8350" dataDxfId="8045"/>
    <tableColumn id="8390" xr3:uid="{E6BC7B88-CBA0-4C2A-A9FF-7EC03B566A0E}" name="Column8351" dataDxfId="8044"/>
    <tableColumn id="8391" xr3:uid="{25742FB2-8105-400C-B624-F299A816412A}" name="Column8352" dataDxfId="8043"/>
    <tableColumn id="8392" xr3:uid="{D4BB2389-CAEA-4642-A705-A678B3B1CB9F}" name="Column8353" dataDxfId="8042"/>
    <tableColumn id="8393" xr3:uid="{96B67811-E889-42B4-AD58-E8F3C70F8F9B}" name="Column8354" dataDxfId="8041"/>
    <tableColumn id="8394" xr3:uid="{ABC3FF55-3E27-4EC0-9A7A-5415846B8813}" name="Column8355" dataDxfId="8040"/>
    <tableColumn id="8395" xr3:uid="{941BE9BA-6CF5-4BB4-A5B1-FFC9F2947067}" name="Column8356" dataDxfId="8039"/>
    <tableColumn id="8396" xr3:uid="{E47483DA-8507-4780-8094-2DBA5B89E11F}" name="Column8357" dataDxfId="8038"/>
    <tableColumn id="8397" xr3:uid="{4C84C0A8-9241-4B6B-B15C-370DD0CCFA9B}" name="Column8358" dataDxfId="8037"/>
    <tableColumn id="8398" xr3:uid="{F2DC4EE2-C022-48D3-AEBD-C89C3B56C67A}" name="Column8359" dataDxfId="8036"/>
    <tableColumn id="8399" xr3:uid="{1CED9AE9-3EE8-4B2F-8237-F516C7E9E36C}" name="Column8360" dataDxfId="8035"/>
    <tableColumn id="8400" xr3:uid="{4DDF1BBE-5724-4106-B1A0-CB71740C5663}" name="Column8361" dataDxfId="8034"/>
    <tableColumn id="8401" xr3:uid="{A6F36A29-9082-4E9A-A2C3-CBFD7CE5B94B}" name="Column8362" dataDxfId="8033"/>
    <tableColumn id="8402" xr3:uid="{753F57EE-26AF-4BBC-B295-2080C4E1493F}" name="Column8363" dataDxfId="8032"/>
    <tableColumn id="8403" xr3:uid="{BD0D2B7A-1241-40B8-963A-D2053135FED3}" name="Column8364" dataDxfId="8031"/>
    <tableColumn id="8404" xr3:uid="{C1DEAE5E-C6F1-4FEC-99A7-35E4BC04790E}" name="Column8365" dataDxfId="8030"/>
    <tableColumn id="8405" xr3:uid="{8477E1EF-5F02-4BF3-872E-E4FF14A5B3A4}" name="Column8366" dataDxfId="8029"/>
    <tableColumn id="8406" xr3:uid="{188DF11D-8BBE-496A-91A4-E0FDC07EF9B4}" name="Column8367" dataDxfId="8028"/>
    <tableColumn id="8407" xr3:uid="{BA842290-4A01-43DF-83F5-3630A95B9139}" name="Column8368" dataDxfId="8027"/>
    <tableColumn id="8408" xr3:uid="{81A430ED-E172-4531-BDFC-7E2723DDB4E4}" name="Column8369" dataDxfId="8026"/>
    <tableColumn id="8409" xr3:uid="{CD4487E5-F46B-4285-88C0-E91DD4724E54}" name="Column8370" dataDxfId="8025"/>
    <tableColumn id="8410" xr3:uid="{222BCE57-63A2-4D1B-8ED6-E1A0EABD12D4}" name="Column8371" dataDxfId="8024"/>
    <tableColumn id="8411" xr3:uid="{43131862-5C81-4239-8954-503724DCE1A9}" name="Column8372" dataDxfId="8023"/>
    <tableColumn id="8412" xr3:uid="{E4408927-6CB9-46CD-B022-9E0EC1C88215}" name="Column8373" dataDxfId="8022"/>
    <tableColumn id="8413" xr3:uid="{4345F75A-31CE-4D17-910C-1AA8B9CBC901}" name="Column8374" dataDxfId="8021"/>
    <tableColumn id="8414" xr3:uid="{13FCD957-4B01-4DF5-A01F-23EA04C07D83}" name="Column8375" dataDxfId="8020"/>
    <tableColumn id="8415" xr3:uid="{3FBCD7D2-86B8-4E7B-BE09-5AF5C0F53007}" name="Column8376" dataDxfId="8019"/>
    <tableColumn id="8416" xr3:uid="{F1D80E0B-0022-453C-8DCC-4B9DC83A6652}" name="Column8377" dataDxfId="8018"/>
    <tableColumn id="8417" xr3:uid="{DDFA7B8C-53CF-47CB-966A-EF82965E01C8}" name="Column8378" dataDxfId="8017"/>
    <tableColumn id="8418" xr3:uid="{E64F467E-954D-4382-9079-50CDD90E8230}" name="Column8379" dataDxfId="8016"/>
    <tableColumn id="8419" xr3:uid="{F41AB3A1-1202-412A-9A56-68396E666C3B}" name="Column8380" dataDxfId="8015"/>
    <tableColumn id="8420" xr3:uid="{69A80BD3-6BB1-41F2-B544-54B677926ECC}" name="Column8381" dataDxfId="8014"/>
    <tableColumn id="8421" xr3:uid="{5BC3EF9F-41A1-4430-8742-C253943986FA}" name="Column8382" dataDxfId="8013"/>
    <tableColumn id="8422" xr3:uid="{3B18D9BF-625C-453D-B575-C677BBF46590}" name="Column8383" dataDxfId="8012"/>
    <tableColumn id="8423" xr3:uid="{E5B724C5-EFAC-4BF5-9E31-5EB79DB3B881}" name="Column8384" dataDxfId="8011"/>
    <tableColumn id="8424" xr3:uid="{D879B3CD-D32F-4813-A81F-70CC7C6EF39E}" name="Column8385" dataDxfId="8010"/>
    <tableColumn id="8425" xr3:uid="{FA6A4699-4F47-4181-A3AC-D28EB2B1E527}" name="Column8386" dataDxfId="8009"/>
    <tableColumn id="8426" xr3:uid="{C27EB1EE-FD60-4BD9-9FEC-B994E00DDBDA}" name="Column8387" dataDxfId="8008"/>
    <tableColumn id="8427" xr3:uid="{F55CEA2B-34F5-4FAD-88EC-94179419F371}" name="Column8388" dataDxfId="8007"/>
    <tableColumn id="8428" xr3:uid="{D87565C0-71A9-4BCB-B698-4C648BF030BB}" name="Column8389" dataDxfId="8006"/>
    <tableColumn id="8429" xr3:uid="{FC26E089-BBB6-4F2E-8C90-44EC0563456B}" name="Column8390" dataDxfId="8005"/>
    <tableColumn id="8430" xr3:uid="{35507842-71F5-4A87-BC6D-0CBB6CF8EE68}" name="Column8391" dataDxfId="8004"/>
    <tableColumn id="8431" xr3:uid="{3E00B9C1-6006-4743-95BB-73EC17F0C327}" name="Column8392" dataDxfId="8003"/>
    <tableColumn id="8432" xr3:uid="{A99D67F3-E92B-47FB-B0C3-2EBAA828E8B1}" name="Column8393" dataDxfId="8002"/>
    <tableColumn id="8433" xr3:uid="{FCFA6BCC-9E4C-420A-A192-1D709777CB7A}" name="Column8394" dataDxfId="8001"/>
    <tableColumn id="8434" xr3:uid="{F9F83A92-C3EA-4F06-8F1C-8C2BEA814732}" name="Column8395" dataDxfId="8000"/>
    <tableColumn id="8435" xr3:uid="{1519800F-E29B-436D-BF07-68DEB2DAB6BD}" name="Column8396" dataDxfId="7999"/>
    <tableColumn id="8436" xr3:uid="{FB34885A-7F37-47D7-A3E6-BAAEF04A9214}" name="Column8397" dataDxfId="7998"/>
    <tableColumn id="8437" xr3:uid="{30C81092-03AD-46D2-B89B-DEB044E7D999}" name="Column8398" dataDxfId="7997"/>
    <tableColumn id="8438" xr3:uid="{F7C092C5-F255-4FA1-9F55-43B4532F7C29}" name="Column8399" dataDxfId="7996"/>
    <tableColumn id="8439" xr3:uid="{3DAE319A-1FB4-497F-B503-5822B0161EE8}" name="Column8400" dataDxfId="7995"/>
    <tableColumn id="8440" xr3:uid="{0886541A-3945-4434-AB77-9B8FB0C8FE95}" name="Column8401" dataDxfId="7994"/>
    <tableColumn id="8441" xr3:uid="{B79F3974-AC34-45B4-8CDB-C88687849040}" name="Column8402" dataDxfId="7993"/>
    <tableColumn id="8442" xr3:uid="{5E3552AF-57AD-431E-97D6-AC61E6AB06E8}" name="Column8403" dataDxfId="7992"/>
    <tableColumn id="8443" xr3:uid="{3E76DEBF-A55C-4D06-8996-A93A20507AE7}" name="Column8404" dataDxfId="7991"/>
    <tableColumn id="8444" xr3:uid="{48EDAF85-1C69-40BB-BC6C-9A71D215511B}" name="Column8405" dataDxfId="7990"/>
    <tableColumn id="8445" xr3:uid="{C3A4639A-3806-419E-82DC-64759A362BA7}" name="Column8406" dataDxfId="7989"/>
    <tableColumn id="8446" xr3:uid="{9C314E6B-6FD1-4F4D-9CC5-68E07447F5F9}" name="Column8407" dataDxfId="7988"/>
    <tableColumn id="8447" xr3:uid="{A3352C9A-8240-4E43-A1F4-951DC18DBAA7}" name="Column8408" dataDxfId="7987"/>
    <tableColumn id="8448" xr3:uid="{B978A3D3-90E7-49FA-A774-5F349E6629CC}" name="Column8409" dataDxfId="7986"/>
    <tableColumn id="8449" xr3:uid="{31C0BB71-CC93-4375-BC40-45ABE78AFB55}" name="Column8410" dataDxfId="7985"/>
    <tableColumn id="8450" xr3:uid="{C73ABC09-4099-441D-B858-A47501D4EBA5}" name="Column8411" dataDxfId="7984"/>
    <tableColumn id="8451" xr3:uid="{DB7BECBD-63BA-40F5-B599-8BF5809097D1}" name="Column8412" dataDxfId="7983"/>
    <tableColumn id="8452" xr3:uid="{1C75DE2E-AB28-4303-B46D-242B8C8D1823}" name="Column8413" dataDxfId="7982"/>
    <tableColumn id="8453" xr3:uid="{87C11F12-79EF-47D1-B697-98434F87F303}" name="Column8414" dataDxfId="7981"/>
    <tableColumn id="8454" xr3:uid="{E0FA1551-07DF-41CB-9B6F-38A4C97F9916}" name="Column8415" dataDxfId="7980"/>
    <tableColumn id="8455" xr3:uid="{71F7A27A-D97E-44E6-8E29-BE651903A6CB}" name="Column8416" dataDxfId="7979"/>
    <tableColumn id="8456" xr3:uid="{2F4FFC0E-B138-45AC-A11E-D26201B29C48}" name="Column8417" dataDxfId="7978"/>
    <tableColumn id="8457" xr3:uid="{E621404B-BCA5-43F1-917D-B268D35C7097}" name="Column8418" dataDxfId="7977"/>
    <tableColumn id="8458" xr3:uid="{D9D9D72E-0136-4F20-A2A3-F7A0CEC438CA}" name="Column8419" dataDxfId="7976"/>
    <tableColumn id="8459" xr3:uid="{34F6A81C-0008-4CF1-B9F1-B01CC1CCB520}" name="Column8420" dataDxfId="7975"/>
    <tableColumn id="8460" xr3:uid="{506501EB-248D-4B9C-8508-4CBBAD6B1427}" name="Column8421" dataDxfId="7974"/>
    <tableColumn id="8461" xr3:uid="{49B8D844-F6CE-4F23-B141-094C292BD035}" name="Column8422" dataDxfId="7973"/>
    <tableColumn id="8462" xr3:uid="{83A8C64C-6093-4988-9426-C6CFD8846BA9}" name="Column8423" dataDxfId="7972"/>
    <tableColumn id="8463" xr3:uid="{6F208CE0-C10B-4FC5-BAC5-48F60AA64B1C}" name="Column8424" dataDxfId="7971"/>
    <tableColumn id="8464" xr3:uid="{22645322-746C-4CD6-A8FB-20135636AC1F}" name="Column8425" dataDxfId="7970"/>
    <tableColumn id="8465" xr3:uid="{C855451D-83AA-4023-A410-F5B2BF3F04E6}" name="Column8426" dataDxfId="7969"/>
    <tableColumn id="8466" xr3:uid="{820A66D3-8C04-490E-9586-C49219C0099D}" name="Column8427" dataDxfId="7968"/>
    <tableColumn id="8467" xr3:uid="{24326D6B-B30C-4B38-91E5-3BE7A7045C57}" name="Column8428" dataDxfId="7967"/>
    <tableColumn id="8468" xr3:uid="{41211F1B-CFE4-41C7-9A98-BF6FF261198E}" name="Column8429" dataDxfId="7966"/>
    <tableColumn id="8469" xr3:uid="{29856EAB-4FAB-4EDE-A27F-649CA24FA047}" name="Column8430" dataDxfId="7965"/>
    <tableColumn id="8470" xr3:uid="{E4B8ED04-A237-462B-9DDB-34B2444E97DA}" name="Column8431" dataDxfId="7964"/>
    <tableColumn id="8471" xr3:uid="{343F55C6-4C82-4CD7-B7F4-2DE0C2938954}" name="Column8432" dataDxfId="7963"/>
    <tableColumn id="8472" xr3:uid="{F5FBF58A-07E2-4141-A012-899637D6D87D}" name="Column8433" dataDxfId="7962"/>
    <tableColumn id="8473" xr3:uid="{A96ADF00-D5FC-419D-88AB-7C038582E5A6}" name="Column8434" dataDxfId="7961"/>
    <tableColumn id="8474" xr3:uid="{56451B5E-F08B-4232-894B-8FE0C1FA10EC}" name="Column8435" dataDxfId="7960"/>
    <tableColumn id="8475" xr3:uid="{5A149482-1376-414E-B216-A024B7DB2E79}" name="Column8436" dataDxfId="7959"/>
    <tableColumn id="8476" xr3:uid="{48AEE9AE-8823-4557-9FD8-6CC52FA0F64F}" name="Column8437" dataDxfId="7958"/>
    <tableColumn id="8477" xr3:uid="{CC529F8D-6BD4-46DC-97D5-F681EE05BACD}" name="Column8438" dataDxfId="7957"/>
    <tableColumn id="8478" xr3:uid="{452A70B2-811A-4E2F-87C7-118759ED0F94}" name="Column8439" dataDxfId="7956"/>
    <tableColumn id="8479" xr3:uid="{B740F916-86C9-47D4-BA69-57FEA33555FC}" name="Column8440" dataDxfId="7955"/>
    <tableColumn id="8480" xr3:uid="{3EBCF826-E2E7-4252-9CA1-EA63A4283B55}" name="Column8441" dataDxfId="7954"/>
    <tableColumn id="8481" xr3:uid="{F5C01A94-6067-4555-A2BF-071DFCB1668C}" name="Column8442" dataDxfId="7953"/>
    <tableColumn id="8482" xr3:uid="{219EFC40-5766-440A-A735-A1FE766B96DA}" name="Column8443" dataDxfId="7952"/>
    <tableColumn id="8483" xr3:uid="{B99771C8-22D4-4A77-A963-EE5FA8A4874B}" name="Column8444" dataDxfId="7951"/>
    <tableColumn id="8484" xr3:uid="{A6986246-A961-4069-9A6D-CFE1FC6EBD35}" name="Column8445" dataDxfId="7950"/>
    <tableColumn id="8485" xr3:uid="{3A13CB3C-6050-48F9-AB00-08107EDBC90B}" name="Column8446" dataDxfId="7949"/>
    <tableColumn id="8486" xr3:uid="{4DE37A16-EB10-47AA-A28A-F9C706CF021D}" name="Column8447" dataDxfId="7948"/>
    <tableColumn id="8487" xr3:uid="{8426020A-E1DF-41AF-9AF4-EDA8BA36BD5F}" name="Column8448" dataDxfId="7947"/>
    <tableColumn id="8488" xr3:uid="{58F8880C-7D03-43A1-82F6-931428CB59A1}" name="Column8449" dataDxfId="7946"/>
    <tableColumn id="8489" xr3:uid="{A1F77AD7-D04E-45A2-AD2F-C6F32A5168C8}" name="Column8450" dataDxfId="7945"/>
    <tableColumn id="8490" xr3:uid="{B9B4DE45-5C68-40F6-A806-44A8A2532330}" name="Column8451" dataDxfId="7944"/>
    <tableColumn id="8491" xr3:uid="{5F926180-1633-4BDF-A47C-23D4C21834F7}" name="Column8452" dataDxfId="7943"/>
    <tableColumn id="8492" xr3:uid="{2D8AE114-0A68-437C-ABB6-13B6243313AB}" name="Column8453" dataDxfId="7942"/>
    <tableColumn id="8493" xr3:uid="{79FF7FC2-049F-4440-BB97-77BD41697472}" name="Column8454" dataDxfId="7941"/>
    <tableColumn id="8494" xr3:uid="{F41D73F7-9574-4D53-AAF6-9ED1201ACF15}" name="Column8455" dataDxfId="7940"/>
    <tableColumn id="8495" xr3:uid="{8BA4339B-079F-44BD-B857-E9271F49C4C3}" name="Column8456" dataDxfId="7939"/>
    <tableColumn id="8496" xr3:uid="{CFFC37FD-ACE5-42D6-A19F-19CBC9D59D3A}" name="Column8457" dataDxfId="7938"/>
    <tableColumn id="8497" xr3:uid="{E3D53599-9E49-48A3-B2FE-A82B79250370}" name="Column8458" dataDxfId="7937"/>
    <tableColumn id="8498" xr3:uid="{5027F566-BDE8-4A14-BA5E-CF2E52D1FC18}" name="Column8459" dataDxfId="7936"/>
    <tableColumn id="8499" xr3:uid="{8705A215-9E53-4069-B9D0-D7510A12A2C0}" name="Column8460" dataDxfId="7935"/>
    <tableColumn id="8500" xr3:uid="{18147F33-9E49-4605-A14C-CBA6FA0859B7}" name="Column8461" dataDxfId="7934"/>
    <tableColumn id="8501" xr3:uid="{6DDC4FA5-8554-4EE9-A7C4-7C480421BA48}" name="Column8462" dataDxfId="7933"/>
    <tableColumn id="8502" xr3:uid="{609511A9-B56D-4934-A923-4E95111A6F77}" name="Column8463" dataDxfId="7932"/>
    <tableColumn id="8503" xr3:uid="{3F2CDB0C-B335-4124-826C-2CC15B3DDF6F}" name="Column8464" dataDxfId="7931"/>
    <tableColumn id="8504" xr3:uid="{196DB062-656A-4E42-AD75-8581A0B6EEB9}" name="Column8465" dataDxfId="7930"/>
    <tableColumn id="8505" xr3:uid="{D0BEAC9F-775C-461F-9425-A107D641C0C9}" name="Column8466" dataDxfId="7929"/>
    <tableColumn id="8506" xr3:uid="{20C4D6D6-D1E5-44CF-9D03-0A24EA3C7602}" name="Column8467" dataDxfId="7928"/>
    <tableColumn id="8507" xr3:uid="{DBD43AC1-DE8E-49B5-A754-39649D9CCD58}" name="Column8468" dataDxfId="7927"/>
    <tableColumn id="8508" xr3:uid="{E407C38E-EE94-472B-AB73-4B6EA960E65F}" name="Column8469" dataDxfId="7926"/>
    <tableColumn id="8509" xr3:uid="{4AF90DF9-905F-4430-B81E-CFB84BA39590}" name="Column8470" dataDxfId="7925"/>
    <tableColumn id="8510" xr3:uid="{54664121-BDE0-41DB-8625-49C1B757618F}" name="Column8471" dataDxfId="7924"/>
    <tableColumn id="8511" xr3:uid="{D1013C8E-1711-48E4-9D48-D47FFBAFAD64}" name="Column8472" dataDxfId="7923"/>
    <tableColumn id="8512" xr3:uid="{C38C2360-B865-4410-B58F-8588EE640EEF}" name="Column8473" dataDxfId="7922"/>
    <tableColumn id="8513" xr3:uid="{6E5D19C2-78B5-4597-8A92-C132D4899632}" name="Column8474" dataDxfId="7921"/>
    <tableColumn id="8514" xr3:uid="{2315C602-7F3A-4857-94B4-B36E238C13C2}" name="Column8475" dataDxfId="7920"/>
    <tableColumn id="8515" xr3:uid="{D2620E1B-A807-4A7B-9056-2ADA359DD080}" name="Column8476" dataDxfId="7919"/>
    <tableColumn id="8516" xr3:uid="{56524AE1-3340-46E7-8F1F-4B43533056CB}" name="Column8477" dataDxfId="7918"/>
    <tableColumn id="8517" xr3:uid="{CC46FEEA-8FCA-4FBB-A01B-44780FD57D25}" name="Column8478" dataDxfId="7917"/>
    <tableColumn id="8518" xr3:uid="{A4200EE9-71A1-4A58-BB64-F11BA4A5434C}" name="Column8479" dataDxfId="7916"/>
    <tableColumn id="8519" xr3:uid="{85C0507A-C689-411D-B969-32F553B2A01E}" name="Column8480" dataDxfId="7915"/>
    <tableColumn id="8520" xr3:uid="{791C77A3-8F98-45C4-9D81-84F36DF793C7}" name="Column8481" dataDxfId="7914"/>
    <tableColumn id="8521" xr3:uid="{ED94FF73-CF98-46B6-830E-135A82727EA7}" name="Column8482" dataDxfId="7913"/>
    <tableColumn id="8522" xr3:uid="{E70CD793-11BC-4F8E-BB35-55415F755786}" name="Column8483" dataDxfId="7912"/>
    <tableColumn id="8523" xr3:uid="{8536FD7B-3089-4AFC-886B-0E6301F3A1D2}" name="Column8484" dataDxfId="7911"/>
    <tableColumn id="8524" xr3:uid="{D2842A42-44F5-4E12-942A-B2E667C80FB3}" name="Column8485" dataDxfId="7910"/>
    <tableColumn id="8525" xr3:uid="{B3DFDA01-2E0B-40CC-93D1-3076B45B1518}" name="Column8486" dataDxfId="7909"/>
    <tableColumn id="8526" xr3:uid="{F0033559-82E1-47FB-B348-E2240ECA7A4F}" name="Column8487" dataDxfId="7908"/>
    <tableColumn id="8527" xr3:uid="{5B0D9C49-55B7-45C7-B873-401C5F73BF05}" name="Column8488" dataDxfId="7907"/>
    <tableColumn id="8528" xr3:uid="{85197CB8-B8B1-426A-A1C7-8AD4267BF9FA}" name="Column8489" dataDxfId="7906"/>
    <tableColumn id="8529" xr3:uid="{79D9A66F-731B-4EF7-AE1B-794B738FD9C5}" name="Column8490" dataDxfId="7905"/>
    <tableColumn id="8530" xr3:uid="{FDEB152A-BB31-45B3-8683-FC26C7612415}" name="Column8491" dataDxfId="7904"/>
    <tableColumn id="8531" xr3:uid="{A1D66D28-2C51-481D-8109-7B313A356045}" name="Column8492" dataDxfId="7903"/>
    <tableColumn id="8532" xr3:uid="{51BB069C-97AA-4E1C-994C-DDD21F82D56F}" name="Column8493" dataDxfId="7902"/>
    <tableColumn id="8533" xr3:uid="{C63D4755-3C7D-4E9A-9887-A1DE574D89E5}" name="Column8494" dataDxfId="7901"/>
    <tableColumn id="8534" xr3:uid="{AABF3B06-3C72-462F-8D53-97FA03DD3084}" name="Column8495" dataDxfId="7900"/>
    <tableColumn id="8535" xr3:uid="{B8964A89-08F3-4B90-A815-395ABAB51484}" name="Column8496" dataDxfId="7899"/>
    <tableColumn id="8536" xr3:uid="{C304F2B3-CA67-4F19-86F7-6B0413210FC5}" name="Column8497" dataDxfId="7898"/>
    <tableColumn id="8537" xr3:uid="{0CAA7073-0D93-4482-B236-66DFB1CD66C9}" name="Column8498" dataDxfId="7897"/>
    <tableColumn id="8538" xr3:uid="{607425D3-400C-4066-A5AA-E5FB258DA758}" name="Column8499" dataDxfId="7896"/>
    <tableColumn id="8539" xr3:uid="{03F458E7-E25E-4528-A1F9-842AC1B4BE29}" name="Column8500" dataDxfId="7895"/>
    <tableColumn id="8540" xr3:uid="{F92B68C4-46D9-43CC-A497-A799DFADF7D7}" name="Column8501" dataDxfId="7894"/>
    <tableColumn id="8541" xr3:uid="{155A394B-6631-4C58-BA53-A0CF5405F891}" name="Column8502" dataDxfId="7893"/>
    <tableColumn id="8542" xr3:uid="{AED28BDC-5BCA-4918-B6D3-21788D83A169}" name="Column8503" dataDxfId="7892"/>
    <tableColumn id="8543" xr3:uid="{444817F3-3788-4F81-AF42-01385B22AA51}" name="Column8504" dataDxfId="7891"/>
    <tableColumn id="8544" xr3:uid="{E17E5877-DCA5-4EAF-B52A-5D8E6F46E413}" name="Column8505" dataDxfId="7890"/>
    <tableColumn id="8545" xr3:uid="{F54FFAA6-0CB7-42DE-A562-9492C63B08EE}" name="Column8506" dataDxfId="7889"/>
    <tableColumn id="8546" xr3:uid="{0D180FBB-D27E-43C2-B15C-4EDD7C8B01ED}" name="Column8507" dataDxfId="7888"/>
    <tableColumn id="8547" xr3:uid="{961EA4D8-F513-4CC0-8EF0-B38FACF73F40}" name="Column8508" dataDxfId="7887"/>
    <tableColumn id="8548" xr3:uid="{B22B32A9-AB1F-4609-8F31-1B4D17E81F69}" name="Column8509" dataDxfId="7886"/>
    <tableColumn id="8549" xr3:uid="{F2C2874E-2C12-4F15-B629-BB71CFFB3966}" name="Column8510" dataDxfId="7885"/>
    <tableColumn id="8550" xr3:uid="{84920576-FA39-4C53-AAE1-31B82BF3FF04}" name="Column8511" dataDxfId="7884"/>
    <tableColumn id="8551" xr3:uid="{6BEA196D-6937-41E8-95E2-FCFBEB7229E2}" name="Column8512" dataDxfId="7883"/>
    <tableColumn id="8552" xr3:uid="{71CB40A1-9042-44E4-888B-4AF7D3E8BF4B}" name="Column8513" dataDxfId="7882"/>
    <tableColumn id="8553" xr3:uid="{33280667-82CE-4910-B87E-A95C824CB11A}" name="Column8514" dataDxfId="7881"/>
    <tableColumn id="8554" xr3:uid="{DD3DD522-1D13-46AC-A36C-6667DBBE79BC}" name="Column8515" dataDxfId="7880"/>
    <tableColumn id="8555" xr3:uid="{CC6201EC-34F8-4964-9C82-E2A65B9B2AFE}" name="Column8516" dataDxfId="7879"/>
    <tableColumn id="8556" xr3:uid="{18EF962A-79F4-4B34-8F5D-C0EF08D2BDFD}" name="Column8517" dataDxfId="7878"/>
    <tableColumn id="8557" xr3:uid="{81187A76-F3A5-4A74-991A-A7DAD94513B4}" name="Column8518" dataDxfId="7877"/>
    <tableColumn id="8558" xr3:uid="{643A4D2A-B99B-4715-A51C-EE7BFADDE8C4}" name="Column8519" dataDxfId="7876"/>
    <tableColumn id="8559" xr3:uid="{2EA09095-21F6-4EBB-ABE7-46C67702E1EB}" name="Column8520" dataDxfId="7875"/>
    <tableColumn id="8560" xr3:uid="{F08DA40E-426C-4A56-BC62-3E035B0A4BC7}" name="Column8521" dataDxfId="7874"/>
    <tableColumn id="8561" xr3:uid="{960497ED-361F-4751-B506-0D83D6B396FC}" name="Column8522" dataDxfId="7873"/>
    <tableColumn id="8562" xr3:uid="{72206353-062F-4AC4-8B6F-B90A99A43F72}" name="Column8523" dataDxfId="7872"/>
    <tableColumn id="8563" xr3:uid="{B93C916D-A239-418A-9AB5-6686D852DC7D}" name="Column8524" dataDxfId="7871"/>
    <tableColumn id="8564" xr3:uid="{BCC96FEB-FFA0-466D-B94E-C0A3AC0F65B4}" name="Column8525" dataDxfId="7870"/>
    <tableColumn id="8565" xr3:uid="{58651501-D557-41E5-89B3-B59C36AAE7FA}" name="Column8526" dataDxfId="7869"/>
    <tableColumn id="8566" xr3:uid="{993BC3D6-398D-4C45-B58D-8D3A5333BB2B}" name="Column8527" dataDxfId="7868"/>
    <tableColumn id="8567" xr3:uid="{7CDBC1E9-8A9C-4BE9-9C3B-242C40623C26}" name="Column8528" dataDxfId="7867"/>
    <tableColumn id="8568" xr3:uid="{7CC8AA5C-4BC6-40FF-B6C9-251A1138F171}" name="Column8529" dataDxfId="7866"/>
    <tableColumn id="8569" xr3:uid="{4C6C5900-1805-419D-A1E7-FF453BA1D13B}" name="Column8530" dataDxfId="7865"/>
    <tableColumn id="8570" xr3:uid="{22A353DC-6375-4287-863B-E495A0A4CFF3}" name="Column8531" dataDxfId="7864"/>
    <tableColumn id="8571" xr3:uid="{9829CEEC-10A2-4186-B054-9D8B46B5FBC6}" name="Column8532" dataDxfId="7863"/>
    <tableColumn id="8572" xr3:uid="{C775AD57-3EC4-44CC-93C8-B8D5B93C172A}" name="Column8533" dataDxfId="7862"/>
    <tableColumn id="8573" xr3:uid="{A3791C82-9F3B-4C86-95E8-952EA2609590}" name="Column8534" dataDxfId="7861"/>
    <tableColumn id="8574" xr3:uid="{CE703A6B-F841-49E2-A994-BF09A2554338}" name="Column8535" dataDxfId="7860"/>
    <tableColumn id="8575" xr3:uid="{4299067C-9201-4D7D-83E0-B4961C09AA44}" name="Column8536" dataDxfId="7859"/>
    <tableColumn id="8576" xr3:uid="{B5E69AFF-07D6-4A81-BA18-F50242F560AB}" name="Column8537" dataDxfId="7858"/>
    <tableColumn id="8577" xr3:uid="{32BD186C-D718-48CA-9480-6618360A8F58}" name="Column8538" dataDxfId="7857"/>
    <tableColumn id="8578" xr3:uid="{1BE9D52C-F6BC-45C5-B250-F538DC0E8F2D}" name="Column8539" dataDxfId="7856"/>
    <tableColumn id="8579" xr3:uid="{F0373655-B93B-4199-B761-BC0AA29DACCD}" name="Column8540" dataDxfId="7855"/>
    <tableColumn id="8580" xr3:uid="{7BF61C11-DB47-492D-93DA-A0E7063FF872}" name="Column8541" dataDxfId="7854"/>
    <tableColumn id="8581" xr3:uid="{5E809CC6-226C-48BF-B75F-A4C146230D33}" name="Column8542" dataDxfId="7853"/>
    <tableColumn id="8582" xr3:uid="{2A1DEDA0-DF92-4050-8835-8C6C6D313C19}" name="Column8543" dataDxfId="7852"/>
    <tableColumn id="8583" xr3:uid="{EE314CE7-A797-4188-9062-4185E85A2D12}" name="Column8544" dataDxfId="7851"/>
    <tableColumn id="8584" xr3:uid="{EB329F34-79DD-43E2-B3EE-14C286FE4E2C}" name="Column8545" dataDxfId="7850"/>
    <tableColumn id="8585" xr3:uid="{C608EE74-7AED-4257-9A16-379E1540FC3C}" name="Column8546" dataDxfId="7849"/>
    <tableColumn id="8586" xr3:uid="{6A3A0DB8-B555-430A-9DEF-6BB3A95589DE}" name="Column8547" dataDxfId="7848"/>
    <tableColumn id="8587" xr3:uid="{0A009D79-B275-4FE0-ACDF-8CC2D1B6223C}" name="Column8548" dataDxfId="7847"/>
    <tableColumn id="8588" xr3:uid="{ECA2665D-C89A-4F38-AB26-4C1265FFE4B9}" name="Column8549" dataDxfId="7846"/>
    <tableColumn id="8589" xr3:uid="{3CF0F82C-DF0D-4DCC-9128-1695367CCCAF}" name="Column8550" dataDxfId="7845"/>
    <tableColumn id="8590" xr3:uid="{8477F757-07D9-4C0D-B0E5-AB9D0E960915}" name="Column8551" dataDxfId="7844"/>
    <tableColumn id="8591" xr3:uid="{6F080893-B29A-4112-96CA-075C2BFC306F}" name="Column8552" dataDxfId="7843"/>
    <tableColumn id="8592" xr3:uid="{97D25CA1-7C15-40EE-8BE2-7D55EED873B6}" name="Column8553" dataDxfId="7842"/>
    <tableColumn id="8593" xr3:uid="{2E721DDC-FCB8-4478-95CF-CD8F9834DA4E}" name="Column8554" dataDxfId="7841"/>
    <tableColumn id="8594" xr3:uid="{8049B361-52A4-43DC-885B-D466E612507E}" name="Column8555" dataDxfId="7840"/>
    <tableColumn id="8595" xr3:uid="{FC8F6814-C7BC-4904-9C1C-F78493B43952}" name="Column8556" dataDxfId="7839"/>
    <tableColumn id="8596" xr3:uid="{7F098E18-3FA1-42E1-8135-CDFA0F934827}" name="Column8557" dataDxfId="7838"/>
    <tableColumn id="8597" xr3:uid="{1BE1EE5E-4A9D-4544-B622-4290E9671E49}" name="Column8558" dataDxfId="7837"/>
    <tableColumn id="8598" xr3:uid="{57A9B8CB-0ECD-4463-BD2F-7E4532868DF9}" name="Column8559" dataDxfId="7836"/>
    <tableColumn id="8599" xr3:uid="{C28768E6-4436-498B-BE69-54DD74F8D425}" name="Column8560" dataDxfId="7835"/>
    <tableColumn id="8600" xr3:uid="{9E58977B-63A8-4EFD-A739-320E30B43D7F}" name="Column8561" dataDxfId="7834"/>
    <tableColumn id="8601" xr3:uid="{9205009B-8F36-4D0F-999F-33C3A5423C64}" name="Column8562" dataDxfId="7833"/>
    <tableColumn id="8602" xr3:uid="{8FFF27C3-1050-4CA0-8A1A-C0D46DDD1521}" name="Column8563" dataDxfId="7832"/>
    <tableColumn id="8603" xr3:uid="{15C4C4CF-26AA-41A6-8CCC-F056E2DDDF6B}" name="Column8564" dataDxfId="7831"/>
    <tableColumn id="8604" xr3:uid="{D974F054-5BE6-40DE-8BC2-D5BCEBE47230}" name="Column8565" dataDxfId="7830"/>
    <tableColumn id="8605" xr3:uid="{9E76E17B-077D-435B-82EC-7B6452F25002}" name="Column8566" dataDxfId="7829"/>
    <tableColumn id="8606" xr3:uid="{E74BB674-3F8E-49D6-ACFF-507F645849D2}" name="Column8567" dataDxfId="7828"/>
    <tableColumn id="8607" xr3:uid="{A84560EF-D267-4445-BCB9-77239928285A}" name="Column8568" dataDxfId="7827"/>
    <tableColumn id="8608" xr3:uid="{525D949A-25FF-4609-B3CE-E099ECB4AE53}" name="Column8569" dataDxfId="7826"/>
    <tableColumn id="8609" xr3:uid="{1818C55A-FCC9-4258-9144-56BBCF77D27A}" name="Column8570" dataDxfId="7825"/>
    <tableColumn id="8610" xr3:uid="{003D38BB-9C75-4BC8-91FE-30EB76BB6515}" name="Column8571" dataDxfId="7824"/>
    <tableColumn id="8611" xr3:uid="{D3A0C840-B932-4EE7-BC0B-B77F3C41D05F}" name="Column8572" dataDxfId="7823"/>
    <tableColumn id="8612" xr3:uid="{CD89BE4B-6EF4-46EE-BCAE-497B88573165}" name="Column8573" dataDxfId="7822"/>
    <tableColumn id="8613" xr3:uid="{FF34B99E-1F88-4B94-9AF3-A77F5419DA2A}" name="Column8574" dataDxfId="7821"/>
    <tableColumn id="8614" xr3:uid="{3E44BCFC-3D4C-4723-8E54-5856A9694C96}" name="Column8575" dataDxfId="7820"/>
    <tableColumn id="8615" xr3:uid="{506D9DBC-EF6F-4923-88AF-3BAB6B766EF1}" name="Column8576" dataDxfId="7819"/>
    <tableColumn id="8616" xr3:uid="{AA4AFDFD-E14A-4EF3-B645-52FC6F5F97AB}" name="Column8577" dataDxfId="7818"/>
    <tableColumn id="8617" xr3:uid="{3028F065-6B6D-4FE4-8212-3196F4F88F81}" name="Column8578" dataDxfId="7817"/>
    <tableColumn id="8618" xr3:uid="{3CA49866-DE43-455F-A517-951C55DD0C35}" name="Column8579" dataDxfId="7816"/>
    <tableColumn id="8619" xr3:uid="{7E81E742-A5CE-47E3-847C-31603890ABD9}" name="Column8580" dataDxfId="7815"/>
    <tableColumn id="8620" xr3:uid="{63FB8C21-9C07-4EE9-B885-E8FFAB0D75AA}" name="Column8581" dataDxfId="7814"/>
    <tableColumn id="8621" xr3:uid="{E0E8E322-1F4E-4AF8-86C0-13B59ECB991E}" name="Column8582" dataDxfId="7813"/>
    <tableColumn id="8622" xr3:uid="{5F9F8D2B-A898-4DF1-AB4E-FBBA299725C2}" name="Column8583" dataDxfId="7812"/>
    <tableColumn id="8623" xr3:uid="{A05C0882-8EFF-4735-8F1A-6BB59DBC3CFF}" name="Column8584" dataDxfId="7811"/>
    <tableColumn id="8624" xr3:uid="{89D40A10-2984-4EEC-AA76-3E965924D765}" name="Column8585" dataDxfId="7810"/>
    <tableColumn id="8625" xr3:uid="{04D68A2F-06FF-44FC-AFBC-559709F31158}" name="Column8586" dataDxfId="7809"/>
    <tableColumn id="8626" xr3:uid="{49EAF3CC-03AD-4533-A9B7-5557F1EC4C46}" name="Column8587" dataDxfId="7808"/>
    <tableColumn id="8627" xr3:uid="{EA36DA75-9EAF-4F30-B9D8-A0931A81E25E}" name="Column8588" dataDxfId="7807"/>
    <tableColumn id="8628" xr3:uid="{A9AE3305-F81E-45F5-88B8-8980CFFBBE24}" name="Column8589" dataDxfId="7806"/>
    <tableColumn id="8629" xr3:uid="{EAD72B31-0DB1-4947-9304-B47A2FD99A9C}" name="Column8590" dataDxfId="7805"/>
    <tableColumn id="8630" xr3:uid="{F54D679F-43A7-40C5-AB61-CA785A0D951B}" name="Column8591" dataDxfId="7804"/>
    <tableColumn id="8631" xr3:uid="{06B70721-F0D7-4D2A-8D09-966019C151C6}" name="Column8592" dataDxfId="7803"/>
    <tableColumn id="8632" xr3:uid="{6F769F31-7B40-4E84-B7FB-2A29AA19D343}" name="Column8593" dataDxfId="7802"/>
    <tableColumn id="8633" xr3:uid="{6B2F0F42-712A-40CF-A0ED-C2DA0EA2985D}" name="Column8594" dataDxfId="7801"/>
    <tableColumn id="8634" xr3:uid="{2252E58C-393B-4C72-8D2A-EBB6B21900C3}" name="Column8595" dataDxfId="7800"/>
    <tableColumn id="8635" xr3:uid="{C650AAC1-56C3-4389-BBD4-BB1516CE4405}" name="Column8596" dataDxfId="7799"/>
    <tableColumn id="8636" xr3:uid="{F639F43E-C77C-4505-B890-39116F64F05D}" name="Column8597" dataDxfId="7798"/>
    <tableColumn id="8637" xr3:uid="{5CBFAA7B-E9BC-4DF6-BC3A-0B7502627D63}" name="Column8598" dataDxfId="7797"/>
    <tableColumn id="8638" xr3:uid="{109B6417-8C8C-43E6-926F-EBA85962939D}" name="Column8599" dataDxfId="7796"/>
    <tableColumn id="8639" xr3:uid="{69FA46AE-9D50-4AF8-BFC2-9E4F6644320D}" name="Column8600" dataDxfId="7795"/>
    <tableColumn id="8640" xr3:uid="{C4DEFDCA-EB36-4135-9FC7-C5186DF1FB4D}" name="Column8601" dataDxfId="7794"/>
    <tableColumn id="8641" xr3:uid="{3402ABEC-D372-4CBB-BE1A-3248F7C9415B}" name="Column8602" dataDxfId="7793"/>
    <tableColumn id="8642" xr3:uid="{455B22D7-0363-4D43-B128-E20DC570464A}" name="Column8603" dataDxfId="7792"/>
    <tableColumn id="8643" xr3:uid="{22AE1859-5F58-460C-A498-7728F16B0A76}" name="Column8604" dataDxfId="7791"/>
    <tableColumn id="8644" xr3:uid="{D9D937FC-8DAC-4E78-B4E0-28C7802A5538}" name="Column8605" dataDxfId="7790"/>
    <tableColumn id="8645" xr3:uid="{1286938A-DF9C-461F-853B-286DE062F145}" name="Column8606" dataDxfId="7789"/>
    <tableColumn id="8646" xr3:uid="{297D17C3-70DE-43A5-8A6C-DD95B45EA8BB}" name="Column8607" dataDxfId="7788"/>
    <tableColumn id="8647" xr3:uid="{576956F4-6F79-43CC-945D-D1BD77CA50BF}" name="Column8608" dataDxfId="7787"/>
    <tableColumn id="8648" xr3:uid="{4BFC714C-6D67-44CD-A5CB-7EDCCE3F5B46}" name="Column8609" dataDxfId="7786"/>
    <tableColumn id="8649" xr3:uid="{66997028-A055-41E7-BB73-75EC2B367F7B}" name="Column8610" dataDxfId="7785"/>
    <tableColumn id="8650" xr3:uid="{A1C8199C-D300-497D-A232-DCC1E1BB01E4}" name="Column8611" dataDxfId="7784"/>
    <tableColumn id="8651" xr3:uid="{B4D83F32-A63F-4459-AFC7-68968E29A7F4}" name="Column8612" dataDxfId="7783"/>
    <tableColumn id="8652" xr3:uid="{0869B528-A341-4CDE-B360-EAC21D041FF1}" name="Column8613" dataDxfId="7782"/>
    <tableColumn id="8653" xr3:uid="{1D997996-F3B7-4353-8682-9F44EA2330B8}" name="Column8614" dataDxfId="7781"/>
    <tableColumn id="8654" xr3:uid="{78D74FD7-28F4-4020-8A57-E03D918F14ED}" name="Column8615" dataDxfId="7780"/>
    <tableColumn id="8655" xr3:uid="{FC045F60-1FEF-44DE-87AA-3B8B07BF524A}" name="Column8616" dataDxfId="7779"/>
    <tableColumn id="8656" xr3:uid="{0B7B4537-3571-4512-872D-054E42703CC2}" name="Column8617" dataDxfId="7778"/>
    <tableColumn id="8657" xr3:uid="{1F911892-5E78-4986-A8A2-E1210DA6057C}" name="Column8618" dataDxfId="7777"/>
    <tableColumn id="8658" xr3:uid="{7A222CCF-ECA0-4082-9677-B822582448F2}" name="Column8619" dataDxfId="7776"/>
    <tableColumn id="8659" xr3:uid="{A1836D51-C01A-4CFB-B92C-B47490817FA8}" name="Column8620" dataDxfId="7775"/>
    <tableColumn id="8660" xr3:uid="{AED2355E-1250-434A-8E44-CDEB910B5594}" name="Column8621" dataDxfId="7774"/>
    <tableColumn id="8661" xr3:uid="{6C518945-FDD1-4E69-9891-F06241FF3DB5}" name="Column8622" dataDxfId="7773"/>
    <tableColumn id="8662" xr3:uid="{2D424BFB-A97F-4D00-8746-A34A0EF025ED}" name="Column8623" dataDxfId="7772"/>
    <tableColumn id="8663" xr3:uid="{A7D896C1-471C-44F7-8A78-8C0C5D5EA166}" name="Column8624" dataDxfId="7771"/>
    <tableColumn id="8664" xr3:uid="{0B2C628E-06AB-440F-87AB-D7D52A450A5A}" name="Column8625" dataDxfId="7770"/>
    <tableColumn id="8665" xr3:uid="{5169A809-E4D5-45E2-97CA-9F1DCCFF4125}" name="Column8626" dataDxfId="7769"/>
    <tableColumn id="8666" xr3:uid="{28CFA242-60AA-4F18-9C9F-DD731C831232}" name="Column8627" dataDxfId="7768"/>
    <tableColumn id="8667" xr3:uid="{C1B364B4-1FF8-47FF-AA10-E87AC3FE63DC}" name="Column8628" dataDxfId="7767"/>
    <tableColumn id="8668" xr3:uid="{749DE740-0796-4815-977C-1CA333602A17}" name="Column8629" dataDxfId="7766"/>
    <tableColumn id="8669" xr3:uid="{B63C7E64-37C5-4187-8915-0505998A4BA3}" name="Column8630" dataDxfId="7765"/>
    <tableColumn id="8670" xr3:uid="{08F03C8F-D062-44F6-BB08-60173F19347A}" name="Column8631" dataDxfId="7764"/>
    <tableColumn id="8671" xr3:uid="{0D84F698-CDF7-4DB4-8EE6-8E5B0C52968D}" name="Column8632" dataDxfId="7763"/>
    <tableColumn id="8672" xr3:uid="{54C9FC79-B69C-4B65-A69C-7454A0BC8B45}" name="Column8633" dataDxfId="7762"/>
    <tableColumn id="8673" xr3:uid="{F3EC98FF-25AD-415C-85D2-9FB82795A0B4}" name="Column8634" dataDxfId="7761"/>
    <tableColumn id="8674" xr3:uid="{36236A26-61B5-4B8F-B1DA-41EF56903F36}" name="Column8635" dataDxfId="7760"/>
    <tableColumn id="8675" xr3:uid="{CBE18CA2-B316-4B99-97DC-D2551E481148}" name="Column8636" dataDxfId="7759"/>
    <tableColumn id="8676" xr3:uid="{1D4B93E9-ABE8-4373-A802-B3C9DFD6A072}" name="Column8637" dataDxfId="7758"/>
    <tableColumn id="8677" xr3:uid="{1D6FF0EA-6C84-4AC2-8416-4A3E306D8761}" name="Column8638" dataDxfId="7757"/>
    <tableColumn id="8678" xr3:uid="{663E8B65-22E1-460C-8072-3DCD294DFE15}" name="Column8639" dataDxfId="7756"/>
    <tableColumn id="8679" xr3:uid="{7FA1D2E3-59E2-47C3-BF82-EF3F488E7EB0}" name="Column8640" dataDxfId="7755"/>
    <tableColumn id="8680" xr3:uid="{2AA56328-D03D-4AED-A914-76B387143EEB}" name="Column8641" dataDxfId="7754"/>
    <tableColumn id="8681" xr3:uid="{C7D24F6F-F907-4337-99AA-120A9A3B6DF6}" name="Column8642" dataDxfId="7753"/>
    <tableColumn id="8682" xr3:uid="{9438F7B7-AA07-4CE9-BFFC-4326B34A28D2}" name="Column8643" dataDxfId="7752"/>
    <tableColumn id="8683" xr3:uid="{03C2F5B1-912E-40E3-A3B1-DAF070F7798E}" name="Column8644" dataDxfId="7751"/>
    <tableColumn id="8684" xr3:uid="{5DAFCEBA-1A5D-437D-8A29-0FF0AF25C78E}" name="Column8645" dataDxfId="7750"/>
    <tableColumn id="8685" xr3:uid="{A6588778-7798-486D-8F49-A7C296709C82}" name="Column8646" dataDxfId="7749"/>
    <tableColumn id="8686" xr3:uid="{54B048E9-611F-4B78-9AF2-39DDBD05F122}" name="Column8647" dataDxfId="7748"/>
    <tableColumn id="8687" xr3:uid="{6AB37854-2083-43E6-AE36-B91825FABB29}" name="Column8648" dataDxfId="7747"/>
    <tableColumn id="8688" xr3:uid="{C034D226-30FA-4DFB-976B-4EDCCB747153}" name="Column8649" dataDxfId="7746"/>
    <tableColumn id="8689" xr3:uid="{27F8434D-3EFC-4DAF-8F0F-94B7DCEFDDD6}" name="Column8650" dataDxfId="7745"/>
    <tableColumn id="8690" xr3:uid="{9D069B34-4876-49EE-B35F-C6AA46748C4F}" name="Column8651" dataDxfId="7744"/>
    <tableColumn id="8691" xr3:uid="{6C30F3CD-C26B-4540-B01B-06D36ED2993F}" name="Column8652" dataDxfId="7743"/>
    <tableColumn id="8692" xr3:uid="{B96C93D4-E1A9-4FE2-B9A4-D7C4D7795497}" name="Column8653" dataDxfId="7742"/>
    <tableColumn id="8693" xr3:uid="{B05D119B-5F0D-41C9-8007-CDE8C4F79343}" name="Column8654" dataDxfId="7741"/>
    <tableColumn id="8694" xr3:uid="{86D574EC-30A9-4663-B3DD-DBBDA58A0908}" name="Column8655" dataDxfId="7740"/>
    <tableColumn id="8695" xr3:uid="{B9A0E7D8-7901-4B66-8974-62536ECF0E48}" name="Column8656" dataDxfId="7739"/>
    <tableColumn id="8696" xr3:uid="{BCC650AB-939F-4ACC-9960-7B2DD7EEA1F2}" name="Column8657" dataDxfId="7738"/>
    <tableColumn id="8697" xr3:uid="{4E51E31A-0147-4AF2-9140-14BCDECEE744}" name="Column8658" dataDxfId="7737"/>
    <tableColumn id="8698" xr3:uid="{4532D00E-2D9C-4770-AA87-939234D1E43F}" name="Column8659" dataDxfId="7736"/>
    <tableColumn id="8699" xr3:uid="{EEFA4FD1-D95B-4AEE-8A47-9B279324F271}" name="Column8660" dataDxfId="7735"/>
    <tableColumn id="8700" xr3:uid="{4CE696B7-4937-4B78-B7DA-0D88681474D7}" name="Column8661" dataDxfId="7734"/>
    <tableColumn id="8701" xr3:uid="{9087A854-62A9-4D40-958A-BDC267D8E978}" name="Column8662" dataDxfId="7733"/>
    <tableColumn id="8702" xr3:uid="{0C2EC208-FF02-456D-8178-E772F6034DA5}" name="Column8663" dataDxfId="7732"/>
    <tableColumn id="8703" xr3:uid="{49A792E8-82B2-4F2C-A412-095E58DDB1D6}" name="Column8664" dataDxfId="7731"/>
    <tableColumn id="8704" xr3:uid="{BC12325E-2CDB-4F31-BFB7-997A6E31C280}" name="Column8665" dataDxfId="7730"/>
    <tableColumn id="8705" xr3:uid="{9333E94C-B645-4052-9F6D-07A36B37908E}" name="Column8666" dataDxfId="7729"/>
    <tableColumn id="8706" xr3:uid="{8EAC3803-06C8-41B6-B575-205921FF7C6A}" name="Column8667" dataDxfId="7728"/>
    <tableColumn id="8707" xr3:uid="{222C24EB-4F9D-4923-B33D-37278566BD4C}" name="Column8668" dataDxfId="7727"/>
    <tableColumn id="8708" xr3:uid="{ABA64E11-59B7-4B0C-A5A9-415BD4912687}" name="Column8669" dataDxfId="7726"/>
    <tableColumn id="8709" xr3:uid="{437C98FF-1334-48BF-AB2F-8B1BF31694BC}" name="Column8670" dataDxfId="7725"/>
    <tableColumn id="8710" xr3:uid="{F4DBCCEC-A991-4637-BD5A-D1161148C5E6}" name="Column8671" dataDxfId="7724"/>
    <tableColumn id="8711" xr3:uid="{1D88C3D7-13BD-4701-AE3F-BD6F544F5349}" name="Column8672" dataDxfId="7723"/>
    <tableColumn id="8712" xr3:uid="{8E60FFBB-7B0E-474B-93C6-4B3FB309EF09}" name="Column8673" dataDxfId="7722"/>
    <tableColumn id="8713" xr3:uid="{31FDC965-8D5C-4A65-BA89-514D94274481}" name="Column8674" dataDxfId="7721"/>
    <tableColumn id="8714" xr3:uid="{4D6CD3D2-5DB9-4CE6-992F-C06DDEC27EA5}" name="Column8675" dataDxfId="7720"/>
    <tableColumn id="8715" xr3:uid="{6ECBD217-346C-4290-9D1E-4D63549FDCB2}" name="Column8676" dataDxfId="7719"/>
    <tableColumn id="8716" xr3:uid="{1117473F-747D-4EB2-BD27-2EB5C77627C2}" name="Column8677" dataDxfId="7718"/>
    <tableColumn id="8717" xr3:uid="{4DB1CF11-E6DB-4928-952B-BE75E9084415}" name="Column8678" dataDxfId="7717"/>
    <tableColumn id="8718" xr3:uid="{53EE484D-F9F5-499F-8D60-55F24B0E10C2}" name="Column8679" dataDxfId="7716"/>
    <tableColumn id="8719" xr3:uid="{B88293D5-E079-45E6-B1B9-5313D88E25F0}" name="Column8680" dataDxfId="7715"/>
    <tableColumn id="8720" xr3:uid="{AD07A173-2BC7-4918-A22F-060492AED712}" name="Column8681" dataDxfId="7714"/>
    <tableColumn id="8721" xr3:uid="{A7ECBA83-481B-4ADF-8107-935E78AE2D28}" name="Column8682" dataDxfId="7713"/>
    <tableColumn id="8722" xr3:uid="{036884A7-7EA2-4983-852F-1391D4C81A5A}" name="Column8683" dataDxfId="7712"/>
    <tableColumn id="8723" xr3:uid="{768B05B6-7997-44C5-BDC9-78BFC3F1EE55}" name="Column8684" dataDxfId="7711"/>
    <tableColumn id="8724" xr3:uid="{E5F93934-3D1B-4224-8F32-8BD2AA943125}" name="Column8685" dataDxfId="7710"/>
    <tableColumn id="8725" xr3:uid="{E3AA29A6-2697-46CB-B50E-08FBA380E33F}" name="Column8686" dataDxfId="7709"/>
    <tableColumn id="8726" xr3:uid="{92DA4070-D245-4198-9F4D-50C67E1D1BF5}" name="Column8687" dataDxfId="7708"/>
    <tableColumn id="8727" xr3:uid="{79EADB0A-0D90-417F-A8B2-2472DF5FBBA4}" name="Column8688" dataDxfId="7707"/>
    <tableColumn id="8728" xr3:uid="{DEF6CE59-5EE3-40A9-A701-49ABFCAB88A5}" name="Column8689" dataDxfId="7706"/>
    <tableColumn id="8729" xr3:uid="{C120D01D-9B90-44EF-BBCE-F2FDA069F12A}" name="Column8690" dataDxfId="7705"/>
    <tableColumn id="8730" xr3:uid="{2C9DAD55-72ED-472F-AB13-7F4ADE05E3E5}" name="Column8691" dataDxfId="7704"/>
    <tableColumn id="8731" xr3:uid="{A778AFE8-C9A1-4FBB-A4B1-F9F6E70CC117}" name="Column8692" dataDxfId="7703"/>
    <tableColumn id="8732" xr3:uid="{326B73D7-597D-4E47-B4FD-556B6B4A55E6}" name="Column8693" dataDxfId="7702"/>
    <tableColumn id="8733" xr3:uid="{62BADDC1-C689-4DC8-8474-6FB0BFB4C8CD}" name="Column8694" dataDxfId="7701"/>
    <tableColumn id="8734" xr3:uid="{B1B25AD1-E8C7-4E01-A269-4B777B87CE94}" name="Column8695" dataDxfId="7700"/>
    <tableColumn id="8735" xr3:uid="{59606A99-1B23-46FD-A4E9-236EA005898E}" name="Column8696" dataDxfId="7699"/>
    <tableColumn id="8736" xr3:uid="{8D603A2C-F4C5-4FC3-9501-7BC4BB536F48}" name="Column8697" dataDxfId="7698"/>
    <tableColumn id="8737" xr3:uid="{86B67170-588D-4CD4-91FB-386CFF45E079}" name="Column8698" dataDxfId="7697"/>
    <tableColumn id="8738" xr3:uid="{EC8ACA36-99FC-4290-9A1A-B90C5991610B}" name="Column8699" dataDxfId="7696"/>
    <tableColumn id="8739" xr3:uid="{C7133609-C99F-4BFD-BBBB-1D0E4623C403}" name="Column8700" dataDxfId="7695"/>
    <tableColumn id="8740" xr3:uid="{01819D99-67B8-4265-808A-487017504DDF}" name="Column8701" dataDxfId="7694"/>
    <tableColumn id="8741" xr3:uid="{0C07A948-8456-4BC6-8EC4-7113584090C2}" name="Column8702" dataDxfId="7693"/>
    <tableColumn id="8742" xr3:uid="{245EFE89-3B72-4597-844E-FBE076F34273}" name="Column8703" dataDxfId="7692"/>
    <tableColumn id="8743" xr3:uid="{8A8CB08A-BFB3-4CA7-80DE-3C9CF0AAAD1E}" name="Column8704" dataDxfId="7691"/>
    <tableColumn id="8744" xr3:uid="{F9AEA223-E357-413B-BA9C-6A4B8E1A43C2}" name="Column8705" dataDxfId="7690"/>
    <tableColumn id="8745" xr3:uid="{5BB0030C-80E5-4562-A6AE-A2608AE68514}" name="Column8706" dataDxfId="7689"/>
    <tableColumn id="8746" xr3:uid="{38DB40D1-CDFF-4323-8DAB-4FAF31E23471}" name="Column8707" dataDxfId="7688"/>
    <tableColumn id="8747" xr3:uid="{2AB954EC-1F6D-49D7-952E-F10D26C510C6}" name="Column8708" dataDxfId="7687"/>
    <tableColumn id="8748" xr3:uid="{336C6128-FF0A-4982-8028-51EE09913EE1}" name="Column8709" dataDxfId="7686"/>
    <tableColumn id="8749" xr3:uid="{7119A72B-75A9-47BC-985F-A19D4C006B9A}" name="Column8710" dataDxfId="7685"/>
    <tableColumn id="8750" xr3:uid="{CB457ADF-C9B3-4E1D-B893-A4583EF2C4DC}" name="Column8711" dataDxfId="7684"/>
    <tableColumn id="8751" xr3:uid="{F6B611E5-0F90-458D-B744-445CD3E43BA9}" name="Column8712" dataDxfId="7683"/>
    <tableColumn id="8752" xr3:uid="{81C0C64F-8BA9-4D6B-B084-CF13F6BCF1E7}" name="Column8713" dataDxfId="7682"/>
    <tableColumn id="8753" xr3:uid="{E621AA62-2094-4110-927B-E56851F50C65}" name="Column8714" dataDxfId="7681"/>
    <tableColumn id="8754" xr3:uid="{EC006F04-5639-4119-A599-2D922416755B}" name="Column8715" dataDxfId="7680"/>
    <tableColumn id="8755" xr3:uid="{F4FFAA4B-389F-4A22-82A7-282534FBA9D4}" name="Column8716" dataDxfId="7679"/>
    <tableColumn id="8756" xr3:uid="{2824D858-E4A4-4835-85DA-2A65E97702EC}" name="Column8717" dataDxfId="7678"/>
    <tableColumn id="8757" xr3:uid="{A277F497-4B1E-45F8-838E-A5263D370EC7}" name="Column8718" dataDxfId="7677"/>
    <tableColumn id="8758" xr3:uid="{C85974F9-EE84-460E-87B5-ADD8E80E3214}" name="Column8719" dataDxfId="7676"/>
    <tableColumn id="8759" xr3:uid="{82D72CD5-E42F-4807-BFDF-B4EC0D639EEB}" name="Column8720" dataDxfId="7675"/>
    <tableColumn id="8760" xr3:uid="{21B2EC13-26E6-4D06-AFA9-AB2D6E52D60D}" name="Column8721" dataDxfId="7674"/>
    <tableColumn id="8761" xr3:uid="{4AD028DC-7F27-4BCB-B4B0-C398C4D8DFF3}" name="Column8722" dataDxfId="7673"/>
    <tableColumn id="8762" xr3:uid="{75046BD9-D1EB-40DC-BC50-CDAED67EDD84}" name="Column8723" dataDxfId="7672"/>
    <tableColumn id="8763" xr3:uid="{653518EE-4E7B-461A-B760-CD61951A338A}" name="Column8724" dataDxfId="7671"/>
    <tableColumn id="8764" xr3:uid="{9752C253-7798-4534-9D1E-629AB3B42E23}" name="Column8725" dataDxfId="7670"/>
    <tableColumn id="8765" xr3:uid="{B7D27D6B-0ABE-4226-9FAD-5C164D7C02C0}" name="Column8726" dataDxfId="7669"/>
    <tableColumn id="8766" xr3:uid="{D7C8A70C-834A-41DF-8CB5-B9A9067637CF}" name="Column8727" dataDxfId="7668"/>
    <tableColumn id="8767" xr3:uid="{46CAA465-A49F-4E76-9CCB-BF1FDEE97ECE}" name="Column8728" dataDxfId="7667"/>
    <tableColumn id="8768" xr3:uid="{E52FAC85-70FC-4E76-BCD4-0410F481507E}" name="Column8729" dataDxfId="7666"/>
    <tableColumn id="8769" xr3:uid="{EB1C910C-F324-42F7-82D7-6F300493BA7A}" name="Column8730" dataDxfId="7665"/>
    <tableColumn id="8770" xr3:uid="{96CBA5AD-FA40-42E7-9767-7785971D0B30}" name="Column8731" dataDxfId="7664"/>
    <tableColumn id="8771" xr3:uid="{9F58190E-F8DB-4840-A395-8ADC88EEC13E}" name="Column8732" dataDxfId="7663"/>
    <tableColumn id="8772" xr3:uid="{0CA31B20-2FB1-4C6F-9AE6-0C46B961B5A7}" name="Column8733" dataDxfId="7662"/>
    <tableColumn id="8773" xr3:uid="{FAB7A48C-52BC-4F72-9C72-E7F20A551DE1}" name="Column8734" dataDxfId="7661"/>
    <tableColumn id="8774" xr3:uid="{248AECBA-9E44-4ED4-8C9D-AB477BF41AD9}" name="Column8735" dataDxfId="7660"/>
    <tableColumn id="8775" xr3:uid="{62D20B5D-F5CA-4EB0-91D7-474729ED2A7C}" name="Column8736" dataDxfId="7659"/>
    <tableColumn id="8776" xr3:uid="{94CDE6E9-546A-47F5-8A2F-010570F7FC93}" name="Column8737" dataDxfId="7658"/>
    <tableColumn id="8777" xr3:uid="{BE8AFE14-7F26-424E-9028-E541DF715B82}" name="Column8738" dataDxfId="7657"/>
    <tableColumn id="8778" xr3:uid="{521BA811-3510-40B6-A7F9-E731A659B35A}" name="Column8739" dataDxfId="7656"/>
    <tableColumn id="8779" xr3:uid="{9E721DFD-AF34-4EBA-9EEF-0A405BB83C13}" name="Column8740" dataDxfId="7655"/>
    <tableColumn id="8780" xr3:uid="{85AD7CE3-E13E-42B6-9EF4-4B5E76724034}" name="Column8741" dataDxfId="7654"/>
    <tableColumn id="8781" xr3:uid="{7F6E7A5F-4388-4DB7-9790-6C11FE527C61}" name="Column8742" dataDxfId="7653"/>
    <tableColumn id="8782" xr3:uid="{3EC87CAF-30AA-4922-B2C1-5048962CDB32}" name="Column8743" dataDxfId="7652"/>
    <tableColumn id="8783" xr3:uid="{8E89247F-816E-46F7-9AE2-B35C34FE1066}" name="Column8744" dataDxfId="7651"/>
    <tableColumn id="8784" xr3:uid="{8DAF64C3-E842-4C2B-A91E-75D85854504B}" name="Column8745" dataDxfId="7650"/>
    <tableColumn id="8785" xr3:uid="{611AEBE4-AE06-4E59-AA56-35C341DED298}" name="Column8746" dataDxfId="7649"/>
    <tableColumn id="8786" xr3:uid="{4652B63E-665B-4841-BBB7-A5400E3FEB55}" name="Column8747" dataDxfId="7648"/>
    <tableColumn id="8787" xr3:uid="{C57FC597-7878-4938-BC52-43018F00BF61}" name="Column8748" dataDxfId="7647"/>
    <tableColumn id="8788" xr3:uid="{689BBC32-46D6-468A-BFA9-3955E3A76B31}" name="Column8749" dataDxfId="7646"/>
    <tableColumn id="8789" xr3:uid="{8DE60DFF-F203-4873-9A01-050E7664D294}" name="Column8750" dataDxfId="7645"/>
    <tableColumn id="8790" xr3:uid="{778AEEC6-79E8-4AD8-AFBD-F1638A4017B9}" name="Column8751" dataDxfId="7644"/>
    <tableColumn id="8791" xr3:uid="{2FD47C20-8112-4703-835C-9B3BBA532A96}" name="Column8752" dataDxfId="7643"/>
    <tableColumn id="8792" xr3:uid="{922A2BFA-0196-423C-8444-552241D807CB}" name="Column8753" dataDxfId="7642"/>
    <tableColumn id="8793" xr3:uid="{CD26A185-02BF-4641-8614-923C6EFDF106}" name="Column8754" dataDxfId="7641"/>
    <tableColumn id="8794" xr3:uid="{31A71AF5-1DD8-47BB-8C7B-7DDC96DBA85F}" name="Column8755" dataDxfId="7640"/>
    <tableColumn id="8795" xr3:uid="{2495C99F-3B92-402C-9C98-98985C959ECF}" name="Column8756" dataDxfId="7639"/>
    <tableColumn id="8796" xr3:uid="{AF584C80-51CF-4140-A98A-074E7A711B51}" name="Column8757" dataDxfId="7638"/>
    <tableColumn id="8797" xr3:uid="{72B8CFBB-CD0F-4CEC-8D96-059C8016F142}" name="Column8758" dataDxfId="7637"/>
    <tableColumn id="8798" xr3:uid="{7B290E3C-4D85-43BC-9070-A9DC73A2DB08}" name="Column8759" dataDxfId="7636"/>
    <tableColumn id="8799" xr3:uid="{2DFAA39E-F397-4305-98A3-6D934438B092}" name="Column8760" dataDxfId="7635"/>
    <tableColumn id="8800" xr3:uid="{3FAA4905-452F-40BF-8D77-A27D1F4ADB7E}" name="Column8761" dataDxfId="7634"/>
    <tableColumn id="8801" xr3:uid="{5F7905BB-6090-4907-9618-C12C9988AC0A}" name="Column8762" dataDxfId="7633"/>
    <tableColumn id="8802" xr3:uid="{17CC69F6-800B-4ED1-B8F4-32322F42111D}" name="Column8763" dataDxfId="7632"/>
    <tableColumn id="8803" xr3:uid="{C712CFB8-A738-4498-ABB9-7C90CF4DD77B}" name="Column8764" dataDxfId="7631"/>
    <tableColumn id="8804" xr3:uid="{2ABAD9C3-C850-4B88-8415-F63DBFF18CA5}" name="Column8765" dataDxfId="7630"/>
    <tableColumn id="8805" xr3:uid="{8739DC61-C522-4315-9D2C-33E8EEBF03FE}" name="Column8766" dataDxfId="7629"/>
    <tableColumn id="8806" xr3:uid="{5E680667-947B-47B7-A92E-6A982AFFD9C6}" name="Column8767" dataDxfId="7628"/>
    <tableColumn id="8807" xr3:uid="{D0EA94C4-CB7D-47DE-8225-682D176080AA}" name="Column8768" dataDxfId="7627"/>
    <tableColumn id="8808" xr3:uid="{4E857741-047A-4F6D-9582-DC525E4F11D7}" name="Column8769" dataDxfId="7626"/>
    <tableColumn id="8809" xr3:uid="{C254D776-A572-40AB-BFD6-A7F2E460C1E6}" name="Column8770" dataDxfId="7625"/>
    <tableColumn id="8810" xr3:uid="{96868B73-ED8D-442A-A35F-8A4B42A10D7E}" name="Column8771" dataDxfId="7624"/>
    <tableColumn id="8811" xr3:uid="{4AF37782-5273-4BCF-88C5-BA3025DFA82C}" name="Column8772" dataDxfId="7623"/>
    <tableColumn id="8812" xr3:uid="{A434072C-DB90-40BF-9A3E-757A2050BFB6}" name="Column8773" dataDxfId="7622"/>
    <tableColumn id="8813" xr3:uid="{43AAA88A-ABCF-4277-9FF8-7DC3AD938C93}" name="Column8774" dataDxfId="7621"/>
    <tableColumn id="8814" xr3:uid="{8249F4A4-2FC8-4558-925E-C46E72BA1BD8}" name="Column8775" dataDxfId="7620"/>
    <tableColumn id="8815" xr3:uid="{43C28D6A-98B7-4DB6-840A-F54BA69DAC5E}" name="Column8776" dataDxfId="7619"/>
    <tableColumn id="8816" xr3:uid="{D26496E0-AB5B-402E-BF7D-08B2E0C52568}" name="Column8777" dataDxfId="7618"/>
    <tableColumn id="8817" xr3:uid="{DD776245-5DBC-4CBA-BC91-887FC45833C0}" name="Column8778" dataDxfId="7617"/>
    <tableColumn id="8818" xr3:uid="{D78AEABC-7E13-47B1-8DE2-A8E1837F5A15}" name="Column8779" dataDxfId="7616"/>
    <tableColumn id="8819" xr3:uid="{CED54F51-95F1-4645-BFB9-D1726A88A08F}" name="Column8780" dataDxfId="7615"/>
    <tableColumn id="8820" xr3:uid="{3D135877-B4A8-487E-8A7D-8ABB16B0011B}" name="Column8781" dataDxfId="7614"/>
    <tableColumn id="8821" xr3:uid="{7416DECE-8FC7-41B3-94B0-0909238DB565}" name="Column8782" dataDxfId="7613"/>
    <tableColumn id="8822" xr3:uid="{A7EA17E7-C6A2-43F3-9338-9EA49B9457E6}" name="Column8783" dataDxfId="7612"/>
    <tableColumn id="8823" xr3:uid="{331C8D2C-50A4-443E-A4C6-45978F2DDD66}" name="Column8784" dataDxfId="7611"/>
    <tableColumn id="8824" xr3:uid="{360302D3-BA02-46FE-AFCE-800D700FC3C1}" name="Column8785" dataDxfId="7610"/>
    <tableColumn id="8825" xr3:uid="{9E945BDA-A2A6-4660-B895-3F68E5AA5A64}" name="Column8786" dataDxfId="7609"/>
    <tableColumn id="8826" xr3:uid="{F9DAABC9-EF18-40BD-9E29-9457B13ED614}" name="Column8787" dataDxfId="7608"/>
    <tableColumn id="8827" xr3:uid="{FD8E8B96-E38D-4270-9745-9FFC2B900809}" name="Column8788" dataDxfId="7607"/>
    <tableColumn id="8828" xr3:uid="{A158FF2B-3E0C-44E4-8534-D6B9C2F11C45}" name="Column8789" dataDxfId="7606"/>
    <tableColumn id="8829" xr3:uid="{85DA302B-D0C1-446F-9703-142E577AA4EF}" name="Column8790" dataDxfId="7605"/>
    <tableColumn id="8830" xr3:uid="{2E55030C-FE2C-40EC-BBCF-3B3C6E8023A1}" name="Column8791" dataDxfId="7604"/>
    <tableColumn id="8831" xr3:uid="{60DFBB0E-2EC1-4A31-9458-E606854C42A7}" name="Column8792" dataDxfId="7603"/>
    <tableColumn id="8832" xr3:uid="{DA90F984-63C6-460B-9E44-DA1C3706C4FB}" name="Column8793" dataDxfId="7602"/>
    <tableColumn id="8833" xr3:uid="{AEAE78DB-6A0F-4DFF-ACA0-CE55D6D289CB}" name="Column8794" dataDxfId="7601"/>
    <tableColumn id="8834" xr3:uid="{594F0080-8A23-41F3-B5B8-694808A51F45}" name="Column8795" dataDxfId="7600"/>
    <tableColumn id="8835" xr3:uid="{0F220189-6A38-4F44-89DD-F6A4B08681CB}" name="Column8796" dataDxfId="7599"/>
    <tableColumn id="8836" xr3:uid="{4047EADB-1ADD-43B5-8817-6609F4F6185C}" name="Column8797" dataDxfId="7598"/>
    <tableColumn id="8837" xr3:uid="{3E413B3C-48D5-4AC9-802D-1F395BF20DE8}" name="Column8798" dataDxfId="7597"/>
    <tableColumn id="8838" xr3:uid="{733826D8-B46F-4E00-AA87-4677F442B679}" name="Column8799" dataDxfId="7596"/>
    <tableColumn id="8839" xr3:uid="{9D8F4856-00F0-47A5-BFBF-44B4C6047FB7}" name="Column8800" dataDxfId="7595"/>
    <tableColumn id="8840" xr3:uid="{B6AD3CAB-DFD9-4F44-814E-EDB4901ABA5B}" name="Column8801" dataDxfId="7594"/>
    <tableColumn id="8841" xr3:uid="{B9C2FE0C-2CE8-40C1-8C58-1B17B193CDA5}" name="Column8802" dataDxfId="7593"/>
    <tableColumn id="8842" xr3:uid="{A228C24D-6442-4ABA-9536-99969A6DD90C}" name="Column8803" dataDxfId="7592"/>
    <tableColumn id="8843" xr3:uid="{69FD9BC4-3FD0-49CC-958F-31189F5F6597}" name="Column8804" dataDxfId="7591"/>
    <tableColumn id="8844" xr3:uid="{D36FA29E-84F0-4D89-92ED-913F19705145}" name="Column8805" dataDxfId="7590"/>
    <tableColumn id="8845" xr3:uid="{0C2FB0D7-CD20-4FDC-B5B4-4B5446E1615B}" name="Column8806" dataDxfId="7589"/>
    <tableColumn id="8846" xr3:uid="{379E7F8F-5AB4-47B7-BD96-5808FF4F8588}" name="Column8807" dataDxfId="7588"/>
    <tableColumn id="8847" xr3:uid="{79C441C2-10CD-4E2E-91A5-7C3DF572CBDC}" name="Column8808" dataDxfId="7587"/>
    <tableColumn id="8848" xr3:uid="{526AFA2A-1230-46A6-A850-5FA57E86C5F5}" name="Column8809" dataDxfId="7586"/>
    <tableColumn id="8849" xr3:uid="{DE29540D-28F1-4731-8CE1-0FF40F94C943}" name="Column8810" dataDxfId="7585"/>
    <tableColumn id="8850" xr3:uid="{6FFDD445-8D65-4B01-A4CE-14C8F3DB5FAC}" name="Column8811" dataDxfId="7584"/>
    <tableColumn id="8851" xr3:uid="{31E50987-4FDA-4474-B27E-72E61D81FAC3}" name="Column8812" dataDxfId="7583"/>
    <tableColumn id="8852" xr3:uid="{1E384F54-4BB8-4349-80EF-8A635E0C4BEE}" name="Column8813" dataDxfId="7582"/>
    <tableColumn id="8853" xr3:uid="{D2B2E9DC-1DD4-46B0-9DD9-D97FC91660B7}" name="Column8814" dataDxfId="7581"/>
    <tableColumn id="8854" xr3:uid="{ED8E22E5-E239-47A3-BF5D-CC700C6C5418}" name="Column8815" dataDxfId="7580"/>
    <tableColumn id="8855" xr3:uid="{B7BA88B9-185E-4A3D-BE06-BE1478A18DE5}" name="Column8816" dataDxfId="7579"/>
    <tableColumn id="8856" xr3:uid="{AE22862A-CBAF-4122-9974-F3001634CB04}" name="Column8817" dataDxfId="7578"/>
    <tableColumn id="8857" xr3:uid="{9D019A89-A97E-4BBB-89EF-3EFB29C53B35}" name="Column8818" dataDxfId="7577"/>
    <tableColumn id="8858" xr3:uid="{4E4A5348-20FF-4BA4-B790-EE6D9D77F68D}" name="Column8819" dataDxfId="7576"/>
    <tableColumn id="8859" xr3:uid="{431074C0-134B-4EB6-8716-43EE995B4FF2}" name="Column8820" dataDxfId="7575"/>
    <tableColumn id="8860" xr3:uid="{770F2EDC-9ABD-4762-A4CA-7B8E06ECDDE3}" name="Column8821" dataDxfId="7574"/>
    <tableColumn id="8861" xr3:uid="{B29CDA2F-44F3-41F7-9690-33757E345661}" name="Column8822" dataDxfId="7573"/>
    <tableColumn id="8862" xr3:uid="{B629A562-F079-4219-8C87-8F5C9AB229A8}" name="Column8823" dataDxfId="7572"/>
    <tableColumn id="8863" xr3:uid="{E708501B-61DA-41DD-A254-BC0389DE6270}" name="Column8824" dataDxfId="7571"/>
    <tableColumn id="8864" xr3:uid="{AEFA5BC5-57BD-4F68-A186-D157A2784DE7}" name="Column8825" dataDxfId="7570"/>
    <tableColumn id="8865" xr3:uid="{2AD034CB-91FA-48E2-B197-3E7FFBF0A226}" name="Column8826" dataDxfId="7569"/>
    <tableColumn id="8866" xr3:uid="{48F7163F-875F-47A8-A98E-EE071BE562FF}" name="Column8827" dataDxfId="7568"/>
    <tableColumn id="8867" xr3:uid="{B74C345A-93A4-4A84-B146-65CD30AF56A4}" name="Column8828" dataDxfId="7567"/>
    <tableColumn id="8868" xr3:uid="{ADC06808-9623-4F46-859B-97EAC8438795}" name="Column8829" dataDxfId="7566"/>
    <tableColumn id="8869" xr3:uid="{6FA6F654-B82D-422F-803A-D1545CD5316C}" name="Column8830" dataDxfId="7565"/>
    <tableColumn id="8870" xr3:uid="{FAE8F97E-AEC6-40EB-A2AB-49344E6ED5CB}" name="Column8831" dataDxfId="7564"/>
    <tableColumn id="8871" xr3:uid="{F12F6CB4-A096-4E43-BC34-9D946393E1C6}" name="Column8832" dataDxfId="7563"/>
    <tableColumn id="8872" xr3:uid="{934569B5-3BC4-4846-926D-0F43D957D1AF}" name="Column8833" dataDxfId="7562"/>
    <tableColumn id="8873" xr3:uid="{4DAA1083-807E-4471-A854-1653177ED9CA}" name="Column8834" dataDxfId="7561"/>
    <tableColumn id="8874" xr3:uid="{58A461E3-605B-4B71-9699-200333001212}" name="Column8835" dataDxfId="7560"/>
    <tableColumn id="8875" xr3:uid="{2A594EEF-0F18-46ED-9742-FD64496D8B98}" name="Column8836" dataDxfId="7559"/>
    <tableColumn id="8876" xr3:uid="{BF02DA06-834A-495C-B481-9C6CCEE9ECBA}" name="Column8837" dataDxfId="7558"/>
    <tableColumn id="8877" xr3:uid="{4E5818EC-8038-4377-9007-FAFEE4A3CD60}" name="Column8838" dataDxfId="7557"/>
    <tableColumn id="8878" xr3:uid="{44A69B23-CBA8-4575-8101-6486A4566DDA}" name="Column8839" dataDxfId="7556"/>
    <tableColumn id="8879" xr3:uid="{FA3E6F6F-1997-473A-9927-BDFA018EB7A8}" name="Column8840" dataDxfId="7555"/>
    <tableColumn id="8880" xr3:uid="{2F94D5B3-35A9-4381-A01F-CD1830B920E9}" name="Column8841" dataDxfId="7554"/>
    <tableColumn id="8881" xr3:uid="{187CD6B7-3823-46B5-BEA9-F8E9305A2CE2}" name="Column8842" dataDxfId="7553"/>
    <tableColumn id="8882" xr3:uid="{006B5B6B-9A63-45A6-A517-A96A4BA0F1D9}" name="Column8843" dataDxfId="7552"/>
    <tableColumn id="8883" xr3:uid="{542545F9-5A7E-46BC-BD78-3C8E6DFFD11A}" name="Column8844" dataDxfId="7551"/>
    <tableColumn id="8884" xr3:uid="{80BCD352-56E8-4529-9D75-3D028523E6FD}" name="Column8845" dataDxfId="7550"/>
    <tableColumn id="8885" xr3:uid="{70F91974-F0BA-455A-9EB2-9CD878D4AAB7}" name="Column8846" dataDxfId="7549"/>
    <tableColumn id="8886" xr3:uid="{D6A5F3D9-065B-4E20-9A79-0640D86D0F6C}" name="Column8847" dataDxfId="7548"/>
    <tableColumn id="8887" xr3:uid="{5B8A6C88-9A0F-49F3-9397-A87341B6BC17}" name="Column8848" dataDxfId="7547"/>
    <tableColumn id="8888" xr3:uid="{EADED938-D123-410D-88B2-6E0C09ED7E5F}" name="Column8849" dataDxfId="7546"/>
    <tableColumn id="8889" xr3:uid="{1B52820F-83A5-4819-83DA-2C0F624837CB}" name="Column8850" dataDxfId="7545"/>
    <tableColumn id="8890" xr3:uid="{3525039F-5463-4570-8FD7-BFCC48965B4B}" name="Column8851" dataDxfId="7544"/>
    <tableColumn id="8891" xr3:uid="{A6270E53-25B0-4B7D-8F7F-18B5F9C0C4CA}" name="Column8852" dataDxfId="7543"/>
    <tableColumn id="8892" xr3:uid="{E8F18FB9-279E-4916-92B2-D83E91489BF7}" name="Column8853" dataDxfId="7542"/>
    <tableColumn id="8893" xr3:uid="{3D2F1D2C-E88B-4A73-8B45-8CAC1BBF00F9}" name="Column8854" dataDxfId="7541"/>
    <tableColumn id="8894" xr3:uid="{8624D4B2-F3E8-47E0-B063-21ADEDF4DFC8}" name="Column8855" dataDxfId="7540"/>
    <tableColumn id="8895" xr3:uid="{1EDDEE90-1A2F-40C6-9BA8-3931CF3CE285}" name="Column8856" dataDxfId="7539"/>
    <tableColumn id="8896" xr3:uid="{6ECF0416-5598-4F36-A22B-FF5331E23BC5}" name="Column8857" dataDxfId="7538"/>
    <tableColumn id="8897" xr3:uid="{ADE5D578-3205-4567-BFDE-23FCA818360A}" name="Column8858" dataDxfId="7537"/>
    <tableColumn id="8898" xr3:uid="{C73FD963-6CEC-4A49-8120-1437CC234B91}" name="Column8859" dataDxfId="7536"/>
    <tableColumn id="8899" xr3:uid="{AD0196CF-F880-4D13-90DC-06AB75B73C33}" name="Column8860" dataDxfId="7535"/>
    <tableColumn id="8900" xr3:uid="{361AA3F0-1314-4B84-851E-D88DB48B6C88}" name="Column8861" dataDxfId="7534"/>
    <tableColumn id="8901" xr3:uid="{4DC03F2A-C837-47A4-B752-E1377114132B}" name="Column8862" dataDxfId="7533"/>
    <tableColumn id="8902" xr3:uid="{AE7E3023-5A37-4882-9F12-BB58CFBFC24B}" name="Column8863" dataDxfId="7532"/>
    <tableColumn id="8903" xr3:uid="{CD9C7246-C874-48A6-B53A-867AB6D65A16}" name="Column8864" dataDxfId="7531"/>
    <tableColumn id="8904" xr3:uid="{08B2C0EA-3446-474E-9F84-20A43E32D6C8}" name="Column8865" dataDxfId="7530"/>
    <tableColumn id="8905" xr3:uid="{46809DEA-A740-4EC5-9D84-BB589BA30E07}" name="Column8866" dataDxfId="7529"/>
    <tableColumn id="8906" xr3:uid="{041DF9C4-BB86-4920-8657-DDBD961C7297}" name="Column8867" dataDxfId="7528"/>
    <tableColumn id="8907" xr3:uid="{B3E99868-79DA-4032-AFC7-DA2C9F07E933}" name="Column8868" dataDxfId="7527"/>
    <tableColumn id="8908" xr3:uid="{B182FA1F-27A1-48A3-B94B-FE1D528D9E6A}" name="Column8869" dataDxfId="7526"/>
    <tableColumn id="8909" xr3:uid="{1931C152-DF00-4891-BA03-B1D79C1B6EB5}" name="Column8870" dataDxfId="7525"/>
    <tableColumn id="8910" xr3:uid="{11642AC5-8C89-489C-897A-93C92E407A80}" name="Column8871" dataDxfId="7524"/>
    <tableColumn id="8911" xr3:uid="{5575AAA2-5526-470D-9243-3D14F7CE6ABB}" name="Column8872" dataDxfId="7523"/>
    <tableColumn id="8912" xr3:uid="{EF3A5D90-252B-4208-8346-62F9912924F0}" name="Column8873" dataDxfId="7522"/>
    <tableColumn id="8913" xr3:uid="{F3957AE5-1A52-492D-8AD7-2E0EBA93F989}" name="Column8874" dataDxfId="7521"/>
    <tableColumn id="8914" xr3:uid="{B7914143-B022-41DE-AFCB-90D0A3A0BFC7}" name="Column8875" dataDxfId="7520"/>
    <tableColumn id="8915" xr3:uid="{4C79129C-5495-4C55-9613-9FD899DEBC3E}" name="Column8876" dataDxfId="7519"/>
    <tableColumn id="8916" xr3:uid="{220963AF-1CF7-47FE-8899-FA84A7BBB7B5}" name="Column8877" dataDxfId="7518"/>
    <tableColumn id="8917" xr3:uid="{2831C9FF-6D52-4DAC-952A-C2F6D24F3BB8}" name="Column8878" dataDxfId="7517"/>
    <tableColumn id="8918" xr3:uid="{CB228FAC-6EA0-46E2-B471-688449BEBE7A}" name="Column8879" dataDxfId="7516"/>
    <tableColumn id="8919" xr3:uid="{A1B6CCAD-105F-4FCA-BAFC-40DC0C057EF1}" name="Column8880" dataDxfId="7515"/>
    <tableColumn id="8920" xr3:uid="{AC0B05C6-C81A-4100-8306-B048C05471E9}" name="Column8881" dataDxfId="7514"/>
    <tableColumn id="8921" xr3:uid="{2AC1F3BE-8E89-4C5A-B4BC-12EF7333AE59}" name="Column8882" dataDxfId="7513"/>
    <tableColumn id="8922" xr3:uid="{589D62DA-BDC9-4D7C-B146-D4EF6CE828AC}" name="Column8883" dataDxfId="7512"/>
    <tableColumn id="8923" xr3:uid="{5DC51CB6-3B03-48F7-8C97-1EB6E65C2173}" name="Column8884" dataDxfId="7511"/>
    <tableColumn id="8924" xr3:uid="{254FC669-7124-4487-9259-56AA91B93E78}" name="Column8885" dataDxfId="7510"/>
    <tableColumn id="8925" xr3:uid="{73813749-7A96-4DC7-AD30-57944FF7AD4E}" name="Column8886" dataDxfId="7509"/>
    <tableColumn id="8926" xr3:uid="{D014D1FF-5F45-43A2-9658-B3B90E9E0891}" name="Column8887" dataDxfId="7508"/>
    <tableColumn id="8927" xr3:uid="{B9A499A4-BF38-47B5-8801-EAA2F106AD6F}" name="Column8888" dataDxfId="7507"/>
    <tableColumn id="8928" xr3:uid="{8FBE463B-0F83-444C-ABFE-2E7A61BB84C2}" name="Column8889" dataDxfId="7506"/>
    <tableColumn id="8929" xr3:uid="{ABBECCEC-651A-432F-9DCC-F7BD6313B19E}" name="Column8890" dataDxfId="7505"/>
    <tableColumn id="8930" xr3:uid="{153296F7-B0AC-4A6A-A5A3-9F96150C106D}" name="Column8891" dataDxfId="7504"/>
    <tableColumn id="8931" xr3:uid="{3B3BD5D7-15CA-46CE-93A7-6DAAD682E0D1}" name="Column8892" dataDxfId="7503"/>
    <tableColumn id="8932" xr3:uid="{6BA5FAA8-C28E-4E07-B96D-873DDD456B9C}" name="Column8893" dataDxfId="7502"/>
    <tableColumn id="8933" xr3:uid="{A4DC073B-3CA3-4DF8-AA8C-FE8FC2FB91E6}" name="Column8894" dataDxfId="7501"/>
    <tableColumn id="8934" xr3:uid="{592C8809-B0B4-46E7-BE0E-983DE12D3C53}" name="Column8895" dataDxfId="7500"/>
    <tableColumn id="8935" xr3:uid="{6EFE2082-574F-4C0E-A121-8B155867AA2F}" name="Column8896" dataDxfId="7499"/>
    <tableColumn id="8936" xr3:uid="{FD32C968-31F3-4DEF-9379-2C7E5BBC0137}" name="Column8897" dataDxfId="7498"/>
    <tableColumn id="8937" xr3:uid="{B948AB6D-92DA-4412-A2FA-BBAC5BCB29C7}" name="Column8898" dataDxfId="7497"/>
    <tableColumn id="8938" xr3:uid="{A3C88679-0067-4190-B478-9F1DCCB3553F}" name="Column8899" dataDxfId="7496"/>
    <tableColumn id="8939" xr3:uid="{E4887A0A-C4C9-489F-95EA-21F985241ED2}" name="Column8900" dataDxfId="7495"/>
    <tableColumn id="8940" xr3:uid="{485BE364-4FB6-4BE8-89DF-16B102D03E8A}" name="Column8901" dataDxfId="7494"/>
    <tableColumn id="8941" xr3:uid="{017192F3-08DA-44F3-BC54-5335D9C7F06C}" name="Column8902" dataDxfId="7493"/>
    <tableColumn id="8942" xr3:uid="{E2B09B4E-0058-4B70-9532-08290B742D5D}" name="Column8903" dataDxfId="7492"/>
    <tableColumn id="8943" xr3:uid="{8F89D2B8-092D-439D-AA16-C9369A5336C2}" name="Column8904" dataDxfId="7491"/>
    <tableColumn id="8944" xr3:uid="{18A7CA67-136F-49E1-9D85-AD75B7545D5D}" name="Column8905" dataDxfId="7490"/>
    <tableColumn id="8945" xr3:uid="{147453F1-95D4-4BD9-AE93-AD854ACF059D}" name="Column8906" dataDxfId="7489"/>
    <tableColumn id="8946" xr3:uid="{D4E98107-76CA-47CF-ACA3-873044EE19DB}" name="Column8907" dataDxfId="7488"/>
    <tableColumn id="8947" xr3:uid="{FDDAD35C-29A6-4284-9656-228DB9CA7A56}" name="Column8908" dataDxfId="7487"/>
    <tableColumn id="8948" xr3:uid="{93D42332-FDB8-464C-850B-41587494AFA4}" name="Column8909" dataDxfId="7486"/>
    <tableColumn id="8949" xr3:uid="{92A67185-2B10-49C8-B564-4CB7D37BA305}" name="Column8910" dataDxfId="7485"/>
    <tableColumn id="8950" xr3:uid="{6A4B8702-C774-4253-A904-BAB06BED4D26}" name="Column8911" dataDxfId="7484"/>
    <tableColumn id="8951" xr3:uid="{0CA06190-EA95-4BC7-A57E-D63FB1BE064E}" name="Column8912" dataDxfId="7483"/>
    <tableColumn id="8952" xr3:uid="{84E7F4FE-DB19-4A82-9E58-CFBEA9277183}" name="Column8913" dataDxfId="7482"/>
    <tableColumn id="8953" xr3:uid="{2E8991CD-C17E-4A27-9306-F6C67D8920C3}" name="Column8914" dataDxfId="7481"/>
    <tableColumn id="8954" xr3:uid="{8F4EDC95-04A9-4299-B44C-84F3C5576E8B}" name="Column8915" dataDxfId="7480"/>
    <tableColumn id="8955" xr3:uid="{9B92AC77-B824-4027-95FD-49CD1DFD71D6}" name="Column8916" dataDxfId="7479"/>
    <tableColumn id="8956" xr3:uid="{B915FD0F-FE9B-4C32-940A-A0BBE848EF09}" name="Column8917" dataDxfId="7478"/>
    <tableColumn id="8957" xr3:uid="{C0E1072C-9125-4BFB-BB73-FB8F23C93373}" name="Column8918" dataDxfId="7477"/>
    <tableColumn id="8958" xr3:uid="{BD47E686-D5E4-4E5C-B754-29F600D816D7}" name="Column8919" dataDxfId="7476"/>
    <tableColumn id="8959" xr3:uid="{C72B872A-E818-487F-9214-3EC1AD54C2EB}" name="Column8920" dataDxfId="7475"/>
    <tableColumn id="8960" xr3:uid="{9EBF09C3-3370-4E1C-8756-85FE0D76A183}" name="Column8921" dataDxfId="7474"/>
    <tableColumn id="8961" xr3:uid="{C9333C8C-4783-47CC-81F9-C423A99F0450}" name="Column8922" dataDxfId="7473"/>
    <tableColumn id="8962" xr3:uid="{A0B7B7C8-4EAC-4B88-BE43-B9FF5858B477}" name="Column8923" dataDxfId="7472"/>
    <tableColumn id="8963" xr3:uid="{492AF64B-C1A1-4971-9DB0-B251F9CFC442}" name="Column8924" dataDxfId="7471"/>
    <tableColumn id="8964" xr3:uid="{AF37AF8F-F8B8-4150-A1A7-0C41DBD58AF0}" name="Column8925" dataDxfId="7470"/>
    <tableColumn id="8965" xr3:uid="{CD0714E2-D036-4044-B55C-97B0417210E9}" name="Column8926" dataDxfId="7469"/>
    <tableColumn id="8966" xr3:uid="{A30BCFB3-38AB-4728-A635-DDAB8DD9BC18}" name="Column8927" dataDxfId="7468"/>
    <tableColumn id="8967" xr3:uid="{40E8B065-D790-4AC4-AEC8-8F7F10255279}" name="Column8928" dataDxfId="7467"/>
    <tableColumn id="8968" xr3:uid="{E775A1D8-DAF3-4A79-86AB-20FA2A9CBE22}" name="Column8929" dataDxfId="7466"/>
    <tableColumn id="8969" xr3:uid="{C9308A16-E71E-4728-9A86-C2C3E26935D6}" name="Column8930" dataDxfId="7465"/>
    <tableColumn id="8970" xr3:uid="{E49E7EF2-10D2-49F1-A607-481B32A912D5}" name="Column8931" dataDxfId="7464"/>
    <tableColumn id="8971" xr3:uid="{FAE3D690-4C46-4D6A-B912-8C972B9B4970}" name="Column8932" dataDxfId="7463"/>
    <tableColumn id="8972" xr3:uid="{1EF9180A-784E-4001-A72A-784440431696}" name="Column8933" dataDxfId="7462"/>
    <tableColumn id="8973" xr3:uid="{F9040664-ECAC-4D93-A054-D6232BB756E1}" name="Column8934" dataDxfId="7461"/>
    <tableColumn id="8974" xr3:uid="{BC3B5FAE-0988-4245-BB3E-56E4F227CFCC}" name="Column8935" dataDxfId="7460"/>
    <tableColumn id="8975" xr3:uid="{7299244E-61D8-424B-88B5-78A5BBC22612}" name="Column8936" dataDxfId="7459"/>
    <tableColumn id="8976" xr3:uid="{9E92DD03-59C3-428A-83D4-08E21D781D25}" name="Column8937" dataDxfId="7458"/>
    <tableColumn id="8977" xr3:uid="{AF2530AE-DCBF-486E-9644-D530980F3223}" name="Column8938" dataDxfId="7457"/>
    <tableColumn id="8978" xr3:uid="{5CBB6BEA-75FA-4E50-8F17-9CD6C4F92BBA}" name="Column8939" dataDxfId="7456"/>
    <tableColumn id="8979" xr3:uid="{0F954DCF-C2C3-4279-A189-4752AE555670}" name="Column8940" dataDxfId="7455"/>
    <tableColumn id="8980" xr3:uid="{57A57AA9-A7AF-43BA-AECC-FE9A1F1BDAC8}" name="Column8941" dataDxfId="7454"/>
    <tableColumn id="8981" xr3:uid="{C33ABCD4-1D9A-4339-A894-0399EF9956F2}" name="Column8942" dataDxfId="7453"/>
    <tableColumn id="8982" xr3:uid="{A4D9A220-1CF3-4C10-90CC-F2C175F3651B}" name="Column8943" dataDxfId="7452"/>
    <tableColumn id="8983" xr3:uid="{12B56CFB-C896-4BD8-A901-DE66DEA251D8}" name="Column8944" dataDxfId="7451"/>
    <tableColumn id="8984" xr3:uid="{2F9177A9-755B-47D8-B5A4-7034D1E2C887}" name="Column8945" dataDxfId="7450"/>
    <tableColumn id="8985" xr3:uid="{D2045806-5CC4-4C88-8402-C49C6370FD49}" name="Column8946" dataDxfId="7449"/>
    <tableColumn id="8986" xr3:uid="{2CB2BBE1-6E57-4921-88A6-AA584059B844}" name="Column8947" dataDxfId="7448"/>
    <tableColumn id="8987" xr3:uid="{E5FFB209-150B-4122-A577-9F4962E6B727}" name="Column8948" dataDxfId="7447"/>
    <tableColumn id="8988" xr3:uid="{EFC1F039-433E-4141-9C5B-6EDC44DE9BBF}" name="Column8949" dataDxfId="7446"/>
    <tableColumn id="8989" xr3:uid="{95ED21B0-9AF2-4F88-871C-A0CD58CCB2AE}" name="Column8950" dataDxfId="7445"/>
    <tableColumn id="8990" xr3:uid="{A22800F3-81ED-4FD2-9512-D802B2FF7C34}" name="Column8951" dataDxfId="7444"/>
    <tableColumn id="8991" xr3:uid="{00CB6C7D-5657-4B7E-8E59-C30831E98C9D}" name="Column8952" dataDxfId="7443"/>
    <tableColumn id="8992" xr3:uid="{BA38929A-2570-40CB-BF17-4E2BC3469959}" name="Column8953" dataDxfId="7442"/>
    <tableColumn id="8993" xr3:uid="{658AE992-8C81-42C5-85E0-7B8C236FBA7A}" name="Column8954" dataDxfId="7441"/>
    <tableColumn id="8994" xr3:uid="{9FACE8E1-3181-4AA7-AA30-D28A62110232}" name="Column8955" dataDxfId="7440"/>
    <tableColumn id="8995" xr3:uid="{6E3A26E7-33E7-401B-9DE2-CA9C4EF58B75}" name="Column8956" dataDxfId="7439"/>
    <tableColumn id="8996" xr3:uid="{97F9FAEC-C4B3-4B04-B56A-D3D7DA376273}" name="Column8957" dataDxfId="7438"/>
    <tableColumn id="8997" xr3:uid="{ABE1A2C8-AE83-48F1-9ECD-995844B57774}" name="Column8958" dataDxfId="7437"/>
    <tableColumn id="8998" xr3:uid="{6E836325-84AF-4D45-B817-E698B57B575E}" name="Column8959" dataDxfId="7436"/>
    <tableColumn id="8999" xr3:uid="{A2697464-AE88-4C93-9438-8C60D06B5DB9}" name="Column8960" dataDxfId="7435"/>
    <tableColumn id="9000" xr3:uid="{AEE5122D-7AA2-4CB9-8C70-FB37E1B7096B}" name="Column8961" dataDxfId="7434"/>
    <tableColumn id="9001" xr3:uid="{0DC11E3D-8C7B-43E0-850F-65320274C00A}" name="Column8962" dataDxfId="7433"/>
    <tableColumn id="9002" xr3:uid="{8813E106-2B6B-486E-B9D8-E27D5C59671F}" name="Column8963" dataDxfId="7432"/>
    <tableColumn id="9003" xr3:uid="{33CA11D5-22E4-4727-A2FB-A891E79E4EF9}" name="Column8964" dataDxfId="7431"/>
    <tableColumn id="9004" xr3:uid="{E581E5FB-4C3D-442B-89D4-1BE6D84F7DC0}" name="Column8965" dataDxfId="7430"/>
    <tableColumn id="9005" xr3:uid="{1BA6603F-606E-4B91-8861-337743C892AC}" name="Column8966" dataDxfId="7429"/>
    <tableColumn id="9006" xr3:uid="{A9F04120-E165-422B-A8C6-C64035D44B99}" name="Column8967" dataDxfId="7428"/>
    <tableColumn id="9007" xr3:uid="{16D9AE33-3E4B-4656-BEF8-7C108CF71E52}" name="Column8968" dataDxfId="7427"/>
    <tableColumn id="9008" xr3:uid="{B25E0E8A-D10E-4461-8C19-17D2D228E84E}" name="Column8969" dataDxfId="7426"/>
    <tableColumn id="9009" xr3:uid="{FCEA328C-9260-4010-ADB8-8A140AA238B1}" name="Column8970" dataDxfId="7425"/>
    <tableColumn id="9010" xr3:uid="{45C6B522-B9BC-4FF1-9213-A993C611B09C}" name="Column8971" dataDxfId="7424"/>
    <tableColumn id="9011" xr3:uid="{CBFE2717-27B7-4CB3-89AD-8BBD6AC06923}" name="Column8972" dataDxfId="7423"/>
    <tableColumn id="9012" xr3:uid="{7E23F87D-A377-440D-A8B6-3EF1B3D86442}" name="Column8973" dataDxfId="7422"/>
    <tableColumn id="9013" xr3:uid="{C33D4725-D404-4ACF-B27B-11C6E140E041}" name="Column8974" dataDxfId="7421"/>
    <tableColumn id="9014" xr3:uid="{F492821C-3114-4045-B6EF-CD5803CF3FEC}" name="Column8975" dataDxfId="7420"/>
    <tableColumn id="9015" xr3:uid="{129D9B19-5A39-496E-95E1-38DB3832B800}" name="Column8976" dataDxfId="7419"/>
    <tableColumn id="9016" xr3:uid="{AD5E9A91-5903-46A8-8F05-F1F450C81ED3}" name="Column8977" dataDxfId="7418"/>
    <tableColumn id="9017" xr3:uid="{8EADF257-FEE3-4884-BBFF-71AD72C29E70}" name="Column8978" dataDxfId="7417"/>
    <tableColumn id="9018" xr3:uid="{37B497EE-1E3C-4150-8139-45AE3B8BEE23}" name="Column8979" dataDxfId="7416"/>
    <tableColumn id="9019" xr3:uid="{9E9B75DE-B8B6-49F9-8AD7-9D3BEA5814A9}" name="Column8980" dataDxfId="7415"/>
    <tableColumn id="9020" xr3:uid="{4558EBCE-6B52-4414-8487-65961DCBF62E}" name="Column8981" dataDxfId="7414"/>
    <tableColumn id="9021" xr3:uid="{228EB2A0-6E0A-4FC7-97AC-444C10486372}" name="Column8982" dataDxfId="7413"/>
    <tableColumn id="9022" xr3:uid="{FB4C2DEB-EE2F-4355-9721-C5796B15131F}" name="Column8983" dataDxfId="7412"/>
    <tableColumn id="9023" xr3:uid="{CFAE2D75-E230-4409-ABEB-93535D8E97C2}" name="Column8984" dataDxfId="7411"/>
    <tableColumn id="9024" xr3:uid="{0EBE4745-1294-4912-BF45-252785386E68}" name="Column8985" dataDxfId="7410"/>
    <tableColumn id="9025" xr3:uid="{B3DC646E-B587-41DE-92F3-585CFD30F241}" name="Column8986" dataDxfId="7409"/>
    <tableColumn id="9026" xr3:uid="{BE7E52FD-467E-4A38-8ADA-1DA26BC58298}" name="Column8987" dataDxfId="7408"/>
    <tableColumn id="9027" xr3:uid="{31C7DC53-37AE-4C0D-880F-E6F1E0B5A8F3}" name="Column8988" dataDxfId="7407"/>
    <tableColumn id="9028" xr3:uid="{0C90CFC7-B350-4797-9327-7DE5B17A7722}" name="Column8989" dataDxfId="7406"/>
    <tableColumn id="9029" xr3:uid="{6BA7B3FF-5D3F-4A81-8648-66B123E9423A}" name="Column8990" dataDxfId="7405"/>
    <tableColumn id="9030" xr3:uid="{221700F1-C6B1-4E95-B891-B3B141E2E95E}" name="Column8991" dataDxfId="7404"/>
    <tableColumn id="9031" xr3:uid="{4B09BFEC-59A5-473B-B62E-1F55ABBA2894}" name="Column8992" dataDxfId="7403"/>
    <tableColumn id="9032" xr3:uid="{C53EE88D-0593-4B1F-A998-C2B497B37FC1}" name="Column8993" dataDxfId="7402"/>
    <tableColumn id="9033" xr3:uid="{A029BF60-039D-4D6C-96D6-EB2F59F9BC77}" name="Column8994" dataDxfId="7401"/>
    <tableColumn id="9034" xr3:uid="{A9E2136A-813D-468A-8E90-2898DABFD0FD}" name="Column8995" dataDxfId="7400"/>
    <tableColumn id="9035" xr3:uid="{9229D2AB-F0A3-41C2-B2B8-12381375E214}" name="Column8996" dataDxfId="7399"/>
    <tableColumn id="9036" xr3:uid="{D1123B40-0A4C-4D81-AF77-BE98B8B4FDD0}" name="Column8997" dataDxfId="7398"/>
    <tableColumn id="9037" xr3:uid="{F835414F-F7D5-4714-A2CF-A8448DCBF6AC}" name="Column8998" dataDxfId="7397"/>
    <tableColumn id="9038" xr3:uid="{E00EDB9B-6C85-4B45-AE73-D3AA9F6B6C71}" name="Column8999" dataDxfId="7396"/>
    <tableColumn id="9039" xr3:uid="{D25BFE45-6816-492B-B445-C53D121272DD}" name="Column9000" dataDxfId="7395"/>
    <tableColumn id="9040" xr3:uid="{66791B09-5CC0-421A-AD25-A4DA3258916F}" name="Column9001" dataDxfId="7394"/>
    <tableColumn id="9041" xr3:uid="{1EACA927-F162-4BB9-8839-17182A89B413}" name="Column9002" dataDxfId="7393"/>
    <tableColumn id="9042" xr3:uid="{20601F4C-03D7-4C26-8E8A-F7402F83692F}" name="Column9003" dataDxfId="7392"/>
    <tableColumn id="9043" xr3:uid="{A92B6D23-2EDB-4595-9BF5-3A018DED79FF}" name="Column9004" dataDxfId="7391"/>
    <tableColumn id="9044" xr3:uid="{BC9E67F3-E396-4278-9B47-33744F0B6B5F}" name="Column9005" dataDxfId="7390"/>
    <tableColumn id="9045" xr3:uid="{AC1693EC-284C-462E-B4EB-85B13DC29097}" name="Column9006" dataDxfId="7389"/>
    <tableColumn id="9046" xr3:uid="{D868B8C4-A72F-45BB-B142-29D805D58A8A}" name="Column9007" dataDxfId="7388"/>
    <tableColumn id="9047" xr3:uid="{D34EA243-0229-47C0-A21A-A49803D827D2}" name="Column9008" dataDxfId="7387"/>
    <tableColumn id="9048" xr3:uid="{B1995826-0D48-4E9B-953F-83FBF715D78E}" name="Column9009" dataDxfId="7386"/>
    <tableColumn id="9049" xr3:uid="{16B63685-9C32-44A7-8667-05CACE101344}" name="Column9010" dataDxfId="7385"/>
    <tableColumn id="9050" xr3:uid="{FA33E60E-8F0F-45A2-BDB6-C085A8FC01F5}" name="Column9011" dataDxfId="7384"/>
    <tableColumn id="9051" xr3:uid="{D259A372-45BA-4422-B800-0DFA8FA65A91}" name="Column9012" dataDxfId="7383"/>
    <tableColumn id="9052" xr3:uid="{AF09F8AB-22C8-4480-AA54-811E7BEA710D}" name="Column9013" dataDxfId="7382"/>
    <tableColumn id="9053" xr3:uid="{84D603AB-F3C7-4079-8C84-5DC75B558800}" name="Column9014" dataDxfId="7381"/>
    <tableColumn id="9054" xr3:uid="{A7D0B4BB-981B-440F-8F24-D45701ABB4FA}" name="Column9015" dataDxfId="7380"/>
    <tableColumn id="9055" xr3:uid="{3F41DD42-36C8-4D78-8B2A-402BC184D462}" name="Column9016" dataDxfId="7379"/>
    <tableColumn id="9056" xr3:uid="{501FB37A-A594-40AD-8CCE-E54D44A99C07}" name="Column9017" dataDxfId="7378"/>
    <tableColumn id="9057" xr3:uid="{6AC2BE00-1266-4DDB-9CDB-721FA71AF615}" name="Column9018" dataDxfId="7377"/>
    <tableColumn id="9058" xr3:uid="{1108AB1D-2EFB-44F8-97B1-0F2CF25F3E7F}" name="Column9019" dataDxfId="7376"/>
    <tableColumn id="9059" xr3:uid="{EEA42232-7803-4699-918F-8DCF436517C1}" name="Column9020" dataDxfId="7375"/>
    <tableColumn id="9060" xr3:uid="{8541FC6B-4350-4864-AAB8-5E6950EAE563}" name="Column9021" dataDxfId="7374"/>
    <tableColumn id="9061" xr3:uid="{0E147CD0-3723-4E17-B067-E77EB96864C9}" name="Column9022" dataDxfId="7373"/>
    <tableColumn id="9062" xr3:uid="{B9101A1C-0FA7-478F-919B-E7724696CB6C}" name="Column9023" dataDxfId="7372"/>
    <tableColumn id="9063" xr3:uid="{91FB3C62-F93E-4CC9-B9A6-019DB5225494}" name="Column9024" dataDxfId="7371"/>
    <tableColumn id="9064" xr3:uid="{13124648-E102-4775-9645-95559AF319FC}" name="Column9025" dataDxfId="7370"/>
    <tableColumn id="9065" xr3:uid="{D951B903-6C4B-40C9-BE61-748D3B3E3B95}" name="Column9026" dataDxfId="7369"/>
    <tableColumn id="9066" xr3:uid="{921EF32F-0A34-46B9-9727-8DC0FA3FC1E3}" name="Column9027" dataDxfId="7368"/>
    <tableColumn id="9067" xr3:uid="{4682C6E5-DB51-463A-96AE-957B14BFDBA1}" name="Column9028" dataDxfId="7367"/>
    <tableColumn id="9068" xr3:uid="{B5CF82C9-AB51-4A14-939C-D87091F9C3DB}" name="Column9029" dataDxfId="7366"/>
    <tableColumn id="9069" xr3:uid="{B0D5D3F3-B13B-4EF7-A5CC-64C86C03311B}" name="Column9030" dataDxfId="7365"/>
    <tableColumn id="9070" xr3:uid="{1D084B2C-D542-4166-866A-3A86AF3AA121}" name="Column9031" dataDxfId="7364"/>
    <tableColumn id="9071" xr3:uid="{55BF2A21-742A-4D8C-AFA7-2897DAE6560F}" name="Column9032" dataDxfId="7363"/>
    <tableColumn id="9072" xr3:uid="{90E58F44-BF6E-4E2D-A326-5EA70FB18233}" name="Column9033" dataDxfId="7362"/>
    <tableColumn id="9073" xr3:uid="{628FD349-4477-4BBB-B747-8D104547E091}" name="Column9034" dataDxfId="7361"/>
    <tableColumn id="9074" xr3:uid="{B9E06448-0837-41A7-A8AD-94C4FBACC7B8}" name="Column9035" dataDxfId="7360"/>
    <tableColumn id="9075" xr3:uid="{8957F03D-8202-43F8-83DC-4859E371152A}" name="Column9036" dataDxfId="7359"/>
    <tableColumn id="9076" xr3:uid="{9F25FAC4-C6EF-4915-8E96-593689BF5DC9}" name="Column9037" dataDxfId="7358"/>
    <tableColumn id="9077" xr3:uid="{4D131338-4C63-47C6-905A-50CC8AF298FD}" name="Column9038" dataDxfId="7357"/>
    <tableColumn id="9078" xr3:uid="{69663697-529C-44A7-B218-BD69B716F3E4}" name="Column9039" dataDxfId="7356"/>
    <tableColumn id="9079" xr3:uid="{694E4578-09C5-4BB7-87C5-9DAAF335BD3B}" name="Column9040" dataDxfId="7355"/>
    <tableColumn id="9080" xr3:uid="{76ECAE30-1278-4091-A0DF-F664ECC7E4F5}" name="Column9041" dataDxfId="7354"/>
    <tableColumn id="9081" xr3:uid="{B0ADD21F-75D0-4C01-A6BD-3C2109E19B20}" name="Column9042" dataDxfId="7353"/>
    <tableColumn id="9082" xr3:uid="{DB828A1E-EEC7-4B18-B000-4C4229AC179A}" name="Column9043" dataDxfId="7352"/>
    <tableColumn id="9083" xr3:uid="{E2F1EC8A-533C-4602-B5B0-688498DE4ADC}" name="Column9044" dataDxfId="7351"/>
    <tableColumn id="9084" xr3:uid="{83C52EE0-BBD0-4FA5-BCB8-06D252FC612A}" name="Column9045" dataDxfId="7350"/>
    <tableColumn id="9085" xr3:uid="{B8A6E03C-12ED-4686-AA85-BDFBE08C543D}" name="Column9046" dataDxfId="7349"/>
    <tableColumn id="9086" xr3:uid="{9ACDE290-3749-4B3C-ACA0-2BC6B6EEBE4F}" name="Column9047" dataDxfId="7348"/>
    <tableColumn id="9087" xr3:uid="{4CD00FC5-F62E-4EE7-97D8-5FC7BA74FECE}" name="Column9048" dataDxfId="7347"/>
    <tableColumn id="9088" xr3:uid="{6B9EB9D7-6FC1-48A8-92BE-20943EDDADCE}" name="Column9049" dataDxfId="7346"/>
    <tableColumn id="9089" xr3:uid="{1F14BF63-EEBF-4A95-B794-0C3EB075C29C}" name="Column9050" dataDxfId="7345"/>
    <tableColumn id="9090" xr3:uid="{0C1F631D-3D37-4821-90BE-E58BBBF4BABE}" name="Column9051" dataDxfId="7344"/>
    <tableColumn id="9091" xr3:uid="{A4D309F5-0917-4E28-81A8-1139507729E0}" name="Column9052" dataDxfId="7343"/>
    <tableColumn id="9092" xr3:uid="{C1F0409C-257C-4040-B02C-8B1EDB3EE3FA}" name="Column9053" dataDxfId="7342"/>
    <tableColumn id="9093" xr3:uid="{5FBB2C4F-AD20-4AB4-B7A7-01B7CA876089}" name="Column9054" dataDxfId="7341"/>
    <tableColumn id="9094" xr3:uid="{27F1CCC5-7F60-443E-827F-DED0DA77A76B}" name="Column9055" dataDxfId="7340"/>
    <tableColumn id="9095" xr3:uid="{7B3D3188-C4BB-47BE-B54A-BAE14EBAB6E2}" name="Column9056" dataDxfId="7339"/>
    <tableColumn id="9096" xr3:uid="{A6E2CE55-B9DB-49BC-8A8B-025C9D8D1BC8}" name="Column9057" dataDxfId="7338"/>
    <tableColumn id="9097" xr3:uid="{831C3EE6-EB09-4C47-875C-A2890A53BD27}" name="Column9058" dataDxfId="7337"/>
    <tableColumn id="9098" xr3:uid="{7F7CC4CB-41B9-4BA2-B113-70628CE62DAE}" name="Column9059" dataDxfId="7336"/>
    <tableColumn id="9099" xr3:uid="{221B38D2-653D-451D-B4D5-D9A477BB259B}" name="Column9060" dataDxfId="7335"/>
    <tableColumn id="9100" xr3:uid="{46E0B64B-709F-4D5F-A133-119D161732D4}" name="Column9061" dataDxfId="7334"/>
    <tableColumn id="9101" xr3:uid="{37465F8F-D591-4FAA-BD95-CAC291FC5B63}" name="Column9062" dataDxfId="7333"/>
    <tableColumn id="9102" xr3:uid="{63EE621B-BC83-4436-8DD5-01B0B1576BE5}" name="Column9063" dataDxfId="7332"/>
    <tableColumn id="9103" xr3:uid="{708BE1F4-44CA-4E54-8717-AC682D20EC87}" name="Column9064" dataDxfId="7331"/>
    <tableColumn id="9104" xr3:uid="{FA33DAB1-3267-4000-A2AB-EAFD4F4F7E15}" name="Column9065" dataDxfId="7330"/>
    <tableColumn id="9105" xr3:uid="{DC0F9DC3-5EC7-470B-9142-4841C170DFEF}" name="Column9066" dataDxfId="7329"/>
    <tableColumn id="9106" xr3:uid="{8886F92D-5BBA-4FA1-8584-9443ADFDECF5}" name="Column9067" dataDxfId="7328"/>
    <tableColumn id="9107" xr3:uid="{00662024-18BF-480D-B455-853B2AA00C43}" name="Column9068" dataDxfId="7327"/>
    <tableColumn id="9108" xr3:uid="{B545107B-32D2-42CC-9AB9-D4E3DD249137}" name="Column9069" dataDxfId="7326"/>
    <tableColumn id="9109" xr3:uid="{E7E230B1-76DC-4FF9-9CF4-7CE8BCF08A8E}" name="Column9070" dataDxfId="7325"/>
    <tableColumn id="9110" xr3:uid="{1A215B9E-B806-475F-A4A4-AC0FC5947551}" name="Column9071" dataDxfId="7324"/>
    <tableColumn id="9111" xr3:uid="{D1015176-CB69-4105-AF76-4E32B5D8F859}" name="Column9072" dataDxfId="7323"/>
    <tableColumn id="9112" xr3:uid="{A376E989-2752-4FC5-BE12-3B17AC7FFB64}" name="Column9073" dataDxfId="7322"/>
    <tableColumn id="9113" xr3:uid="{3EB6E48D-F88F-468C-8A32-E9B238558FF4}" name="Column9074" dataDxfId="7321"/>
    <tableColumn id="9114" xr3:uid="{BE5A5DED-5DAF-4568-9E65-94946F3268F7}" name="Column9075" dataDxfId="7320"/>
    <tableColumn id="9115" xr3:uid="{677014FE-D1B5-4316-957F-AE2D59966443}" name="Column9076" dataDxfId="7319"/>
    <tableColumn id="9116" xr3:uid="{67D526E2-F8FB-40E0-88EA-987C8689F95E}" name="Column9077" dataDxfId="7318"/>
    <tableColumn id="9117" xr3:uid="{3B347AB9-EDB7-4240-9B08-885AC45AB465}" name="Column9078" dataDxfId="7317"/>
    <tableColumn id="9118" xr3:uid="{D850BEDA-5C31-4A39-9310-C45CEA7E55F6}" name="Column9079" dataDxfId="7316"/>
    <tableColumn id="9119" xr3:uid="{891EB13E-2E81-4C3E-AB90-01E9CB1714F7}" name="Column9080" dataDxfId="7315"/>
    <tableColumn id="9120" xr3:uid="{874E372D-4C6B-4075-9511-46D77D7765B2}" name="Column9081" dataDxfId="7314"/>
    <tableColumn id="9121" xr3:uid="{CC3CE19A-F251-4926-8CED-3EFFA7FE9320}" name="Column9082" dataDxfId="7313"/>
    <tableColumn id="9122" xr3:uid="{96A48E10-9D78-44D1-B670-50D6999DBEB8}" name="Column9083" dataDxfId="7312"/>
    <tableColumn id="9123" xr3:uid="{0514D98C-D8F4-4E08-8C3B-B43232B5C9D6}" name="Column9084" dataDxfId="7311"/>
    <tableColumn id="9124" xr3:uid="{7546D9D7-10A8-40CD-B4C5-7197B5664BD4}" name="Column9085" dataDxfId="7310"/>
    <tableColumn id="9125" xr3:uid="{3279762A-7450-4166-9C16-5FD29E4014EB}" name="Column9086" dataDxfId="7309"/>
    <tableColumn id="9126" xr3:uid="{DE05B279-778D-4D3E-B7B2-18D0311A107F}" name="Column9087" dataDxfId="7308"/>
    <tableColumn id="9127" xr3:uid="{D75C2B12-9AA3-40AB-8336-F1386BD2538B}" name="Column9088" dataDxfId="7307"/>
    <tableColumn id="9128" xr3:uid="{F5E3A23B-6590-4F90-BA42-8EEB5EAC2981}" name="Column9089" dataDxfId="7306"/>
    <tableColumn id="9129" xr3:uid="{E455FDDB-6794-4159-9C67-C984A960CA70}" name="Column9090" dataDxfId="7305"/>
    <tableColumn id="9130" xr3:uid="{FBD14457-0DFE-4563-88F3-4CBF65BBB049}" name="Column9091" dataDxfId="7304"/>
    <tableColumn id="9131" xr3:uid="{90D94D72-3313-4727-8C7B-5F4F82F4305E}" name="Column9092" dataDxfId="7303"/>
    <tableColumn id="9132" xr3:uid="{395C9894-0FB4-4DCE-B939-5F2CE4BCC7DA}" name="Column9093" dataDxfId="7302"/>
    <tableColumn id="9133" xr3:uid="{9F79AF11-6CAB-4B56-9FD1-B6E108C2F541}" name="Column9094" dataDxfId="7301"/>
    <tableColumn id="9134" xr3:uid="{62B2B4BB-71A6-47F1-92B3-2AB4BDB8EE8A}" name="Column9095" dataDxfId="7300"/>
    <tableColumn id="9135" xr3:uid="{D2822CCD-A34A-4FE9-A04A-BF3AFD98DA8C}" name="Column9096" dataDxfId="7299"/>
    <tableColumn id="9136" xr3:uid="{4FB0DCAE-F392-4164-9133-96688935B41D}" name="Column9097" dataDxfId="7298"/>
    <tableColumn id="9137" xr3:uid="{A5826C0E-2D3A-42B2-8794-A543BE506FE3}" name="Column9098" dataDxfId="7297"/>
    <tableColumn id="9138" xr3:uid="{046F8681-676D-40CE-979F-7ED7025A2684}" name="Column9099" dataDxfId="7296"/>
    <tableColumn id="9139" xr3:uid="{16EA530E-8E1A-49D9-BB33-2D41040210FB}" name="Column9100" dataDxfId="7295"/>
    <tableColumn id="9140" xr3:uid="{341797E3-1C31-4B57-9BEE-AAAB8DB313DC}" name="Column9101" dataDxfId="7294"/>
    <tableColumn id="9141" xr3:uid="{034A3631-C596-47D6-944F-C2E2DDA866FF}" name="Column9102" dataDxfId="7293"/>
    <tableColumn id="9142" xr3:uid="{E442AEDB-71BF-4052-91B2-821A5503C826}" name="Column9103" dataDxfId="7292"/>
    <tableColumn id="9143" xr3:uid="{75ADFE6F-AC2A-462F-8667-195441916505}" name="Column9104" dataDxfId="7291"/>
    <tableColumn id="9144" xr3:uid="{53AFB612-2B9D-456E-A6BF-A8F6823CDA4C}" name="Column9105" dataDxfId="7290"/>
    <tableColumn id="9145" xr3:uid="{9AED048A-E99D-4FDB-A191-404D45CAD2D8}" name="Column9106" dataDxfId="7289"/>
    <tableColumn id="9146" xr3:uid="{97EE95BE-1819-4164-B54E-8806E6721769}" name="Column9107" dataDxfId="7288"/>
    <tableColumn id="9147" xr3:uid="{5798B4E7-5759-4918-8B6A-572177CC37BB}" name="Column9108" dataDxfId="7287"/>
    <tableColumn id="9148" xr3:uid="{EF5A54E1-E91F-47C4-ADAC-8D891B43AA1A}" name="Column9109" dataDxfId="7286"/>
    <tableColumn id="9149" xr3:uid="{16BF6062-52F2-4F0E-B55A-BEAEC8DF6747}" name="Column9110" dataDxfId="7285"/>
    <tableColumn id="9150" xr3:uid="{4DEF197C-3D28-471B-A167-A13BB9954F79}" name="Column9111" dataDxfId="7284"/>
    <tableColumn id="9151" xr3:uid="{D89FE9C2-9C42-4805-AFB4-6CBCD8DA1246}" name="Column9112" dataDxfId="7283"/>
    <tableColumn id="9152" xr3:uid="{1911C541-7773-4ECF-BBC3-85BB56D156FB}" name="Column9113" dataDxfId="7282"/>
    <tableColumn id="9153" xr3:uid="{2609F858-DCAA-47E2-A378-D3EC0BDA3D45}" name="Column9114" dataDxfId="7281"/>
    <tableColumn id="9154" xr3:uid="{A3BEFB57-3E26-49B7-A0C7-475A0F399DF9}" name="Column9115" dataDxfId="7280"/>
    <tableColumn id="9155" xr3:uid="{14121843-CC9C-4824-8ACF-17036B96529A}" name="Column9116" dataDxfId="7279"/>
    <tableColumn id="9156" xr3:uid="{CD3498E6-C0EF-4B45-92F3-003B90402DEC}" name="Column9117" dataDxfId="7278"/>
    <tableColumn id="9157" xr3:uid="{015EA071-0E00-4BE8-A638-200BB63A3F77}" name="Column9118" dataDxfId="7277"/>
    <tableColumn id="9158" xr3:uid="{AEFCB766-902F-4E3C-A909-7221BBCE1937}" name="Column9119" dataDxfId="7276"/>
    <tableColumn id="9159" xr3:uid="{D41C3471-DC0F-4179-9DAB-4885AAE0B587}" name="Column9120" dataDxfId="7275"/>
    <tableColumn id="9160" xr3:uid="{426D8896-FB00-4BAC-B44D-28BA791F08C1}" name="Column9121" dataDxfId="7274"/>
    <tableColumn id="9161" xr3:uid="{F1431199-9E3E-42AD-BE85-EB6CE65E2334}" name="Column9122" dataDxfId="7273"/>
    <tableColumn id="9162" xr3:uid="{9A16DE00-C987-41FC-94A8-41928654FB8E}" name="Column9123" dataDxfId="7272"/>
    <tableColumn id="9163" xr3:uid="{2937563B-73ED-4F7D-AA30-409930DF7C00}" name="Column9124" dataDxfId="7271"/>
    <tableColumn id="9164" xr3:uid="{99D57C4D-4B24-4710-86A7-29B1964EC33A}" name="Column9125" dataDxfId="7270"/>
    <tableColumn id="9165" xr3:uid="{9C3A60D9-8EB7-466A-BC83-118D9C9A07DE}" name="Column9126" dataDxfId="7269"/>
    <tableColumn id="9166" xr3:uid="{63BB73D0-9FC0-4517-9C5E-EEEB1C39890B}" name="Column9127" dataDxfId="7268"/>
    <tableColumn id="9167" xr3:uid="{4A90413C-A607-49C3-BF5F-234304F9A364}" name="Column9128" dataDxfId="7267"/>
    <tableColumn id="9168" xr3:uid="{9DA1E0F0-B4F6-4B33-8D4C-B7BA5FB46181}" name="Column9129" dataDxfId="7266"/>
    <tableColumn id="9169" xr3:uid="{7CE45A39-EBC5-4BEC-8051-FC9A25E0DF84}" name="Column9130" dataDxfId="7265"/>
    <tableColumn id="9170" xr3:uid="{945352CA-AADF-47BB-A3A5-8CA4FC83A3F4}" name="Column9131" dataDxfId="7264"/>
    <tableColumn id="9171" xr3:uid="{2EC7C332-8BE8-4A24-8159-BF503290CF72}" name="Column9132" dataDxfId="7263"/>
    <tableColumn id="9172" xr3:uid="{283F1111-A8E2-4638-8423-3E71F6E5F301}" name="Column9133" dataDxfId="7262"/>
    <tableColumn id="9173" xr3:uid="{DB756CC7-5EE6-4CF7-843C-BA7AEE238D6D}" name="Column9134" dataDxfId="7261"/>
    <tableColumn id="9174" xr3:uid="{6E100C70-0547-4860-AD66-9FD1EC5740D8}" name="Column9135" dataDxfId="7260"/>
    <tableColumn id="9175" xr3:uid="{CF537C29-2852-46E9-8DA3-FBF12BCFBCBE}" name="Column9136" dataDxfId="7259"/>
    <tableColumn id="9176" xr3:uid="{12401E2D-D2C6-4CA6-90B0-F18DBE65C555}" name="Column9137" dataDxfId="7258"/>
    <tableColumn id="9177" xr3:uid="{6C691762-459C-4F25-9570-DAAAE8E23012}" name="Column9138" dataDxfId="7257"/>
    <tableColumn id="9178" xr3:uid="{D5F52D23-6E45-41BB-B9CA-DE45AAC22F49}" name="Column9139" dataDxfId="7256"/>
    <tableColumn id="9179" xr3:uid="{46438596-3ABD-4258-9D0D-639F1E0FAF6A}" name="Column9140" dataDxfId="7255"/>
    <tableColumn id="9180" xr3:uid="{FC590D65-1780-4104-A482-779D34C3AFD9}" name="Column9141" dataDxfId="7254"/>
    <tableColumn id="9181" xr3:uid="{7FCFC51E-2D45-4CA9-8155-70EEAE8FD303}" name="Column9142" dataDxfId="7253"/>
    <tableColumn id="9182" xr3:uid="{AA02F7C4-F3CB-4D60-8F78-B5A982F389C7}" name="Column9143" dataDxfId="7252"/>
    <tableColumn id="9183" xr3:uid="{82F5EDA1-87F0-4BA7-AA2B-6DF10BB29923}" name="Column9144" dataDxfId="7251"/>
    <tableColumn id="9184" xr3:uid="{E3E69B3D-1BC5-41C8-9D3D-9BE762FB4C87}" name="Column9145" dataDxfId="7250"/>
    <tableColumn id="9185" xr3:uid="{8A424B3A-B9AF-446F-8E6D-5E2B476CC77E}" name="Column9146" dataDxfId="7249"/>
    <tableColumn id="9186" xr3:uid="{DEFCA615-4587-4A76-ACA0-9E4F081F0BCA}" name="Column9147" dataDxfId="7248"/>
    <tableColumn id="9187" xr3:uid="{9BF22107-7384-432A-A833-0C431D6D4061}" name="Column9148" dataDxfId="7247"/>
    <tableColumn id="9188" xr3:uid="{1FEFB9A4-1BB4-4A35-BBB7-32C08105B0DA}" name="Column9149" dataDxfId="7246"/>
    <tableColumn id="9189" xr3:uid="{05803F68-B9CF-4D6C-8E5A-6A30CB519FB8}" name="Column9150" dataDxfId="7245"/>
    <tableColumn id="9190" xr3:uid="{44008D56-74C6-4EC5-B1C3-A182DE3E1B82}" name="Column9151" dataDxfId="7244"/>
    <tableColumn id="9191" xr3:uid="{797853E6-64CC-4368-87AB-44A1B28AA049}" name="Column9152" dataDxfId="7243"/>
    <tableColumn id="9192" xr3:uid="{EDC3897B-5D23-4435-BACB-12240B430681}" name="Column9153" dataDxfId="7242"/>
    <tableColumn id="9193" xr3:uid="{7F15806B-513D-46A3-80A7-AF2BA1175C79}" name="Column9154" dataDxfId="7241"/>
    <tableColumn id="9194" xr3:uid="{8A2742E4-A1BC-4110-AA57-0C7AB36238FF}" name="Column9155" dataDxfId="7240"/>
    <tableColumn id="9195" xr3:uid="{379C6837-8B20-4447-9DDE-502082995C60}" name="Column9156" dataDxfId="7239"/>
    <tableColumn id="9196" xr3:uid="{F3E722CD-EF2F-4D1C-BA65-7D5D3FB2F0C6}" name="Column9157" dataDxfId="7238"/>
    <tableColumn id="9197" xr3:uid="{C383CE83-6F48-4C6C-AA7F-771A7ABD3B00}" name="Column9158" dataDxfId="7237"/>
    <tableColumn id="9198" xr3:uid="{9C992B79-6672-4295-B295-C90FE96FAB59}" name="Column9159" dataDxfId="7236"/>
    <tableColumn id="9199" xr3:uid="{D358CD5C-C733-41AD-83CD-031335543568}" name="Column9160" dataDxfId="7235"/>
    <tableColumn id="9200" xr3:uid="{746D9291-C805-42E6-9261-881C321B7A38}" name="Column9161" dataDxfId="7234"/>
    <tableColumn id="9201" xr3:uid="{2B01C616-A30C-46D7-89DA-918AF63C1008}" name="Column9162" dataDxfId="7233"/>
    <tableColumn id="9202" xr3:uid="{6596C92B-2C90-432B-9A94-BC3507C1E534}" name="Column9163" dataDxfId="7232"/>
    <tableColumn id="9203" xr3:uid="{870ECF79-05AB-4E9F-A6AE-11D7598F609E}" name="Column9164" dataDxfId="7231"/>
    <tableColumn id="9204" xr3:uid="{ACBDF135-D25C-4777-956F-597A5113CB56}" name="Column9165" dataDxfId="7230"/>
    <tableColumn id="9205" xr3:uid="{355B9B38-4ADB-49F0-956F-B58E20CA9771}" name="Column9166" dataDxfId="7229"/>
    <tableColumn id="9206" xr3:uid="{04508C80-459F-42A7-AC10-FE263368B354}" name="Column9167" dataDxfId="7228"/>
    <tableColumn id="9207" xr3:uid="{594DE725-26C8-4E29-844A-AEDC5D24227A}" name="Column9168" dataDxfId="7227"/>
    <tableColumn id="9208" xr3:uid="{A67F723E-6938-4028-8E55-417364C92FD4}" name="Column9169" dataDxfId="7226"/>
    <tableColumn id="9209" xr3:uid="{7A0F815C-9151-4963-8F3D-3FFFACA0263D}" name="Column9170" dataDxfId="7225"/>
    <tableColumn id="9210" xr3:uid="{AA07091C-26EA-475A-B610-2C89AD237374}" name="Column9171" dataDxfId="7224"/>
    <tableColumn id="9211" xr3:uid="{5A66DECC-2643-467D-8BEA-D04C648B582A}" name="Column9172" dataDxfId="7223"/>
    <tableColumn id="9212" xr3:uid="{34B36415-0E42-4658-B012-3956E9E02D0E}" name="Column9173" dataDxfId="7222"/>
    <tableColumn id="9213" xr3:uid="{7E664BF9-4FFC-4073-8558-C93C5896DAF4}" name="Column9174" dataDxfId="7221"/>
    <tableColumn id="9214" xr3:uid="{B8777317-9367-42DC-8FE4-BAF84C071122}" name="Column9175" dataDxfId="7220"/>
    <tableColumn id="9215" xr3:uid="{36C8D0C7-43DC-4F17-8100-5D03DB29E8B6}" name="Column9176" dataDxfId="7219"/>
    <tableColumn id="9216" xr3:uid="{D1A39B70-916F-4D57-9AB1-95F023DF46B6}" name="Column9177" dataDxfId="7218"/>
    <tableColumn id="9217" xr3:uid="{8AF1140E-2F59-4894-A14E-6148BDE7751D}" name="Column9178" dataDxfId="7217"/>
    <tableColumn id="9218" xr3:uid="{7B54A6D7-CCD3-405D-8D74-90A951F205AE}" name="Column9179" dataDxfId="7216"/>
    <tableColumn id="9219" xr3:uid="{FD6E9F36-2DB4-45B2-B453-71BC0016251E}" name="Column9180" dataDxfId="7215"/>
    <tableColumn id="9220" xr3:uid="{79B0FE95-785B-4C12-8ADC-3C75070176F1}" name="Column9181" dataDxfId="7214"/>
    <tableColumn id="9221" xr3:uid="{CABB2A4C-9D6F-43D7-AF7F-DBC626351A6A}" name="Column9182" dataDxfId="7213"/>
    <tableColumn id="9222" xr3:uid="{3C065920-543E-40B2-971E-7CA4C2F22B08}" name="Column9183" dataDxfId="7212"/>
    <tableColumn id="9223" xr3:uid="{19A5F135-B9C9-4804-B0CF-4A6042029F08}" name="Column9184" dataDxfId="7211"/>
    <tableColumn id="9224" xr3:uid="{F5728080-F993-41C3-A0CC-2D8B4A86244E}" name="Column9185" dataDxfId="7210"/>
    <tableColumn id="9225" xr3:uid="{5A0BC2C0-0D6E-4842-8133-760068E8ED68}" name="Column9186" dataDxfId="7209"/>
    <tableColumn id="9226" xr3:uid="{E660F9A0-4CF2-4556-999D-B8D159287C6F}" name="Column9187" dataDxfId="7208"/>
    <tableColumn id="9227" xr3:uid="{5680C932-0506-4492-BF07-69E8561ABA5B}" name="Column9188" dataDxfId="7207"/>
    <tableColumn id="9228" xr3:uid="{E2E9CA16-779F-4565-9E98-0CA00C5D02B3}" name="Column9189" dataDxfId="7206"/>
    <tableColumn id="9229" xr3:uid="{D79EC6DB-9E5D-4DD3-912A-C50E00E1A97F}" name="Column9190" dataDxfId="7205"/>
    <tableColumn id="9230" xr3:uid="{415E419B-0633-4F8A-8E84-C4878DB7B554}" name="Column9191" dataDxfId="7204"/>
    <tableColumn id="9231" xr3:uid="{316BE209-482E-4868-9B27-102B9589F3A1}" name="Column9192" dataDxfId="7203"/>
    <tableColumn id="9232" xr3:uid="{E31EF827-1FE4-4D0C-8B3C-7C87AA6A0E78}" name="Column9193" dataDxfId="7202"/>
    <tableColumn id="9233" xr3:uid="{5C426839-3632-477E-9E74-4F457ACA08C1}" name="Column9194" dataDxfId="7201"/>
    <tableColumn id="9234" xr3:uid="{EA357872-9418-4AF8-B724-BE7A52CEE491}" name="Column9195" dataDxfId="7200"/>
    <tableColumn id="9235" xr3:uid="{FA6E3941-9B5E-404E-B9EF-B78DFA5B2297}" name="Column9196" dataDxfId="7199"/>
    <tableColumn id="9236" xr3:uid="{02908A33-0001-4531-8E7C-8D36E499924D}" name="Column9197" dataDxfId="7198"/>
    <tableColumn id="9237" xr3:uid="{AEB6079B-A56E-4AAF-A032-C7ACF407B4AC}" name="Column9198" dataDxfId="7197"/>
    <tableColumn id="9238" xr3:uid="{22887D35-E344-49E6-B032-EE20D8DBB0EA}" name="Column9199" dataDxfId="7196"/>
    <tableColumn id="9239" xr3:uid="{9906F75C-A0F5-465D-BD8A-FCCDA7600204}" name="Column9200" dataDxfId="7195"/>
    <tableColumn id="9240" xr3:uid="{E38E7FB8-46A4-4827-944C-59D68B6F408D}" name="Column9201" dataDxfId="7194"/>
    <tableColumn id="9241" xr3:uid="{63CD3C9A-1F6A-4BAC-B825-8321DA2506CE}" name="Column9202" dataDxfId="7193"/>
    <tableColumn id="9242" xr3:uid="{D1E11387-8FE0-45CD-8938-E6951257C2FD}" name="Column9203" dataDxfId="7192"/>
    <tableColumn id="9243" xr3:uid="{33F2A8FF-3489-4A77-9788-8CA0156C3103}" name="Column9204" dataDxfId="7191"/>
    <tableColumn id="9244" xr3:uid="{62C8FAF1-2A7E-4008-843E-1F482135C686}" name="Column9205" dataDxfId="7190"/>
    <tableColumn id="9245" xr3:uid="{52E35070-D770-48E8-9BFB-77EB7ADB04D7}" name="Column9206" dataDxfId="7189"/>
    <tableColumn id="9246" xr3:uid="{BB5C9B9D-05FB-443C-855E-19A137B6EEB4}" name="Column9207" dataDxfId="7188"/>
    <tableColumn id="9247" xr3:uid="{57189BD7-B8BA-4295-AB34-A639EC13EAF6}" name="Column9208" dataDxfId="7187"/>
    <tableColumn id="9248" xr3:uid="{CD28E740-C7C1-424E-904E-E15B2384B98C}" name="Column9209" dataDxfId="7186"/>
    <tableColumn id="9249" xr3:uid="{2FD6A974-4D13-4ED3-8F8B-0360B3D244BB}" name="Column9210" dataDxfId="7185"/>
    <tableColumn id="9250" xr3:uid="{E689C619-D59D-456B-B5E0-939DDDAAE565}" name="Column9211" dataDxfId="7184"/>
    <tableColumn id="9251" xr3:uid="{661C29A0-0F76-41ED-BD3F-A85FE89537CC}" name="Column9212" dataDxfId="7183"/>
    <tableColumn id="9252" xr3:uid="{4FFA3744-2319-442B-86A9-0D041A8DB11A}" name="Column9213" dataDxfId="7182"/>
    <tableColumn id="9253" xr3:uid="{6C602CA9-E312-4D8F-9E57-38FE2C43ABCB}" name="Column9214" dataDxfId="7181"/>
    <tableColumn id="9254" xr3:uid="{939AF9C7-98FB-4766-9F0F-04C8C39B6E73}" name="Column9215" dataDxfId="7180"/>
    <tableColumn id="9255" xr3:uid="{9C2927B8-9705-4209-AFA3-CC23253E0D29}" name="Column9216" dataDxfId="7179"/>
    <tableColumn id="9256" xr3:uid="{96BD90E6-7D7B-40E6-A569-B4A0FEC3A387}" name="Column9217" dataDxfId="7178"/>
    <tableColumn id="9257" xr3:uid="{3EBC4187-83B4-4148-861C-A886B49A0839}" name="Column9218" dataDxfId="7177"/>
    <tableColumn id="9258" xr3:uid="{1D1B8B3E-D182-4857-8132-828A632FFE2E}" name="Column9219" dataDxfId="7176"/>
    <tableColumn id="9259" xr3:uid="{C1137BD0-23ED-432D-AF4B-04E15672BA22}" name="Column9220" dataDxfId="7175"/>
    <tableColumn id="9260" xr3:uid="{1359AA76-66E6-42D2-AAF4-26C792FFCD3B}" name="Column9221" dataDxfId="7174"/>
    <tableColumn id="9261" xr3:uid="{24D1713F-68B3-4F2E-860F-D4A5B683F3A0}" name="Column9222" dataDxfId="7173"/>
    <tableColumn id="9262" xr3:uid="{50BA48BD-5A48-4BDC-8CD6-FD79F9792D63}" name="Column9223" dataDxfId="7172"/>
    <tableColumn id="9263" xr3:uid="{AEC1986D-78C8-4822-A343-689E46A663E7}" name="Column9224" dataDxfId="7171"/>
    <tableColumn id="9264" xr3:uid="{915961F3-6F6B-495A-B6BA-CCADC07B39C7}" name="Column9225" dataDxfId="7170"/>
    <tableColumn id="9265" xr3:uid="{08F7A792-D1DE-4F49-AD85-C7866A27D1D6}" name="Column9226" dataDxfId="7169"/>
    <tableColumn id="9266" xr3:uid="{A94C5B36-D8DC-4953-863D-4716352B66B0}" name="Column9227" dataDxfId="7168"/>
    <tableColumn id="9267" xr3:uid="{11AA5AC5-DF66-4A10-8993-A4170AF6C539}" name="Column9228" dataDxfId="7167"/>
    <tableColumn id="9268" xr3:uid="{F5426F6C-E531-4EC5-AD4C-506A6E7D823D}" name="Column9229" dataDxfId="7166"/>
    <tableColumn id="9269" xr3:uid="{ADEDABD9-6E49-48E0-ADB3-E419FF794429}" name="Column9230" dataDxfId="7165"/>
    <tableColumn id="9270" xr3:uid="{8C64F1D1-7A53-46BF-A630-D3667CC28CCB}" name="Column9231" dataDxfId="7164"/>
    <tableColumn id="9271" xr3:uid="{423D9F9B-D948-42F0-B277-38F2F9A2EEF6}" name="Column9232" dataDxfId="7163"/>
    <tableColumn id="9272" xr3:uid="{212474B1-529E-4AEE-8CF9-D079F1747D3B}" name="Column9233" dataDxfId="7162"/>
    <tableColumn id="9273" xr3:uid="{F25C3F35-41A4-4DB7-AC9A-BD82BBF844D9}" name="Column9234" dataDxfId="7161"/>
    <tableColumn id="9274" xr3:uid="{56C9099B-27A0-4D48-884D-1A30817A5CC4}" name="Column9235" dataDxfId="7160"/>
    <tableColumn id="9275" xr3:uid="{65520031-DEAC-4AF8-8D17-194388413905}" name="Column9236" dataDxfId="7159"/>
    <tableColumn id="9276" xr3:uid="{BFF25D1D-A072-478C-908A-D1C5C69EF9B2}" name="Column9237" dataDxfId="7158"/>
    <tableColumn id="9277" xr3:uid="{E1218399-2711-4DF5-89DD-638D20C2FBC8}" name="Column9238" dataDxfId="7157"/>
    <tableColumn id="9278" xr3:uid="{960C42BE-20D2-4D78-8696-78E5DECE7910}" name="Column9239" dataDxfId="7156"/>
    <tableColumn id="9279" xr3:uid="{6AF0E00D-0161-481E-BD6E-883428DAB683}" name="Column9240" dataDxfId="7155"/>
    <tableColumn id="9280" xr3:uid="{DEDF7489-6969-4B42-A195-8A341568441F}" name="Column9241" dataDxfId="7154"/>
    <tableColumn id="9281" xr3:uid="{0D4552D8-63AD-49AA-BCB9-E39B66A34219}" name="Column9242" dataDxfId="7153"/>
    <tableColumn id="9282" xr3:uid="{3A66A026-4C01-4E19-92BF-97D85D1B80CB}" name="Column9243" dataDxfId="7152"/>
    <tableColumn id="9283" xr3:uid="{4EC66CF2-99F4-4014-ACF2-273BB64AAD27}" name="Column9244" dataDxfId="7151"/>
    <tableColumn id="9284" xr3:uid="{657D0BF2-94EC-4068-B1D0-03FAEE6D784D}" name="Column9245" dataDxfId="7150"/>
    <tableColumn id="9285" xr3:uid="{942BF6EB-0B4F-46C3-AE07-CEA6128D3E8C}" name="Column9246" dataDxfId="7149"/>
    <tableColumn id="9286" xr3:uid="{D81C080F-B091-4A8F-9F79-375027173ADF}" name="Column9247" dataDxfId="7148"/>
    <tableColumn id="9287" xr3:uid="{25A774BD-D183-42D3-8094-7B1FBFC32A10}" name="Column9248" dataDxfId="7147"/>
    <tableColumn id="9288" xr3:uid="{895B7FC2-384B-49BB-A288-DFA261FDEA91}" name="Column9249" dataDxfId="7146"/>
    <tableColumn id="9289" xr3:uid="{1D9CCA04-814B-493C-A818-F88E81509795}" name="Column9250" dataDxfId="7145"/>
    <tableColumn id="9290" xr3:uid="{70748FC8-F048-49D9-9536-68C292545EC6}" name="Column9251" dataDxfId="7144"/>
    <tableColumn id="9291" xr3:uid="{67B3E026-CE40-4AD3-8158-3CC9E9945D75}" name="Column9252" dataDxfId="7143"/>
    <tableColumn id="9292" xr3:uid="{C8B39FDA-36E7-405C-A21A-3E3F9130C151}" name="Column9253" dataDxfId="7142"/>
    <tableColumn id="9293" xr3:uid="{C5B94BBB-25CD-429A-BF97-5E3DDBA3C732}" name="Column9254" dataDxfId="7141"/>
    <tableColumn id="9294" xr3:uid="{A041D752-2C4C-4C8E-BC53-07F0924C184D}" name="Column9255" dataDxfId="7140"/>
    <tableColumn id="9295" xr3:uid="{C7E24BEC-7470-4EE3-B9BC-8AF9FBDD7806}" name="Column9256" dataDxfId="7139"/>
    <tableColumn id="9296" xr3:uid="{979C57BA-367B-4283-8557-1273EF2043CB}" name="Column9257" dataDxfId="7138"/>
    <tableColumn id="9297" xr3:uid="{0961936F-63D2-4286-96EB-83EB9147B013}" name="Column9258" dataDxfId="7137"/>
    <tableColumn id="9298" xr3:uid="{BDE62136-960C-4339-9632-39FFC7BD4E82}" name="Column9259" dataDxfId="7136"/>
    <tableColumn id="9299" xr3:uid="{2098ABFE-420C-46DD-A183-F1D9CDFD6ABC}" name="Column9260" dataDxfId="7135"/>
    <tableColumn id="9300" xr3:uid="{719F3E28-9C8A-4945-AFBD-C2F2A54313FC}" name="Column9261" dataDxfId="7134"/>
    <tableColumn id="9301" xr3:uid="{68323B90-47C4-46B2-8799-B799F837CBB5}" name="Column9262" dataDxfId="7133"/>
    <tableColumn id="9302" xr3:uid="{C652210B-FF2A-4EF4-9FDD-59BD35043336}" name="Column9263" dataDxfId="7132"/>
    <tableColumn id="9303" xr3:uid="{3F5BD403-FE5A-41B2-8BF0-3243B8FF3E65}" name="Column9264" dataDxfId="7131"/>
    <tableColumn id="9304" xr3:uid="{ABC56FA7-BD9F-4ACA-BC7F-F17988306530}" name="Column9265" dataDxfId="7130"/>
    <tableColumn id="9305" xr3:uid="{B10B5E7C-08DD-49A3-92C3-8D78E7706C7A}" name="Column9266" dataDxfId="7129"/>
    <tableColumn id="9306" xr3:uid="{C4495C0D-A1B7-4D5A-B23A-7CA28FF50B09}" name="Column9267" dataDxfId="7128"/>
    <tableColumn id="9307" xr3:uid="{32097048-6F64-4ED8-BC1B-632CBC499453}" name="Column9268" dataDxfId="7127"/>
    <tableColumn id="9308" xr3:uid="{38E8A75A-B5C2-4B47-B851-0289D5939B72}" name="Column9269" dataDxfId="7126"/>
    <tableColumn id="9309" xr3:uid="{FAF65A1B-39E3-4E2C-942D-74DEA635CCD7}" name="Column9270" dataDxfId="7125"/>
    <tableColumn id="9310" xr3:uid="{F45C86D5-002F-40F1-BF7D-029F608D3EF1}" name="Column9271" dataDxfId="7124"/>
    <tableColumn id="9311" xr3:uid="{D1335236-E8C8-4B0C-8C96-E736D4641012}" name="Column9272" dataDxfId="7123"/>
    <tableColumn id="9312" xr3:uid="{6B9BDD52-D014-45D9-9B84-453C08CACCCD}" name="Column9273" dataDxfId="7122"/>
    <tableColumn id="9313" xr3:uid="{2DDA1411-91DC-44A6-9CB9-39D6E3B28F1A}" name="Column9274" dataDxfId="7121"/>
    <tableColumn id="9314" xr3:uid="{A3CDDC30-5095-41C8-87F0-5B1879A3DE2D}" name="Column9275" dataDxfId="7120"/>
    <tableColumn id="9315" xr3:uid="{EAE23541-A1F5-4B93-AE0E-B22016C74EC8}" name="Column9276" dataDxfId="7119"/>
    <tableColumn id="9316" xr3:uid="{2E36EB6C-5A62-4FAA-B923-14C420BB8463}" name="Column9277" dataDxfId="7118"/>
    <tableColumn id="9317" xr3:uid="{B729AA52-75FC-4406-B5BA-A68641B8F82B}" name="Column9278" dataDxfId="7117"/>
    <tableColumn id="9318" xr3:uid="{D9B0F6F1-8F03-4F22-86BD-8368899E6B2C}" name="Column9279" dataDxfId="7116"/>
    <tableColumn id="9319" xr3:uid="{D78C2B36-B4CA-4B7B-8C1A-6D0FED320619}" name="Column9280" dataDxfId="7115"/>
    <tableColumn id="9320" xr3:uid="{B39A17E5-A3B4-481B-B63F-A302B1E39140}" name="Column9281" dataDxfId="7114"/>
    <tableColumn id="9321" xr3:uid="{41FF3E85-E517-4277-A44C-7DF7F2AA971A}" name="Column9282" dataDxfId="7113"/>
    <tableColumn id="9322" xr3:uid="{FEDCFE54-BD94-4D84-8673-F4AA7686D744}" name="Column9283" dataDxfId="7112"/>
    <tableColumn id="9323" xr3:uid="{FB6F90C6-BFC2-49F0-8792-98D71E5C538B}" name="Column9284" dataDxfId="7111"/>
    <tableColumn id="9324" xr3:uid="{F5FD9DB0-EFA3-42F6-B592-1090BAA6409E}" name="Column9285" dataDxfId="7110"/>
    <tableColumn id="9325" xr3:uid="{F9AD3753-EF3A-4986-AC1F-34883F95772A}" name="Column9286" dataDxfId="7109"/>
    <tableColumn id="9326" xr3:uid="{8BF26BCF-133A-4DBD-B278-96A826F58B3B}" name="Column9287" dataDxfId="7108"/>
    <tableColumn id="9327" xr3:uid="{998C2147-8D91-4787-8E22-2774A332C9D9}" name="Column9288" dataDxfId="7107"/>
    <tableColumn id="9328" xr3:uid="{BEC41127-37C3-41EE-80D7-7B55F0491431}" name="Column9289" dataDxfId="7106"/>
    <tableColumn id="9329" xr3:uid="{8D17CCD0-53F8-4FC5-BC3C-E8501F806BCE}" name="Column9290" dataDxfId="7105"/>
    <tableColumn id="9330" xr3:uid="{31DD0209-3E91-4D1B-BAEC-E2E103CC6DAE}" name="Column9291" dataDxfId="7104"/>
    <tableColumn id="9331" xr3:uid="{A074424C-0119-4143-8FE1-7A83DBB2E604}" name="Column9292" dataDxfId="7103"/>
    <tableColumn id="9332" xr3:uid="{F29F8D64-561A-4647-83E5-54ED1EC15BAA}" name="Column9293" dataDxfId="7102"/>
    <tableColumn id="9333" xr3:uid="{91F416A2-85E5-47DA-A920-94B92EAA7BF0}" name="Column9294" dataDxfId="7101"/>
    <tableColumn id="9334" xr3:uid="{72FF893C-6017-41DD-9A52-A76F464E4FB9}" name="Column9295" dataDxfId="7100"/>
    <tableColumn id="9335" xr3:uid="{34DC690E-8A41-4A8A-8E93-B95D1E76819A}" name="Column9296" dataDxfId="7099"/>
    <tableColumn id="9336" xr3:uid="{63DF31CF-A054-474E-A497-AF114D69567E}" name="Column9297" dataDxfId="7098"/>
    <tableColumn id="9337" xr3:uid="{29720D96-4910-409F-BA4B-0605B6CFC524}" name="Column9298" dataDxfId="7097"/>
    <tableColumn id="9338" xr3:uid="{C0DBFD75-C245-4803-9DA9-70EDA7E752B5}" name="Column9299" dataDxfId="7096"/>
    <tableColumn id="9339" xr3:uid="{7B86482E-8B1A-4A7A-94A3-AA359FFCDA85}" name="Column9300" dataDxfId="7095"/>
    <tableColumn id="9340" xr3:uid="{E1B53337-F8BB-4EF9-AC3F-FDBC29BDC7A3}" name="Column9301" dataDxfId="7094"/>
    <tableColumn id="9341" xr3:uid="{5FEA603D-265D-4A6C-9219-0A0DB755A6F3}" name="Column9302" dataDxfId="7093"/>
    <tableColumn id="9342" xr3:uid="{1E57BFE2-7B84-48D3-85B7-72C1A2907FC7}" name="Column9303" dataDxfId="7092"/>
    <tableColumn id="9343" xr3:uid="{0B5D69CD-542E-4096-A264-56C1109FD402}" name="Column9304" dataDxfId="7091"/>
    <tableColumn id="9344" xr3:uid="{0FDC8FB1-1E7F-4DBC-ADE2-D7D8103A8F5C}" name="Column9305" dataDxfId="7090"/>
    <tableColumn id="9345" xr3:uid="{A6312064-C930-4DFE-9084-B4C86B11CC2B}" name="Column9306" dataDxfId="7089"/>
    <tableColumn id="9346" xr3:uid="{F653645A-8285-4865-A159-7330C1F29035}" name="Column9307" dataDxfId="7088"/>
    <tableColumn id="9347" xr3:uid="{FBB023CB-6871-40A1-8588-5722371D5235}" name="Column9308" dataDxfId="7087"/>
    <tableColumn id="9348" xr3:uid="{F6574328-2794-442E-BF40-B6AACF6C061A}" name="Column9309" dataDxfId="7086"/>
    <tableColumn id="9349" xr3:uid="{15F3AF2D-2C7E-478C-A7F5-865233D6D404}" name="Column9310" dataDxfId="7085"/>
    <tableColumn id="9350" xr3:uid="{319ACF36-BB25-4D58-929E-2232E605DAB1}" name="Column9311" dataDxfId="7084"/>
    <tableColumn id="9351" xr3:uid="{ADB65588-F6D0-4E0E-BF1F-18093C791505}" name="Column9312" dataDxfId="7083"/>
    <tableColumn id="9352" xr3:uid="{47892AD3-BA00-419C-855A-1A3F5FD3A63E}" name="Column9313" dataDxfId="7082"/>
    <tableColumn id="9353" xr3:uid="{929B641C-5047-4928-9EC8-C3901EDEDCC4}" name="Column9314" dataDxfId="7081"/>
    <tableColumn id="9354" xr3:uid="{412982A3-FB94-4C38-BC21-501C37C155A1}" name="Column9315" dataDxfId="7080"/>
    <tableColumn id="9355" xr3:uid="{4ED49DFA-17A5-439F-9094-B026F17166DA}" name="Column9316" dataDxfId="7079"/>
    <tableColumn id="9356" xr3:uid="{DBE67891-8B75-4D25-9007-FAB45BA2086A}" name="Column9317" dataDxfId="7078"/>
    <tableColumn id="9357" xr3:uid="{5A5A7DED-0296-46EB-A402-4FD4B13EC239}" name="Column9318" dataDxfId="7077"/>
    <tableColumn id="9358" xr3:uid="{D22C9C3F-47CF-4596-8A17-BF842DB9F53A}" name="Column9319" dataDxfId="7076"/>
    <tableColumn id="9359" xr3:uid="{0EA9F0E9-A3DF-4745-B699-A1C874FC5F10}" name="Column9320" dataDxfId="7075"/>
    <tableColumn id="9360" xr3:uid="{08219867-F8EE-470F-BD74-AC6A7C7CEE90}" name="Column9321" dataDxfId="7074"/>
    <tableColumn id="9361" xr3:uid="{D45CB3F3-E79E-4B6B-8441-0A75ABC6E162}" name="Column9322" dataDxfId="7073"/>
    <tableColumn id="9362" xr3:uid="{71EC082A-C827-4EE9-A779-D7DBCA3A5D88}" name="Column9323" dataDxfId="7072"/>
    <tableColumn id="9363" xr3:uid="{E85E0D7F-2AA8-47B7-82F8-0FDEE687F461}" name="Column9324" dataDxfId="7071"/>
    <tableColumn id="9364" xr3:uid="{131A06C0-CD62-4884-96B3-B8C12D34A1FF}" name="Column9325" dataDxfId="7070"/>
    <tableColumn id="9365" xr3:uid="{126CA345-BECB-4459-96B4-E22C3C740447}" name="Column9326" dataDxfId="7069"/>
    <tableColumn id="9366" xr3:uid="{7EFB0370-CD2E-46B5-A34E-899DFF730835}" name="Column9327" dataDxfId="7068"/>
    <tableColumn id="9367" xr3:uid="{1B3AD757-7DF7-49E3-B26B-379633F1B024}" name="Column9328" dataDxfId="7067"/>
    <tableColumn id="9368" xr3:uid="{F4B6A952-E23B-4E58-BE10-F48CF1C6F476}" name="Column9329" dataDxfId="7066"/>
    <tableColumn id="9369" xr3:uid="{30651D60-F9F0-4B23-8D89-D38BC13604F3}" name="Column9330" dataDxfId="7065"/>
    <tableColumn id="9370" xr3:uid="{CC105D79-F92A-401E-80BF-C981829AB441}" name="Column9331" dataDxfId="7064"/>
    <tableColumn id="9371" xr3:uid="{48442A3E-30E7-4671-9C95-6B70CDE9F1B3}" name="Column9332" dataDxfId="7063"/>
    <tableColumn id="9372" xr3:uid="{CAA3C47C-7E69-4314-B1B3-ECFF0CE378D9}" name="Column9333" dataDxfId="7062"/>
    <tableColumn id="9373" xr3:uid="{4A6867A7-CFF6-4384-8605-F835824A9E3D}" name="Column9334" dataDxfId="7061"/>
    <tableColumn id="9374" xr3:uid="{91A14EC7-D81B-4740-8B21-E2A0FE1A6D0A}" name="Column9335" dataDxfId="7060"/>
    <tableColumn id="9375" xr3:uid="{65B0576C-4BE1-4E44-BCE9-57291B1E1119}" name="Column9336" dataDxfId="7059"/>
    <tableColumn id="9376" xr3:uid="{C33E65D8-0B8F-4EDC-A634-8FCAF7B70F83}" name="Column9337" dataDxfId="7058"/>
    <tableColumn id="9377" xr3:uid="{07AA1230-A1DD-4F9B-A983-38C108F39423}" name="Column9338" dataDxfId="7057"/>
    <tableColumn id="9378" xr3:uid="{0C4BD1C5-233C-42F6-89C1-1A7168D98F06}" name="Column9339" dataDxfId="7056"/>
    <tableColumn id="9379" xr3:uid="{DCCC11CB-906B-46CA-A72D-E35F93C6A6FB}" name="Column9340" dataDxfId="7055"/>
    <tableColumn id="9380" xr3:uid="{21A45E0C-D887-4573-AD34-C22E4ACE5686}" name="Column9341" dataDxfId="7054"/>
    <tableColumn id="9381" xr3:uid="{DE324FC5-AB90-41FD-8BCD-59D4CE1429EB}" name="Column9342" dataDxfId="7053"/>
    <tableColumn id="9382" xr3:uid="{8E8B99ED-A4BE-4A02-BB2B-EFD6757EC19B}" name="Column9343" dataDxfId="7052"/>
    <tableColumn id="9383" xr3:uid="{20848958-E091-4858-9507-AAB83903B4D5}" name="Column9344" dataDxfId="7051"/>
    <tableColumn id="9384" xr3:uid="{2D2C25EA-A187-4476-98B4-B922DFCCA555}" name="Column9345" dataDxfId="7050"/>
    <tableColumn id="9385" xr3:uid="{8F3A9D6F-4F1B-4B38-8654-BBA5BC13F820}" name="Column9346" dataDxfId="7049"/>
    <tableColumn id="9386" xr3:uid="{20850CBC-01C1-40B2-A681-C007BECED01F}" name="Column9347" dataDxfId="7048"/>
    <tableColumn id="9387" xr3:uid="{B9488BE6-4548-4E34-BE3E-4857B8A78CBC}" name="Column9348" dataDxfId="7047"/>
    <tableColumn id="9388" xr3:uid="{010732B5-F065-4493-9808-E354A8DC86AF}" name="Column9349" dataDxfId="7046"/>
    <tableColumn id="9389" xr3:uid="{2F743BA3-207C-45A3-801A-838F749BF068}" name="Column9350" dataDxfId="7045"/>
    <tableColumn id="9390" xr3:uid="{E75547D0-4672-4064-AD9E-A0FF747DE6CD}" name="Column9351" dataDxfId="7044"/>
    <tableColumn id="9391" xr3:uid="{294288C3-8A2B-4B91-9036-D78A673FF0E8}" name="Column9352" dataDxfId="7043"/>
    <tableColumn id="9392" xr3:uid="{AB849F85-3971-4828-A44D-530E6A2CB8DC}" name="Column9353" dataDxfId="7042"/>
    <tableColumn id="9393" xr3:uid="{8D16EA91-0A77-4B1F-82C5-93411290EF68}" name="Column9354" dataDxfId="7041"/>
    <tableColumn id="9394" xr3:uid="{5BB0024A-9A1C-4C04-9B08-BBC1110A2A54}" name="Column9355" dataDxfId="7040"/>
    <tableColumn id="9395" xr3:uid="{B37D431D-8A22-45E3-A13B-D12FA7EE6ED9}" name="Column9356" dataDxfId="7039"/>
    <tableColumn id="9396" xr3:uid="{84013D8D-88EE-4C0F-8A93-CC1692512D02}" name="Column9357" dataDxfId="7038"/>
    <tableColumn id="9397" xr3:uid="{4E24ADC9-C005-4D59-9069-7A40C7CCD113}" name="Column9358" dataDxfId="7037"/>
    <tableColumn id="9398" xr3:uid="{2D47F4D3-3CD9-4285-9105-C10FDFCC2AB9}" name="Column9359" dataDxfId="7036"/>
    <tableColumn id="9399" xr3:uid="{7061368A-9792-4BA7-AAE7-F6887E8BEDD6}" name="Column9360" dataDxfId="7035"/>
    <tableColumn id="9400" xr3:uid="{27C4CA1C-9731-4C03-A9BC-C777C3293470}" name="Column9361" dataDxfId="7034"/>
    <tableColumn id="9401" xr3:uid="{EF050D4C-5329-4092-B83A-577D2D74C4E5}" name="Column9362" dataDxfId="7033"/>
    <tableColumn id="9402" xr3:uid="{B0374F80-FDDA-46B2-A230-76344A0AF54C}" name="Column9363" dataDxfId="7032"/>
    <tableColumn id="9403" xr3:uid="{6C01B806-EDA6-4953-8D6B-C3BB9001F596}" name="Column9364" dataDxfId="7031"/>
    <tableColumn id="9404" xr3:uid="{5F38695F-826B-41E2-BA82-0B4F4BA76306}" name="Column9365" dataDxfId="7030"/>
    <tableColumn id="9405" xr3:uid="{3929B3D4-52E3-4CE7-A759-8F805C29CA08}" name="Column9366" dataDxfId="7029"/>
    <tableColumn id="9406" xr3:uid="{9C2D16D8-5B0C-4778-B15D-4580F042D3D5}" name="Column9367" dataDxfId="7028"/>
    <tableColumn id="9407" xr3:uid="{C0C35A5D-473A-4873-B1A4-10A02BD5F752}" name="Column9368" dataDxfId="7027"/>
    <tableColumn id="9408" xr3:uid="{5C9B4999-0745-40B5-9357-E60D93F97093}" name="Column9369" dataDxfId="7026"/>
    <tableColumn id="9409" xr3:uid="{8252500B-EE8C-4232-9809-A3A25E4BB086}" name="Column9370" dataDxfId="7025"/>
    <tableColumn id="9410" xr3:uid="{65FEC54E-565B-41DD-9CC8-E4FFBE4158CA}" name="Column9371" dataDxfId="7024"/>
    <tableColumn id="9411" xr3:uid="{D6E92EE9-7573-450D-A3A3-7D051BFA7CB6}" name="Column9372" dataDxfId="7023"/>
    <tableColumn id="9412" xr3:uid="{F1837CBB-D784-43CA-A114-84D60662D431}" name="Column9373" dataDxfId="7022"/>
    <tableColumn id="9413" xr3:uid="{0295E5B8-7452-4D68-901C-DF8CA6B285BD}" name="Column9374" dataDxfId="7021"/>
    <tableColumn id="9414" xr3:uid="{4D986AA8-016D-4689-9A2A-BCFC0F8090BF}" name="Column9375" dataDxfId="7020"/>
    <tableColumn id="9415" xr3:uid="{322CE1AC-F8CC-43B8-B1B5-252A7FB6DBE8}" name="Column9376" dataDxfId="7019"/>
    <tableColumn id="9416" xr3:uid="{EEDA02A4-D412-4113-BFBE-63A4C2B391C9}" name="Column9377" dataDxfId="7018"/>
    <tableColumn id="9417" xr3:uid="{2A2CA8AE-58B0-4CBD-9851-A9040FF523A6}" name="Column9378" dataDxfId="7017"/>
    <tableColumn id="9418" xr3:uid="{BD64F711-6F25-4261-A2EE-A4F0EE6F9B76}" name="Column9379" dataDxfId="7016"/>
    <tableColumn id="9419" xr3:uid="{9DC75F41-DA74-42A4-8544-A597196AA653}" name="Column9380" dataDxfId="7015"/>
    <tableColumn id="9420" xr3:uid="{F479C9E1-161B-4F0F-A989-E8E559D19CB6}" name="Column9381" dataDxfId="7014"/>
    <tableColumn id="9421" xr3:uid="{22C426F0-CF09-4C29-85E7-C024320312D9}" name="Column9382" dataDxfId="7013"/>
    <tableColumn id="9422" xr3:uid="{D59F9170-C562-4E84-861D-4F4652EF89E0}" name="Column9383" dataDxfId="7012"/>
    <tableColumn id="9423" xr3:uid="{55867F99-1CAA-498E-8357-49B245E981D9}" name="Column9384" dataDxfId="7011"/>
    <tableColumn id="9424" xr3:uid="{9DF9BB50-7483-4610-A177-982C04DD3479}" name="Column9385" dataDxfId="7010"/>
    <tableColumn id="9425" xr3:uid="{C17AA6F3-A202-49DC-8B21-D0FCD65E45F0}" name="Column9386" dataDxfId="7009"/>
    <tableColumn id="9426" xr3:uid="{69AC86F6-E4E8-45F8-9DFF-858BB18147B3}" name="Column9387" dataDxfId="7008"/>
    <tableColumn id="9427" xr3:uid="{0DD7CFB4-B69D-4CA4-AB79-8FB41A585185}" name="Column9388" dataDxfId="7007"/>
    <tableColumn id="9428" xr3:uid="{F678E23F-14ED-4DD4-9424-47AAB192A37A}" name="Column9389" dataDxfId="7006"/>
    <tableColumn id="9429" xr3:uid="{2E034AE6-E037-4A59-9035-76453FFBAC08}" name="Column9390" dataDxfId="7005"/>
    <tableColumn id="9430" xr3:uid="{6411009F-4F78-473E-BC3C-2A553F6EDEEC}" name="Column9391" dataDxfId="7004"/>
    <tableColumn id="9431" xr3:uid="{4BB171E0-A2D8-4D73-9562-4300A62B4DA1}" name="Column9392" dataDxfId="7003"/>
    <tableColumn id="9432" xr3:uid="{B464B1CC-81F5-4E0A-BE7F-73A2C1BFE320}" name="Column9393" dataDxfId="7002"/>
    <tableColumn id="9433" xr3:uid="{97C6DBC3-63F8-4AE8-A660-A6BF262C284E}" name="Column9394" dataDxfId="7001"/>
    <tableColumn id="9434" xr3:uid="{38512765-282E-4D77-94B7-FB11B95EC9A1}" name="Column9395" dataDxfId="7000"/>
    <tableColumn id="9435" xr3:uid="{4C05BBD7-8523-4D05-B937-B02862B2BC08}" name="Column9396" dataDxfId="6999"/>
    <tableColumn id="9436" xr3:uid="{FCF70231-AA9B-43C8-86F8-AAC633AD6DF9}" name="Column9397" dataDxfId="6998"/>
    <tableColumn id="9437" xr3:uid="{9507E1AB-A9D9-45B8-9D4A-E2C62E30AFFB}" name="Column9398" dataDxfId="6997"/>
    <tableColumn id="9438" xr3:uid="{AFD29EBB-59FC-4645-BB96-049DC558A602}" name="Column9399" dataDxfId="6996"/>
    <tableColumn id="9439" xr3:uid="{D6C86D34-B2BC-4877-A034-F4733DC4A156}" name="Column9400" dataDxfId="6995"/>
    <tableColumn id="9440" xr3:uid="{D1809C07-EF8E-4927-8E0B-D8172B95D442}" name="Column9401" dataDxfId="6994"/>
    <tableColumn id="9441" xr3:uid="{C0CACEFA-39D8-490E-8185-3DB1E6A0D93A}" name="Column9402" dataDxfId="6993"/>
    <tableColumn id="9442" xr3:uid="{39930CB3-78B1-4FD9-A516-837A9C71C307}" name="Column9403" dataDxfId="6992"/>
    <tableColumn id="9443" xr3:uid="{1A349298-87F8-45BD-977B-B2EE87568268}" name="Column9404" dataDxfId="6991"/>
    <tableColumn id="9444" xr3:uid="{995E0DF3-FEAE-4398-9D66-75A82F13C481}" name="Column9405" dataDxfId="6990"/>
    <tableColumn id="9445" xr3:uid="{66860615-DF3B-4244-82AD-2A0F3A3E62DB}" name="Column9406" dataDxfId="6989"/>
    <tableColumn id="9446" xr3:uid="{F97E3969-B5BA-4FFB-AF18-FE5BEB3A09CB}" name="Column9407" dataDxfId="6988"/>
    <tableColumn id="9447" xr3:uid="{666BCAD3-0A78-468A-B208-4265F1BB0422}" name="Column9408" dataDxfId="6987"/>
    <tableColumn id="9448" xr3:uid="{4A3DC24C-797E-4852-9FD1-EE41F9086C61}" name="Column9409" dataDxfId="6986"/>
    <tableColumn id="9449" xr3:uid="{4F6733B9-E82A-441E-BAF2-2A2411BEE242}" name="Column9410" dataDxfId="6985"/>
    <tableColumn id="9450" xr3:uid="{AD4CA698-03DC-4432-99F8-B45D7B4245E3}" name="Column9411" dataDxfId="6984"/>
    <tableColumn id="9451" xr3:uid="{3CEE953C-4625-407E-952C-003EA9C3F019}" name="Column9412" dataDxfId="6983"/>
    <tableColumn id="9452" xr3:uid="{E27412C0-74A4-47C1-B1F5-272EA2E60C31}" name="Column9413" dataDxfId="6982"/>
    <tableColumn id="9453" xr3:uid="{2A03E082-B313-4A9D-A4AB-922D80232378}" name="Column9414" dataDxfId="6981"/>
    <tableColumn id="9454" xr3:uid="{6EBC907C-8B99-428B-AE3A-F2EB14150387}" name="Column9415" dataDxfId="6980"/>
    <tableColumn id="9455" xr3:uid="{17CE9E06-3544-4053-970C-316B2DC73E3E}" name="Column9416" dataDxfId="6979"/>
    <tableColumn id="9456" xr3:uid="{2CF71841-949A-4AA4-AB5D-92BA75B6EFBA}" name="Column9417" dataDxfId="6978"/>
    <tableColumn id="9457" xr3:uid="{9DB82538-F188-4F49-B80C-A207F0A937EA}" name="Column9418" dataDxfId="6977"/>
    <tableColumn id="9458" xr3:uid="{455382CC-53BA-4AE2-AE11-998AEAB81FF2}" name="Column9419" dataDxfId="6976"/>
    <tableColumn id="9459" xr3:uid="{FFCFBD6B-F3CE-48CE-AEDA-B1BCE0DCEEA5}" name="Column9420" dataDxfId="6975"/>
    <tableColumn id="9460" xr3:uid="{986399C9-A94C-43B8-B185-94D9BA815EAF}" name="Column9421" dataDxfId="6974"/>
    <tableColumn id="9461" xr3:uid="{84B04146-A0F0-4097-A6C3-F0CAE8C8C7D5}" name="Column9422" dataDxfId="6973"/>
    <tableColumn id="9462" xr3:uid="{6FCF032F-9D70-4CB0-9446-0AB3B2A02947}" name="Column9423" dataDxfId="6972"/>
    <tableColumn id="9463" xr3:uid="{D5A05599-C51A-47C0-A8D4-C3D7D14BB185}" name="Column9424" dataDxfId="6971"/>
    <tableColumn id="9464" xr3:uid="{63D6C5F6-6B46-495B-BCFD-93B74FDD03F7}" name="Column9425" dataDxfId="6970"/>
    <tableColumn id="9465" xr3:uid="{5C7A1D26-8482-440B-820A-5818E35A4CC3}" name="Column9426" dataDxfId="6969"/>
    <tableColumn id="9466" xr3:uid="{1D937514-8550-4CFE-A61E-A372370E2893}" name="Column9427" dataDxfId="6968"/>
    <tableColumn id="9467" xr3:uid="{938978C6-B50C-4AAC-88C8-430E46863FCD}" name="Column9428" dataDxfId="6967"/>
    <tableColumn id="9468" xr3:uid="{3FC6C3D4-5725-41F4-A494-692C34E18928}" name="Column9429" dataDxfId="6966"/>
    <tableColumn id="9469" xr3:uid="{2DCD4D46-EA4B-4897-B97B-ECA38DBB937D}" name="Column9430" dataDxfId="6965"/>
    <tableColumn id="9470" xr3:uid="{2BFFDAF6-5168-4BB6-9A26-F9E942703EE7}" name="Column9431" dataDxfId="6964"/>
    <tableColumn id="9471" xr3:uid="{ED3402A5-CC46-4398-B4B1-DE2AFD71A8DF}" name="Column9432" dataDxfId="6963"/>
    <tableColumn id="9472" xr3:uid="{E5C18FD7-9241-4489-A36B-833A09B97C70}" name="Column9433" dataDxfId="6962"/>
    <tableColumn id="9473" xr3:uid="{3DB35C6C-3FAF-43CD-BDBC-375A95F0481C}" name="Column9434" dataDxfId="6961"/>
    <tableColumn id="9474" xr3:uid="{2E2E5156-99BF-436B-8AF0-AF83580EF6EA}" name="Column9435" dataDxfId="6960"/>
    <tableColumn id="9475" xr3:uid="{F444E66E-1B77-4817-959F-47151A70AA2E}" name="Column9436" dataDxfId="6959"/>
    <tableColumn id="9476" xr3:uid="{E733E53C-1853-4A2C-B25A-5FF6E8957A08}" name="Column9437" dataDxfId="6958"/>
    <tableColumn id="9477" xr3:uid="{2A300481-88C9-4610-8839-D35F25650348}" name="Column9438" dataDxfId="6957"/>
    <tableColumn id="9478" xr3:uid="{80D79D2F-E391-422A-B136-348CF478FE6B}" name="Column9439" dataDxfId="6956"/>
    <tableColumn id="9479" xr3:uid="{C02C74F7-1319-420C-B149-15B08E03D35A}" name="Column9440" dataDxfId="6955"/>
    <tableColumn id="9480" xr3:uid="{ECF033EA-9CA6-4E9E-BDF3-6129F2C65837}" name="Column9441" dataDxfId="6954"/>
    <tableColumn id="9481" xr3:uid="{BAD9BACB-BE58-436C-AC03-22C2B6E81146}" name="Column9442" dataDxfId="6953"/>
    <tableColumn id="9482" xr3:uid="{9055F2BF-485E-4098-93FD-60E1E2C83F7E}" name="Column9443" dataDxfId="6952"/>
    <tableColumn id="9483" xr3:uid="{723C3D77-B94D-4B77-89C7-47B28665F8DB}" name="Column9444" dataDxfId="6951"/>
    <tableColumn id="9484" xr3:uid="{40FF8E89-1D41-4CE0-A547-7DB5FE08AD06}" name="Column9445" dataDxfId="6950"/>
    <tableColumn id="9485" xr3:uid="{C9CA1DB4-CEA7-4C4D-9DB1-A757FF99848C}" name="Column9446" dataDxfId="6949"/>
    <tableColumn id="9486" xr3:uid="{39BEF011-6360-4AED-AFA0-91FB2A97D3D7}" name="Column9447" dataDxfId="6948"/>
    <tableColumn id="9487" xr3:uid="{50A562FD-48BE-4614-ADD0-B0EB2016C8F9}" name="Column9448" dataDxfId="6947"/>
    <tableColumn id="9488" xr3:uid="{8E922ED7-02FB-4162-9E21-E461CAC404D2}" name="Column9449" dataDxfId="6946"/>
    <tableColumn id="9489" xr3:uid="{E6EC5D5D-9074-4127-B27A-AC546CD81917}" name="Column9450" dataDxfId="6945"/>
    <tableColumn id="9490" xr3:uid="{9A7ECFE3-BD4F-460F-A10E-F80260041A87}" name="Column9451" dataDxfId="6944"/>
    <tableColumn id="9491" xr3:uid="{DE7F79DB-F165-4799-985E-FE3EC6B94B68}" name="Column9452" dataDxfId="6943"/>
    <tableColumn id="9492" xr3:uid="{5F658E42-844D-4950-BAB4-849DEEADDDB4}" name="Column9453" dataDxfId="6942"/>
    <tableColumn id="9493" xr3:uid="{ACEBDE7F-DE9C-4FBC-AE5E-E2E6CB2F79C5}" name="Column9454" dataDxfId="6941"/>
    <tableColumn id="9494" xr3:uid="{572EEAD2-2A69-4BA1-A2C4-E3D958E0F0A2}" name="Column9455" dataDxfId="6940"/>
    <tableColumn id="9495" xr3:uid="{5979FDB8-AD55-4489-A365-90158DD7AEFF}" name="Column9456" dataDxfId="6939"/>
    <tableColumn id="9496" xr3:uid="{A7C9652F-8165-4567-BC30-5059CCB70FCF}" name="Column9457" dataDxfId="6938"/>
    <tableColumn id="9497" xr3:uid="{044B05AD-F15B-456A-965C-A2A06A5ED962}" name="Column9458" dataDxfId="6937"/>
    <tableColumn id="9498" xr3:uid="{50938AAD-6695-45EC-8542-1D616F78DCB6}" name="Column9459" dataDxfId="6936"/>
    <tableColumn id="9499" xr3:uid="{EF2FF36D-6D68-4249-98AD-E793B100E05B}" name="Column9460" dataDxfId="6935"/>
    <tableColumn id="9500" xr3:uid="{DD48B32B-B2AC-4652-996C-D0936CDA82C0}" name="Column9461" dataDxfId="6934"/>
    <tableColumn id="9501" xr3:uid="{411CB78A-1711-4E78-AC4C-0FB5FD280CBA}" name="Column9462" dataDxfId="6933"/>
    <tableColumn id="9502" xr3:uid="{B4B4FEB2-FE89-4FA5-AF82-29973E7C3B93}" name="Column9463" dataDxfId="6932"/>
    <tableColumn id="9503" xr3:uid="{4B25568B-B16A-403F-97D0-4DBAE3CFCBCD}" name="Column9464" dataDxfId="6931"/>
    <tableColumn id="9504" xr3:uid="{932FEC08-B3B3-4BF2-8D74-F89A9301874D}" name="Column9465" dataDxfId="6930"/>
    <tableColumn id="9505" xr3:uid="{B34D6496-825D-47C7-AAF1-50A5AA0BF474}" name="Column9466" dataDxfId="6929"/>
    <tableColumn id="9506" xr3:uid="{4139FB11-BE79-429F-A3EB-E40A54197992}" name="Column9467" dataDxfId="6928"/>
    <tableColumn id="9507" xr3:uid="{90CD7015-8929-4DD3-9CF5-4373A3220C3D}" name="Column9468" dataDxfId="6927"/>
    <tableColumn id="9508" xr3:uid="{12C74725-3EAC-4548-B445-1FB2EABA4109}" name="Column9469" dataDxfId="6926"/>
    <tableColumn id="9509" xr3:uid="{C34865EA-63CB-4434-BD1F-5A6A307452F0}" name="Column9470" dataDxfId="6925"/>
    <tableColumn id="9510" xr3:uid="{93159616-D3B2-41A4-8826-B9B8A6386AC2}" name="Column9471" dataDxfId="6924"/>
    <tableColumn id="9511" xr3:uid="{C9F2B789-0125-4688-BFBE-A34C0A13A97C}" name="Column9472" dataDxfId="6923"/>
    <tableColumn id="9512" xr3:uid="{98692764-CA65-4C5C-9B17-E2743A83F754}" name="Column9473" dataDxfId="6922"/>
    <tableColumn id="9513" xr3:uid="{F1A2590D-6614-4ED4-965C-73C54F7522BA}" name="Column9474" dataDxfId="6921"/>
    <tableColumn id="9514" xr3:uid="{C964751D-A031-491E-B8A1-CE6867EA8AE0}" name="Column9475" dataDxfId="6920"/>
    <tableColumn id="9515" xr3:uid="{74539242-CB40-4A4A-8469-8CCAECF8A8BC}" name="Column9476" dataDxfId="6919"/>
    <tableColumn id="9516" xr3:uid="{DC59A224-E18A-408F-B57C-567D2C015BFB}" name="Column9477" dataDxfId="6918"/>
    <tableColumn id="9517" xr3:uid="{0CC3EF9C-5F1F-42D4-8193-B5F1505F7BF4}" name="Column9478" dataDxfId="6917"/>
    <tableColumn id="9518" xr3:uid="{A12BDD44-9FE5-4791-A899-79847E88009D}" name="Column9479" dataDxfId="6916"/>
    <tableColumn id="9519" xr3:uid="{2425EC23-7721-4CEE-BF3F-1B7CE2DEA128}" name="Column9480" dataDxfId="6915"/>
    <tableColumn id="9520" xr3:uid="{AAD56D70-AF35-43E0-A293-3CDB3937E367}" name="Column9481" dataDxfId="6914"/>
    <tableColumn id="9521" xr3:uid="{E793EF94-227D-4E05-9CFE-66030297E0ED}" name="Column9482" dataDxfId="6913"/>
    <tableColumn id="9522" xr3:uid="{B256F32A-52E7-4045-9571-21D95FE9DCDA}" name="Column9483" dataDxfId="6912"/>
    <tableColumn id="9523" xr3:uid="{9C7D251E-4EAD-425E-9FEC-D4A92CDAF411}" name="Column9484" dataDxfId="6911"/>
    <tableColumn id="9524" xr3:uid="{60BE05CF-131E-4038-935F-402FA8D0BEC8}" name="Column9485" dataDxfId="6910"/>
    <tableColumn id="9525" xr3:uid="{33253DBC-EC8D-4F7A-828C-438D8438DD9D}" name="Column9486" dataDxfId="6909"/>
    <tableColumn id="9526" xr3:uid="{8D060134-56C9-46EA-9612-3300F6E68177}" name="Column9487" dataDxfId="6908"/>
    <tableColumn id="9527" xr3:uid="{CF784102-6B7D-472C-B0B7-0F8DBCF24D0B}" name="Column9488" dataDxfId="6907"/>
    <tableColumn id="9528" xr3:uid="{EEEB31D9-D73C-4539-AB40-5D8C117FD821}" name="Column9489" dataDxfId="6906"/>
    <tableColumn id="9529" xr3:uid="{1972A89C-BD1E-4AE8-9520-AEBE17BD0F9B}" name="Column9490" dataDxfId="6905"/>
    <tableColumn id="9530" xr3:uid="{67FD8506-41C0-47DE-94CA-49E88B29B617}" name="Column9491" dataDxfId="6904"/>
    <tableColumn id="9531" xr3:uid="{8F14073D-45FD-4321-920B-69CE82CE812F}" name="Column9492" dataDxfId="6903"/>
    <tableColumn id="9532" xr3:uid="{A09A9536-5B7F-48FB-89DD-944F3BDE2CAD}" name="Column9493" dataDxfId="6902"/>
    <tableColumn id="9533" xr3:uid="{2570C03E-C53C-474B-9E43-FE37D1CF08A3}" name="Column9494" dataDxfId="6901"/>
    <tableColumn id="9534" xr3:uid="{3210C119-57B9-4EAD-AB27-D5C50E694E7B}" name="Column9495" dataDxfId="6900"/>
    <tableColumn id="9535" xr3:uid="{944632FA-B567-4CD8-89CB-F81F12CDC813}" name="Column9496" dataDxfId="6899"/>
    <tableColumn id="9536" xr3:uid="{C4FE2372-A4B6-4388-98E5-E14E239913DF}" name="Column9497" dataDxfId="6898"/>
    <tableColumn id="9537" xr3:uid="{3E5F1621-8841-4A14-A78C-54265144BB30}" name="Column9498" dataDxfId="6897"/>
    <tableColumn id="9538" xr3:uid="{2BF1F57D-C699-47CA-A886-15E7E2BD6EDA}" name="Column9499" dataDxfId="6896"/>
    <tableColumn id="9539" xr3:uid="{AD2A26DF-0629-44E7-9FD6-663100DE99F6}" name="Column9500" dataDxfId="6895"/>
    <tableColumn id="9540" xr3:uid="{715F340A-3415-4BC0-AFA4-98C0089395CC}" name="Column9501" dataDxfId="6894"/>
    <tableColumn id="9541" xr3:uid="{BCD5803B-6B41-4794-85E1-4A3E29AF3EA8}" name="Column9502" dataDxfId="6893"/>
    <tableColumn id="9542" xr3:uid="{61FEED32-CBB5-447A-AC07-8C93ADCB2363}" name="Column9503" dataDxfId="6892"/>
    <tableColumn id="9543" xr3:uid="{818BD9B3-FBE2-4115-9E18-A2D4F337D4F0}" name="Column9504" dataDxfId="6891"/>
    <tableColumn id="9544" xr3:uid="{746E505D-F39A-489A-A8D6-B4F2EC76626E}" name="Column9505" dataDxfId="6890"/>
    <tableColumn id="9545" xr3:uid="{65B5A1A9-47BF-464A-9C3F-ADD755C0AF4D}" name="Column9506" dataDxfId="6889"/>
    <tableColumn id="9546" xr3:uid="{78DB16D8-79A7-4C5C-9E65-D5E70FFD38F9}" name="Column9507" dataDxfId="6888"/>
    <tableColumn id="9547" xr3:uid="{090A8F7C-540A-4373-969E-2542DB95D742}" name="Column9508" dataDxfId="6887"/>
    <tableColumn id="9548" xr3:uid="{4EE56E75-C824-4629-9391-7938C850F3B7}" name="Column9509" dataDxfId="6886"/>
    <tableColumn id="9549" xr3:uid="{326EC42D-FD6B-4865-810B-1BABE86EC675}" name="Column9510" dataDxfId="6885"/>
    <tableColumn id="9550" xr3:uid="{40F9867A-83A3-4422-9F20-597916333D90}" name="Column9511" dataDxfId="6884"/>
    <tableColumn id="9551" xr3:uid="{D0978DBD-0E5E-408F-9B73-813AF9FA6639}" name="Column9512" dataDxfId="6883"/>
    <tableColumn id="9552" xr3:uid="{1B061379-D98A-43E0-BDD9-B646E6F8FAD1}" name="Column9513" dataDxfId="6882"/>
    <tableColumn id="9553" xr3:uid="{1ACB672A-34DE-4E01-AC9D-DFEEEA0E5F7D}" name="Column9514" dataDxfId="6881"/>
    <tableColumn id="9554" xr3:uid="{3FDDB62D-C5AD-4FC0-9685-F4648ED27886}" name="Column9515" dataDxfId="6880"/>
    <tableColumn id="9555" xr3:uid="{B0BCE343-7654-4656-AD14-2E1F828AF400}" name="Column9516" dataDxfId="6879"/>
    <tableColumn id="9556" xr3:uid="{955DBAAC-2084-4474-8B07-0ADC46F7F762}" name="Column9517" dataDxfId="6878"/>
    <tableColumn id="9557" xr3:uid="{D34D1DF9-7781-4CF0-B4C8-18370BF0E27E}" name="Column9518" dataDxfId="6877"/>
    <tableColumn id="9558" xr3:uid="{25079FFA-8E37-4170-A5D1-D05DFED3D231}" name="Column9519" dataDxfId="6876"/>
    <tableColumn id="9559" xr3:uid="{0A92F3C5-C96A-4509-9A39-B4B50EB12C5E}" name="Column9520" dataDxfId="6875"/>
    <tableColumn id="9560" xr3:uid="{3FB01020-5138-47F7-8924-7EEDD5D15225}" name="Column9521" dataDxfId="6874"/>
    <tableColumn id="9561" xr3:uid="{719D5C4D-BDB6-4E7F-8E38-BFC4266F3ADC}" name="Column9522" dataDxfId="6873"/>
    <tableColumn id="9562" xr3:uid="{9FD7C746-9390-4825-9892-9D4CA966E78D}" name="Column9523" dataDxfId="6872"/>
    <tableColumn id="9563" xr3:uid="{3F9A4CFF-BD51-42E9-AD12-F765AF089561}" name="Column9524" dataDxfId="6871"/>
    <tableColumn id="9564" xr3:uid="{D2549187-57C6-4DBC-A079-5761805533C6}" name="Column9525" dataDxfId="6870"/>
    <tableColumn id="9565" xr3:uid="{475C7B7A-8C14-45CD-BB2F-2C41B6A8294D}" name="Column9526" dataDxfId="6869"/>
    <tableColumn id="9566" xr3:uid="{2E8C539B-BEA4-44FD-8026-E7089A58A7B6}" name="Column9527" dataDxfId="6868"/>
    <tableColumn id="9567" xr3:uid="{9E046A74-21CC-4F27-8182-E464A934D122}" name="Column9528" dataDxfId="6867"/>
    <tableColumn id="9568" xr3:uid="{14B4D310-6F9F-4E4D-8ED3-B97933D5761B}" name="Column9529" dataDxfId="6866"/>
    <tableColumn id="9569" xr3:uid="{447DB668-ED02-4D33-9E52-E544E6E79897}" name="Column9530" dataDxfId="6865"/>
    <tableColumn id="9570" xr3:uid="{A0FF1F26-A1EC-4B40-9E22-7BB7B692285B}" name="Column9531" dataDxfId="6864"/>
    <tableColumn id="9571" xr3:uid="{432DBFEB-3AD9-411A-A8E1-3063C420B068}" name="Column9532" dataDxfId="6863"/>
    <tableColumn id="9572" xr3:uid="{90ADA942-B2A3-4044-9AFA-C362D622B2B7}" name="Column9533" dataDxfId="6862"/>
    <tableColumn id="9573" xr3:uid="{AFAB6B90-88F8-4500-B532-F91CB1F10AFA}" name="Column9534" dataDxfId="6861"/>
    <tableColumn id="9574" xr3:uid="{CBD0A357-D7D7-4925-A376-EF550753FBD9}" name="Column9535" dataDxfId="6860"/>
    <tableColumn id="9575" xr3:uid="{2881B105-2BEB-421E-AD8F-2C93052528D5}" name="Column9536" dataDxfId="6859"/>
    <tableColumn id="9576" xr3:uid="{A6C41676-2EF5-46D9-9548-B0A955510B5E}" name="Column9537" dataDxfId="6858"/>
    <tableColumn id="9577" xr3:uid="{126B1EF7-CE4B-4DB0-AC2F-1E9F2DC611F7}" name="Column9538" dataDxfId="6857"/>
    <tableColumn id="9578" xr3:uid="{D92B710A-FAA6-4D4A-9646-B6A9067EC2CB}" name="Column9539" dataDxfId="6856"/>
    <tableColumn id="9579" xr3:uid="{B5166FB5-B50B-4A6D-9858-A43F77704AA1}" name="Column9540" dataDxfId="6855"/>
    <tableColumn id="9580" xr3:uid="{19661891-56F4-415C-A293-BEAB086ED2C8}" name="Column9541" dataDxfId="6854"/>
    <tableColumn id="9581" xr3:uid="{BFEFDF93-DC25-453A-8CD7-B577A0A28106}" name="Column9542" dataDxfId="6853"/>
    <tableColumn id="9582" xr3:uid="{23094D5F-E7B1-467C-AB87-5AE0C6ABB598}" name="Column9543" dataDxfId="6852"/>
    <tableColumn id="9583" xr3:uid="{27A45172-29F5-4E12-8763-31A3E7D4C159}" name="Column9544" dataDxfId="6851"/>
    <tableColumn id="9584" xr3:uid="{A0F0DAF7-B95F-4AD9-8F1F-52E0FED15143}" name="Column9545" dataDxfId="6850"/>
    <tableColumn id="9585" xr3:uid="{7FA30149-C1AA-4C26-A3C4-87A6BCB2F6A5}" name="Column9546" dataDxfId="6849"/>
    <tableColumn id="9586" xr3:uid="{96C6C7C0-D152-4E65-9F47-57A78F72350A}" name="Column9547" dataDxfId="6848"/>
    <tableColumn id="9587" xr3:uid="{4DFD94B1-F9AE-417C-9BDE-2AECA076A89C}" name="Column9548" dataDxfId="6847"/>
    <tableColumn id="9588" xr3:uid="{FF4BFA64-38B9-4B23-82D2-CEE7556E673B}" name="Column9549" dataDxfId="6846"/>
    <tableColumn id="9589" xr3:uid="{30EE9776-A273-4417-A77A-71B1EDB87540}" name="Column9550" dataDxfId="6845"/>
    <tableColumn id="9590" xr3:uid="{51718EC2-97C4-4D98-BEDA-B18873560F3B}" name="Column9551" dataDxfId="6844"/>
    <tableColumn id="9591" xr3:uid="{6A8B687A-701E-480D-B161-DFCCF5FF1A0F}" name="Column9552" dataDxfId="6843"/>
    <tableColumn id="9592" xr3:uid="{8EF8674E-0CC0-466B-87F6-E1E508474296}" name="Column9553" dataDxfId="6842"/>
    <tableColumn id="9593" xr3:uid="{92CDB773-DE16-4834-AC97-362EFC9A45A2}" name="Column9554" dataDxfId="6841"/>
    <tableColumn id="9594" xr3:uid="{724F27C2-D050-424F-96C6-E64A0B1498CD}" name="Column9555" dataDxfId="6840"/>
    <tableColumn id="9595" xr3:uid="{82485235-B1A2-461A-9372-D8890F1C8E99}" name="Column9556" dataDxfId="6839"/>
    <tableColumn id="9596" xr3:uid="{C51D3737-635A-4F48-897F-16FED0479473}" name="Column9557" dataDxfId="6838"/>
    <tableColumn id="9597" xr3:uid="{343AB05C-2253-466C-AC49-C62BF56A95FA}" name="Column9558" dataDxfId="6837"/>
    <tableColumn id="9598" xr3:uid="{D356846C-41FB-4E67-8C8A-F36D389B4A53}" name="Column9559" dataDxfId="6836"/>
    <tableColumn id="9599" xr3:uid="{265A51A7-57BA-4F5A-9774-17996D32FDEC}" name="Column9560" dataDxfId="6835"/>
    <tableColumn id="9600" xr3:uid="{DD739269-9202-4638-A48E-CF258BDD0F42}" name="Column9561" dataDxfId="6834"/>
    <tableColumn id="9601" xr3:uid="{74DA4468-1804-4EFC-A75D-42B70EE63B86}" name="Column9562" dataDxfId="6833"/>
    <tableColumn id="9602" xr3:uid="{E9290627-6759-4641-9BEC-797919BF4E34}" name="Column9563" dataDxfId="6832"/>
    <tableColumn id="9603" xr3:uid="{D95C992A-05A9-4ED0-AD07-62101056B776}" name="Column9564" dataDxfId="6831"/>
    <tableColumn id="9604" xr3:uid="{BC807A19-5828-47DD-94BD-5EB98D82CB6C}" name="Column9565" dataDxfId="6830"/>
    <tableColumn id="9605" xr3:uid="{2F8B61BC-B7AA-46E0-95A4-32B5A8821DDF}" name="Column9566" dataDxfId="6829"/>
    <tableColumn id="9606" xr3:uid="{B2AF961D-7307-4A3D-9D31-F92E202678BD}" name="Column9567" dataDxfId="6828"/>
    <tableColumn id="9607" xr3:uid="{0C246184-1D9E-442F-AA06-5F76FA761B99}" name="Column9568" dataDxfId="6827"/>
    <tableColumn id="9608" xr3:uid="{3C90D401-464E-4A40-9615-41ECACE8B2A2}" name="Column9569" dataDxfId="6826"/>
    <tableColumn id="9609" xr3:uid="{570ADD76-0425-44F1-A7CA-05C4409EE05D}" name="Column9570" dataDxfId="6825"/>
    <tableColumn id="9610" xr3:uid="{E801FEA6-0875-4B2E-8471-6B455F709137}" name="Column9571" dataDxfId="6824"/>
    <tableColumn id="9611" xr3:uid="{4B6EEB45-6614-47E1-A570-ACC6D1EB3960}" name="Column9572" dataDxfId="6823"/>
    <tableColumn id="9612" xr3:uid="{F7EA39C6-4C27-4953-8C48-1BFF57181F2C}" name="Column9573" dataDxfId="6822"/>
    <tableColumn id="9613" xr3:uid="{E3780E32-4EF3-4FBA-9C9E-9CF75F991F8D}" name="Column9574" dataDxfId="6821"/>
    <tableColumn id="9614" xr3:uid="{ADD451F2-FD39-42CB-A057-8AF0E8316F68}" name="Column9575" dataDxfId="6820"/>
    <tableColumn id="9615" xr3:uid="{DE39FC3C-B9A4-48F4-845E-5B8DC9E247D8}" name="Column9576" dataDxfId="6819"/>
    <tableColumn id="9616" xr3:uid="{0AE5ED60-8114-4B33-B139-33BD28D0DD93}" name="Column9577" dataDxfId="6818"/>
    <tableColumn id="9617" xr3:uid="{71B0FA92-1A81-4EEF-9D9C-0F2BB6620261}" name="Column9578" dataDxfId="6817"/>
    <tableColumn id="9618" xr3:uid="{C609ADE0-3321-4F4B-8DA5-08AFF8ABF1F1}" name="Column9579" dataDxfId="6816"/>
    <tableColumn id="9619" xr3:uid="{EC788807-9976-48D1-B9D3-055B947835A7}" name="Column9580" dataDxfId="6815"/>
    <tableColumn id="9620" xr3:uid="{162BEC7E-386C-4C4E-842A-7846A513D795}" name="Column9581" dataDxfId="6814"/>
    <tableColumn id="9621" xr3:uid="{1DE2A79B-5FBB-452E-8121-B8389B5D2442}" name="Column9582" dataDxfId="6813"/>
    <tableColumn id="9622" xr3:uid="{953EBB2A-B211-49EC-963E-FD90C4E8572F}" name="Column9583" dataDxfId="6812"/>
    <tableColumn id="9623" xr3:uid="{F6F97226-854E-4275-B9E9-266AD1CA5F2C}" name="Column9584" dataDxfId="6811"/>
    <tableColumn id="9624" xr3:uid="{1D26DBD3-C268-4809-8D19-3523FA475502}" name="Column9585" dataDxfId="6810"/>
    <tableColumn id="9625" xr3:uid="{1801F609-0FA0-4294-9EF8-D349175EC5A4}" name="Column9586" dataDxfId="6809"/>
    <tableColumn id="9626" xr3:uid="{16140256-8CD6-4C7C-86A9-93980A800C14}" name="Column9587" dataDxfId="6808"/>
    <tableColumn id="9627" xr3:uid="{0C13C3E0-7B0D-4B4E-B7D0-9CDC4CECB0A6}" name="Column9588" dataDxfId="6807"/>
    <tableColumn id="9628" xr3:uid="{2C0F339F-D5F1-4AE7-BCA2-FE5F371EAF50}" name="Column9589" dataDxfId="6806"/>
    <tableColumn id="9629" xr3:uid="{61880A72-A2D0-4DC2-A0A9-321D9E63A6DC}" name="Column9590" dataDxfId="6805"/>
    <tableColumn id="9630" xr3:uid="{647E2D9A-FFFF-4524-A4A5-8C3E3E5EB79F}" name="Column9591" dataDxfId="6804"/>
    <tableColumn id="9631" xr3:uid="{0D7F2CF0-C626-41B4-BA14-D73C2908124E}" name="Column9592" dataDxfId="6803"/>
    <tableColumn id="9632" xr3:uid="{8CC7C8DB-706A-4315-B198-AD95F42BD95F}" name="Column9593" dataDxfId="6802"/>
    <tableColumn id="9633" xr3:uid="{2DB4F272-89DE-4AD2-AF33-46CF0419C4BD}" name="Column9594" dataDxfId="6801"/>
    <tableColumn id="9634" xr3:uid="{E0C7CB71-BE6E-4041-A763-DF976031FFCE}" name="Column9595" dataDxfId="6800"/>
    <tableColumn id="9635" xr3:uid="{C2D41476-6C61-4DAC-BDEB-4E8867678B2D}" name="Column9596" dataDxfId="6799"/>
    <tableColumn id="9636" xr3:uid="{8178DC4D-AC4C-4C2D-B859-F0632E7AD427}" name="Column9597" dataDxfId="6798"/>
    <tableColumn id="9637" xr3:uid="{B936CE21-68C4-496C-A786-71F67594FD7F}" name="Column9598" dataDxfId="6797"/>
    <tableColumn id="9638" xr3:uid="{A6BABA03-39D9-44B1-8034-FEFECDC90167}" name="Column9599" dataDxfId="6796"/>
    <tableColumn id="9639" xr3:uid="{DBB9BF8D-747B-4CBE-B008-13007E145E1D}" name="Column9600" dataDxfId="6795"/>
    <tableColumn id="9640" xr3:uid="{8387671B-3AD6-4A83-B929-782514740584}" name="Column9601" dataDxfId="6794"/>
    <tableColumn id="9641" xr3:uid="{994414D1-555E-471A-906F-FE17F8609759}" name="Column9602" dataDxfId="6793"/>
    <tableColumn id="9642" xr3:uid="{F000116A-52AD-4D9A-9BBC-693B9A5E8C99}" name="Column9603" dataDxfId="6792"/>
    <tableColumn id="9643" xr3:uid="{F0708F3F-4248-4235-ACB7-7A72F075ADED}" name="Column9604" dataDxfId="6791"/>
    <tableColumn id="9644" xr3:uid="{7B5E67CB-D9B3-42B6-97AD-74E53DC54B88}" name="Column9605" dataDxfId="6790"/>
    <tableColumn id="9645" xr3:uid="{17EC2148-B516-45F9-A4E8-83FA2A9CB457}" name="Column9606" dataDxfId="6789"/>
    <tableColumn id="9646" xr3:uid="{0027D802-27AB-41E7-904D-8504EFFB5FCC}" name="Column9607" dataDxfId="6788"/>
    <tableColumn id="9647" xr3:uid="{3DE8033E-8B03-48C9-8E24-36BD9E49EAAF}" name="Column9608" dataDxfId="6787"/>
    <tableColumn id="9648" xr3:uid="{6A933BE7-A57A-42EB-BB73-B9ED549F2DB6}" name="Column9609" dataDxfId="6786"/>
    <tableColumn id="9649" xr3:uid="{558B66BD-9A14-4556-B014-4D08B5A11BCE}" name="Column9610" dataDxfId="6785"/>
    <tableColumn id="9650" xr3:uid="{B07038F2-682B-4B38-A6E9-9BFF14926165}" name="Column9611" dataDxfId="6784"/>
    <tableColumn id="9651" xr3:uid="{A5B56D23-7CDF-4611-B971-F8ED7C7D1C5D}" name="Column9612" dataDxfId="6783"/>
    <tableColumn id="9652" xr3:uid="{5F35BBDB-5AFE-42A7-A590-6295E9A285D0}" name="Column9613" dataDxfId="6782"/>
    <tableColumn id="9653" xr3:uid="{A853993A-3B93-4460-83FA-66AAD4EAFA19}" name="Column9614" dataDxfId="6781"/>
    <tableColumn id="9654" xr3:uid="{E1EC29FD-C366-49D4-916D-C92A409B0FB8}" name="Column9615" dataDxfId="6780"/>
    <tableColumn id="9655" xr3:uid="{BAAC923C-FADD-4A12-89CD-0BC216A577F0}" name="Column9616" dataDxfId="6779"/>
    <tableColumn id="9656" xr3:uid="{190DE4EF-002E-4FD3-9FD9-380A60072BFE}" name="Column9617" dataDxfId="6778"/>
    <tableColumn id="9657" xr3:uid="{64279D06-36B5-4BF8-9AD4-D46FD56FBEFF}" name="Column9618" dataDxfId="6777"/>
    <tableColumn id="9658" xr3:uid="{2764F8F2-1074-4D47-96DF-596C8F240F9A}" name="Column9619" dataDxfId="6776"/>
    <tableColumn id="9659" xr3:uid="{D08A3264-DABD-4263-AE8B-769ABD53154E}" name="Column9620" dataDxfId="6775"/>
    <tableColumn id="9660" xr3:uid="{64828BB3-0CBB-4686-8E6C-C994D0E15AB6}" name="Column9621" dataDxfId="6774"/>
    <tableColumn id="9661" xr3:uid="{49AE5FE7-13F6-4190-B6FA-1BDE51F20AFD}" name="Column9622" dataDxfId="6773"/>
    <tableColumn id="9662" xr3:uid="{8DDA083D-3551-43B5-8C71-B1CE928A2F7B}" name="Column9623" dataDxfId="6772"/>
    <tableColumn id="9663" xr3:uid="{41CF46C6-4F4A-4E2E-8CFC-6CB86D46448D}" name="Column9624" dataDxfId="6771"/>
    <tableColumn id="9664" xr3:uid="{4165CABD-A5F2-4021-BF30-4D583B6D3BA0}" name="Column9625" dataDxfId="6770"/>
    <tableColumn id="9665" xr3:uid="{B0E5E310-521D-4DCC-B956-1580EFA9E002}" name="Column9626" dataDxfId="6769"/>
    <tableColumn id="9666" xr3:uid="{87EAABF8-BA94-4445-B0BD-1C6C013CC0CC}" name="Column9627" dataDxfId="6768"/>
    <tableColumn id="9667" xr3:uid="{17720544-765A-490C-848D-6785792F7526}" name="Column9628" dataDxfId="6767"/>
    <tableColumn id="9668" xr3:uid="{8446C685-2353-4FD2-93E4-92B291D7FB33}" name="Column9629" dataDxfId="6766"/>
    <tableColumn id="9669" xr3:uid="{A71AC7CA-BD33-46F3-BD85-131F0D1C9C16}" name="Column9630" dataDxfId="6765"/>
    <tableColumn id="9670" xr3:uid="{37F11592-1A6A-4008-B42D-89027492610D}" name="Column9631" dataDxfId="6764"/>
    <tableColumn id="9671" xr3:uid="{2ACE2E68-15B8-4649-B6B0-35DC558B8B07}" name="Column9632" dataDxfId="6763"/>
    <tableColumn id="9672" xr3:uid="{EFBAE138-EEB6-41C3-A35A-CBEB1617FC2A}" name="Column9633" dataDxfId="6762"/>
    <tableColumn id="9673" xr3:uid="{79D1E68C-59C5-4B09-A843-8F146F0A27A7}" name="Column9634" dataDxfId="6761"/>
    <tableColumn id="9674" xr3:uid="{1ACA8539-F615-49AC-ABAE-B90DF4E6107F}" name="Column9635" dataDxfId="6760"/>
    <tableColumn id="9675" xr3:uid="{C12D64CC-4D37-47E6-8E98-48355E7F90E3}" name="Column9636" dataDxfId="6759"/>
    <tableColumn id="9676" xr3:uid="{005E4E5D-E37E-47EA-BB5E-868BCD500247}" name="Column9637" dataDxfId="6758"/>
    <tableColumn id="9677" xr3:uid="{5B9F4CC1-6534-42BC-B45D-3E839F77022E}" name="Column9638" dataDxfId="6757"/>
    <tableColumn id="9678" xr3:uid="{7AD4071E-E1F2-4176-BC71-29D05820AA0F}" name="Column9639" dataDxfId="6756"/>
    <tableColumn id="9679" xr3:uid="{51D13D75-EF79-441A-80FE-6C38C3538F2D}" name="Column9640" dataDxfId="6755"/>
    <tableColumn id="9680" xr3:uid="{A999123B-A516-49EF-8817-4979B69054D7}" name="Column9641" dataDxfId="6754"/>
    <tableColumn id="9681" xr3:uid="{E18CFCA2-5734-49EF-B874-04CA5B74DBF2}" name="Column9642" dataDxfId="6753"/>
    <tableColumn id="9682" xr3:uid="{81D6653E-716E-4F07-8477-3348261E119D}" name="Column9643" dataDxfId="6752"/>
    <tableColumn id="9683" xr3:uid="{5EA47467-7140-4757-A2B8-840B381427D7}" name="Column9644" dataDxfId="6751"/>
    <tableColumn id="9684" xr3:uid="{AC427467-0FE5-44BA-B837-A4C49C9AAC7E}" name="Column9645" dataDxfId="6750"/>
    <tableColumn id="9685" xr3:uid="{7D7C0C1B-9058-4178-8621-2AF3AC957F8E}" name="Column9646" dataDxfId="6749"/>
    <tableColumn id="9686" xr3:uid="{CD70AA29-4AA8-4C7A-A7FE-8EFF5F5E18E8}" name="Column9647" dataDxfId="6748"/>
    <tableColumn id="9687" xr3:uid="{1997642F-1506-4BA9-9F5F-4DB8018E2751}" name="Column9648" dataDxfId="6747"/>
    <tableColumn id="9688" xr3:uid="{6BBA2A8C-DDF6-4FBA-9450-43A8E0D44A7B}" name="Column9649" dataDxfId="6746"/>
    <tableColumn id="9689" xr3:uid="{A6E82B2E-CFDE-4334-8DEC-2BC1831FF6B5}" name="Column9650" dataDxfId="6745"/>
    <tableColumn id="9690" xr3:uid="{61962CF4-DB48-488C-A5C9-C557E6DF9D45}" name="Column9651" dataDxfId="6744"/>
    <tableColumn id="9691" xr3:uid="{67A3DBC2-3E7E-42B2-BEF0-41165E5CEE9E}" name="Column9652" dataDxfId="6743"/>
    <tableColumn id="9692" xr3:uid="{FD0EB666-E0F1-4A4B-AB09-EFAFDCE3FACE}" name="Column9653" dataDxfId="6742"/>
    <tableColumn id="9693" xr3:uid="{168F1747-8B69-491C-A090-9396E3ABDA5A}" name="Column9654" dataDxfId="6741"/>
    <tableColumn id="9694" xr3:uid="{59C19BFF-3182-48F1-BA69-0BB9D8F32E70}" name="Column9655" dataDxfId="6740"/>
    <tableColumn id="9695" xr3:uid="{2C4BD7CA-B255-4E71-B558-9E913D52C77D}" name="Column9656" dataDxfId="6739"/>
    <tableColumn id="9696" xr3:uid="{449343FE-E274-43CE-9ADA-5D682B4F4EAC}" name="Column9657" dataDxfId="6738"/>
    <tableColumn id="9697" xr3:uid="{8FFAD361-1D0B-4CC8-9928-58298898C211}" name="Column9658" dataDxfId="6737"/>
    <tableColumn id="9698" xr3:uid="{81448615-583E-4266-8B7F-0189E3F30C3E}" name="Column9659" dataDxfId="6736"/>
    <tableColumn id="9699" xr3:uid="{9D29D164-E11E-4B5E-A602-CF7FF3951029}" name="Column9660" dataDxfId="6735"/>
    <tableColumn id="9700" xr3:uid="{8E94B7B2-7130-4B9C-B5F6-259BABA4B83C}" name="Column9661" dataDxfId="6734"/>
    <tableColumn id="9701" xr3:uid="{B3C0358A-5570-4EA1-A475-5FAD67228DD2}" name="Column9662" dataDxfId="6733"/>
    <tableColumn id="9702" xr3:uid="{2F59E876-3AB5-4DB2-9964-94882BC032D3}" name="Column9663" dataDxfId="6732"/>
    <tableColumn id="9703" xr3:uid="{AEB0FEDA-B9E8-48D0-8DCC-0C6DA34C378C}" name="Column9664" dataDxfId="6731"/>
    <tableColumn id="9704" xr3:uid="{6DF311C8-DA57-4D77-8670-D71855740130}" name="Column9665" dataDxfId="6730"/>
    <tableColumn id="9705" xr3:uid="{E3CC4F9A-314A-4A1F-890F-9BE227151968}" name="Column9666" dataDxfId="6729"/>
    <tableColumn id="9706" xr3:uid="{DE905BB3-954F-46CD-8144-574EE70EBB03}" name="Column9667" dataDxfId="6728"/>
    <tableColumn id="9707" xr3:uid="{CB877539-A455-46B6-B401-74189F734A03}" name="Column9668" dataDxfId="6727"/>
    <tableColumn id="9708" xr3:uid="{2FE526B5-782D-4FD1-868E-D7CF6535B3E3}" name="Column9669" dataDxfId="6726"/>
    <tableColumn id="9709" xr3:uid="{FEB40114-ABA4-47EE-AA9E-B582B6835D93}" name="Column9670" dataDxfId="6725"/>
    <tableColumn id="9710" xr3:uid="{83FED28D-9CD1-4D2C-8169-C833F3DBFEFA}" name="Column9671" dataDxfId="6724"/>
    <tableColumn id="9711" xr3:uid="{F052F676-435D-4995-9031-C90D829A4811}" name="Column9672" dataDxfId="6723"/>
    <tableColumn id="9712" xr3:uid="{C47DD198-38F2-441D-8BA9-008C3420B369}" name="Column9673" dataDxfId="6722"/>
    <tableColumn id="9713" xr3:uid="{978FEE39-8316-4E84-970C-5D3FAC1F0CE7}" name="Column9674" dataDxfId="6721"/>
    <tableColumn id="9714" xr3:uid="{9C5A171B-8DF3-461B-AF66-E45D8FCB2270}" name="Column9675" dataDxfId="6720"/>
    <tableColumn id="9715" xr3:uid="{57066222-5DE2-4D7B-B4F5-B0939900813A}" name="Column9676" dataDxfId="6719"/>
    <tableColumn id="9716" xr3:uid="{CE4DB562-C7EF-4870-ADE4-92C6D9E4B97E}" name="Column9677" dataDxfId="6718"/>
    <tableColumn id="9717" xr3:uid="{89F74372-EBB5-4731-A8F9-7AD5F9D092F4}" name="Column9678" dataDxfId="6717"/>
    <tableColumn id="9718" xr3:uid="{3E5E7D4D-88A5-4F09-B2F3-3E6096F12E76}" name="Column9679" dataDxfId="6716"/>
    <tableColumn id="9719" xr3:uid="{91D55884-C0BD-4A95-93F8-7BB96A81D78C}" name="Column9680" dataDxfId="6715"/>
    <tableColumn id="9720" xr3:uid="{0ED8E5A5-33D6-4950-A598-438C97CBD613}" name="Column9681" dataDxfId="6714"/>
    <tableColumn id="9721" xr3:uid="{D3008DBC-A10A-41FF-820E-85478308AC6D}" name="Column9682" dataDxfId="6713"/>
    <tableColumn id="9722" xr3:uid="{7834F5F6-8008-4F73-96DC-2A9C67782563}" name="Column9683" dataDxfId="6712"/>
    <tableColumn id="9723" xr3:uid="{655CA223-176C-4780-92CC-FDE845271C30}" name="Column9684" dataDxfId="6711"/>
    <tableColumn id="9724" xr3:uid="{166749C6-C8DF-4ACE-A5A7-2A861D1B5D18}" name="Column9685" dataDxfId="6710"/>
    <tableColumn id="9725" xr3:uid="{A4B25BC0-EFB6-47E2-82E1-C6FACC4A2311}" name="Column9686" dataDxfId="6709"/>
    <tableColumn id="9726" xr3:uid="{A8ADFA4F-85D5-4236-AE9A-F52F6ECE45E1}" name="Column9687" dataDxfId="6708"/>
    <tableColumn id="9727" xr3:uid="{5315A7EF-E9C2-43C6-A56C-906E1EE4565A}" name="Column9688" dataDxfId="6707"/>
    <tableColumn id="9728" xr3:uid="{E81033E3-6FB9-4E19-B0B3-7B6B4D85FF5E}" name="Column9689" dataDxfId="6706"/>
    <tableColumn id="9729" xr3:uid="{8E29AF9A-CABA-48F3-A700-784977FEBCEB}" name="Column9690" dataDxfId="6705"/>
    <tableColumn id="9730" xr3:uid="{67D88B9C-45B5-4E63-9DF7-BFE66BE14C34}" name="Column9691" dataDxfId="6704"/>
    <tableColumn id="9731" xr3:uid="{9211EE41-AA1B-49B2-A294-4BB522FB0C6D}" name="Column9692" dataDxfId="6703"/>
    <tableColumn id="9732" xr3:uid="{EBC2B614-3B3A-466F-AEF5-0ED5B915CAD8}" name="Column9693" dataDxfId="6702"/>
    <tableColumn id="9733" xr3:uid="{5D25BD7C-98ED-4C3A-954C-130402C6AADD}" name="Column9694" dataDxfId="6701"/>
    <tableColumn id="9734" xr3:uid="{25B1ED6B-6169-44F2-B7F1-AE67342B839C}" name="Column9695" dataDxfId="6700"/>
    <tableColumn id="9735" xr3:uid="{6A91DA4F-6DEB-4D48-8632-AAD5FC285A2F}" name="Column9696" dataDxfId="6699"/>
    <tableColumn id="9736" xr3:uid="{1FDE2020-DA87-4578-BADE-6DE17E1B2F72}" name="Column9697" dataDxfId="6698"/>
    <tableColumn id="9737" xr3:uid="{E1A72E3A-6A83-4758-95DB-EF8120042A54}" name="Column9698" dataDxfId="6697"/>
    <tableColumn id="9738" xr3:uid="{977E4FCD-3D4D-4CA2-9DCD-6F4D8F97819D}" name="Column9699" dataDxfId="6696"/>
    <tableColumn id="9739" xr3:uid="{821B39AD-EA87-4B53-8704-30961D154E3E}" name="Column9700" dataDxfId="6695"/>
    <tableColumn id="9740" xr3:uid="{B7C85699-A724-4B3D-B812-0380A4F8B91A}" name="Column9701" dataDxfId="6694"/>
    <tableColumn id="9741" xr3:uid="{F024C6D2-E1A3-4F4A-8D22-41980537DC6A}" name="Column9702" dataDxfId="6693"/>
    <tableColumn id="9742" xr3:uid="{AB8742DD-3FA0-4B27-BC30-8423B7A873CB}" name="Column9703" dataDxfId="6692"/>
    <tableColumn id="9743" xr3:uid="{87CEF54E-C899-4C81-845B-A1BC665BF149}" name="Column9704" dataDxfId="6691"/>
    <tableColumn id="9744" xr3:uid="{650DD53C-F406-4E63-9C47-C5F446A05AAB}" name="Column9705" dataDxfId="6690"/>
    <tableColumn id="9745" xr3:uid="{5D4E689D-AB4E-405F-B4A6-05321E041FCA}" name="Column9706" dataDxfId="6689"/>
    <tableColumn id="9746" xr3:uid="{17E6B314-582B-469D-894F-0E8EFA795BF1}" name="Column9707" dataDxfId="6688"/>
    <tableColumn id="9747" xr3:uid="{0D71C594-D97C-489B-8850-F4F0E341A518}" name="Column9708" dataDxfId="6687"/>
    <tableColumn id="9748" xr3:uid="{145FD4FB-4C23-40CA-B9C4-6341BC62F664}" name="Column9709" dataDxfId="6686"/>
    <tableColumn id="9749" xr3:uid="{E91395B4-18F1-420B-B473-0AE023581F41}" name="Column9710" dataDxfId="6685"/>
    <tableColumn id="9750" xr3:uid="{1604E61A-EAE3-4ED2-8478-B1D95A94D64C}" name="Column9711" dataDxfId="6684"/>
    <tableColumn id="9751" xr3:uid="{32AFAA2D-B235-45E4-AECC-16E9BCFDD42A}" name="Column9712" dataDxfId="6683"/>
    <tableColumn id="9752" xr3:uid="{39E9E4B7-DF67-485A-8FC7-F836B03A2381}" name="Column9713" dataDxfId="6682"/>
    <tableColumn id="9753" xr3:uid="{9DC22C90-BDFF-4FC2-BE0C-A57A14D7D65D}" name="Column9714" dataDxfId="6681"/>
    <tableColumn id="9754" xr3:uid="{1264A4E1-5D65-4045-8FF9-39C2AE0525AE}" name="Column9715" dataDxfId="6680"/>
    <tableColumn id="9755" xr3:uid="{501567F6-2477-4175-83D4-3FBDB46D1A62}" name="Column9716" dataDxfId="6679"/>
    <tableColumn id="9756" xr3:uid="{2879FF45-8A2C-435A-BD11-97E9E41F48D2}" name="Column9717" dataDxfId="6678"/>
    <tableColumn id="9757" xr3:uid="{8C5F5FA0-27BD-4BAE-9129-85197434AD58}" name="Column9718" dataDxfId="6677"/>
    <tableColumn id="9758" xr3:uid="{449F06BA-9A6A-4F54-AB2B-6DC96330BF5D}" name="Column9719" dataDxfId="6676"/>
    <tableColumn id="9759" xr3:uid="{1D82F437-E15B-4F3A-9EDB-7C536EC4ECE6}" name="Column9720" dataDxfId="6675"/>
    <tableColumn id="9760" xr3:uid="{F4F59C1F-3F0C-42C5-A89D-40338E6418B1}" name="Column9721" dataDxfId="6674"/>
    <tableColumn id="9761" xr3:uid="{B9B62B8D-8EFF-4269-9C92-B11CDB687A38}" name="Column9722" dataDxfId="6673"/>
    <tableColumn id="9762" xr3:uid="{9D1002F1-0428-4F92-895B-317DA54A88E7}" name="Column9723" dataDxfId="6672"/>
    <tableColumn id="9763" xr3:uid="{E5CE7306-7329-4CC1-8341-E8365C138460}" name="Column9724" dataDxfId="6671"/>
    <tableColumn id="9764" xr3:uid="{F88DFE6B-2904-4ED0-B299-43E2D8B3C8F7}" name="Column9725" dataDxfId="6670"/>
    <tableColumn id="9765" xr3:uid="{9BD8E496-9833-448F-96E9-C63BAC1C7571}" name="Column9726" dataDxfId="6669"/>
    <tableColumn id="9766" xr3:uid="{8969AF76-7C7B-49AB-953C-96324059359E}" name="Column9727" dataDxfId="6668"/>
    <tableColumn id="9767" xr3:uid="{74EA772B-036E-4D59-BD58-0535917391D7}" name="Column9728" dataDxfId="6667"/>
    <tableColumn id="9768" xr3:uid="{0D1C3E79-403A-433E-8A65-0ABA73E3BA03}" name="Column9729" dataDxfId="6666"/>
    <tableColumn id="9769" xr3:uid="{8DD66FF9-4B7C-40AD-B438-AA6DDD8A5D27}" name="Column9730" dataDxfId="6665"/>
    <tableColumn id="9770" xr3:uid="{D73D4E24-DF82-4C1F-B1BA-CA6FAD582F74}" name="Column9731" dataDxfId="6664"/>
    <tableColumn id="9771" xr3:uid="{22BA4B6C-8B78-4B70-8896-AD4E9CDA698B}" name="Column9732" dataDxfId="6663"/>
    <tableColumn id="9772" xr3:uid="{C431E0CA-F9E7-4CE2-A266-9C9F9FDA33C8}" name="Column9733" dataDxfId="6662"/>
    <tableColumn id="9773" xr3:uid="{C9E254A7-9F7D-48EF-B5E6-1A332B08E0DC}" name="Column9734" dataDxfId="6661"/>
    <tableColumn id="9774" xr3:uid="{1D42A4B8-5E81-4791-A895-F91EBFC00007}" name="Column9735" dataDxfId="6660"/>
    <tableColumn id="9775" xr3:uid="{BB60C06A-D876-4174-8AF3-885F734B019A}" name="Column9736" dataDxfId="6659"/>
    <tableColumn id="9776" xr3:uid="{974A54B3-266E-4D5D-9144-80FF30D53239}" name="Column9737" dataDxfId="6658"/>
    <tableColumn id="9777" xr3:uid="{B354AB21-BE13-41A5-A6CB-C081AE029C2C}" name="Column9738" dataDxfId="6657"/>
    <tableColumn id="9778" xr3:uid="{5615CA89-4CB3-49D5-87D8-9EC75CD82764}" name="Column9739" dataDxfId="6656"/>
    <tableColumn id="9779" xr3:uid="{70DBA2B9-095A-464E-A558-2EAAE3E3B395}" name="Column9740" dataDxfId="6655"/>
    <tableColumn id="9780" xr3:uid="{9FD91820-3359-475E-B25B-B9BB2174692A}" name="Column9741" dataDxfId="6654"/>
    <tableColumn id="9781" xr3:uid="{C7FB2B87-B2A0-49C7-906F-DE0004B53078}" name="Column9742" dataDxfId="6653"/>
    <tableColumn id="9782" xr3:uid="{9E3E0E29-88EC-48BA-A8BE-97FD474B5F92}" name="Column9743" dataDxfId="6652"/>
    <tableColumn id="9783" xr3:uid="{11C9D952-4452-42AC-9E1D-FAD30C3D08EE}" name="Column9744" dataDxfId="6651"/>
    <tableColumn id="9784" xr3:uid="{178D20B9-1877-4F99-9CB3-6578E3E0603E}" name="Column9745" dataDxfId="6650"/>
    <tableColumn id="9785" xr3:uid="{350BFB87-D428-4D19-BA06-F19ECD6A6328}" name="Column9746" dataDxfId="6649"/>
    <tableColumn id="9786" xr3:uid="{8064763E-49D1-4D34-B7DF-124DFA0B62AE}" name="Column9747" dataDxfId="6648"/>
    <tableColumn id="9787" xr3:uid="{9BBAF337-DC67-4F37-8B17-653ED299DF1B}" name="Column9748" dataDxfId="6647"/>
    <tableColumn id="9788" xr3:uid="{B235F2CF-E900-4ED6-8C63-9BCB08490771}" name="Column9749" dataDxfId="6646"/>
    <tableColumn id="9789" xr3:uid="{374409E8-A1F4-400B-9531-1A01D96A1227}" name="Column9750" dataDxfId="6645"/>
    <tableColumn id="9790" xr3:uid="{6485FCC6-C115-4F24-A5F2-79902F806938}" name="Column9751" dataDxfId="6644"/>
    <tableColumn id="9791" xr3:uid="{7D3E6FD4-8839-4868-982B-99D8D667D589}" name="Column9752" dataDxfId="6643"/>
    <tableColumn id="9792" xr3:uid="{879B3E15-314F-4075-A3D5-980E869FD673}" name="Column9753" dataDxfId="6642"/>
    <tableColumn id="9793" xr3:uid="{019214AB-2D9F-4F16-A6D7-7AE7A06305DF}" name="Column9754" dataDxfId="6641"/>
    <tableColumn id="9794" xr3:uid="{B7829425-7969-4F0E-9630-2AB1D9C562C8}" name="Column9755" dataDxfId="6640"/>
    <tableColumn id="9795" xr3:uid="{D07B81F7-2EF6-4BC3-B3D4-298ECCAD2792}" name="Column9756" dataDxfId="6639"/>
    <tableColumn id="9796" xr3:uid="{EBAE72E6-0377-42F8-8617-95EA57F18FD1}" name="Column9757" dataDxfId="6638"/>
    <tableColumn id="9797" xr3:uid="{866EC83E-1DC4-4742-AC4E-266D3890A656}" name="Column9758" dataDxfId="6637"/>
    <tableColumn id="9798" xr3:uid="{727E34AC-BAC6-4BA7-BB68-73040FD8D0BE}" name="Column9759" dataDxfId="6636"/>
    <tableColumn id="9799" xr3:uid="{C8D21DC2-D348-47F2-ADBB-8C549583ED8D}" name="Column9760" dataDxfId="6635"/>
    <tableColumn id="9800" xr3:uid="{A6E4521B-66D8-4807-A4C3-34B54547D86A}" name="Column9761" dataDxfId="6634"/>
    <tableColumn id="9801" xr3:uid="{E3648ECF-E4E9-48E9-A942-635F13F104EE}" name="Column9762" dataDxfId="6633"/>
    <tableColumn id="9802" xr3:uid="{4D23B738-E5A9-4A36-A76B-665AE25AB170}" name="Column9763" dataDxfId="6632"/>
    <tableColumn id="9803" xr3:uid="{5FB3E10A-DD46-4DCE-ABE1-B326A160089C}" name="Column9764" dataDxfId="6631"/>
    <tableColumn id="9804" xr3:uid="{0F10F2CF-0699-414A-89C6-EC2BDC81A254}" name="Column9765" dataDxfId="6630"/>
    <tableColumn id="9805" xr3:uid="{0BE84E0A-A796-488A-BC3D-DFF40A665544}" name="Column9766" dataDxfId="6629"/>
    <tableColumn id="9806" xr3:uid="{5524D330-8A1D-4181-AE71-27A8304C6E49}" name="Column9767" dataDxfId="6628"/>
    <tableColumn id="9807" xr3:uid="{0177DF84-A76C-47F3-8B19-43D1C4E194F3}" name="Column9768" dataDxfId="6627"/>
    <tableColumn id="9808" xr3:uid="{3C6C172F-F6B6-4456-93D1-89C6EB8BE293}" name="Column9769" dataDxfId="6626"/>
    <tableColumn id="9809" xr3:uid="{B8A11BEC-1A38-4A09-81A5-A672114C4843}" name="Column9770" dataDxfId="6625"/>
    <tableColumn id="9810" xr3:uid="{5A9751E4-78BD-486D-86F8-F65A255D1FA2}" name="Column9771" dataDxfId="6624"/>
    <tableColumn id="9811" xr3:uid="{12013D5B-EFF6-42DF-9729-65979E1C3C8E}" name="Column9772" dataDxfId="6623"/>
    <tableColumn id="9812" xr3:uid="{B5B6C761-6444-4BEB-AAE8-87FA8A671F6F}" name="Column9773" dataDxfId="6622"/>
    <tableColumn id="9813" xr3:uid="{1CA64292-3AB1-4007-9FFE-BD77069EA97E}" name="Column9774" dataDxfId="6621"/>
    <tableColumn id="9814" xr3:uid="{8C3EEEBF-4855-4BA0-8AF8-C1C17B9C2805}" name="Column9775" dataDxfId="6620"/>
    <tableColumn id="9815" xr3:uid="{3E209EBD-5C5B-448E-ADF2-BEBBCA9121AC}" name="Column9776" dataDxfId="6619"/>
    <tableColumn id="9816" xr3:uid="{FC480E4A-5CAF-467B-895C-879760F42A3F}" name="Column9777" dataDxfId="6618"/>
    <tableColumn id="9817" xr3:uid="{17DA6D8F-9998-47F7-8F9A-244C0919F281}" name="Column9778" dataDxfId="6617"/>
    <tableColumn id="9818" xr3:uid="{721C3E13-84A8-44ED-BFF0-610100011205}" name="Column9779" dataDxfId="6616"/>
    <tableColumn id="9819" xr3:uid="{32DAE4B2-BA5B-41CE-9C47-7C6D963C32BC}" name="Column9780" dataDxfId="6615"/>
    <tableColumn id="9820" xr3:uid="{AD4BC36F-98FA-4D78-B459-18B0EEAF404D}" name="Column9781" dataDxfId="6614"/>
    <tableColumn id="9821" xr3:uid="{C8DD508E-C8F9-44C9-9713-31769E034B94}" name="Column9782" dataDxfId="6613"/>
    <tableColumn id="9822" xr3:uid="{68F1CB1A-094B-493F-ADA3-81345946BFCD}" name="Column9783" dataDxfId="6612"/>
    <tableColumn id="9823" xr3:uid="{2AD6B145-9A39-42F5-9792-4EA05439577C}" name="Column9784" dataDxfId="6611"/>
    <tableColumn id="9824" xr3:uid="{AA2CF2D8-C610-4540-8EF3-F0332CA556BE}" name="Column9785" dataDxfId="6610"/>
    <tableColumn id="9825" xr3:uid="{3E765816-FEB4-4605-AE7B-EA573C191778}" name="Column9786" dataDxfId="6609"/>
    <tableColumn id="9826" xr3:uid="{755177F5-EE72-414A-B163-F6EBC38E1541}" name="Column9787" dataDxfId="6608"/>
    <tableColumn id="9827" xr3:uid="{0DD5BEDA-ADB8-4BB2-B017-13FDD4B7A392}" name="Column9788" dataDxfId="6607"/>
    <tableColumn id="9828" xr3:uid="{8C98E6B7-6207-4272-AD03-00A9E4CBEB8B}" name="Column9789" dataDxfId="6606"/>
    <tableColumn id="9829" xr3:uid="{344899EE-1AE3-4DF6-84D2-AD52F2A8A18A}" name="Column9790" dataDxfId="6605"/>
    <tableColumn id="9830" xr3:uid="{6902E35C-86F4-46AE-84B4-BBDFA11A3F8E}" name="Column9791" dataDxfId="6604"/>
    <tableColumn id="9831" xr3:uid="{A0F5E0AC-A875-4AAA-8634-BB879D028DE9}" name="Column9792" dataDxfId="6603"/>
    <tableColumn id="9832" xr3:uid="{AC1F11DF-83AF-4150-89E1-2045C4DF4F42}" name="Column9793" dataDxfId="6602"/>
    <tableColumn id="9833" xr3:uid="{5E982C8A-A8CA-46EE-99D1-6ACEA1788330}" name="Column9794" dataDxfId="6601"/>
    <tableColumn id="9834" xr3:uid="{2A68364C-3ADC-4893-B849-D03B1F273099}" name="Column9795" dataDxfId="6600"/>
    <tableColumn id="9835" xr3:uid="{2884A5B4-BC1C-49C2-BD29-5CB6E4669DB7}" name="Column9796" dataDxfId="6599"/>
    <tableColumn id="9836" xr3:uid="{B05FA00B-C265-4DAF-9104-922A39A869E9}" name="Column9797" dataDxfId="6598"/>
    <tableColumn id="9837" xr3:uid="{7639A376-1B2D-4457-A4DF-EAA690AF9854}" name="Column9798" dataDxfId="6597"/>
    <tableColumn id="9838" xr3:uid="{771736FA-1DF1-4564-B107-D4212DE50736}" name="Column9799" dataDxfId="6596"/>
    <tableColumn id="9839" xr3:uid="{6B87CB29-D0B3-4068-B362-3BF671BFB86E}" name="Column9800" dataDxfId="6595"/>
    <tableColumn id="9840" xr3:uid="{320BB480-900B-4327-A0E7-F5155F2CC933}" name="Column9801" dataDxfId="6594"/>
    <tableColumn id="9841" xr3:uid="{0C97CDAB-1E05-4A9E-888A-1A1A7131C57E}" name="Column9802" dataDxfId="6593"/>
    <tableColumn id="9842" xr3:uid="{F91B8B9B-3A11-4613-8916-12AD021FD423}" name="Column9803" dataDxfId="6592"/>
    <tableColumn id="9843" xr3:uid="{12B828BB-E18C-4283-9B69-A7A3875910EC}" name="Column9804" dataDxfId="6591"/>
    <tableColumn id="9844" xr3:uid="{15375A86-9438-47D1-B53B-2AC75F9A838F}" name="Column9805" dataDxfId="6590"/>
    <tableColumn id="9845" xr3:uid="{47FE1E3E-F24D-4828-B38E-4961D61D2D7D}" name="Column9806" dataDxfId="6589"/>
    <tableColumn id="9846" xr3:uid="{E5304FEC-407C-4E80-BF6C-241E17CF18FB}" name="Column9807" dataDxfId="6588"/>
    <tableColumn id="9847" xr3:uid="{43EDF54B-4C29-4B54-BB60-191A2654B33A}" name="Column9808" dataDxfId="6587"/>
    <tableColumn id="9848" xr3:uid="{FD46526B-98E6-4C84-B15F-9FD29F8F5A3C}" name="Column9809" dataDxfId="6586"/>
    <tableColumn id="9849" xr3:uid="{58977CF0-B544-4265-A835-D26AF53C4848}" name="Column9810" dataDxfId="6585"/>
    <tableColumn id="9850" xr3:uid="{C09C129D-0DEB-4D05-A1D8-E8454385F1ED}" name="Column9811" dataDxfId="6584"/>
    <tableColumn id="9851" xr3:uid="{4D4071A5-D5E4-4A15-B635-52CDA926427A}" name="Column9812" dataDxfId="6583"/>
    <tableColumn id="9852" xr3:uid="{CD7E1767-AECB-48F2-8698-A742910ADA31}" name="Column9813" dataDxfId="6582"/>
    <tableColumn id="9853" xr3:uid="{6E239D82-CB7D-4524-8760-077EC193A2AA}" name="Column9814" dataDxfId="6581"/>
    <tableColumn id="9854" xr3:uid="{2A8AB9AF-B873-4DA1-98B4-3477E31BE228}" name="Column9815" dataDxfId="6580"/>
    <tableColumn id="9855" xr3:uid="{74DE7375-9DCE-41BE-9387-D61A1FCC3859}" name="Column9816" dataDxfId="6579"/>
    <tableColumn id="9856" xr3:uid="{2B86C4BC-C6F1-422A-BDEE-8234E4117522}" name="Column9817" dataDxfId="6578"/>
    <tableColumn id="9857" xr3:uid="{43EDC350-39B4-4FA0-A479-D0FD810971F3}" name="Column9818" dataDxfId="6577"/>
    <tableColumn id="9858" xr3:uid="{B5E4A502-9500-4FE2-AF86-8C4888339FFF}" name="Column9819" dataDxfId="6576"/>
    <tableColumn id="9859" xr3:uid="{4759A300-BD7A-452D-8EDD-77ED66C13F9D}" name="Column9820" dataDxfId="6575"/>
    <tableColumn id="9860" xr3:uid="{A8075732-90EA-4A01-BE3A-DDCC5BB308F2}" name="Column9821" dataDxfId="6574"/>
    <tableColumn id="9861" xr3:uid="{AC730A49-4BCC-43C5-93D5-CE33D53FC17B}" name="Column9822" dataDxfId="6573"/>
    <tableColumn id="9862" xr3:uid="{BDEC1F7D-0162-48B6-A744-912E7EBAF0CE}" name="Column9823" dataDxfId="6572"/>
    <tableColumn id="9863" xr3:uid="{7359A72D-DC4D-4039-9E86-B1F0EC39B040}" name="Column9824" dataDxfId="6571"/>
    <tableColumn id="9864" xr3:uid="{7CA48961-C3B1-4E02-9E6A-CC724F674265}" name="Column9825" dataDxfId="6570"/>
    <tableColumn id="9865" xr3:uid="{7CE5C255-D8F8-40CD-BFA7-B49BCEF76CE0}" name="Column9826" dataDxfId="6569"/>
    <tableColumn id="9866" xr3:uid="{C183034A-746B-4A76-80DE-0B1F09046975}" name="Column9827" dataDxfId="6568"/>
    <tableColumn id="9867" xr3:uid="{2A39ED80-BE3A-4252-96A3-38DE556390B9}" name="Column9828" dataDxfId="6567"/>
    <tableColumn id="9868" xr3:uid="{09F8B908-20CC-44FD-AF85-6F121DD4C8E3}" name="Column9829" dataDxfId="6566"/>
    <tableColumn id="9869" xr3:uid="{A2EFE6C7-1579-4C92-BB67-3B2AD40F6003}" name="Column9830" dataDxfId="6565"/>
    <tableColumn id="9870" xr3:uid="{BCDAF316-C797-4B49-AE8C-B785C6FA7686}" name="Column9831" dataDxfId="6564"/>
    <tableColumn id="9871" xr3:uid="{28F6FEDF-E698-4126-A04C-0ABD9A6848F9}" name="Column9832" dataDxfId="6563"/>
    <tableColumn id="9872" xr3:uid="{9E25EF50-AB72-4156-AD50-C09D09F86314}" name="Column9833" dataDxfId="6562"/>
    <tableColumn id="9873" xr3:uid="{34E1C9B3-72A3-400E-AE05-1ED5D90CCC3F}" name="Column9834" dataDxfId="6561"/>
    <tableColumn id="9874" xr3:uid="{9FAEE0E0-0061-4877-BA66-A92BF6189FDB}" name="Column9835" dataDxfId="6560"/>
    <tableColumn id="9875" xr3:uid="{170E8889-4DF4-4DBB-A23D-630111774D93}" name="Column9836" dataDxfId="6559"/>
    <tableColumn id="9876" xr3:uid="{2E2BB5B1-4635-42CB-ADFA-B7CE80E9F13F}" name="Column9837" dataDxfId="6558"/>
    <tableColumn id="9877" xr3:uid="{B409FD54-CD3C-4223-B151-710DD0753FB2}" name="Column9838" dataDxfId="6557"/>
    <tableColumn id="9878" xr3:uid="{D6349114-7DF6-4198-B339-2E38BA7EC4E3}" name="Column9839" dataDxfId="6556"/>
    <tableColumn id="9879" xr3:uid="{7555DE1C-9249-45A0-9512-1099CDD277F4}" name="Column9840" dataDxfId="6555"/>
    <tableColumn id="9880" xr3:uid="{F106564A-D590-4E17-9B41-AF695756267D}" name="Column9841" dataDxfId="6554"/>
    <tableColumn id="9881" xr3:uid="{69E828D1-4DD5-4634-9804-715B7F2BDD14}" name="Column9842" dataDxfId="6553"/>
    <tableColumn id="9882" xr3:uid="{CC8AB8FC-2DC2-4D19-954C-DFDC459966AA}" name="Column9843" dataDxfId="6552"/>
    <tableColumn id="9883" xr3:uid="{37793C84-55D9-4EE9-A4C9-82CE03CE728A}" name="Column9844" dataDxfId="6551"/>
    <tableColumn id="9884" xr3:uid="{C5AAA370-F857-41FB-85EF-8DDC06A7E206}" name="Column9845" dataDxfId="6550"/>
    <tableColumn id="9885" xr3:uid="{1B100FE6-19E8-47E5-8BAF-F08B10E679E8}" name="Column9846" dataDxfId="6549"/>
    <tableColumn id="9886" xr3:uid="{01F98501-D8FD-47F7-8B99-76D84E12077A}" name="Column9847" dataDxfId="6548"/>
    <tableColumn id="9887" xr3:uid="{7DEB3394-17D5-494B-8AE2-F1360014B36A}" name="Column9848" dataDxfId="6547"/>
    <tableColumn id="9888" xr3:uid="{E5EBA8B5-470F-4040-B9C5-4DD8C60A4B63}" name="Column9849" dataDxfId="6546"/>
    <tableColumn id="9889" xr3:uid="{C6E8BDF3-4B8A-4762-A184-AF861C2F8E95}" name="Column9850" dataDxfId="6545"/>
    <tableColumn id="9890" xr3:uid="{BC0C539E-97B6-4CB9-BCEA-730BDAE6C4EF}" name="Column9851" dataDxfId="6544"/>
    <tableColumn id="9891" xr3:uid="{C6FAB946-91D5-4D94-AA2B-A90BA249145B}" name="Column9852" dataDxfId="6543"/>
    <tableColumn id="9892" xr3:uid="{7CA8E1D3-3484-4973-9A90-DFFD78B9CFE2}" name="Column9853" dataDxfId="6542"/>
    <tableColumn id="9893" xr3:uid="{A2075E6B-CBBF-49D4-AE94-43BD85F90A9E}" name="Column9854" dataDxfId="6541"/>
    <tableColumn id="9894" xr3:uid="{4354FAFA-616E-4C59-97ED-3A87CCF1FB82}" name="Column9855" dataDxfId="6540"/>
    <tableColumn id="9895" xr3:uid="{F787A122-EA40-47F7-9AAA-CAA020B2BE5E}" name="Column9856" dataDxfId="6539"/>
    <tableColumn id="9896" xr3:uid="{DAED660E-42A0-4807-9814-E25139B51279}" name="Column9857" dataDxfId="6538"/>
    <tableColumn id="9897" xr3:uid="{9409F938-A63B-43B3-8F5D-C5E98347B034}" name="Column9858" dataDxfId="6537"/>
    <tableColumn id="9898" xr3:uid="{50BC236C-6184-4520-902F-19BD9966A705}" name="Column9859" dataDxfId="6536"/>
    <tableColumn id="9899" xr3:uid="{D34802A6-2FC8-4BA2-9366-011B65B822E3}" name="Column9860" dataDxfId="6535"/>
    <tableColumn id="9900" xr3:uid="{AD318D06-1612-430F-A790-AFAD3417E0A2}" name="Column9861" dataDxfId="6534"/>
    <tableColumn id="9901" xr3:uid="{B41C969F-D1BB-4E1A-8FE5-77F01D0F4D64}" name="Column9862" dataDxfId="6533"/>
    <tableColumn id="9902" xr3:uid="{F1BDD392-6896-4FDB-920F-815BB5418D6D}" name="Column9863" dataDxfId="6532"/>
    <tableColumn id="9903" xr3:uid="{345E8FD0-33A7-4DB7-9106-5068BFA4E5ED}" name="Column9864" dataDxfId="6531"/>
    <tableColumn id="9904" xr3:uid="{308DFF92-5C78-48F2-87B9-C61850E7F7B8}" name="Column9865" dataDxfId="6530"/>
    <tableColumn id="9905" xr3:uid="{66050EA7-9DAB-42B9-9948-30C1E4E36392}" name="Column9866" dataDxfId="6529"/>
    <tableColumn id="9906" xr3:uid="{A9FA7BBC-32C9-42DE-8F49-E87BA487D86F}" name="Column9867" dataDxfId="6528"/>
    <tableColumn id="9907" xr3:uid="{EB87906D-8598-4145-AA91-DE30C0EFD06B}" name="Column9868" dataDxfId="6527"/>
    <tableColumn id="9908" xr3:uid="{5142A74E-FD19-4FE4-A510-754D07C1B620}" name="Column9869" dataDxfId="6526"/>
    <tableColumn id="9909" xr3:uid="{8C09A2B6-E33F-41DF-A7AB-9B7A7165B1AF}" name="Column9870" dataDxfId="6525"/>
    <tableColumn id="9910" xr3:uid="{625350EE-E3CF-4197-8452-36F098E87746}" name="Column9871" dataDxfId="6524"/>
    <tableColumn id="9911" xr3:uid="{867F1E69-5D12-4834-BA78-DA312C29EB1E}" name="Column9872" dataDxfId="6523"/>
    <tableColumn id="9912" xr3:uid="{8524E491-BFA5-468F-AD70-4C723A4149FA}" name="Column9873" dataDxfId="6522"/>
    <tableColumn id="9913" xr3:uid="{48F39C6B-8E15-4800-A62A-921B8099858A}" name="Column9874" dataDxfId="6521"/>
    <tableColumn id="9914" xr3:uid="{D4CF5DBF-B490-4E0B-93A2-1D409ECF38DD}" name="Column9875" dataDxfId="6520"/>
    <tableColumn id="9915" xr3:uid="{6E86218D-3B8A-4AAA-B2EA-F46671EF1A1E}" name="Column9876" dataDxfId="6519"/>
    <tableColumn id="9916" xr3:uid="{4E136E09-E670-4677-926F-21920B6AE01A}" name="Column9877" dataDxfId="6518"/>
    <tableColumn id="9917" xr3:uid="{12855774-661B-48A0-8003-0FF51865F886}" name="Column9878" dataDxfId="6517"/>
    <tableColumn id="9918" xr3:uid="{77FA9CC8-C3D1-49F9-BDAD-24A58A676BB5}" name="Column9879" dataDxfId="6516"/>
    <tableColumn id="9919" xr3:uid="{EBEB9FCD-391C-4726-88DD-CFC6DA4E065C}" name="Column9880" dataDxfId="6515"/>
    <tableColumn id="9920" xr3:uid="{E9D6D3D2-E098-43E0-863B-EC004D292B3F}" name="Column9881" dataDxfId="6514"/>
    <tableColumn id="9921" xr3:uid="{210D8F61-387F-44D1-A6CE-1B5BE71EA749}" name="Column9882" dataDxfId="6513"/>
    <tableColumn id="9922" xr3:uid="{CDB4183B-EEC8-4288-B060-23A8FF6E61E4}" name="Column9883" dataDxfId="6512"/>
    <tableColumn id="9923" xr3:uid="{C1F2A15C-A177-4CB3-A0DC-BE0C360B5E00}" name="Column9884" dataDxfId="6511"/>
    <tableColumn id="9924" xr3:uid="{A4D02A74-0A69-4073-84BC-0E21E3548D1F}" name="Column9885" dataDxfId="6510"/>
    <tableColumn id="9925" xr3:uid="{01BA8636-DF50-4E49-8B05-CC846A1F75AF}" name="Column9886" dataDxfId="6509"/>
    <tableColumn id="9926" xr3:uid="{EB5873A7-DB03-4106-9D2E-54956E50AAD2}" name="Column9887" dataDxfId="6508"/>
    <tableColumn id="9927" xr3:uid="{2D801D5B-A332-455E-8841-84C6FF473D96}" name="Column9888" dataDxfId="6507"/>
    <tableColumn id="9928" xr3:uid="{5CC462B6-2F87-4D2E-9022-5983AAB118B7}" name="Column9889" dataDxfId="6506"/>
    <tableColumn id="9929" xr3:uid="{E5952C7F-E548-4DA7-9D9D-0B224E5DC30D}" name="Column9890" dataDxfId="6505"/>
    <tableColumn id="9930" xr3:uid="{BBF14852-7332-4264-A86E-416A104036AF}" name="Column9891" dataDxfId="6504"/>
    <tableColumn id="9931" xr3:uid="{7FA372C8-A421-4724-ACF3-0C52D8558EE7}" name="Column9892" dataDxfId="6503"/>
    <tableColumn id="9932" xr3:uid="{52D135AB-5FF6-4BDD-9255-3A07919E4C65}" name="Column9893" dataDxfId="6502"/>
    <tableColumn id="9933" xr3:uid="{79D8D0A3-7677-4C33-B35D-BF6A5A7906E3}" name="Column9894" dataDxfId="6501"/>
    <tableColumn id="9934" xr3:uid="{44F7719C-E037-47BC-A818-49E446144815}" name="Column9895" dataDxfId="6500"/>
    <tableColumn id="9935" xr3:uid="{A6BFAEEF-2DBD-4CF5-913D-63BD2000BDAD}" name="Column9896" dataDxfId="6499"/>
    <tableColumn id="9936" xr3:uid="{4D5FF528-A147-48D5-A652-506AB86BDCD2}" name="Column9897" dataDxfId="6498"/>
    <tableColumn id="9937" xr3:uid="{0E4F28C6-CC3E-40B6-A122-9A3AEE8437A7}" name="Column9898" dataDxfId="6497"/>
    <tableColumn id="9938" xr3:uid="{DF659BEE-3737-413C-BB6A-909EEBD2A25E}" name="Column9899" dataDxfId="6496"/>
    <tableColumn id="9939" xr3:uid="{B70F55AB-55E9-45DE-9D4A-40F0F090D7AB}" name="Column9900" dataDxfId="6495"/>
    <tableColumn id="9940" xr3:uid="{05714DE2-CB94-4D4A-9831-905EE3EB8B6D}" name="Column9901" dataDxfId="6494"/>
    <tableColumn id="9941" xr3:uid="{78A4BF9E-7846-45FF-9100-2BA0836ACEAD}" name="Column9902" dataDxfId="6493"/>
    <tableColumn id="9942" xr3:uid="{B69F309C-9685-4320-862F-65B3D53AEC88}" name="Column9903" dataDxfId="6492"/>
    <tableColumn id="9943" xr3:uid="{AEA5ED01-ACE5-428F-9E93-6220EDBF63F7}" name="Column9904" dataDxfId="6491"/>
    <tableColumn id="9944" xr3:uid="{C4A723F9-F723-4B2C-A943-FB41BFE8CDA5}" name="Column9905" dataDxfId="6490"/>
    <tableColumn id="9945" xr3:uid="{E14CC5CE-9B66-4044-9BDF-AA6C9F19ABAF}" name="Column9906" dataDxfId="6489"/>
    <tableColumn id="9946" xr3:uid="{E236497B-4874-4EC3-BF1C-C0815206C78C}" name="Column9907" dataDxfId="6488"/>
    <tableColumn id="9947" xr3:uid="{EBB6EFA0-7912-4406-B7E8-0EB18DAE93E8}" name="Column9908" dataDxfId="6487"/>
    <tableColumn id="9948" xr3:uid="{CC030948-A97C-477E-96CF-DF2051DD1567}" name="Column9909" dataDxfId="6486"/>
    <tableColumn id="9949" xr3:uid="{B1971F8A-28EF-452A-94C0-C37DE8DDEAD5}" name="Column9910" dataDxfId="6485"/>
    <tableColumn id="9950" xr3:uid="{154E59C7-03CD-48DC-96CF-C1E3627B2F87}" name="Column9911" dataDxfId="6484"/>
    <tableColumn id="9951" xr3:uid="{C387FD82-675E-4C02-81B6-ABCB318BEFCE}" name="Column9912" dataDxfId="6483"/>
    <tableColumn id="9952" xr3:uid="{24DCCD20-47BD-4AB0-90FF-60524C5C6840}" name="Column9913" dataDxfId="6482"/>
    <tableColumn id="9953" xr3:uid="{4E37BA03-9306-45DD-947B-E959DE870463}" name="Column9914" dataDxfId="6481"/>
    <tableColumn id="9954" xr3:uid="{F845024B-9E4E-46B2-BD9D-826F76624B4A}" name="Column9915" dataDxfId="6480"/>
    <tableColumn id="9955" xr3:uid="{0F17264C-5A35-4637-90AD-40C22B6DAE26}" name="Column9916" dataDxfId="6479"/>
    <tableColumn id="9956" xr3:uid="{14649378-7482-4989-AF41-D4C2B1E1FE21}" name="Column9917" dataDxfId="6478"/>
    <tableColumn id="9957" xr3:uid="{72E9D82C-38B8-49FC-B706-DD5C8F3E0C97}" name="Column9918" dataDxfId="6477"/>
    <tableColumn id="9958" xr3:uid="{063D0893-C6C7-488D-92A7-B6F453057778}" name="Column9919" dataDxfId="6476"/>
    <tableColumn id="9959" xr3:uid="{2F8C8508-A761-4479-A324-7DDDF51BC60D}" name="Column9920" dataDxfId="6475"/>
    <tableColumn id="9960" xr3:uid="{C43FBA5B-C1BD-414F-A3FD-CA3A468DD2B2}" name="Column9921" dataDxfId="6474"/>
    <tableColumn id="9961" xr3:uid="{DCE3D858-578C-4D82-B2BC-F0428421F965}" name="Column9922" dataDxfId="6473"/>
    <tableColumn id="9962" xr3:uid="{5789BA4D-BF91-48BB-BEA5-478B7090D789}" name="Column9923" dataDxfId="6472"/>
    <tableColumn id="9963" xr3:uid="{75CCFDEE-6DB2-4688-B938-354E999C2A74}" name="Column9924" dataDxfId="6471"/>
    <tableColumn id="9964" xr3:uid="{C6E4D51A-6EA5-4EE5-9666-2B558E322D36}" name="Column9925" dataDxfId="6470"/>
    <tableColumn id="9965" xr3:uid="{2DE0DC47-582A-44C5-A506-3CC0A18F24AC}" name="Column9926" dataDxfId="6469"/>
    <tableColumn id="9966" xr3:uid="{C9C61283-07A6-4697-9981-C34B712E7DC2}" name="Column9927" dataDxfId="6468"/>
    <tableColumn id="9967" xr3:uid="{5CA36DFD-8825-4D5F-B947-8EB44F494613}" name="Column9928" dataDxfId="6467"/>
    <tableColumn id="9968" xr3:uid="{C79E4DAB-C309-416A-B5E7-755C34A3192A}" name="Column9929" dataDxfId="6466"/>
    <tableColumn id="9969" xr3:uid="{B180E2FF-B9B4-4638-BC00-3FEDD261A735}" name="Column9930" dataDxfId="6465"/>
    <tableColumn id="9970" xr3:uid="{3BA68DD1-652F-4A23-8E5C-6D8EBD2C136A}" name="Column9931" dataDxfId="6464"/>
    <tableColumn id="9971" xr3:uid="{8258B5AD-52F5-4199-AEFC-8D3140577F6B}" name="Column9932" dataDxfId="6463"/>
    <tableColumn id="9972" xr3:uid="{01032FA5-13D8-4461-8786-5518EC4C7EE5}" name="Column9933" dataDxfId="6462"/>
    <tableColumn id="9973" xr3:uid="{0C733C9A-9102-46BD-BA40-472B8074A06D}" name="Column9934" dataDxfId="6461"/>
    <tableColumn id="9974" xr3:uid="{BA7D7030-E092-4453-BC94-AFBC8A3C9E6F}" name="Column9935" dataDxfId="6460"/>
    <tableColumn id="9975" xr3:uid="{F1AD6382-8E5E-44FB-A289-2FB7607A6B56}" name="Column9936" dataDxfId="6459"/>
    <tableColumn id="9976" xr3:uid="{47AA3BED-6DC4-41DD-B2A9-8936028C7A3A}" name="Column9937" dataDxfId="6458"/>
    <tableColumn id="9977" xr3:uid="{8FB2F026-5DB3-4B43-A737-0E965CC33C2E}" name="Column9938" dataDxfId="6457"/>
    <tableColumn id="9978" xr3:uid="{E024D973-B516-45C7-8712-3C6E404F3695}" name="Column9939" dataDxfId="6456"/>
    <tableColumn id="9979" xr3:uid="{AD1913A5-1B4D-42C3-A946-1F04B7E99BE8}" name="Column9940" dataDxfId="6455"/>
    <tableColumn id="9980" xr3:uid="{F53FDADD-7769-4DA2-8F03-536AFF8E67C0}" name="Column9941" dataDxfId="6454"/>
    <tableColumn id="9981" xr3:uid="{4A7AD3A0-1623-43C1-A7C1-09E947366EF4}" name="Column9942" dataDxfId="6453"/>
    <tableColumn id="9982" xr3:uid="{660ECC4D-1A9C-445B-9ADD-3D48177FFDDB}" name="Column9943" dataDxfId="6452"/>
    <tableColumn id="9983" xr3:uid="{75B89382-017F-4757-8468-E8FE731D6129}" name="Column9944" dataDxfId="6451"/>
    <tableColumn id="9984" xr3:uid="{DF38B0BF-0AC8-4E86-A888-E213EB2E44C6}" name="Column9945" dataDxfId="6450"/>
    <tableColumn id="9985" xr3:uid="{94800A72-C1CB-42CE-B968-865E6F311451}" name="Column9946" dataDxfId="6449"/>
    <tableColumn id="9986" xr3:uid="{A963CCA4-050E-45AF-B2E9-40A17FAC378F}" name="Column9947" dataDxfId="6448"/>
    <tableColumn id="9987" xr3:uid="{44B8D462-D46D-44C9-93E4-C10F4A16025F}" name="Column9948" dataDxfId="6447"/>
    <tableColumn id="9988" xr3:uid="{CB984DFB-89F0-4824-8920-AFEA41420CA2}" name="Column9949" dataDxfId="6446"/>
    <tableColumn id="9989" xr3:uid="{930C6A3E-0DE1-47BC-8D03-E9E997FE89E3}" name="Column9950" dataDxfId="6445"/>
    <tableColumn id="9990" xr3:uid="{82BE3FBB-9F9A-4883-9DF6-47327ED4A0F0}" name="Column9951" dataDxfId="6444"/>
    <tableColumn id="9991" xr3:uid="{6AB2B19C-8C2C-4702-B041-CFE2E252F444}" name="Column9952" dataDxfId="6443"/>
    <tableColumn id="9992" xr3:uid="{4B6831DE-C7B6-44A8-9A29-6444D6053117}" name="Column9953" dataDxfId="6442"/>
    <tableColumn id="9993" xr3:uid="{359CD4E5-94D8-4F8A-87D8-E45AAB2C22AD}" name="Column9954" dataDxfId="6441"/>
    <tableColumn id="9994" xr3:uid="{59B8E149-D7ED-4406-83D9-EE3CAAE4D0B4}" name="Column9955" dataDxfId="6440"/>
    <tableColumn id="9995" xr3:uid="{E76DE776-CD57-4624-AE55-2061BF30A8D2}" name="Column9956" dataDxfId="6439"/>
    <tableColumn id="9996" xr3:uid="{E135452C-E4CD-4FC3-A59A-CC579A01C676}" name="Column9957" dataDxfId="6438"/>
    <tableColumn id="9997" xr3:uid="{30D8758A-C594-489C-AEF7-0E9BF4E04F22}" name="Column9958" dataDxfId="6437"/>
    <tableColumn id="9998" xr3:uid="{D3219408-F582-42E0-ADD9-E1EB2AEF3940}" name="Column9959" dataDxfId="6436"/>
    <tableColumn id="9999" xr3:uid="{4C7F778C-396E-49F3-887E-B308AD1E5534}" name="Column9960" dataDxfId="6435"/>
    <tableColumn id="10000" xr3:uid="{4990EA84-D59D-439C-83BB-CA7AACA3E3A0}" name="Column9961" dataDxfId="6434"/>
    <tableColumn id="10001" xr3:uid="{98E2581C-BAA0-4ADD-91B8-0C99DB664823}" name="Column9962" dataDxfId="6433"/>
    <tableColumn id="10002" xr3:uid="{A49E53CB-856F-4EC5-93B7-2EBD5A34633C}" name="Column9963" dataDxfId="6432"/>
    <tableColumn id="10003" xr3:uid="{D426DECF-31FB-454E-A08B-6DD9AD77EDC6}" name="Column9964" dataDxfId="6431"/>
    <tableColumn id="10004" xr3:uid="{3B1A7F8A-AE50-47A7-828D-6634A97FEE53}" name="Column9965" dataDxfId="6430"/>
    <tableColumn id="10005" xr3:uid="{2053F3C5-EF8E-412C-A79D-8FDF86F26698}" name="Column9966" dataDxfId="6429"/>
    <tableColumn id="10006" xr3:uid="{65D0E104-098F-4FD8-84E1-8149E8128D1A}" name="Column9967" dataDxfId="6428"/>
    <tableColumn id="10007" xr3:uid="{34AA4903-FF3D-4826-98B5-CB5148517447}" name="Column9968" dataDxfId="6427"/>
    <tableColumn id="10008" xr3:uid="{97365D4F-1B85-48D2-8E95-A586E763038F}" name="Column9969" dataDxfId="6426"/>
    <tableColumn id="10009" xr3:uid="{D1C49828-C834-471C-A1FF-EDD819A06720}" name="Column9970" dataDxfId="6425"/>
    <tableColumn id="10010" xr3:uid="{0BD65BC6-869C-4180-8BEA-CE25FC818CF6}" name="Column9971" dataDxfId="6424"/>
    <tableColumn id="10011" xr3:uid="{51712297-5FA0-4143-A545-E2307F6CA538}" name="Column9972" dataDxfId="6423"/>
    <tableColumn id="10012" xr3:uid="{50E9B795-032D-4995-AF43-A3C5DF2BDF8E}" name="Column9973" dataDxfId="6422"/>
    <tableColumn id="10013" xr3:uid="{DB51A393-6779-437F-A811-BBA670B2C6D1}" name="Column9974" dataDxfId="6421"/>
    <tableColumn id="10014" xr3:uid="{8C2C1451-2659-4E72-8815-6772EC3DC5F9}" name="Column9975" dataDxfId="6420"/>
    <tableColumn id="10015" xr3:uid="{33C0101F-4095-4311-B5ED-DD83E60B3632}" name="Column9976" dataDxfId="6419"/>
    <tableColumn id="10016" xr3:uid="{16955441-2C0B-4920-9A42-05805D978871}" name="Column9977" dataDxfId="6418"/>
    <tableColumn id="10017" xr3:uid="{EC44ED4D-F88D-4039-A719-5A0E01B8CEA7}" name="Column9978" dataDxfId="6417"/>
    <tableColumn id="10018" xr3:uid="{3949C866-B10F-4B60-9826-6F44E07A50E8}" name="Column9979" dataDxfId="6416"/>
    <tableColumn id="10019" xr3:uid="{A4757033-6C25-4272-BEB6-47EDBDEC12BA}" name="Column9980" dataDxfId="6415"/>
    <tableColumn id="10020" xr3:uid="{C3BF5793-AC2B-4FD4-88C9-F1E7049409B2}" name="Column9981" dataDxfId="6414"/>
    <tableColumn id="10021" xr3:uid="{A393B468-0E43-4B17-B56B-7005510051B0}" name="Column9982" dataDxfId="6413"/>
    <tableColumn id="10022" xr3:uid="{AC744529-4A68-4B5C-8E44-2340172204E0}" name="Column9983" dataDxfId="6412"/>
    <tableColumn id="10023" xr3:uid="{7DB11603-CD11-48BC-BF60-5EB4BBC1DDAC}" name="Column9984" dataDxfId="6411"/>
    <tableColumn id="10024" xr3:uid="{CF836AC1-180B-4902-86F7-3B3560C44B4B}" name="Column9985" dataDxfId="6410"/>
    <tableColumn id="10025" xr3:uid="{13D34291-79E4-4923-B78F-0AC0C766EF15}" name="Column9986" dataDxfId="6409"/>
    <tableColumn id="10026" xr3:uid="{4CCA8DD4-D598-43FD-8976-D8257016F6CC}" name="Column9987" dataDxfId="6408"/>
    <tableColumn id="10027" xr3:uid="{D5E349D4-A7E0-496C-AC09-42E7E9A73EAB}" name="Column9988" dataDxfId="6407"/>
    <tableColumn id="10028" xr3:uid="{6C737426-18E9-4EB5-B91E-D06BF37D6A9B}" name="Column9989" dataDxfId="6406"/>
    <tableColumn id="10029" xr3:uid="{C8753D5B-5394-4DF5-ABBC-4065D7073B91}" name="Column9990" dataDxfId="6405"/>
    <tableColumn id="10030" xr3:uid="{B845361C-D5A1-44B7-91A2-007FACEA1FA3}" name="Column9991" dataDxfId="6404"/>
    <tableColumn id="10031" xr3:uid="{7143142D-581E-4269-A27B-71A6B84CD0F2}" name="Column9992" dataDxfId="6403"/>
    <tableColumn id="10032" xr3:uid="{DF08C43D-ADCB-41FF-BEDB-6AE809253C1A}" name="Column9993" dataDxfId="6402"/>
    <tableColumn id="10033" xr3:uid="{344E7188-D81D-44DD-A67E-78E24A56EF03}" name="Column9994" dataDxfId="6401"/>
    <tableColumn id="10034" xr3:uid="{E25BF2ED-CAD1-4C28-AC69-BA934D91AA01}" name="Column9995" dataDxfId="6400"/>
    <tableColumn id="10035" xr3:uid="{EF3F865E-3032-406D-9523-61AE139DD204}" name="Column9996" dataDxfId="6399"/>
    <tableColumn id="10036" xr3:uid="{78D13AE7-182E-4E92-8122-ED618CEE9E23}" name="Column9997" dataDxfId="6398"/>
    <tableColumn id="10037" xr3:uid="{D92F8EEE-34CE-4037-BA3B-0D576367A040}" name="Column9998" dataDxfId="6397"/>
    <tableColumn id="10038" xr3:uid="{04FF4BE6-7F7D-4899-91CF-43E3E6A93499}" name="Column9999" dataDxfId="6396"/>
    <tableColumn id="10039" xr3:uid="{35D8B1E8-0CCE-4FA1-8C2E-6BD8B60FCDF1}" name="Column10000" dataDxfId="6395"/>
    <tableColumn id="10040" xr3:uid="{EF513465-373E-482E-ABD9-CB04F3522CE2}" name="Column10001" dataDxfId="6394"/>
    <tableColumn id="10041" xr3:uid="{A3AE752B-CBFD-4BB9-A1EA-1DF8837CF9BC}" name="Column10002" dataDxfId="6393"/>
    <tableColumn id="10042" xr3:uid="{4E102400-D395-43B9-9479-C18024C376AA}" name="Column10003" dataDxfId="6392"/>
    <tableColumn id="10043" xr3:uid="{9579E66B-028F-437D-908C-D6F9AD23A8D5}" name="Column10004" dataDxfId="6391"/>
    <tableColumn id="10044" xr3:uid="{C29410FA-020A-4776-9935-1A9876069C3C}" name="Column10005" dataDxfId="6390"/>
    <tableColumn id="10045" xr3:uid="{28FA8846-4D74-4969-AB12-C8F7B0A9B393}" name="Column10006" dataDxfId="6389"/>
    <tableColumn id="10046" xr3:uid="{C75A9EF7-E6DC-49EC-B3CA-E7B8769F24BC}" name="Column10007" dataDxfId="6388"/>
    <tableColumn id="10047" xr3:uid="{74E22345-EEBA-4F7D-BCCE-84557D40A667}" name="Column10008" dataDxfId="6387"/>
    <tableColumn id="10048" xr3:uid="{58EAF2C4-7F07-4370-A232-D4A69587E185}" name="Column10009" dataDxfId="6386"/>
    <tableColumn id="10049" xr3:uid="{B7D9AD23-E145-4334-9C44-91BA4655DFDD}" name="Column10010" dataDxfId="6385"/>
    <tableColumn id="10050" xr3:uid="{355AB9E9-8E65-4FC4-8ED2-481F13C29953}" name="Column10011" dataDxfId="6384"/>
    <tableColumn id="10051" xr3:uid="{DE7317EF-90FB-4DA8-8427-01DDF0F9B04B}" name="Column10012" dataDxfId="6383"/>
    <tableColumn id="10052" xr3:uid="{D62F4C95-4519-49EF-BFE6-CB2C27828760}" name="Column10013" dataDxfId="6382"/>
    <tableColumn id="10053" xr3:uid="{68B31FA8-3877-419F-93B9-F3338B46F0E9}" name="Column10014" dataDxfId="6381"/>
    <tableColumn id="10054" xr3:uid="{BEEA63D1-B3C1-4D4A-A994-289F231966BC}" name="Column10015" dataDxfId="6380"/>
    <tableColumn id="10055" xr3:uid="{20FE3E82-52E6-4D35-A4CC-F15CB1D94309}" name="Column10016" dataDxfId="6379"/>
    <tableColumn id="10056" xr3:uid="{6F7F5304-B437-418E-953D-E3C85D368755}" name="Column10017" dataDxfId="6378"/>
    <tableColumn id="10057" xr3:uid="{56D18B1E-B688-4272-BAD9-22D04F3EF66C}" name="Column10018" dataDxfId="6377"/>
    <tableColumn id="10058" xr3:uid="{98EB35F8-3EAD-421D-9144-23ABBB6556D7}" name="Column10019" dataDxfId="6376"/>
    <tableColumn id="10059" xr3:uid="{1101B1D9-780D-4E3E-A8E3-34E4E9AD6EF0}" name="Column10020" dataDxfId="6375"/>
    <tableColumn id="10060" xr3:uid="{3E145E02-9D80-4E48-BF7B-BB1491F0E6D2}" name="Column10021" dataDxfId="6374"/>
    <tableColumn id="10061" xr3:uid="{BCE8C318-3D90-455E-ACDA-B8CCA8A7B8E9}" name="Column10022" dataDxfId="6373"/>
    <tableColumn id="10062" xr3:uid="{580876D0-C519-4F54-A634-8FC853115422}" name="Column10023" dataDxfId="6372"/>
    <tableColumn id="10063" xr3:uid="{24F9CCC2-1398-4BC2-AC5B-2DC4EC94A48A}" name="Column10024" dataDxfId="6371"/>
    <tableColumn id="10064" xr3:uid="{988E1380-760A-42AC-8F8C-516FE21706F4}" name="Column10025" dataDxfId="6370"/>
    <tableColumn id="10065" xr3:uid="{E7915AB4-E561-4F76-AA02-59377F9D4A62}" name="Column10026" dataDxfId="6369"/>
    <tableColumn id="10066" xr3:uid="{9FCC08D2-596C-4E65-90F6-3C5FB558F272}" name="Column10027" dataDxfId="6368"/>
    <tableColumn id="10067" xr3:uid="{4589D0BA-25EE-4C80-8283-F8DB40D1DBF0}" name="Column10028" dataDxfId="6367"/>
    <tableColumn id="10068" xr3:uid="{A6BD3E0B-1A2D-4DCE-8830-E4BE84AF1DD5}" name="Column10029" dataDxfId="6366"/>
    <tableColumn id="10069" xr3:uid="{28786D89-CCB0-4FBD-8832-A88CEB713E30}" name="Column10030" dataDxfId="6365"/>
    <tableColumn id="10070" xr3:uid="{79D1C6E7-4E50-49CF-9738-E99B72F60ABF}" name="Column10031" dataDxfId="6364"/>
    <tableColumn id="10071" xr3:uid="{99BEEA75-BA7A-41E9-9604-5CB934B1051F}" name="Column10032" dataDxfId="6363"/>
    <tableColumn id="10072" xr3:uid="{66CA6A33-20BE-4A4F-A1D8-B8673EA40A06}" name="Column10033" dataDxfId="6362"/>
    <tableColumn id="10073" xr3:uid="{30B83094-3004-4956-BA1A-429AB71DED15}" name="Column10034" dataDxfId="6361"/>
    <tableColumn id="10074" xr3:uid="{8B102515-87AE-4972-9E9F-7F3E35327F2C}" name="Column10035" dataDxfId="6360"/>
    <tableColumn id="10075" xr3:uid="{269DABE2-F0F3-4B21-B738-220C34E9EF85}" name="Column10036" dataDxfId="6359"/>
    <tableColumn id="10076" xr3:uid="{EDB66A81-455F-48BB-9849-47AE680C6BC2}" name="Column10037" dataDxfId="6358"/>
    <tableColumn id="10077" xr3:uid="{66046E33-66D0-4886-B718-D6F3D7A18D42}" name="Column10038" dataDxfId="6357"/>
    <tableColumn id="10078" xr3:uid="{8B3C21BD-5CC6-4F72-BB78-FC21C02B268C}" name="Column10039" dataDxfId="6356"/>
    <tableColumn id="10079" xr3:uid="{E84E51B8-A23E-4AE8-8A0A-9C2BFA6138E4}" name="Column10040" dataDxfId="6355"/>
    <tableColumn id="10080" xr3:uid="{A1232A43-B6A5-4681-9B1B-3BFABB8328C4}" name="Column10041" dataDxfId="6354"/>
    <tableColumn id="10081" xr3:uid="{2C092FB1-9FBE-43C8-8375-3FE74F721702}" name="Column10042" dataDxfId="6353"/>
    <tableColumn id="10082" xr3:uid="{9CF47E25-9215-4958-B266-4E173DB41A50}" name="Column10043" dataDxfId="6352"/>
    <tableColumn id="10083" xr3:uid="{479DBEB2-6086-4993-8FE6-3B0908F50B81}" name="Column10044" dataDxfId="6351"/>
    <tableColumn id="10084" xr3:uid="{8B76B43A-6AC2-4878-BB6C-2A4DD46ED10D}" name="Column10045" dataDxfId="6350"/>
    <tableColumn id="10085" xr3:uid="{3978F165-CE96-442E-BFB2-546CA99C3874}" name="Column10046" dataDxfId="6349"/>
    <tableColumn id="10086" xr3:uid="{73D4E2C1-F215-44A4-81EA-B4A951963D25}" name="Column10047" dataDxfId="6348"/>
    <tableColumn id="10087" xr3:uid="{23166781-C778-4D82-8BA1-33592166D15F}" name="Column10048" dataDxfId="6347"/>
    <tableColumn id="10088" xr3:uid="{776C5164-E72C-4147-90A0-EE2E14B5DDE8}" name="Column10049" dataDxfId="6346"/>
    <tableColumn id="10089" xr3:uid="{5DB7F0E9-5C0F-436F-9692-B80CA2011B4E}" name="Column10050" dataDxfId="6345"/>
    <tableColumn id="10090" xr3:uid="{51837075-B27F-4784-8191-3BCFB8F0596B}" name="Column10051" dataDxfId="6344"/>
    <tableColumn id="10091" xr3:uid="{4C9DA160-D359-4536-8F3C-E9A0435A1B72}" name="Column10052" dataDxfId="6343"/>
    <tableColumn id="10092" xr3:uid="{5E5FD08E-1618-4293-BB4F-C9C6DA8E3E86}" name="Column10053" dataDxfId="6342"/>
    <tableColumn id="10093" xr3:uid="{968AC017-7D67-4530-960F-C5593898ABBB}" name="Column10054" dataDxfId="6341"/>
    <tableColumn id="10094" xr3:uid="{0286115B-49A3-455B-8AAB-DCB7F017CB02}" name="Column10055" dataDxfId="6340"/>
    <tableColumn id="10095" xr3:uid="{F32DA142-9245-4BFE-8426-F5C811B16C06}" name="Column10056" dataDxfId="6339"/>
    <tableColumn id="10096" xr3:uid="{58603D50-6642-41EC-A49A-59F3648D887A}" name="Column10057" dataDxfId="6338"/>
    <tableColumn id="10097" xr3:uid="{7867F97E-3553-4CB2-BF6B-5E0203D36DD2}" name="Column10058" dataDxfId="6337"/>
    <tableColumn id="10098" xr3:uid="{EE0E7EB4-0BAF-4A7D-B313-9595E48CC3A9}" name="Column10059" dataDxfId="6336"/>
    <tableColumn id="10099" xr3:uid="{414A64A6-1BA0-4030-B8D5-BC6251DD768C}" name="Column10060" dataDxfId="6335"/>
    <tableColumn id="10100" xr3:uid="{7A01ACB1-6513-4E23-8168-8CE502131DF0}" name="Column10061" dataDxfId="6334"/>
    <tableColumn id="10101" xr3:uid="{E88F51AB-2B6F-4290-9914-FA1EEAE09CE7}" name="Column10062" dataDxfId="6333"/>
    <tableColumn id="10102" xr3:uid="{06B56D73-73B1-467E-B313-AD9AE62978F4}" name="Column10063" dataDxfId="6332"/>
    <tableColumn id="10103" xr3:uid="{A491540A-8F31-4361-B6F5-C7BAC88191E5}" name="Column10064" dataDxfId="6331"/>
    <tableColumn id="10104" xr3:uid="{9B993EDD-EFCF-44EC-9060-7FD75C3071E2}" name="Column10065" dataDxfId="6330"/>
    <tableColumn id="10105" xr3:uid="{6EC5F5FB-44F0-40B1-8B28-2BA722B0F194}" name="Column10066" dataDxfId="6329"/>
    <tableColumn id="10106" xr3:uid="{FF738195-C7C5-4515-ACA7-69177D60980A}" name="Column10067" dataDxfId="6328"/>
    <tableColumn id="10107" xr3:uid="{8643510A-A819-4EAB-8F32-C9D12B8EC9F1}" name="Column10068" dataDxfId="6327"/>
    <tableColumn id="10108" xr3:uid="{BE1411DC-3790-4EC0-A5B2-9A0EB98B3BD4}" name="Column10069" dataDxfId="6326"/>
    <tableColumn id="10109" xr3:uid="{5B725E63-BD1B-4A0E-A7F9-6432216630B0}" name="Column10070" dataDxfId="6325"/>
    <tableColumn id="10110" xr3:uid="{6332C34C-30C1-48A7-B35B-12ACF7C579B4}" name="Column10071" dataDxfId="6324"/>
    <tableColumn id="10111" xr3:uid="{F678AAA6-13C4-482E-87DC-7C0D4153CCAD}" name="Column10072" dataDxfId="6323"/>
    <tableColumn id="10112" xr3:uid="{124B5E43-20FC-44C9-AF81-37AAF62AB4D1}" name="Column10073" dataDxfId="6322"/>
    <tableColumn id="10113" xr3:uid="{3C3FD09C-45BF-4B3A-AACF-4B250923DB74}" name="Column10074" dataDxfId="6321"/>
    <tableColumn id="10114" xr3:uid="{4B91FAB6-8B83-4606-930D-93FDB37E1D66}" name="Column10075" dataDxfId="6320"/>
    <tableColumn id="10115" xr3:uid="{57D6FCF3-5062-4F77-8764-25ADA5B75C54}" name="Column10076" dataDxfId="6319"/>
    <tableColumn id="10116" xr3:uid="{7D376B4C-23F1-49A3-B292-01581A7528B1}" name="Column10077" dataDxfId="6318"/>
    <tableColumn id="10117" xr3:uid="{CE669725-1F56-4B74-AB25-EFA83D480530}" name="Column10078" dataDxfId="6317"/>
    <tableColumn id="10118" xr3:uid="{4BB4A1DC-1F81-4225-9599-C0460618044B}" name="Column10079" dataDxfId="6316"/>
    <tableColumn id="10119" xr3:uid="{5AFF01A4-999C-4058-9744-448974F8AF28}" name="Column10080" dataDxfId="6315"/>
    <tableColumn id="10120" xr3:uid="{3200620D-3BE0-4EC9-AB1B-2D61B3B31BDB}" name="Column10081" dataDxfId="6314"/>
    <tableColumn id="10121" xr3:uid="{3E0F4C8F-BA56-45EA-A558-C1C7C5CFC8CD}" name="Column10082" dataDxfId="6313"/>
    <tableColumn id="10122" xr3:uid="{CD44C0DE-C40F-4574-8DF8-BE332ADCC0D5}" name="Column10083" dataDxfId="6312"/>
    <tableColumn id="10123" xr3:uid="{83DC0885-A3CD-497A-AA65-0E71A7CEE938}" name="Column10084" dataDxfId="6311"/>
    <tableColumn id="10124" xr3:uid="{6C75CFB8-1208-4B81-90EC-F90BBAD39EB4}" name="Column10085" dataDxfId="6310"/>
    <tableColumn id="10125" xr3:uid="{E757FE71-20AD-4396-AAF2-B472462498C0}" name="Column10086" dataDxfId="6309"/>
    <tableColumn id="10126" xr3:uid="{F130E971-98DB-482B-9B40-3CB263E8B67F}" name="Column10087" dataDxfId="6308"/>
    <tableColumn id="10127" xr3:uid="{6DAAD95B-739D-46EF-A15B-379ADC2E74A9}" name="Column10088" dataDxfId="6307"/>
    <tableColumn id="10128" xr3:uid="{5C57CAE9-4088-447D-B554-79D86673EB21}" name="Column10089" dataDxfId="6306"/>
    <tableColumn id="10129" xr3:uid="{C790BB98-3F6C-4B67-9DEF-278E53054DDD}" name="Column10090" dataDxfId="6305"/>
    <tableColumn id="10130" xr3:uid="{721BE021-1E8B-4D40-8999-A7CB44230EB5}" name="Column10091" dataDxfId="6304"/>
    <tableColumn id="10131" xr3:uid="{8C226591-4180-40A3-979C-81CA873EA03D}" name="Column10092" dataDxfId="6303"/>
    <tableColumn id="10132" xr3:uid="{E98A80C4-63F1-4532-8993-5B035A927F65}" name="Column10093" dataDxfId="6302"/>
    <tableColumn id="10133" xr3:uid="{9CC4371F-56DA-4FEF-A34B-7F6B9460EF61}" name="Column10094" dataDxfId="6301"/>
    <tableColumn id="10134" xr3:uid="{C9DC8B83-E5DC-4BE3-A7D4-96D1F61D692C}" name="Column10095" dataDxfId="6300"/>
    <tableColumn id="10135" xr3:uid="{3F4B6C9B-6678-4C05-9C34-5DF52A164856}" name="Column10096" dataDxfId="6299"/>
    <tableColumn id="10136" xr3:uid="{0A9F5C57-4E63-4322-8E82-8994623CBF6A}" name="Column10097" dataDxfId="6298"/>
    <tableColumn id="10137" xr3:uid="{5AE005CC-2025-41A1-92B4-BAA040DCEDD8}" name="Column10098" dataDxfId="6297"/>
    <tableColumn id="10138" xr3:uid="{D4923D2B-877B-4335-A457-9F3B223D8721}" name="Column10099" dataDxfId="6296"/>
    <tableColumn id="10139" xr3:uid="{1E76992D-5073-4C66-BFD4-867F3D298038}" name="Column10100" dataDxfId="6295"/>
    <tableColumn id="10140" xr3:uid="{A7D56CA3-BF45-474F-974E-C5B0B4D9FC9D}" name="Column10101" dataDxfId="6294"/>
    <tableColumn id="10141" xr3:uid="{BDA74F0C-5202-410A-A340-59270BA652EF}" name="Column10102" dataDxfId="6293"/>
    <tableColumn id="10142" xr3:uid="{8693E6E1-5856-4B3E-8F8E-341E326B7FA3}" name="Column10103" dataDxfId="6292"/>
    <tableColumn id="10143" xr3:uid="{2ED457D1-84ED-421B-91FD-9276BFFCAF70}" name="Column10104" dataDxfId="6291"/>
    <tableColumn id="10144" xr3:uid="{1F461289-2033-45DE-93B4-927994184655}" name="Column10105" dataDxfId="6290"/>
    <tableColumn id="10145" xr3:uid="{18E9BFA6-1205-4046-9A34-ED760E17E2AE}" name="Column10106" dataDxfId="6289"/>
    <tableColumn id="10146" xr3:uid="{027ADC48-9E43-4A7F-BB7F-DC9DC9CEF79C}" name="Column10107" dataDxfId="6288"/>
    <tableColumn id="10147" xr3:uid="{960B29E6-0C31-4E43-A564-257445752C80}" name="Column10108" dataDxfId="6287"/>
    <tableColumn id="10148" xr3:uid="{8A2E107C-8ED6-485C-AFA3-DE26E022A9C8}" name="Column10109" dataDxfId="6286"/>
    <tableColumn id="10149" xr3:uid="{A2D757B7-5721-41CE-BFB4-78F59A489C79}" name="Column10110" dataDxfId="6285"/>
    <tableColumn id="10150" xr3:uid="{77397029-C64A-4439-9C6F-F94A6E1F8BD3}" name="Column10111" dataDxfId="6284"/>
    <tableColumn id="10151" xr3:uid="{9F4A3B8A-B6BE-49E0-8153-84E95D0B8137}" name="Column10112" dataDxfId="6283"/>
    <tableColumn id="10152" xr3:uid="{11BBD54D-E6F3-40B2-B453-00D978C47E3C}" name="Column10113" dataDxfId="6282"/>
    <tableColumn id="10153" xr3:uid="{2742C409-6A27-406D-ABC2-D3C43AAD2A24}" name="Column10114" dataDxfId="6281"/>
    <tableColumn id="10154" xr3:uid="{C2502E18-4CEC-4BB8-8A2C-DBE51D65C0A4}" name="Column10115" dataDxfId="6280"/>
    <tableColumn id="10155" xr3:uid="{DD355E12-B5E9-450F-A8D6-E01D1F46719B}" name="Column10116" dataDxfId="6279"/>
    <tableColumn id="10156" xr3:uid="{E21A57CF-C139-4C45-AA9A-8DEF40120C8D}" name="Column10117" dataDxfId="6278"/>
    <tableColumn id="10157" xr3:uid="{D007E238-B5FC-4825-AA77-2D009C4522E4}" name="Column10118" dataDxfId="6277"/>
    <tableColumn id="10158" xr3:uid="{9C184261-60C8-449F-AB78-1E8192FED8D2}" name="Column10119" dataDxfId="6276"/>
    <tableColumn id="10159" xr3:uid="{7634E1B7-9391-46D7-8451-2717C2409A23}" name="Column10120" dataDxfId="6275"/>
    <tableColumn id="10160" xr3:uid="{2AC5D523-EA95-4DA6-82C4-708E67AE93E2}" name="Column10121" dataDxfId="6274"/>
    <tableColumn id="10161" xr3:uid="{BE877AE8-8A2E-4EF1-A094-96B625E371BE}" name="Column10122" dataDxfId="6273"/>
    <tableColumn id="10162" xr3:uid="{A3321580-2D37-4A2F-BC3B-927B44C553D6}" name="Column10123" dataDxfId="6272"/>
    <tableColumn id="10163" xr3:uid="{5958D980-7987-432F-AB20-5C419F0E003C}" name="Column10124" dataDxfId="6271"/>
    <tableColumn id="10164" xr3:uid="{182915F0-BA52-40C5-9B57-031077D63675}" name="Column10125" dataDxfId="6270"/>
    <tableColumn id="10165" xr3:uid="{F8DD4D7B-9EC2-4BCF-B628-CC847EC6DB6B}" name="Column10126" dataDxfId="6269"/>
    <tableColumn id="10166" xr3:uid="{1301FB57-552B-44D6-846A-637E1267DB43}" name="Column10127" dataDxfId="6268"/>
    <tableColumn id="10167" xr3:uid="{683C9DC0-E165-4A80-8A5E-AA3F3D1D479F}" name="Column10128" dataDxfId="6267"/>
    <tableColumn id="10168" xr3:uid="{00F21EB4-C8AC-4958-A1FD-006A4B65EB79}" name="Column10129" dataDxfId="6266"/>
    <tableColumn id="10169" xr3:uid="{2059E948-B741-4486-B22D-629D6E836054}" name="Column10130" dataDxfId="6265"/>
    <tableColumn id="10170" xr3:uid="{FCFF7DB4-3302-4590-98F4-387518FFF181}" name="Column10131" dataDxfId="6264"/>
    <tableColumn id="10171" xr3:uid="{B10C12EF-5D24-4E3B-AAB6-DA8D696F0A2E}" name="Column10132" dataDxfId="6263"/>
    <tableColumn id="10172" xr3:uid="{597A752D-0973-498A-AA30-7900AEFF6320}" name="Column10133" dataDxfId="6262"/>
    <tableColumn id="10173" xr3:uid="{036306DA-48B4-4945-8F7B-A1EC7F7E1648}" name="Column10134" dataDxfId="6261"/>
    <tableColumn id="10174" xr3:uid="{D01B2790-C732-44F9-B675-51C630F12C27}" name="Column10135" dataDxfId="6260"/>
    <tableColumn id="10175" xr3:uid="{A22E92E8-9024-4BED-A60D-7F23BECD1EC0}" name="Column10136" dataDxfId="6259"/>
    <tableColumn id="10176" xr3:uid="{37B9377E-BDA2-401B-A366-F6CF2359A1AF}" name="Column10137" dataDxfId="6258"/>
    <tableColumn id="10177" xr3:uid="{BF9394DB-7BA7-4229-9DE9-26AE94BF0961}" name="Column10138" dataDxfId="6257"/>
    <tableColumn id="10178" xr3:uid="{D5B471E8-2306-47B6-B445-8225439A8B8B}" name="Column10139" dataDxfId="6256"/>
    <tableColumn id="10179" xr3:uid="{1A07C71C-FD52-43B7-9FBA-00909019D799}" name="Column10140" dataDxfId="6255"/>
    <tableColumn id="10180" xr3:uid="{2E09B82C-AB0F-41F4-B3F5-922D0389CF13}" name="Column10141" dataDxfId="6254"/>
    <tableColumn id="10181" xr3:uid="{4D60D29A-10A7-4076-A65A-96BCB24DC2B4}" name="Column10142" dataDxfId="6253"/>
    <tableColumn id="10182" xr3:uid="{209AD3A9-0A78-48BD-9F25-C607F519D763}" name="Column10143" dataDxfId="6252"/>
    <tableColumn id="10183" xr3:uid="{7E6FF470-FF86-417B-8E0E-D4AA54D4BAB2}" name="Column10144" dataDxfId="6251"/>
    <tableColumn id="10184" xr3:uid="{701595CB-3B99-4B27-B44A-2B65D895847C}" name="Column10145" dataDxfId="6250"/>
    <tableColumn id="10185" xr3:uid="{2116DCE9-B9BE-4F32-ABE6-8D232C99E6DC}" name="Column10146" dataDxfId="6249"/>
    <tableColumn id="10186" xr3:uid="{456A0961-7E4F-4BB6-8299-C69DDFDA5B9F}" name="Column10147" dataDxfId="6248"/>
    <tableColumn id="10187" xr3:uid="{0C473C82-048A-4B70-820C-1A73B951523F}" name="Column10148" dataDxfId="6247"/>
    <tableColumn id="10188" xr3:uid="{FFDCADCC-5744-47A7-8819-33CE854A7213}" name="Column10149" dataDxfId="6246"/>
    <tableColumn id="10189" xr3:uid="{7CFE5477-CD27-4943-A8E1-C05798CF4606}" name="Column10150" dataDxfId="6245"/>
    <tableColumn id="10190" xr3:uid="{75D18AE8-26C7-492E-A31E-5800B98F14B4}" name="Column10151" dataDxfId="6244"/>
    <tableColumn id="10191" xr3:uid="{FCDEB407-C104-4CAA-88B2-76B928F8E4D0}" name="Column10152" dataDxfId="6243"/>
    <tableColumn id="10192" xr3:uid="{9E13E842-F288-4A0C-903E-C3A046C9B75B}" name="Column10153" dataDxfId="6242"/>
    <tableColumn id="10193" xr3:uid="{48358483-E2A2-4179-941D-77AB92464494}" name="Column10154" dataDxfId="6241"/>
    <tableColumn id="10194" xr3:uid="{7B58B801-BF8B-4885-BFE4-48C9905FDAB0}" name="Column10155" dataDxfId="6240"/>
    <tableColumn id="10195" xr3:uid="{50AF004A-91FA-4B92-BB07-4A2843B48AA8}" name="Column10156" dataDxfId="6239"/>
    <tableColumn id="10196" xr3:uid="{8C9A36B2-1EFE-4469-9CE7-18DA6652EED8}" name="Column10157" dataDxfId="6238"/>
    <tableColumn id="10197" xr3:uid="{A75FFAAC-009A-4077-8AB9-7C0395D102EA}" name="Column10158" dataDxfId="6237"/>
    <tableColumn id="10198" xr3:uid="{68BF4D14-CC18-4660-AFF3-A54FC3EF6900}" name="Column10159" dataDxfId="6236"/>
    <tableColumn id="10199" xr3:uid="{5359B0BB-B040-4A1A-B5D2-C48401F2AE54}" name="Column10160" dataDxfId="6235"/>
    <tableColumn id="10200" xr3:uid="{7AD922E5-DB17-4217-8876-0F304F60405A}" name="Column10161" dataDxfId="6234"/>
    <tableColumn id="10201" xr3:uid="{2CF6B4F6-4124-493C-B87B-95102A394E2D}" name="Column10162" dataDxfId="6233"/>
    <tableColumn id="10202" xr3:uid="{728BFACC-9090-4F82-AD07-8DC55C48554A}" name="Column10163" dataDxfId="6232"/>
    <tableColumn id="10203" xr3:uid="{37704C7C-033F-484E-BE70-D00B39CF278A}" name="Column10164" dataDxfId="6231"/>
    <tableColumn id="10204" xr3:uid="{F203864F-0F5D-4793-AA0A-FC631006DBC3}" name="Column10165" dataDxfId="6230"/>
    <tableColumn id="10205" xr3:uid="{8FE0CF68-DD9D-4F52-81D7-2C0FDB2CB28E}" name="Column10166" dataDxfId="6229"/>
    <tableColumn id="10206" xr3:uid="{4B0354BC-9B0D-448E-88D1-418B90298BFA}" name="Column10167" dataDxfId="6228"/>
    <tableColumn id="10207" xr3:uid="{E0BB064A-5755-4B36-9277-4F11DD0D6B44}" name="Column10168" dataDxfId="6227"/>
    <tableColumn id="10208" xr3:uid="{322E97E9-055B-4577-9BCE-65F2FE3BD17D}" name="Column10169" dataDxfId="6226"/>
    <tableColumn id="10209" xr3:uid="{D741B69B-F792-4DEF-AF9E-81B68A98E067}" name="Column10170" dataDxfId="6225"/>
    <tableColumn id="10210" xr3:uid="{5241D417-020D-46C3-9F65-0F89A4E79E78}" name="Column10171" dataDxfId="6224"/>
    <tableColumn id="10211" xr3:uid="{32679F34-1831-4E2F-A39D-090FDF0A8CB7}" name="Column10172" dataDxfId="6223"/>
    <tableColumn id="10212" xr3:uid="{593DC013-DB68-4600-A186-AE6C8D16D7B5}" name="Column10173" dataDxfId="6222"/>
    <tableColumn id="10213" xr3:uid="{99415091-F3AF-4F55-8A33-ED0E3AA743AF}" name="Column10174" dataDxfId="6221"/>
    <tableColumn id="10214" xr3:uid="{F9C1D1BF-29A3-445D-B201-A3107C837F86}" name="Column10175" dataDxfId="6220"/>
    <tableColumn id="10215" xr3:uid="{EF6DCCD9-8EC3-4415-9B5E-2A5840C23793}" name="Column10176" dataDxfId="6219"/>
    <tableColumn id="10216" xr3:uid="{9EBFEC38-7825-4EE9-9DB4-86868F8CAAB3}" name="Column10177" dataDxfId="6218"/>
    <tableColumn id="10217" xr3:uid="{015A1ADD-5612-4592-BEC8-9B500058D7AD}" name="Column10178" dataDxfId="6217"/>
    <tableColumn id="10218" xr3:uid="{D604FF7F-244A-4B83-B05D-007E2B9131B6}" name="Column10179" dataDxfId="6216"/>
    <tableColumn id="10219" xr3:uid="{C955FFB0-0A47-4C00-A5E0-F7E245308A8E}" name="Column10180" dataDxfId="6215"/>
    <tableColumn id="10220" xr3:uid="{4E56C69B-F707-4E2A-96DB-335438375C19}" name="Column10181" dataDxfId="6214"/>
    <tableColumn id="10221" xr3:uid="{9A5ED940-15DB-4F5E-999A-CD4994013208}" name="Column10182" dataDxfId="6213"/>
    <tableColumn id="10222" xr3:uid="{9C6658D6-7F68-47B4-83A7-169F521517ED}" name="Column10183" dataDxfId="6212"/>
    <tableColumn id="10223" xr3:uid="{33A20729-2950-4B6A-9D47-5B7E61B10328}" name="Column10184" dataDxfId="6211"/>
    <tableColumn id="10224" xr3:uid="{F4A18F37-A69C-4296-9BD3-A73617D77CFC}" name="Column10185" dataDxfId="6210"/>
    <tableColumn id="10225" xr3:uid="{D51926BB-ADFB-479F-B672-0D1461CA451A}" name="Column10186" dataDxfId="6209"/>
    <tableColumn id="10226" xr3:uid="{D10E1762-4282-4C88-950F-109048E927B9}" name="Column10187" dataDxfId="6208"/>
    <tableColumn id="10227" xr3:uid="{1B2658D9-31F7-430E-BE11-9FEB6ABB4EA4}" name="Column10188" dataDxfId="6207"/>
    <tableColumn id="10228" xr3:uid="{ABEB824B-6B78-409F-B9D6-3051C0652DC4}" name="Column10189" dataDxfId="6206"/>
    <tableColumn id="10229" xr3:uid="{FB65250F-2DB3-4A89-B29B-1797A193EC5B}" name="Column10190" dataDxfId="6205"/>
    <tableColumn id="10230" xr3:uid="{81BED417-BA81-4EC4-A2B4-A934160509B8}" name="Column10191" dataDxfId="6204"/>
    <tableColumn id="10231" xr3:uid="{25072B92-AA94-402E-B9E6-8881259A14F4}" name="Column10192" dataDxfId="6203"/>
    <tableColumn id="10232" xr3:uid="{C0D167AB-2F01-462E-B5CF-DA45B9AD8EF9}" name="Column10193" dataDxfId="6202"/>
    <tableColumn id="10233" xr3:uid="{C0FAE7EF-86E0-4CF5-800F-9AC625E9633C}" name="Column10194" dataDxfId="6201"/>
    <tableColumn id="10234" xr3:uid="{1730AF2F-E783-419D-94A0-D4DF7D508E7D}" name="Column10195" dataDxfId="6200"/>
    <tableColumn id="10235" xr3:uid="{A5481285-469E-4EE3-8DE0-0DD59F2B3B2C}" name="Column10196" dataDxfId="6199"/>
    <tableColumn id="10236" xr3:uid="{32091C56-38D9-4148-8D82-E83D43C32B0B}" name="Column10197" dataDxfId="6198"/>
    <tableColumn id="10237" xr3:uid="{C501C0EC-9C72-4AAF-B0A6-623E0DCBA08E}" name="Column10198" dataDxfId="6197"/>
    <tableColumn id="10238" xr3:uid="{9FBA5768-C33C-4790-88C3-E1EC5B61CFE6}" name="Column10199" dataDxfId="6196"/>
    <tableColumn id="10239" xr3:uid="{969C29B1-38C5-4BA9-B9DC-5A5E08940BA6}" name="Column10200" dataDxfId="6195"/>
    <tableColumn id="10240" xr3:uid="{263CF1B0-CF51-4802-A997-23E6FD747AF7}" name="Column10201" dataDxfId="6194"/>
    <tableColumn id="10241" xr3:uid="{D9C09466-0A49-45A7-8CE8-EBA9BD8EC397}" name="Column10202" dataDxfId="6193"/>
    <tableColumn id="10242" xr3:uid="{CA248017-84EA-4D53-8A8A-8B092D9D5542}" name="Column10203" dataDxfId="6192"/>
    <tableColumn id="10243" xr3:uid="{10D42C20-DC66-42D9-BE3D-97ED8FE2807A}" name="Column10204" dataDxfId="6191"/>
    <tableColumn id="10244" xr3:uid="{BB3C7CB5-9826-4F1C-8449-02D3A88FA883}" name="Column10205" dataDxfId="6190"/>
    <tableColumn id="10245" xr3:uid="{4D61D137-0879-435D-8226-EAD0E68F1DE6}" name="Column10206" dataDxfId="6189"/>
    <tableColumn id="10246" xr3:uid="{BD4538EA-DDCA-42D0-87AF-BFBC46C5FBCA}" name="Column10207" dataDxfId="6188"/>
    <tableColumn id="10247" xr3:uid="{7823F474-708D-4D06-8AB1-ECE0BCB798A6}" name="Column10208" dataDxfId="6187"/>
    <tableColumn id="10248" xr3:uid="{02646C0F-C1F0-4F98-B7C2-5628E80A07BD}" name="Column10209" dataDxfId="6186"/>
    <tableColumn id="10249" xr3:uid="{9BA3926A-E15A-4AF9-9FD8-D06C74A7E39B}" name="Column10210" dataDxfId="6185"/>
    <tableColumn id="10250" xr3:uid="{64CF05E2-2EB8-4124-9582-D6F8AC8C264A}" name="Column10211" dataDxfId="6184"/>
    <tableColumn id="10251" xr3:uid="{402B5074-DA42-4710-AF56-ABF1C931434A}" name="Column10212" dataDxfId="6183"/>
    <tableColumn id="10252" xr3:uid="{21DE37B8-D7C8-4A02-B00D-F9104B34CD63}" name="Column10213" dataDxfId="6182"/>
    <tableColumn id="10253" xr3:uid="{50F3E043-A01B-4212-A895-5F186CD38C89}" name="Column10214" dataDxfId="6181"/>
    <tableColumn id="10254" xr3:uid="{98D3272E-FF51-443C-9A6F-6B0EF693C1B5}" name="Column10215" dataDxfId="6180"/>
    <tableColumn id="10255" xr3:uid="{BDDF898B-EF83-42A2-98DA-8D67668C91D3}" name="Column10216" dataDxfId="6179"/>
    <tableColumn id="10256" xr3:uid="{C40466FF-BD2F-4E83-81AC-7CF7C7999660}" name="Column10217" dataDxfId="6178"/>
    <tableColumn id="10257" xr3:uid="{814DE4EE-9CE0-4CC5-997B-28C1BCB5DA9B}" name="Column10218" dataDxfId="6177"/>
    <tableColumn id="10258" xr3:uid="{627D070E-D828-44C3-87F1-F11A207DAC67}" name="Column10219" dataDxfId="6176"/>
    <tableColumn id="10259" xr3:uid="{3A7C2690-7E99-403A-8801-AC97E68B9E1B}" name="Column10220" dataDxfId="6175"/>
    <tableColumn id="10260" xr3:uid="{C0E30E3B-74AB-4250-892E-00DE205C9A80}" name="Column10221" dataDxfId="6174"/>
    <tableColumn id="10261" xr3:uid="{6022B819-F4D1-468D-BF48-7D9E9783D215}" name="Column10222" dataDxfId="6173"/>
    <tableColumn id="10262" xr3:uid="{E95C5298-3944-4509-B718-AED8EEA79E23}" name="Column10223" dataDxfId="6172"/>
    <tableColumn id="10263" xr3:uid="{1BD0D6B0-1E9D-4A60-87B5-AF2F1F0DE441}" name="Column10224" dataDxfId="6171"/>
    <tableColumn id="10264" xr3:uid="{D6769B43-E4E6-410C-AF6E-F7BDB3B4F450}" name="Column10225" dataDxfId="6170"/>
    <tableColumn id="10265" xr3:uid="{9F4AD103-DC48-4EF0-8F51-725350A78860}" name="Column10226" dataDxfId="6169"/>
    <tableColumn id="10266" xr3:uid="{9F3F47A8-A505-4774-90CD-B1EC5D20D2EB}" name="Column10227" dataDxfId="6168"/>
    <tableColumn id="10267" xr3:uid="{EAC4A40C-9DD6-4643-8294-2FD84E62E5A5}" name="Column10228" dataDxfId="6167"/>
    <tableColumn id="10268" xr3:uid="{9780323D-F9FC-4DE6-A40E-72528F168F9F}" name="Column10229" dataDxfId="6166"/>
    <tableColumn id="10269" xr3:uid="{12059552-5CC1-4AC2-B127-8A64EE992F52}" name="Column10230" dataDxfId="6165"/>
    <tableColumn id="10270" xr3:uid="{418B2B80-2802-49C4-B5D6-059B771524E9}" name="Column10231" dataDxfId="6164"/>
    <tableColumn id="10271" xr3:uid="{14BF6755-B336-49EF-938B-5FC53D7E8468}" name="Column10232" dataDxfId="6163"/>
    <tableColumn id="10272" xr3:uid="{57F2867C-D845-4497-BB00-C8EBDA365AC9}" name="Column10233" dataDxfId="6162"/>
    <tableColumn id="10273" xr3:uid="{652E26F7-BABF-4B1C-880E-EE85DBE2AC84}" name="Column10234" dataDxfId="6161"/>
    <tableColumn id="10274" xr3:uid="{9598141B-51C4-42C6-A417-F52C1707AB22}" name="Column10235" dataDxfId="6160"/>
    <tableColumn id="10275" xr3:uid="{269F44A2-5F6D-4817-B493-90EE4FB9E95A}" name="Column10236" dataDxfId="6159"/>
    <tableColumn id="10276" xr3:uid="{E2EBAEB9-3C9A-4B9C-8A5B-E7E512988284}" name="Column10237" dataDxfId="6158"/>
    <tableColumn id="10277" xr3:uid="{3269DB1F-808D-477D-9EBC-65F941BA317B}" name="Column10238" dataDxfId="6157"/>
    <tableColumn id="10278" xr3:uid="{CD2F3000-3E79-4C33-A7C5-74C793762D8D}" name="Column10239" dataDxfId="6156"/>
    <tableColumn id="10279" xr3:uid="{1A30F4A1-64B4-43C3-B27B-0C3BF5FD4742}" name="Column10240" dataDxfId="6155"/>
    <tableColumn id="10280" xr3:uid="{39B8AE95-1AAF-4641-BD5B-E5C8F25D8230}" name="Column10241" dataDxfId="6154"/>
    <tableColumn id="10281" xr3:uid="{A6106171-8962-4050-8331-1BA285760AC8}" name="Column10242" dataDxfId="6153"/>
    <tableColumn id="10282" xr3:uid="{F9EBCCF9-4F50-4BF3-AF6C-2AF638A50E1D}" name="Column10243" dataDxfId="6152"/>
    <tableColumn id="10283" xr3:uid="{90BBDCE2-C0B3-4940-9D58-2EF489928B35}" name="Column10244" dataDxfId="6151"/>
    <tableColumn id="10284" xr3:uid="{85C7B9A4-D99C-47BB-85ED-9AB5E6F38D68}" name="Column10245" dataDxfId="6150"/>
    <tableColumn id="10285" xr3:uid="{EE619BCD-6E53-4824-B40F-4623CC72CAC5}" name="Column10246" dataDxfId="6149"/>
    <tableColumn id="10286" xr3:uid="{DA794250-A87B-4F6D-A7B9-A97C0E60B131}" name="Column10247" dataDxfId="6148"/>
    <tableColumn id="10287" xr3:uid="{1B2CA738-DD5A-44D4-87E3-998DE2E4BE26}" name="Column10248" dataDxfId="6147"/>
    <tableColumn id="10288" xr3:uid="{43BC5C1E-9E9D-4A40-8FB4-A600E58E8A44}" name="Column10249" dataDxfId="6146"/>
    <tableColumn id="10289" xr3:uid="{14949AE9-52AC-4A33-88C5-BDE37C68AFD5}" name="Column10250" dataDxfId="6145"/>
    <tableColumn id="10290" xr3:uid="{2D3FEE59-549F-4DAE-9E03-B932E39722AE}" name="Column10251" dataDxfId="6144"/>
    <tableColumn id="10291" xr3:uid="{9F0B2EAF-D89F-4808-A504-748BE975A3BE}" name="Column10252" dataDxfId="6143"/>
    <tableColumn id="10292" xr3:uid="{11CFAF2F-C1E4-418E-91FA-40CB5F73F0EF}" name="Column10253" dataDxfId="6142"/>
    <tableColumn id="10293" xr3:uid="{55F4C741-6782-4D4C-96C8-DD494BAA5605}" name="Column10254" dataDxfId="6141"/>
    <tableColumn id="10294" xr3:uid="{705B40CB-7660-42D2-8135-3696ABB7DC3E}" name="Column10255" dataDxfId="6140"/>
    <tableColumn id="10295" xr3:uid="{C0698DDD-44B9-49E8-B44C-EE3EC590312B}" name="Column10256" dataDxfId="6139"/>
    <tableColumn id="10296" xr3:uid="{466F5669-BDA9-4DF4-9E6B-6D6E8F819EA1}" name="Column10257" dataDxfId="6138"/>
    <tableColumn id="10297" xr3:uid="{2EC485AA-194E-467C-BC5F-243ABC98FAAF}" name="Column10258" dataDxfId="6137"/>
    <tableColumn id="10298" xr3:uid="{6EFBD75F-A333-41AC-8D27-CCB6279B852D}" name="Column10259" dataDxfId="6136"/>
    <tableColumn id="10299" xr3:uid="{86A3391C-B33C-4294-A7A9-40F49CA5D5F6}" name="Column10260" dataDxfId="6135"/>
    <tableColumn id="10300" xr3:uid="{B45C18C0-6D26-4F59-ADFF-67E9E280E253}" name="Column10261" dataDxfId="6134"/>
    <tableColumn id="10301" xr3:uid="{5B56FA5F-F974-4AB9-B287-B252AC33A0B6}" name="Column10262" dataDxfId="6133"/>
    <tableColumn id="10302" xr3:uid="{415E188D-40A3-4F65-881E-5C59743EE96B}" name="Column10263" dataDxfId="6132"/>
    <tableColumn id="10303" xr3:uid="{D1B0995C-BFB5-4C90-A3B6-96BF9038F130}" name="Column10264" dataDxfId="6131"/>
    <tableColumn id="10304" xr3:uid="{F2764E63-EAD7-4D7C-A850-15FCE67A37B7}" name="Column10265" dataDxfId="6130"/>
    <tableColumn id="10305" xr3:uid="{86082587-E075-4123-8BC4-C09A22C7E95F}" name="Column10266" dataDxfId="6129"/>
    <tableColumn id="10306" xr3:uid="{BA48A070-7052-4CE5-AE96-FB44D267160B}" name="Column10267" dataDxfId="6128"/>
    <tableColumn id="10307" xr3:uid="{4C8AE269-82C3-4531-84C9-B49C01E5DB77}" name="Column10268" dataDxfId="6127"/>
    <tableColumn id="10308" xr3:uid="{D6AA17FA-291C-44FA-97D6-F5D68FEF55ED}" name="Column10269" dataDxfId="6126"/>
    <tableColumn id="10309" xr3:uid="{78559117-AD42-4A62-9B0B-F241EAA47331}" name="Column10270" dataDxfId="6125"/>
    <tableColumn id="10310" xr3:uid="{B5A0BEC9-F551-4131-A43D-D5A914800FC4}" name="Column10271" dataDxfId="6124"/>
    <tableColumn id="10311" xr3:uid="{4FBB9373-DD31-408A-B84A-70EF384F0631}" name="Column10272" dataDxfId="6123"/>
    <tableColumn id="10312" xr3:uid="{9CA477EA-B5FF-4D41-8C0B-DB77A8AC73FA}" name="Column10273" dataDxfId="6122"/>
    <tableColumn id="10313" xr3:uid="{8FBEBE41-FCDD-476F-872D-8951DF6022C0}" name="Column10274" dataDxfId="6121"/>
    <tableColumn id="10314" xr3:uid="{A30260E3-3591-4CCA-9C0D-50FA2B08EF19}" name="Column10275" dataDxfId="6120"/>
    <tableColumn id="10315" xr3:uid="{20CB7C47-3D5C-4A52-B289-0C85DB91DD6E}" name="Column10276" dataDxfId="6119"/>
    <tableColumn id="10316" xr3:uid="{E522F3B5-3257-4E37-8882-3B05DEE56BAB}" name="Column10277" dataDxfId="6118"/>
    <tableColumn id="10317" xr3:uid="{121A0099-5113-45BA-AB25-BD40AB310222}" name="Column10278" dataDxfId="6117"/>
    <tableColumn id="10318" xr3:uid="{3D693E83-E99B-4AA7-BA92-4B4C27B583A8}" name="Column10279" dataDxfId="6116"/>
    <tableColumn id="10319" xr3:uid="{2924B417-8535-4339-9A2A-6921067BC8EE}" name="Column10280" dataDxfId="6115"/>
    <tableColumn id="10320" xr3:uid="{BA787C9C-42C0-43DB-969C-2A09D4CDDF22}" name="Column10281" dataDxfId="6114"/>
    <tableColumn id="10321" xr3:uid="{E32D01DF-0F29-4666-B269-6A759BAB2638}" name="Column10282" dataDxfId="6113"/>
    <tableColumn id="10322" xr3:uid="{0B7AECCD-7A8C-4BC9-8881-F9D93E96D304}" name="Column10283" dataDxfId="6112"/>
    <tableColumn id="10323" xr3:uid="{C034669C-4786-4FD0-809C-91ACFDA7499B}" name="Column10284" dataDxfId="6111"/>
    <tableColumn id="10324" xr3:uid="{07885F8E-630B-455B-912A-B9C224B5D38A}" name="Column10285" dataDxfId="6110"/>
    <tableColumn id="10325" xr3:uid="{A876D0EE-3843-440D-9518-84B218B0D7C4}" name="Column10286" dataDxfId="6109"/>
    <tableColumn id="10326" xr3:uid="{D41C757B-CF09-4013-9B28-2EE4C5E4E6E7}" name="Column10287" dataDxfId="6108"/>
    <tableColumn id="10327" xr3:uid="{51E0E46D-BE36-4131-A44E-0A6B58C3C631}" name="Column10288" dataDxfId="6107"/>
    <tableColumn id="10328" xr3:uid="{2DF244B1-181C-423A-A73B-562C25C21C3B}" name="Column10289" dataDxfId="6106"/>
    <tableColumn id="10329" xr3:uid="{63BDEB90-4DC1-401D-86A9-59AC88D4257C}" name="Column10290" dataDxfId="6105"/>
    <tableColumn id="10330" xr3:uid="{E93F027F-7518-44F2-BF47-68A2CBC7AECA}" name="Column10291" dataDxfId="6104"/>
    <tableColumn id="10331" xr3:uid="{D6F4C72F-2461-4014-BE23-8F63DB069AA7}" name="Column10292" dataDxfId="6103"/>
    <tableColumn id="10332" xr3:uid="{C4B664EA-1740-41E2-8ABB-5F8AD04A97E6}" name="Column10293" dataDxfId="6102"/>
    <tableColumn id="10333" xr3:uid="{34C7430D-7F15-4A6A-8699-9124092A6574}" name="Column10294" dataDxfId="6101"/>
    <tableColumn id="10334" xr3:uid="{8154E29B-C10D-4BF7-BFAD-63ED6A50C31A}" name="Column10295" dataDxfId="6100"/>
    <tableColumn id="10335" xr3:uid="{EA0333DF-C9DA-422E-AF71-854B7A4A031B}" name="Column10296" dataDxfId="6099"/>
    <tableColumn id="10336" xr3:uid="{3AD4DACC-AA3C-4FEC-87AA-25493A8722CC}" name="Column10297" dataDxfId="6098"/>
    <tableColumn id="10337" xr3:uid="{FC7FE44B-7B23-4A32-9115-B547B2EB26ED}" name="Column10298" dataDxfId="6097"/>
    <tableColumn id="10338" xr3:uid="{91A4FD14-0DAB-4ADF-9379-713589801993}" name="Column10299" dataDxfId="6096"/>
    <tableColumn id="10339" xr3:uid="{5E7A2049-F6E8-46B8-883C-9793DE0C86D6}" name="Column10300" dataDxfId="6095"/>
    <tableColumn id="10340" xr3:uid="{E9941040-6290-4F3D-BD80-F3E0AE49EA9B}" name="Column10301" dataDxfId="6094"/>
    <tableColumn id="10341" xr3:uid="{DDACD6AF-F77B-426D-AF2B-1697B9FDC7A2}" name="Column10302" dataDxfId="6093"/>
    <tableColumn id="10342" xr3:uid="{B0387143-BD3E-4192-8479-5DDA82ADAFB8}" name="Column10303" dataDxfId="6092"/>
    <tableColumn id="10343" xr3:uid="{C43A55D4-F5B9-4BA6-BDE1-F8B9D5B051DC}" name="Column10304" dataDxfId="6091"/>
    <tableColumn id="10344" xr3:uid="{46C2905D-925C-439A-B5D6-BEBDAD6B18BD}" name="Column10305" dataDxfId="6090"/>
    <tableColumn id="10345" xr3:uid="{F240CBE7-8515-477C-AD52-7BE6826E2FFA}" name="Column10306" dataDxfId="6089"/>
    <tableColumn id="10346" xr3:uid="{9D4AD0A3-2C11-4B3E-AF44-6B6FDC04D6EF}" name="Column10307" dataDxfId="6088"/>
    <tableColumn id="10347" xr3:uid="{CED71ACE-ACC3-4DE8-B411-7C11511EA877}" name="Column10308" dataDxfId="6087"/>
    <tableColumn id="10348" xr3:uid="{EE2FE960-860A-4BB9-8BE1-32307D609224}" name="Column10309" dataDxfId="6086"/>
    <tableColumn id="10349" xr3:uid="{3301690E-878D-4AF9-97A1-11AC04D7CA31}" name="Column10310" dataDxfId="6085"/>
    <tableColumn id="10350" xr3:uid="{F8F902BF-3806-4508-A3B3-58EA256B9462}" name="Column10311" dataDxfId="6084"/>
    <tableColumn id="10351" xr3:uid="{C49FDD78-6566-4AD5-9378-C5BF22F768AE}" name="Column10312" dataDxfId="6083"/>
    <tableColumn id="10352" xr3:uid="{CFF0C958-2F77-4061-A0EF-3802D0E5AA60}" name="Column10313" dataDxfId="6082"/>
    <tableColumn id="10353" xr3:uid="{9D4A4709-D8AF-4550-A28B-4C9F941A8C9F}" name="Column10314" dataDxfId="6081"/>
    <tableColumn id="10354" xr3:uid="{74E160DA-1516-4A73-995D-AADC654864C6}" name="Column10315" dataDxfId="6080"/>
    <tableColumn id="10355" xr3:uid="{C4E42246-6CF3-4F5C-ADC2-86466879AFCC}" name="Column10316" dataDxfId="6079"/>
    <tableColumn id="10356" xr3:uid="{FA40EF59-D7CE-4F92-B716-E5038774EC8A}" name="Column10317" dataDxfId="6078"/>
    <tableColumn id="10357" xr3:uid="{4385B4BB-DAF2-4572-9E31-9481F3E2D8E5}" name="Column10318" dataDxfId="6077"/>
    <tableColumn id="10358" xr3:uid="{4EE87693-8DA9-4CC2-AA35-2C08E934019C}" name="Column10319" dataDxfId="6076"/>
    <tableColumn id="10359" xr3:uid="{BC4FF8E7-FA6A-4F45-83C9-E724492EEC29}" name="Column10320" dataDxfId="6075"/>
    <tableColumn id="10360" xr3:uid="{B05F7B46-E5E8-49AD-B522-75919E68DCC7}" name="Column10321" dataDxfId="6074"/>
    <tableColumn id="10361" xr3:uid="{F1A380D9-B1D2-4DAE-B99C-CDFE468179E0}" name="Column10322" dataDxfId="6073"/>
    <tableColumn id="10362" xr3:uid="{CCB6457A-94B0-4DEE-9149-FA2367067528}" name="Column10323" dataDxfId="6072"/>
    <tableColumn id="10363" xr3:uid="{E9324431-97C5-400B-B9AB-13DB2F050BEC}" name="Column10324" dataDxfId="6071"/>
    <tableColumn id="10364" xr3:uid="{5021C815-C950-4156-BE0A-67C646E95552}" name="Column10325" dataDxfId="6070"/>
    <tableColumn id="10365" xr3:uid="{B23FD51C-5395-47ED-BA39-90AF1002C470}" name="Column10326" dataDxfId="6069"/>
    <tableColumn id="10366" xr3:uid="{8D3FFFE7-77E0-4913-92A9-5C2939946C47}" name="Column10327" dataDxfId="6068"/>
    <tableColumn id="10367" xr3:uid="{1DD753F8-BE55-412E-8697-180428B63E26}" name="Column10328" dataDxfId="6067"/>
    <tableColumn id="10368" xr3:uid="{105C9B4E-706A-486D-9939-79C84EFC8898}" name="Column10329" dataDxfId="6066"/>
    <tableColumn id="10369" xr3:uid="{E786D919-C26A-44A7-9007-192EAFD35E2E}" name="Column10330" dataDxfId="6065"/>
    <tableColumn id="10370" xr3:uid="{08E6C0F4-E68A-4652-ACA2-E34477AE0CE3}" name="Column10331" dataDxfId="6064"/>
    <tableColumn id="10371" xr3:uid="{134F570E-2801-4C36-9D83-F2ABA928706C}" name="Column10332" dataDxfId="6063"/>
    <tableColumn id="10372" xr3:uid="{08BFD602-B88A-4EAD-9EC1-21F970E2AEDF}" name="Column10333" dataDxfId="6062"/>
    <tableColumn id="10373" xr3:uid="{B6D29DC6-854C-4EA8-9045-671424F4ED0F}" name="Column10334" dataDxfId="6061"/>
    <tableColumn id="10374" xr3:uid="{17FE97A0-287A-4097-9099-4997340E2B37}" name="Column10335" dataDxfId="6060"/>
    <tableColumn id="10375" xr3:uid="{CE8F4ECD-6C47-45F3-9372-C815BE9695AE}" name="Column10336" dataDxfId="6059"/>
    <tableColumn id="10376" xr3:uid="{A26B75D2-4E1C-444E-997B-7BF65B5AD184}" name="Column10337" dataDxfId="6058"/>
    <tableColumn id="10377" xr3:uid="{D6AD1C3D-1774-4673-8CBD-AD047A4F96F6}" name="Column10338" dataDxfId="6057"/>
    <tableColumn id="10378" xr3:uid="{891974DF-6E84-4C68-B5A2-0A69B49C5103}" name="Column10339" dataDxfId="6056"/>
    <tableColumn id="10379" xr3:uid="{12A79590-7608-422E-9825-A52FA258A6D5}" name="Column10340" dataDxfId="6055"/>
    <tableColumn id="10380" xr3:uid="{BE3DE000-2547-4ADA-8C87-C75FCF53A2AF}" name="Column10341" dataDxfId="6054"/>
    <tableColumn id="10381" xr3:uid="{3B4272E7-82F6-47E5-9192-FF72521237BC}" name="Column10342" dataDxfId="6053"/>
    <tableColumn id="10382" xr3:uid="{CACE71D9-9A99-4BAB-9591-A0EB3EBA2C4C}" name="Column10343" dataDxfId="6052"/>
    <tableColumn id="10383" xr3:uid="{67CDA7D1-3E29-41CF-AC85-C259717F212C}" name="Column10344" dataDxfId="6051"/>
    <tableColumn id="10384" xr3:uid="{DA296D85-FF0A-4067-9E46-83F5E85D3D5D}" name="Column10345" dataDxfId="6050"/>
    <tableColumn id="10385" xr3:uid="{A22BD721-D22D-4708-AE97-5B929B7F282F}" name="Column10346" dataDxfId="6049"/>
    <tableColumn id="10386" xr3:uid="{0B2A0D71-D0D8-4B6F-8AB7-16680E19D87A}" name="Column10347" dataDxfId="6048"/>
    <tableColumn id="10387" xr3:uid="{063C428C-CE11-4F9E-9595-780D4F333B1E}" name="Column10348" dataDxfId="6047"/>
    <tableColumn id="10388" xr3:uid="{B7D4C1B6-B3AB-4F13-87E5-239007E21FEA}" name="Column10349" dataDxfId="6046"/>
    <tableColumn id="10389" xr3:uid="{163342F7-B9A9-4DA5-A2EE-81E09E0D6488}" name="Column10350" dataDxfId="6045"/>
    <tableColumn id="10390" xr3:uid="{9A420936-CFB4-481B-8E22-39CB8E1B878B}" name="Column10351" dataDxfId="6044"/>
    <tableColumn id="10391" xr3:uid="{0D8B415D-9862-40A1-95B7-505428B64504}" name="Column10352" dataDxfId="6043"/>
    <tableColumn id="10392" xr3:uid="{BA29764B-D21C-4103-BC03-55E92A1239A3}" name="Column10353" dataDxfId="6042"/>
    <tableColumn id="10393" xr3:uid="{DC972906-8FBF-4F62-939A-BBF560BF76CD}" name="Column10354" dataDxfId="6041"/>
    <tableColumn id="10394" xr3:uid="{14CF96BA-CCB9-471C-92A8-0C084156A9EE}" name="Column10355" dataDxfId="6040"/>
    <tableColumn id="10395" xr3:uid="{AE8365C4-98D9-4D3A-9A73-FDAB6EF9E13E}" name="Column10356" dataDxfId="6039"/>
    <tableColumn id="10396" xr3:uid="{9A26B9D7-4F45-4CEB-A354-94823758116D}" name="Column10357" dataDxfId="6038"/>
    <tableColumn id="10397" xr3:uid="{68039D20-C62F-4477-8AB9-80D5D01E5251}" name="Column10358" dataDxfId="6037"/>
    <tableColumn id="10398" xr3:uid="{B04848D8-D724-4CE6-97A9-A72532DDE1D9}" name="Column10359" dataDxfId="6036"/>
    <tableColumn id="10399" xr3:uid="{AF3C2690-95F7-4329-A056-D70AD5F696DF}" name="Column10360" dataDxfId="6035"/>
    <tableColumn id="10400" xr3:uid="{26E1EF00-EF3D-428B-AD22-B84B222E99CC}" name="Column10361" dataDxfId="6034"/>
    <tableColumn id="10401" xr3:uid="{817B4B19-6F3B-4BF0-86F0-2E947C1C4AC0}" name="Column10362" dataDxfId="6033"/>
    <tableColumn id="10402" xr3:uid="{6A9E7806-BFC1-4878-A8FE-69056ED7684F}" name="Column10363" dataDxfId="6032"/>
    <tableColumn id="10403" xr3:uid="{C103A0BC-98E8-4049-B51E-2A97BBDCE036}" name="Column10364" dataDxfId="6031"/>
    <tableColumn id="10404" xr3:uid="{C22CA94D-A654-41EE-9483-6C1049CA9A0C}" name="Column10365" dataDxfId="6030"/>
    <tableColumn id="10405" xr3:uid="{51562C37-5DE4-4AC9-9473-25BEAF6650FE}" name="Column10366" dataDxfId="6029"/>
    <tableColumn id="10406" xr3:uid="{4E614883-A122-4B05-BFF9-8A03E09F25C4}" name="Column10367" dataDxfId="6028"/>
    <tableColumn id="10407" xr3:uid="{BF5044E8-4AF9-4D8F-9508-F318FE5C226F}" name="Column10368" dataDxfId="6027"/>
    <tableColumn id="10408" xr3:uid="{1ED42373-8206-4343-A8CE-BB8382DE2151}" name="Column10369" dataDxfId="6026"/>
    <tableColumn id="10409" xr3:uid="{4E3F0B63-791A-44B4-8DC5-12791937F671}" name="Column10370" dataDxfId="6025"/>
    <tableColumn id="10410" xr3:uid="{969F6753-393E-4869-9E20-8B9BF0ACD1E4}" name="Column10371" dataDxfId="6024"/>
    <tableColumn id="10411" xr3:uid="{6B4A006F-095C-4924-B058-734AF8C3B247}" name="Column10372" dataDxfId="6023"/>
    <tableColumn id="10412" xr3:uid="{8F27B69B-A338-4909-BE7C-7A5D53EC1326}" name="Column10373" dataDxfId="6022"/>
    <tableColumn id="10413" xr3:uid="{9C5B0409-5C45-434B-85B6-7AB854CC24F0}" name="Column10374" dataDxfId="6021"/>
    <tableColumn id="10414" xr3:uid="{7279095E-0BF1-484F-8B26-592C3A6F70CC}" name="Column10375" dataDxfId="6020"/>
    <tableColumn id="10415" xr3:uid="{518C5998-0DEC-4D44-BA96-96ABC250F5BF}" name="Column10376" dataDxfId="6019"/>
    <tableColumn id="10416" xr3:uid="{51F758B6-52FB-4058-A515-BDC27B60E304}" name="Column10377" dataDxfId="6018"/>
    <tableColumn id="10417" xr3:uid="{487F0285-9152-4C72-8A61-2DF3EDC404BE}" name="Column10378" dataDxfId="6017"/>
    <tableColumn id="10418" xr3:uid="{D5DA8EE6-3CF4-4DD6-ACA7-16651732B812}" name="Column10379" dataDxfId="6016"/>
    <tableColumn id="10419" xr3:uid="{7BE5BA23-8E45-4433-A567-5400A7BB85D3}" name="Column10380" dataDxfId="6015"/>
    <tableColumn id="10420" xr3:uid="{38AB0A88-276D-4D19-BAB2-FD47F8E229A9}" name="Column10381" dataDxfId="6014"/>
    <tableColumn id="10421" xr3:uid="{51A06F61-B1E5-4BCA-9D2C-FCEF1E9ACD96}" name="Column10382" dataDxfId="6013"/>
    <tableColumn id="10422" xr3:uid="{08EB0C10-14E4-4D74-BEB4-D48D815E7F84}" name="Column10383" dataDxfId="6012"/>
    <tableColumn id="10423" xr3:uid="{992B5FC7-A36D-4EB5-BB32-8B38E03DB4E2}" name="Column10384" dataDxfId="6011"/>
    <tableColumn id="10424" xr3:uid="{042A353D-53D3-4CA7-B798-A91C0DBF6212}" name="Column10385" dataDxfId="6010"/>
    <tableColumn id="10425" xr3:uid="{441186B8-9472-44EE-8F33-2B33274DF152}" name="Column10386" dataDxfId="6009"/>
    <tableColumn id="10426" xr3:uid="{B37D2112-B349-44B5-849A-2838F4FC9525}" name="Column10387" dataDxfId="6008"/>
    <tableColumn id="10427" xr3:uid="{6BC41924-3760-4094-862D-4F63299CC283}" name="Column10388" dataDxfId="6007"/>
    <tableColumn id="10428" xr3:uid="{E85B1C7B-2635-4897-A97D-314BB720950B}" name="Column10389" dataDxfId="6006"/>
    <tableColumn id="10429" xr3:uid="{EB5214DB-AF9E-487E-9C94-5C14F9E78085}" name="Column10390" dataDxfId="6005"/>
    <tableColumn id="10430" xr3:uid="{42B85BAE-B67E-4CC9-91A3-CF8F38C094F4}" name="Column10391" dataDxfId="6004"/>
    <tableColumn id="10431" xr3:uid="{BFABF1B0-F4CB-4F4B-A00E-069F87C9EB1A}" name="Column10392" dataDxfId="6003"/>
    <tableColumn id="10432" xr3:uid="{5AEB3B1F-6FB0-4FE2-ABA9-13A7A6DFE9E1}" name="Column10393" dataDxfId="6002"/>
    <tableColumn id="10433" xr3:uid="{E5FB7F36-4734-4BB4-984C-3670AF2D8F07}" name="Column10394" dataDxfId="6001"/>
    <tableColumn id="10434" xr3:uid="{BA5C2F08-4AF1-4823-8E94-CC12E87928B0}" name="Column10395" dataDxfId="6000"/>
    <tableColumn id="10435" xr3:uid="{EE05822F-2C29-4035-ADA1-E21DDC4EA985}" name="Column10396" dataDxfId="5999"/>
    <tableColumn id="10436" xr3:uid="{721EC81E-6808-44B5-ADBE-AEA04926FD22}" name="Column10397" dataDxfId="5998"/>
    <tableColumn id="10437" xr3:uid="{9F1DB934-6652-4404-A4C9-D7BD133CD101}" name="Column10398" dataDxfId="5997"/>
    <tableColumn id="10438" xr3:uid="{2CF1C285-6428-4E59-BBEE-6D4766A50866}" name="Column10399" dataDxfId="5996"/>
    <tableColumn id="10439" xr3:uid="{EAAAA57A-B6BC-4729-8ED2-814B353EB8F6}" name="Column10400" dataDxfId="5995"/>
    <tableColumn id="10440" xr3:uid="{04B91FEA-0AD5-40F5-A38E-BAF1CB34CF11}" name="Column10401" dataDxfId="5994"/>
    <tableColumn id="10441" xr3:uid="{435779AD-6C2F-41AF-A5D3-F7F75B1BDCCB}" name="Column10402" dataDxfId="5993"/>
    <tableColumn id="10442" xr3:uid="{0D0DC00E-ED0E-4511-A43E-6B4922BBA1A1}" name="Column10403" dataDxfId="5992"/>
    <tableColumn id="10443" xr3:uid="{563D5EE8-F6BE-44D0-9F17-54E94C543E6C}" name="Column10404" dataDxfId="5991"/>
    <tableColumn id="10444" xr3:uid="{48D3BC12-8A47-4F02-B807-299BADCF9806}" name="Column10405" dataDxfId="5990"/>
    <tableColumn id="10445" xr3:uid="{949E83A9-0555-4893-AAF6-5728FF4325E1}" name="Column10406" dataDxfId="5989"/>
    <tableColumn id="10446" xr3:uid="{E9FE3FBB-A25F-47B7-849E-CA89F36C7A74}" name="Column10407" dataDxfId="5988"/>
    <tableColumn id="10447" xr3:uid="{33B5554C-1458-486B-BD22-BC63293C488E}" name="Column10408" dataDxfId="5987"/>
    <tableColumn id="10448" xr3:uid="{59A51C69-4D88-4A5C-BD0C-5537EE432AAD}" name="Column10409" dataDxfId="5986"/>
    <tableColumn id="10449" xr3:uid="{660F38CF-4B19-4F04-851B-128C85840160}" name="Column10410" dataDxfId="5985"/>
    <tableColumn id="10450" xr3:uid="{64B21C61-38BB-4BB8-BFAD-E1F8F654A4C6}" name="Column10411" dataDxfId="5984"/>
    <tableColumn id="10451" xr3:uid="{649B38C0-1B42-4210-9EF3-74FA2859FC8F}" name="Column10412" dataDxfId="5983"/>
    <tableColumn id="10452" xr3:uid="{AEEF0EDF-79E3-4076-ABC6-2621041C4FE8}" name="Column10413" dataDxfId="5982"/>
    <tableColumn id="10453" xr3:uid="{35491242-ABC8-48A0-8F94-60D06A9F585F}" name="Column10414" dataDxfId="5981"/>
    <tableColumn id="10454" xr3:uid="{ECF60829-5201-4767-A0EA-2AB3FB1E0407}" name="Column10415" dataDxfId="5980"/>
    <tableColumn id="10455" xr3:uid="{C890E795-FD56-450D-A1DA-43EE97D14881}" name="Column10416" dataDxfId="5979"/>
    <tableColumn id="10456" xr3:uid="{A8698C0F-B4D6-4DD0-AEC5-B9D62D4EDA50}" name="Column10417" dataDxfId="5978"/>
    <tableColumn id="10457" xr3:uid="{9D3A8AF7-D89B-4618-A963-B208D70971BE}" name="Column10418" dataDxfId="5977"/>
    <tableColumn id="10458" xr3:uid="{3B320043-2751-40F9-BDC0-E96BB797F3F1}" name="Column10419" dataDxfId="5976"/>
    <tableColumn id="10459" xr3:uid="{B6EC318E-FA34-4C36-8D36-AADBA1B87191}" name="Column10420" dataDxfId="5975"/>
    <tableColumn id="10460" xr3:uid="{CB7E528B-69F2-437F-9795-0B684457E4A7}" name="Column10421" dataDxfId="5974"/>
    <tableColumn id="10461" xr3:uid="{9594A745-AB8F-415A-B248-160855A4255A}" name="Column10422" dataDxfId="5973"/>
    <tableColumn id="10462" xr3:uid="{09090207-DD27-4700-9A90-ACD1A1C27511}" name="Column10423" dataDxfId="5972"/>
    <tableColumn id="10463" xr3:uid="{C45A8206-4FBE-4089-88EE-706D4F5B8F22}" name="Column10424" dataDxfId="5971"/>
    <tableColumn id="10464" xr3:uid="{E101B67F-99FA-4DCE-92E6-6DF314AC3174}" name="Column10425" dataDxfId="5970"/>
    <tableColumn id="10465" xr3:uid="{E25EA21C-53A7-41D1-AF7B-E24676039716}" name="Column10426" dataDxfId="5969"/>
    <tableColumn id="10466" xr3:uid="{9F21278E-A235-494B-873F-6BFE78793355}" name="Column10427" dataDxfId="5968"/>
    <tableColumn id="10467" xr3:uid="{FFFA3341-0557-4CF9-B409-BF94EC5D59B4}" name="Column10428" dataDxfId="5967"/>
    <tableColumn id="10468" xr3:uid="{6FAF522A-2CC9-4AC6-BFCA-772D557BBCFE}" name="Column10429" dataDxfId="5966"/>
    <tableColumn id="10469" xr3:uid="{AC489209-EF80-454E-A3C5-88C76BA583CF}" name="Column10430" dataDxfId="5965"/>
    <tableColumn id="10470" xr3:uid="{A24D42CA-46B6-4AFF-A674-3D8F2FD54A39}" name="Column10431" dataDxfId="5964"/>
    <tableColumn id="10471" xr3:uid="{4A0429C0-478A-4EF6-AC55-0155F012379A}" name="Column10432" dataDxfId="5963"/>
    <tableColumn id="10472" xr3:uid="{D6606944-06C3-4720-BBCE-72699A7C3634}" name="Column10433" dataDxfId="5962"/>
    <tableColumn id="10473" xr3:uid="{4B06C163-1904-4927-888C-DB192DA7CDC0}" name="Column10434" dataDxfId="5961"/>
    <tableColumn id="10474" xr3:uid="{CD001EA5-0A09-4CFD-9C5F-55060AB7D4E2}" name="Column10435" dataDxfId="5960"/>
    <tableColumn id="10475" xr3:uid="{4CEA853C-CE2C-450A-ABE1-FC836D748992}" name="Column10436" dataDxfId="5959"/>
    <tableColumn id="10476" xr3:uid="{1D626014-CDA4-460D-B1FC-DD5EB8641996}" name="Column10437" dataDxfId="5958"/>
    <tableColumn id="10477" xr3:uid="{C3A883F6-8E93-4569-9FBE-C1198CC80BE1}" name="Column10438" dataDxfId="5957"/>
    <tableColumn id="10478" xr3:uid="{8532B148-F89B-4FC4-B731-14EE4AFD7225}" name="Column10439" dataDxfId="5956"/>
    <tableColumn id="10479" xr3:uid="{F4834EC1-7088-4DC2-9AEC-7662ECF85575}" name="Column10440" dataDxfId="5955"/>
    <tableColumn id="10480" xr3:uid="{D6272E80-6813-4E20-ABFA-E0C62973D350}" name="Column10441" dataDxfId="5954"/>
    <tableColumn id="10481" xr3:uid="{707A5CA6-9D3D-47E0-8D0E-CA69DEF42510}" name="Column10442" dataDxfId="5953"/>
    <tableColumn id="10482" xr3:uid="{B9AF5A65-096E-4EDF-A6E9-DD4FF304A66A}" name="Column10443" dataDxfId="5952"/>
    <tableColumn id="10483" xr3:uid="{1286A933-B8D1-4F63-BFEE-6F39DD079C4C}" name="Column10444" dataDxfId="5951"/>
    <tableColumn id="10484" xr3:uid="{B96B6D1C-0E58-4BC6-BDD9-F4FFBF327023}" name="Column10445" dataDxfId="5950"/>
    <tableColumn id="10485" xr3:uid="{A91C20CC-2BD5-4E44-8E35-5A7A16E8B4C7}" name="Column10446" dataDxfId="5949"/>
    <tableColumn id="10486" xr3:uid="{3B7859CA-D4CA-40AE-9065-524196F9BB08}" name="Column10447" dataDxfId="5948"/>
    <tableColumn id="10487" xr3:uid="{E5046AD4-C16C-443F-A135-F68916857D06}" name="Column10448" dataDxfId="5947"/>
    <tableColumn id="10488" xr3:uid="{3234E777-5365-4956-9701-7298BBD9E728}" name="Column10449" dataDxfId="5946"/>
    <tableColumn id="10489" xr3:uid="{D3DA4CB3-071C-4FA9-8A8A-4754715AF970}" name="Column10450" dataDxfId="5945"/>
    <tableColumn id="10490" xr3:uid="{0B2F95D8-0BC9-4E5D-8ACD-33539C661A75}" name="Column10451" dataDxfId="5944"/>
    <tableColumn id="10491" xr3:uid="{ECAFBE5E-27D2-44A2-96F5-6676DEC25CEA}" name="Column10452" dataDxfId="5943"/>
    <tableColumn id="10492" xr3:uid="{EF4C71D9-9793-43CA-A569-5EC36E6446DF}" name="Column10453" dataDxfId="5942"/>
    <tableColumn id="10493" xr3:uid="{83B9A31E-7F3C-412F-A235-C4FA098DD976}" name="Column10454" dataDxfId="5941"/>
    <tableColumn id="10494" xr3:uid="{BC12C18B-511C-4AD4-B6C0-3588FAD4A776}" name="Column10455" dataDxfId="5940"/>
    <tableColumn id="10495" xr3:uid="{28441129-564C-4C50-B956-47B86E9E0A48}" name="Column10456" dataDxfId="5939"/>
    <tableColumn id="10496" xr3:uid="{47264F3B-D528-4D7C-AF2E-3F371C7F58D5}" name="Column10457" dataDxfId="5938"/>
    <tableColumn id="10497" xr3:uid="{08D51317-44E1-4482-969D-26C86489E809}" name="Column10458" dataDxfId="5937"/>
    <tableColumn id="10498" xr3:uid="{1FD39BB7-9A11-4AEE-9258-E175065C0800}" name="Column10459" dataDxfId="5936"/>
    <tableColumn id="10499" xr3:uid="{5FACCD10-E898-465F-8F6D-1AC2811A9F35}" name="Column10460" dataDxfId="5935"/>
    <tableColumn id="10500" xr3:uid="{A3A219A3-41E9-4FBB-85F3-FE9A889B7FFF}" name="Column10461" dataDxfId="5934"/>
    <tableColumn id="10501" xr3:uid="{DB435061-A2A7-4488-A96A-269F1B841C71}" name="Column10462" dataDxfId="5933"/>
    <tableColumn id="10502" xr3:uid="{2C1EE08D-3C21-4548-B045-09D8DBE6E176}" name="Column10463" dataDxfId="5932"/>
    <tableColumn id="10503" xr3:uid="{83CEF9B3-D4EC-4B69-A4A4-B8CE5236B951}" name="Column10464" dataDxfId="5931"/>
    <tableColumn id="10504" xr3:uid="{2B36BEAE-8416-4E03-B28D-9326267B237A}" name="Column10465" dataDxfId="5930"/>
    <tableColumn id="10505" xr3:uid="{E58C91F5-5DAF-4A55-8C9F-5438AB7FD25C}" name="Column10466" dataDxfId="5929"/>
    <tableColumn id="10506" xr3:uid="{6A036467-5AE0-4BD4-BBEC-BEB8E0D94172}" name="Column10467" dataDxfId="5928"/>
    <tableColumn id="10507" xr3:uid="{4F39FD0A-DEB4-4647-A863-C52EA7A78A78}" name="Column10468" dataDxfId="5927"/>
    <tableColumn id="10508" xr3:uid="{C95AED08-E007-4F52-BB3B-D79B5ADD80EC}" name="Column10469" dataDxfId="5926"/>
    <tableColumn id="10509" xr3:uid="{F01AC613-B478-47DD-9BE7-D3379822EE4D}" name="Column10470" dataDxfId="5925"/>
    <tableColumn id="10510" xr3:uid="{2B650D57-7BD7-499B-8766-B55D7BF124CD}" name="Column10471" dataDxfId="5924"/>
    <tableColumn id="10511" xr3:uid="{09F3F689-D427-496C-866D-DEF848BFC90A}" name="Column10472" dataDxfId="5923"/>
    <tableColumn id="10512" xr3:uid="{D1C80220-6045-40E5-9615-71F0C67B8590}" name="Column10473" dataDxfId="5922"/>
    <tableColumn id="10513" xr3:uid="{E9249398-C618-4F30-AB87-92F18AB7DE66}" name="Column10474" dataDxfId="5921"/>
    <tableColumn id="10514" xr3:uid="{EF2FBDB6-454F-4DEF-B4FD-991380D8BB31}" name="Column10475" dataDxfId="5920"/>
    <tableColumn id="10515" xr3:uid="{3D5B62E9-F31F-4C3E-9E9A-979683323F1D}" name="Column10476" dataDxfId="5919"/>
    <tableColumn id="10516" xr3:uid="{379E3994-6353-4669-B31D-CB67C9FF6F8F}" name="Column10477" dataDxfId="5918"/>
    <tableColumn id="10517" xr3:uid="{A5D233DD-94A1-4648-B978-8BBC21C9A586}" name="Column10478" dataDxfId="5917"/>
    <tableColumn id="10518" xr3:uid="{FD376C82-9740-4722-8AC2-85BB3C9A9058}" name="Column10479" dataDxfId="5916"/>
    <tableColumn id="10519" xr3:uid="{2CA42737-A93E-49C1-BC90-FE3F2B8AEC0C}" name="Column10480" dataDxfId="5915"/>
    <tableColumn id="10520" xr3:uid="{B8BEE0E6-DDA7-420F-985C-453F31C18C35}" name="Column10481" dataDxfId="5914"/>
    <tableColumn id="10521" xr3:uid="{C18F330E-B581-4A1B-98E6-734422E48067}" name="Column10482" dataDxfId="5913"/>
    <tableColumn id="10522" xr3:uid="{9F3FF186-90BD-4D44-BF68-B37A89F88669}" name="Column10483" dataDxfId="5912"/>
    <tableColumn id="10523" xr3:uid="{935C386D-4E9D-42A1-BA50-EB4A3AF0869C}" name="Column10484" dataDxfId="5911"/>
    <tableColumn id="10524" xr3:uid="{720F267F-2B89-408C-A79F-9190639A0325}" name="Column10485" dataDxfId="5910"/>
    <tableColumn id="10525" xr3:uid="{5A1CA997-1BB0-4FC6-97B1-B2356B17EE49}" name="Column10486" dataDxfId="5909"/>
    <tableColumn id="10526" xr3:uid="{3DC1D0B9-2453-42E3-B761-2024476D6D3C}" name="Column10487" dataDxfId="5908"/>
    <tableColumn id="10527" xr3:uid="{64ACD200-B798-460F-AC98-7D1BD627E139}" name="Column10488" dataDxfId="5907"/>
    <tableColumn id="10528" xr3:uid="{076F4921-49BC-4DB7-A70B-A457A22E25DB}" name="Column10489" dataDxfId="5906"/>
    <tableColumn id="10529" xr3:uid="{B46F5E0E-8509-457D-980C-345260438EDB}" name="Column10490" dataDxfId="5905"/>
    <tableColumn id="10530" xr3:uid="{C333D84B-1E38-4A87-B82F-67A9C555F0F9}" name="Column10491" dataDxfId="5904"/>
    <tableColumn id="10531" xr3:uid="{07B03BF6-70BC-4A16-B1E5-6EF8A3B7C359}" name="Column10492" dataDxfId="5903"/>
    <tableColumn id="10532" xr3:uid="{C111BA34-1252-4963-86E5-D02620802996}" name="Column10493" dataDxfId="5902"/>
    <tableColumn id="10533" xr3:uid="{6A4FE951-63EB-4E14-814D-1A43DC88B9B8}" name="Column10494" dataDxfId="5901"/>
    <tableColumn id="10534" xr3:uid="{755D04FF-F846-4850-8179-A09B6D0265FC}" name="Column10495" dataDxfId="5900"/>
    <tableColumn id="10535" xr3:uid="{6F23702C-D6E7-4D12-86ED-33F3C51527AE}" name="Column10496" dataDxfId="5899"/>
    <tableColumn id="10536" xr3:uid="{EA0C2402-ABAE-4E94-9740-B98F58717691}" name="Column10497" dataDxfId="5898"/>
    <tableColumn id="10537" xr3:uid="{465FF9A9-719B-4342-BA8C-44C9F1258CAC}" name="Column10498" dataDxfId="5897"/>
    <tableColumn id="10538" xr3:uid="{889CB4AA-1B80-493F-8928-2EC5664575C0}" name="Column10499" dataDxfId="5896"/>
    <tableColumn id="10539" xr3:uid="{22FF1B80-CBB0-4391-9D05-4B01917BBF0F}" name="Column10500" dataDxfId="5895"/>
    <tableColumn id="10540" xr3:uid="{3BB82945-0350-4BE4-82C6-41C1719A0504}" name="Column10501" dataDxfId="5894"/>
    <tableColumn id="10541" xr3:uid="{166A61B2-D382-4051-93C4-CF2D43BBE4BA}" name="Column10502" dataDxfId="5893"/>
    <tableColumn id="10542" xr3:uid="{13D39B4D-1994-4AE9-A886-84B61F3DAD98}" name="Column10503" dataDxfId="5892"/>
    <tableColumn id="10543" xr3:uid="{F6008B36-6BEC-4D35-B546-FE99BD3D2ECD}" name="Column10504" dataDxfId="5891"/>
    <tableColumn id="10544" xr3:uid="{5140E8DE-BF98-46A2-9D63-6B2B235CFF22}" name="Column10505" dataDxfId="5890"/>
    <tableColumn id="10545" xr3:uid="{DDA6D3A5-F5AD-4BE4-A0EE-33E1B3CD90BF}" name="Column10506" dataDxfId="5889"/>
    <tableColumn id="10546" xr3:uid="{04497E63-95EF-4630-A6EB-B355E31B9CCB}" name="Column10507" dataDxfId="5888"/>
    <tableColumn id="10547" xr3:uid="{08BCF08C-A811-43F9-B43F-785C0D5CA1E7}" name="Column10508" dataDxfId="5887"/>
    <tableColumn id="10548" xr3:uid="{8E7F244D-C154-4527-AD7F-6B6C01893292}" name="Column10509" dataDxfId="5886"/>
    <tableColumn id="10549" xr3:uid="{D470192E-2034-4368-A50E-05800DD36E52}" name="Column10510" dataDxfId="5885"/>
    <tableColumn id="10550" xr3:uid="{68BBAE78-5216-4ACD-B078-50468BD2C2C9}" name="Column10511" dataDxfId="5884"/>
    <tableColumn id="10551" xr3:uid="{A207E626-0D07-432D-803C-A32CA4A03047}" name="Column10512" dataDxfId="5883"/>
    <tableColumn id="10552" xr3:uid="{881A5933-E638-47B7-B045-6600118EAA84}" name="Column10513" dataDxfId="5882"/>
    <tableColumn id="10553" xr3:uid="{A730078D-B21F-4D43-ABA3-FC2D5836EEE2}" name="Column10514" dataDxfId="5881"/>
    <tableColumn id="10554" xr3:uid="{75DCC275-3889-43C5-9999-C8E01CA1B036}" name="Column10515" dataDxfId="5880"/>
    <tableColumn id="10555" xr3:uid="{BE99BF60-9E07-4CA3-9B66-C93DA6BCEB08}" name="Column10516" dataDxfId="5879"/>
    <tableColumn id="10556" xr3:uid="{671993ED-EF84-483E-8204-8F4B01058AEE}" name="Column10517" dataDxfId="5878"/>
    <tableColumn id="10557" xr3:uid="{C51833F5-054B-43C2-B3AA-0CC844AF623F}" name="Column10518" dataDxfId="5877"/>
    <tableColumn id="10558" xr3:uid="{82BB3100-5E2C-49AB-852B-AC5C7379FE3F}" name="Column10519" dataDxfId="5876"/>
    <tableColumn id="10559" xr3:uid="{086656DB-DC45-467F-82D9-365A85F28BFC}" name="Column10520" dataDxfId="5875"/>
    <tableColumn id="10560" xr3:uid="{18FA3A71-C6A0-4FAE-8B24-69907280A32C}" name="Column10521" dataDxfId="5874"/>
    <tableColumn id="10561" xr3:uid="{AA0F340F-3BED-4DC2-BF0C-55DB448D7ED2}" name="Column10522" dataDxfId="5873"/>
    <tableColumn id="10562" xr3:uid="{C6D2B5D6-A9D1-4154-94FF-5D1BDC4C7713}" name="Column10523" dataDxfId="5872"/>
    <tableColumn id="10563" xr3:uid="{12192857-032A-431E-810B-655CE8BD3471}" name="Column10524" dataDxfId="5871"/>
    <tableColumn id="10564" xr3:uid="{A08A25AA-FEE9-4910-B786-429B2E40BCC3}" name="Column10525" dataDxfId="5870"/>
    <tableColumn id="10565" xr3:uid="{3D0C31F2-8975-4D61-8104-F51B215643C5}" name="Column10526" dataDxfId="5869"/>
    <tableColumn id="10566" xr3:uid="{2F72D498-62BD-49EA-838B-FC141C27BF73}" name="Column10527" dataDxfId="5868"/>
    <tableColumn id="10567" xr3:uid="{4EDE1CC0-D913-42A6-B506-60E4431C15EE}" name="Column10528" dataDxfId="5867"/>
    <tableColumn id="10568" xr3:uid="{FD1A88A7-9753-480A-A582-63A7BEA34367}" name="Column10529" dataDxfId="5866"/>
    <tableColumn id="10569" xr3:uid="{7DACA0D1-0AAE-4617-8CA7-BECF93B9EB76}" name="Column10530" dataDxfId="5865"/>
    <tableColumn id="10570" xr3:uid="{7A5CDA26-4E05-46CE-9976-A48F6875ABE6}" name="Column10531" dataDxfId="5864"/>
    <tableColumn id="10571" xr3:uid="{C9CEE9F7-AD25-4FC6-BD6E-0AC0151645E0}" name="Column10532" dataDxfId="5863"/>
    <tableColumn id="10572" xr3:uid="{DE393F9A-3D8D-4DC3-AF81-71BF34A19669}" name="Column10533" dataDxfId="5862"/>
    <tableColumn id="10573" xr3:uid="{B7B5594C-504A-4B6A-AA8A-8F2E16E846B0}" name="Column10534" dataDxfId="5861"/>
    <tableColumn id="10574" xr3:uid="{E1D0E68C-363E-4868-AE76-065200F910A1}" name="Column10535" dataDxfId="5860"/>
    <tableColumn id="10575" xr3:uid="{F3EC4432-425B-48EB-A409-D12BEE5C7D86}" name="Column10536" dataDxfId="5859"/>
    <tableColumn id="10576" xr3:uid="{E888C4B3-0DBD-4CB5-8535-130C57EC5A81}" name="Column10537" dataDxfId="5858"/>
    <tableColumn id="10577" xr3:uid="{F4DFCB2C-44C4-4024-A673-05F432EA4A80}" name="Column10538" dataDxfId="5857"/>
    <tableColumn id="10578" xr3:uid="{DB3F50D1-B17F-4066-B913-157108B91EC0}" name="Column10539" dataDxfId="5856"/>
    <tableColumn id="10579" xr3:uid="{052D6715-30E1-47B1-B656-BFC9387DAF1D}" name="Column10540" dataDxfId="5855"/>
    <tableColumn id="10580" xr3:uid="{C5AD7932-7DAA-432C-A070-ED4F9683B59B}" name="Column10541" dataDxfId="5854"/>
    <tableColumn id="10581" xr3:uid="{6D8CA34B-0020-4844-A024-95C60DF2E4CD}" name="Column10542" dataDxfId="5853"/>
    <tableColumn id="10582" xr3:uid="{84755777-F656-44A4-B4AB-7D5A9B20B142}" name="Column10543" dataDxfId="5852"/>
    <tableColumn id="10583" xr3:uid="{A2088E69-2752-4A5E-9909-99FA56DD657E}" name="Column10544" dataDxfId="5851"/>
    <tableColumn id="10584" xr3:uid="{1F4ED602-AB6C-4825-9805-933F4A07DF21}" name="Column10545" dataDxfId="5850"/>
    <tableColumn id="10585" xr3:uid="{8EBD73EA-2763-41C1-8BF3-5983BB1CED40}" name="Column10546" dataDxfId="5849"/>
    <tableColumn id="10586" xr3:uid="{FF9D1E0D-A8AF-47E1-ABCF-187ACC34E146}" name="Column10547" dataDxfId="5848"/>
    <tableColumn id="10587" xr3:uid="{DD5DF8CB-1578-486E-8899-E76AAA42EB83}" name="Column10548" dataDxfId="5847"/>
    <tableColumn id="10588" xr3:uid="{755DA0F2-41D7-4CA0-82B5-F95583CB00E3}" name="Column10549" dataDxfId="5846"/>
    <tableColumn id="10589" xr3:uid="{C8E19B5E-ED40-4BDF-A4E0-456D05EA0FF9}" name="Column10550" dataDxfId="5845"/>
    <tableColumn id="10590" xr3:uid="{22A30C83-351D-4C44-961A-BEE05A5559CD}" name="Column10551" dataDxfId="5844"/>
    <tableColumn id="10591" xr3:uid="{B1236C6F-B832-40CE-9E65-A65B2B1765E5}" name="Column10552" dataDxfId="5843"/>
    <tableColumn id="10592" xr3:uid="{B20FF679-4D29-4C54-A2A4-109B849CBDFE}" name="Column10553" dataDxfId="5842"/>
    <tableColumn id="10593" xr3:uid="{866D103D-A2AF-4713-AAE6-2E9FEDF2140F}" name="Column10554" dataDxfId="5841"/>
    <tableColumn id="10594" xr3:uid="{C966346B-2919-4160-92BB-5938979F0E07}" name="Column10555" dataDxfId="5840"/>
    <tableColumn id="10595" xr3:uid="{8E1D35E5-FD70-4984-8943-C63DD4BA13D7}" name="Column10556" dataDxfId="5839"/>
    <tableColumn id="10596" xr3:uid="{0B7E1448-AD77-4875-B743-30B92E770EFB}" name="Column10557" dataDxfId="5838"/>
    <tableColumn id="10597" xr3:uid="{2E0B7958-854E-4071-A019-D17EEA2D2234}" name="Column10558" dataDxfId="5837"/>
    <tableColumn id="10598" xr3:uid="{1EFE3A46-5CF7-49BA-B8D1-199E96E5C6EA}" name="Column10559" dataDxfId="5836"/>
    <tableColumn id="10599" xr3:uid="{EE72A6F5-948D-4D55-80CD-5F7384F84CF2}" name="Column10560" dataDxfId="5835"/>
    <tableColumn id="10600" xr3:uid="{63AFD8FC-9244-499B-84E5-22110D4E0AB5}" name="Column10561" dataDxfId="5834"/>
    <tableColumn id="10601" xr3:uid="{60B725EE-046B-4135-942F-2018C51DA808}" name="Column10562" dataDxfId="5833"/>
    <tableColumn id="10602" xr3:uid="{FD14EB12-0D1A-420A-ABE0-22A4A0C456F2}" name="Column10563" dataDxfId="5832"/>
    <tableColumn id="10603" xr3:uid="{CBF2262E-145B-411E-BE21-FA5C6232C9BE}" name="Column10564" dataDxfId="5831"/>
    <tableColumn id="10604" xr3:uid="{C2470454-F358-4B9D-9FA4-371BFAFCAB18}" name="Column10565" dataDxfId="5830"/>
    <tableColumn id="10605" xr3:uid="{B0566C95-8B31-4F9C-B040-7B4294C132D9}" name="Column10566" dataDxfId="5829"/>
    <tableColumn id="10606" xr3:uid="{D1453314-A72B-4F9D-ABAE-F2A09E554EA9}" name="Column10567" dataDxfId="5828"/>
    <tableColumn id="10607" xr3:uid="{6EC4BA2D-CDA9-40A1-89C6-86DDA4CB0031}" name="Column10568" dataDxfId="5827"/>
    <tableColumn id="10608" xr3:uid="{2C56F569-7AF4-4817-896F-FDA720EC90E9}" name="Column10569" dataDxfId="5826"/>
    <tableColumn id="10609" xr3:uid="{E81EA6F5-4965-4398-9901-92361B546BB4}" name="Column10570" dataDxfId="5825"/>
    <tableColumn id="10610" xr3:uid="{90BEBF2E-FDF6-40DB-9C12-27585D83262A}" name="Column10571" dataDxfId="5824"/>
    <tableColumn id="10611" xr3:uid="{A96BF07A-3CB1-4F4D-8DC4-B042082B9953}" name="Column10572" dataDxfId="5823"/>
    <tableColumn id="10612" xr3:uid="{2CEEB901-E3AF-4E2A-9D1C-C901219F959C}" name="Column10573" dataDxfId="5822"/>
    <tableColumn id="10613" xr3:uid="{2183DDF7-4C4C-4936-8E97-05C748BFC66E}" name="Column10574" dataDxfId="5821"/>
    <tableColumn id="10614" xr3:uid="{6F14DEC5-82D1-471D-9840-C4CC74B0AA67}" name="Column10575" dataDxfId="5820"/>
    <tableColumn id="10615" xr3:uid="{F409F07E-519A-4B71-978E-EA1F8781C4DF}" name="Column10576" dataDxfId="5819"/>
    <tableColumn id="10616" xr3:uid="{803F254A-9E0F-41F6-A843-BDE5BECD5756}" name="Column10577" dataDxfId="5818"/>
    <tableColumn id="10617" xr3:uid="{B08AD5BC-E37A-4E51-AAFC-416E2B5824A9}" name="Column10578" dataDxfId="5817"/>
    <tableColumn id="10618" xr3:uid="{9B2BE70D-56B6-4D27-BFB0-76043303A5E6}" name="Column10579" dataDxfId="5816"/>
    <tableColumn id="10619" xr3:uid="{451E91F4-7200-44DB-9141-F4800697F5F2}" name="Column10580" dataDxfId="5815"/>
    <tableColumn id="10620" xr3:uid="{34AC17AC-4195-4542-8F54-9BCFA98A0343}" name="Column10581" dataDxfId="5814"/>
    <tableColumn id="10621" xr3:uid="{34483275-8943-4501-970A-1D98A094FC57}" name="Column10582" dataDxfId="5813"/>
    <tableColumn id="10622" xr3:uid="{82581AD9-408F-43C1-9A1A-9B193D1A5EEE}" name="Column10583" dataDxfId="5812"/>
    <tableColumn id="10623" xr3:uid="{3E6DF890-7531-443E-AB53-2B54848B055A}" name="Column10584" dataDxfId="5811"/>
    <tableColumn id="10624" xr3:uid="{61B88B24-4C0E-40C4-8A8D-9566AD61A19E}" name="Column10585" dataDxfId="5810"/>
    <tableColumn id="10625" xr3:uid="{4EFB8A52-E3BF-4ADB-9CE8-1FB494D8B46C}" name="Column10586" dataDxfId="5809"/>
    <tableColumn id="10626" xr3:uid="{CFBAB9D0-6669-40C5-8828-18CEA90F6EE2}" name="Column10587" dataDxfId="5808"/>
    <tableColumn id="10627" xr3:uid="{5F90ABE6-3E60-462F-BF79-6B2EA648321D}" name="Column10588" dataDxfId="5807"/>
    <tableColumn id="10628" xr3:uid="{929CEE79-4712-456B-AAF0-7BB0041EAABB}" name="Column10589" dataDxfId="5806"/>
    <tableColumn id="10629" xr3:uid="{862A3BC1-C9BB-4418-909E-8B9A2BB405B4}" name="Column10590" dataDxfId="5805"/>
    <tableColumn id="10630" xr3:uid="{8159C066-2B70-4E08-857F-935B8A589617}" name="Column10591" dataDxfId="5804"/>
    <tableColumn id="10631" xr3:uid="{6A586B21-740A-40E2-AD6E-FDF75ABB7C96}" name="Column10592" dataDxfId="5803"/>
    <tableColumn id="10632" xr3:uid="{9084ED94-3842-48A8-AE19-31D99B2760EB}" name="Column10593" dataDxfId="5802"/>
    <tableColumn id="10633" xr3:uid="{F84B1697-C55D-43CC-AA8C-22647D58F837}" name="Column10594" dataDxfId="5801"/>
    <tableColumn id="10634" xr3:uid="{BD4C8A03-2444-4AEA-A05D-F5C7E19EE8C0}" name="Column10595" dataDxfId="5800"/>
    <tableColumn id="10635" xr3:uid="{8E0B3F6B-C542-4D9A-B7C5-D49637863874}" name="Column10596" dataDxfId="5799"/>
    <tableColumn id="10636" xr3:uid="{A08A0BF0-7B55-4B25-BD02-714C849DD57A}" name="Column10597" dataDxfId="5798"/>
    <tableColumn id="10637" xr3:uid="{814DD052-4970-4665-BE4A-4A90F883073A}" name="Column10598" dataDxfId="5797"/>
    <tableColumn id="10638" xr3:uid="{FDECC27D-76ED-4F08-9464-1B89F07B32EC}" name="Column10599" dataDxfId="5796"/>
    <tableColumn id="10639" xr3:uid="{10022552-34D5-47B9-BF11-82B7CD006B16}" name="Column10600" dataDxfId="5795"/>
    <tableColumn id="10640" xr3:uid="{08DFEC86-31D8-47C6-B488-637FE00DE9A9}" name="Column10601" dataDxfId="5794"/>
    <tableColumn id="10641" xr3:uid="{89DB8AEE-F0CB-4570-A5AE-7FABFB472504}" name="Column10602" dataDxfId="5793"/>
    <tableColumn id="10642" xr3:uid="{63C557CC-8726-4069-BF1C-443AE6978397}" name="Column10603" dataDxfId="5792"/>
    <tableColumn id="10643" xr3:uid="{7B8E40BC-8F2D-4D2E-B043-E4687C3FF687}" name="Column10604" dataDxfId="5791"/>
    <tableColumn id="10644" xr3:uid="{30133ADD-10DE-4F35-A94C-6BCD4C6424E0}" name="Column10605" dataDxfId="5790"/>
    <tableColumn id="10645" xr3:uid="{722F462C-ED8A-41E5-A5AE-19574CA67342}" name="Column10606" dataDxfId="5789"/>
    <tableColumn id="10646" xr3:uid="{818B07A0-E5D7-4F64-AAB1-1BCA260B51AC}" name="Column10607" dataDxfId="5788"/>
    <tableColumn id="10647" xr3:uid="{3619C437-76CD-42D3-B196-1547D46BD8BF}" name="Column10608" dataDxfId="5787"/>
    <tableColumn id="10648" xr3:uid="{FC506781-69DC-4936-A7AB-6A3097317189}" name="Column10609" dataDxfId="5786"/>
    <tableColumn id="10649" xr3:uid="{61186A22-A01B-486B-A344-ADE60FD62D51}" name="Column10610" dataDxfId="5785"/>
    <tableColumn id="10650" xr3:uid="{5B3A0371-CE3C-4962-ADA6-6F51F2BDA683}" name="Column10611" dataDxfId="5784"/>
    <tableColumn id="10651" xr3:uid="{6E661653-2877-4842-A9B8-6C33613D71AE}" name="Column10612" dataDxfId="5783"/>
    <tableColumn id="10652" xr3:uid="{1F45C052-175E-46A1-A964-D526D4D6FBA1}" name="Column10613" dataDxfId="5782"/>
    <tableColumn id="10653" xr3:uid="{F8561F9F-1089-4996-ACDB-9E42D5761A95}" name="Column10614" dataDxfId="5781"/>
    <tableColumn id="10654" xr3:uid="{682B1726-475D-4437-9360-E849988FC264}" name="Column10615" dataDxfId="5780"/>
    <tableColumn id="10655" xr3:uid="{DC961E9C-61F0-4CCF-BA55-93CABE769DE1}" name="Column10616" dataDxfId="5779"/>
    <tableColumn id="10656" xr3:uid="{75602F15-2A97-4645-8723-2469BA5F8DF3}" name="Column10617" dataDxfId="5778"/>
    <tableColumn id="10657" xr3:uid="{1AAC7299-C80A-431A-8A91-38363CC5CDF7}" name="Column10618" dataDxfId="5777"/>
    <tableColumn id="10658" xr3:uid="{39E676CD-001E-4735-AAC2-3958919D921E}" name="Column10619" dataDxfId="5776"/>
    <tableColumn id="10659" xr3:uid="{CED7895B-28AB-49EA-8644-43CD323D91A6}" name="Column10620" dataDxfId="5775"/>
    <tableColumn id="10660" xr3:uid="{4EAB0614-8967-46DC-92A2-004A0CAEA248}" name="Column10621" dataDxfId="5774"/>
    <tableColumn id="10661" xr3:uid="{563A31DA-81FF-42FD-AA6D-77933422C8AD}" name="Column10622" dataDxfId="5773"/>
    <tableColumn id="10662" xr3:uid="{B4D44E26-488E-4A37-9A6A-04A56C8EC90B}" name="Column10623" dataDxfId="5772"/>
    <tableColumn id="10663" xr3:uid="{F8BECB00-7E2D-48C9-863E-AEFBDD34F4DF}" name="Column10624" dataDxfId="5771"/>
    <tableColumn id="10664" xr3:uid="{FA07F794-582A-4B9A-9524-273CEB10B3A7}" name="Column10625" dataDxfId="5770"/>
    <tableColumn id="10665" xr3:uid="{A044451B-59B5-4104-B8B8-F0639F1EA6AA}" name="Column10626" dataDxfId="5769"/>
    <tableColumn id="10666" xr3:uid="{16BEFACE-6EC4-41C9-A0E1-47C55C81B589}" name="Column10627" dataDxfId="5768"/>
    <tableColumn id="10667" xr3:uid="{6C5AA986-418E-409D-8B02-858176B89BF4}" name="Column10628" dataDxfId="5767"/>
    <tableColumn id="10668" xr3:uid="{DB3E85E4-8CDF-4D63-97EF-6CFBB3F81BC1}" name="Column10629" dataDxfId="5766"/>
    <tableColumn id="10669" xr3:uid="{9AFF1930-CD11-4224-93C8-C812B0E6343E}" name="Column10630" dataDxfId="5765"/>
    <tableColumn id="10670" xr3:uid="{A7828223-6219-4122-B313-871A3D2D03FF}" name="Column10631" dataDxfId="5764"/>
    <tableColumn id="10671" xr3:uid="{4B7D51EC-2093-4FFC-B896-EAB91B75EAA2}" name="Column10632" dataDxfId="5763"/>
    <tableColumn id="10672" xr3:uid="{E7D9EFA2-CB1A-42E1-B780-83B9A92EFE0E}" name="Column10633" dataDxfId="5762"/>
    <tableColumn id="10673" xr3:uid="{60CCDA54-3316-4CF5-ADA8-B5EBCE811E22}" name="Column10634" dataDxfId="5761"/>
    <tableColumn id="10674" xr3:uid="{CC2642B9-B0C6-48B7-81FF-60C6DF021EA5}" name="Column10635" dataDxfId="5760"/>
    <tableColumn id="10675" xr3:uid="{05659C5B-D1D9-4233-AB48-A30A8DE55A4B}" name="Column10636" dataDxfId="5759"/>
    <tableColumn id="10676" xr3:uid="{8B90144E-414B-4F21-A683-EF6F59A44AF4}" name="Column10637" dataDxfId="5758"/>
    <tableColumn id="10677" xr3:uid="{72258B5A-E7D0-40BE-946C-67A7B55CDA17}" name="Column10638" dataDxfId="5757"/>
    <tableColumn id="10678" xr3:uid="{A6D810CC-B3AB-457C-BAC7-9287A21A1B2B}" name="Column10639" dataDxfId="5756"/>
    <tableColumn id="10679" xr3:uid="{46C08CCC-141F-498D-8755-227705D98DDD}" name="Column10640" dataDxfId="5755"/>
    <tableColumn id="10680" xr3:uid="{163FD47D-6E0D-40E1-B3B2-A1DB6B81A9A4}" name="Column10641" dataDxfId="5754"/>
    <tableColumn id="10681" xr3:uid="{B359B0EF-AC70-4814-B5B9-9A5F24910BE7}" name="Column10642" dataDxfId="5753"/>
    <tableColumn id="10682" xr3:uid="{F30ABDCC-7D0C-4D17-A41C-70B19F286B46}" name="Column10643" dataDxfId="5752"/>
    <tableColumn id="10683" xr3:uid="{E298A69B-C1BE-43E7-8A86-E0C530DF9DAF}" name="Column10644" dataDxfId="5751"/>
    <tableColumn id="10684" xr3:uid="{2834CAC0-B7BD-4221-B3CC-17D3D927764B}" name="Column10645" dataDxfId="5750"/>
    <tableColumn id="10685" xr3:uid="{E4D34BBE-5434-49EB-A58A-01A6EF034FBC}" name="Column10646" dataDxfId="5749"/>
    <tableColumn id="10686" xr3:uid="{C6CB902D-6508-438C-9839-E688DDB051C5}" name="Column10647" dataDxfId="5748"/>
    <tableColumn id="10687" xr3:uid="{DCEA166F-CAE8-4841-A96F-9FAE6E27DB22}" name="Column10648" dataDxfId="5747"/>
    <tableColumn id="10688" xr3:uid="{F87AC3F2-5E3D-4B4D-A9D2-6661BBF4FF7C}" name="Column10649" dataDxfId="5746"/>
    <tableColumn id="10689" xr3:uid="{E1A2C9C6-876A-4E35-9C49-A71766563E9C}" name="Column10650" dataDxfId="5745"/>
    <tableColumn id="10690" xr3:uid="{9267E9A7-44C9-4F10-A326-326F4FF3CFB3}" name="Column10651" dataDxfId="5744"/>
    <tableColumn id="10691" xr3:uid="{E7750E06-3775-47D6-9808-097070D7EE1F}" name="Column10652" dataDxfId="5743"/>
    <tableColumn id="10692" xr3:uid="{0E2E8B03-F17E-4E3D-B4CB-F3600CAAAE89}" name="Column10653" dataDxfId="5742"/>
    <tableColumn id="10693" xr3:uid="{3D1F0177-5ABE-434C-96FA-A1B84F1727DE}" name="Column10654" dataDxfId="5741"/>
    <tableColumn id="10694" xr3:uid="{FBE19FD4-8247-450E-BA3F-6245918FE026}" name="Column10655" dataDxfId="5740"/>
    <tableColumn id="10695" xr3:uid="{08C623BB-53F0-4AB8-89B4-C35A4B74EFBA}" name="Column10656" dataDxfId="5739"/>
    <tableColumn id="10696" xr3:uid="{DE5C363E-F5A2-4BB8-8402-1673575A3E80}" name="Column10657" dataDxfId="5738"/>
    <tableColumn id="10697" xr3:uid="{A0A20303-A8E4-45E6-9525-4B643A833DC4}" name="Column10658" dataDxfId="5737"/>
    <tableColumn id="10698" xr3:uid="{1D1EA793-3C59-408C-90D7-2251E105DD91}" name="Column10659" dataDxfId="5736"/>
    <tableColumn id="10699" xr3:uid="{1DC9EE5F-AB5E-4419-83BE-B7ACB21D1E38}" name="Column10660" dataDxfId="5735"/>
    <tableColumn id="10700" xr3:uid="{97EA31E9-6560-4969-B5F4-580254DB2F3A}" name="Column10661" dataDxfId="5734"/>
    <tableColumn id="10701" xr3:uid="{21903D22-D3F6-4EEA-9D3E-B845A285733D}" name="Column10662" dataDxfId="5733"/>
    <tableColumn id="10702" xr3:uid="{9398E5B9-78EE-462E-BC3F-182B8B20C115}" name="Column10663" dataDxfId="5732"/>
    <tableColumn id="10703" xr3:uid="{50097731-6AA9-4968-90B5-34FE33A4B51E}" name="Column10664" dataDxfId="5731"/>
    <tableColumn id="10704" xr3:uid="{46F69B73-1BA2-4BF4-8D22-303F56344FA4}" name="Column10665" dataDxfId="5730"/>
    <tableColumn id="10705" xr3:uid="{5DD6C6F0-7C6D-4B5C-80E3-82ED53F0EADC}" name="Column10666" dataDxfId="5729"/>
    <tableColumn id="10706" xr3:uid="{171E9F8D-B61B-4A6B-BA39-58518836AA7D}" name="Column10667" dataDxfId="5728"/>
    <tableColumn id="10707" xr3:uid="{6847E25C-E0E7-46EE-BB64-BF38FDB461CB}" name="Column10668" dataDxfId="5727"/>
    <tableColumn id="10708" xr3:uid="{54CD13CE-9FB2-4590-8CF1-61EAB1985320}" name="Column10669" dataDxfId="5726"/>
    <tableColumn id="10709" xr3:uid="{DA331C39-51F3-4BE8-BB17-8339341E111B}" name="Column10670" dataDxfId="5725"/>
    <tableColumn id="10710" xr3:uid="{93E5259F-1AFF-4CE9-A522-AABCC422FCA5}" name="Column10671" dataDxfId="5724"/>
    <tableColumn id="10711" xr3:uid="{F31E5DA9-E40E-4E95-B880-6C082C3D96BD}" name="Column10672" dataDxfId="5723"/>
    <tableColumn id="10712" xr3:uid="{25BBD58F-2080-4BBE-914D-EEEF153AA6F5}" name="Column10673" dataDxfId="5722"/>
    <tableColumn id="10713" xr3:uid="{DBFF9096-3948-4314-BD90-9E79777B6742}" name="Column10674" dataDxfId="5721"/>
    <tableColumn id="10714" xr3:uid="{6821B136-9FF2-487C-9FDB-12354F5DC9AA}" name="Column10675" dataDxfId="5720"/>
    <tableColumn id="10715" xr3:uid="{4124B61E-9DAA-4AA7-A3FC-32E2ECE7CD54}" name="Column10676" dataDxfId="5719"/>
    <tableColumn id="10716" xr3:uid="{168B4FD3-7720-46D7-B875-341DD094C813}" name="Column10677" dataDxfId="5718"/>
    <tableColumn id="10717" xr3:uid="{C6C04EB2-153D-49D6-AF14-4F21C4658847}" name="Column10678" dataDxfId="5717"/>
    <tableColumn id="10718" xr3:uid="{62AE954D-FB9C-40B9-8C60-9789C1063996}" name="Column10679" dataDxfId="5716"/>
    <tableColumn id="10719" xr3:uid="{212F6C0D-924F-424D-A336-CF9DB7C1A538}" name="Column10680" dataDxfId="5715"/>
    <tableColumn id="10720" xr3:uid="{CCE572D0-E434-4E0C-B415-9CF42A5B3F35}" name="Column10681" dataDxfId="5714"/>
    <tableColumn id="10721" xr3:uid="{B6E091B0-0B8E-4E7A-81F9-AA31EDDEBB2B}" name="Column10682" dataDxfId="5713"/>
    <tableColumn id="10722" xr3:uid="{9D2B87E2-ABEE-42BF-9A6B-E75ECE482D9A}" name="Column10683" dataDxfId="5712"/>
    <tableColumn id="10723" xr3:uid="{3FE5108A-4360-4800-991B-052B6A5569CA}" name="Column10684" dataDxfId="5711"/>
    <tableColumn id="10724" xr3:uid="{CD59D03A-A127-475A-A58D-AC6EE6409FC1}" name="Column10685" dataDxfId="5710"/>
    <tableColumn id="10725" xr3:uid="{1D8C183B-BA22-4C5D-AAEE-2E8F37722A3B}" name="Column10686" dataDxfId="5709"/>
    <tableColumn id="10726" xr3:uid="{98634986-7B85-461D-9190-A6FAA2751D10}" name="Column10687" dataDxfId="5708"/>
    <tableColumn id="10727" xr3:uid="{CA718E41-5F5A-4FFE-AE7B-95929C27E2F6}" name="Column10688" dataDxfId="5707"/>
    <tableColumn id="10728" xr3:uid="{803B4369-81AE-4A66-81B4-AE05A9E64AE0}" name="Column10689" dataDxfId="5706"/>
    <tableColumn id="10729" xr3:uid="{773B86BF-C238-41F6-972D-244C98218497}" name="Column10690" dataDxfId="5705"/>
    <tableColumn id="10730" xr3:uid="{850AAF9B-A934-4E0A-95CB-B77230AD4545}" name="Column10691" dataDxfId="5704"/>
    <tableColumn id="10731" xr3:uid="{3DA5AAA8-A409-463F-BBC1-118F8843B85D}" name="Column10692" dataDxfId="5703"/>
    <tableColumn id="10732" xr3:uid="{F13A7F97-36B8-4DFB-8DE1-2230F161724D}" name="Column10693" dataDxfId="5702"/>
    <tableColumn id="10733" xr3:uid="{B9C8D70A-653D-41A8-BADE-4361DBC98666}" name="Column10694" dataDxfId="5701"/>
    <tableColumn id="10734" xr3:uid="{16ACD87D-EFE9-4EFC-BF37-A3A772D9865B}" name="Column10695" dataDxfId="5700"/>
    <tableColumn id="10735" xr3:uid="{C35D7D29-D2F2-4E30-A456-E06F36648F9B}" name="Column10696" dataDxfId="5699"/>
    <tableColumn id="10736" xr3:uid="{B9A5BACE-E611-4E6B-B668-5E30886A4BBD}" name="Column10697" dataDxfId="5698"/>
    <tableColumn id="10737" xr3:uid="{627F272D-7E99-447B-93D3-B58F152DC1F3}" name="Column10698" dataDxfId="5697"/>
    <tableColumn id="10738" xr3:uid="{F7C481F3-B082-483C-A26E-02261EEA3528}" name="Column10699" dataDxfId="5696"/>
    <tableColumn id="10739" xr3:uid="{8BEAC36C-20EA-47DA-8E89-A875D158FA5D}" name="Column10700" dataDxfId="5695"/>
    <tableColumn id="10740" xr3:uid="{932EC112-6EEE-4E6F-9BF2-6B4B63D7AACC}" name="Column10701" dataDxfId="5694"/>
    <tableColumn id="10741" xr3:uid="{86F6C1D6-7F63-4C82-90FB-480B723492E1}" name="Column10702" dataDxfId="5693"/>
    <tableColumn id="10742" xr3:uid="{9F69DF1D-7588-48E6-8BB8-101C285BE905}" name="Column10703" dataDxfId="5692"/>
    <tableColumn id="10743" xr3:uid="{1E6B2793-FF3F-46DE-A327-CFA05A462D10}" name="Column10704" dataDxfId="5691"/>
    <tableColumn id="10744" xr3:uid="{2E443C21-5EC7-4AF5-88C0-E137349048A2}" name="Column10705" dataDxfId="5690"/>
    <tableColumn id="10745" xr3:uid="{2A1C6AE0-89F3-4133-BC12-ACC9D22919E2}" name="Column10706" dataDxfId="5689"/>
    <tableColumn id="10746" xr3:uid="{001DEE77-01B7-4D8E-9966-F9478BB2C991}" name="Column10707" dataDxfId="5688"/>
    <tableColumn id="10747" xr3:uid="{833280A0-5235-436B-A5E3-A1BDBE5F6784}" name="Column10708" dataDxfId="5687"/>
    <tableColumn id="10748" xr3:uid="{CE186E15-F801-4A6F-ADFD-3AA7DFFA3821}" name="Column10709" dataDxfId="5686"/>
    <tableColumn id="10749" xr3:uid="{52C896AE-8220-4255-8BE9-7A100B9B47EE}" name="Column10710" dataDxfId="5685"/>
    <tableColumn id="10750" xr3:uid="{538ABD85-BA01-4630-954A-81FCA2B2C27A}" name="Column10711" dataDxfId="5684"/>
    <tableColumn id="10751" xr3:uid="{1F47569B-F166-4EE6-8798-7370FBF52C95}" name="Column10712" dataDxfId="5683"/>
    <tableColumn id="10752" xr3:uid="{4EACE812-0541-4FE1-9F57-3FC36429409E}" name="Column10713" dataDxfId="5682"/>
    <tableColumn id="10753" xr3:uid="{81A66881-3469-4E58-9083-28AAC4179570}" name="Column10714" dataDxfId="5681"/>
    <tableColumn id="10754" xr3:uid="{7818F01B-79B5-4502-8F81-1A38947FD495}" name="Column10715" dataDxfId="5680"/>
    <tableColumn id="10755" xr3:uid="{F3166703-0E08-4477-810F-D6A23C2E6578}" name="Column10716" dataDxfId="5679"/>
    <tableColumn id="10756" xr3:uid="{27B4A72F-9415-4D25-92B5-B0020968D6D8}" name="Column10717" dataDxfId="5678"/>
    <tableColumn id="10757" xr3:uid="{A1A4EBC0-6EFC-4F0C-B864-4E5950BEDD13}" name="Column10718" dataDxfId="5677"/>
    <tableColumn id="10758" xr3:uid="{F21CB0B4-6404-479A-BAF3-2E1316824608}" name="Column10719" dataDxfId="5676"/>
    <tableColumn id="10759" xr3:uid="{8BCFE330-00C9-4B13-8F68-B3FAB81B20F7}" name="Column10720" dataDxfId="5675"/>
    <tableColumn id="10760" xr3:uid="{456CE32C-16A9-4AC1-A2F9-FD8CEC00AE62}" name="Column10721" dataDxfId="5674"/>
    <tableColumn id="10761" xr3:uid="{36C01688-F3F9-48E9-B0CB-9F4EF41E07E4}" name="Column10722" dataDxfId="5673"/>
    <tableColumn id="10762" xr3:uid="{04D1FFC4-7B55-4B8A-A96C-F3995BB63454}" name="Column10723" dataDxfId="5672"/>
    <tableColumn id="10763" xr3:uid="{6D1F30E4-7B9E-4BA2-8B04-808FBA5C38CF}" name="Column10724" dataDxfId="5671"/>
    <tableColumn id="10764" xr3:uid="{3351B612-C829-433F-AA7E-6CA768ED45BC}" name="Column10725" dataDxfId="5670"/>
    <tableColumn id="10765" xr3:uid="{BDDB993D-74E1-4D3D-B2BC-F3C4CAD98EED}" name="Column10726" dataDxfId="5669"/>
    <tableColumn id="10766" xr3:uid="{CD937966-3DC2-4170-A527-CCB8417A5817}" name="Column10727" dataDxfId="5668"/>
    <tableColumn id="10767" xr3:uid="{2EA2D57A-35DB-401C-8260-C586F1330A83}" name="Column10728" dataDxfId="5667"/>
    <tableColumn id="10768" xr3:uid="{9B080D5C-BA56-4076-9081-EA5F61289098}" name="Column10729" dataDxfId="5666"/>
    <tableColumn id="10769" xr3:uid="{D551D7CB-8917-4F10-8F03-33A9D1106131}" name="Column10730" dataDxfId="5665"/>
    <tableColumn id="10770" xr3:uid="{1CF4F88C-0E83-4F9C-AC12-104D9737995F}" name="Column10731" dataDxfId="5664"/>
    <tableColumn id="10771" xr3:uid="{683A5355-8F7E-44B2-999E-06165AF4533B}" name="Column10732" dataDxfId="5663"/>
    <tableColumn id="10772" xr3:uid="{931CF1F1-F6B7-4131-9857-54BD0FF0E832}" name="Column10733" dataDxfId="5662"/>
    <tableColumn id="10773" xr3:uid="{04C8418F-8A95-42D7-AC85-08A14B8D3D57}" name="Column10734" dataDxfId="5661"/>
    <tableColumn id="10774" xr3:uid="{1F994B8E-890A-4018-8B92-D0D76ADC3A52}" name="Column10735" dataDxfId="5660"/>
    <tableColumn id="10775" xr3:uid="{9C4AA72A-C130-4D76-8A5E-988E762452E1}" name="Column10736" dataDxfId="5659"/>
    <tableColumn id="10776" xr3:uid="{7552739D-6AA6-480A-ACD0-46D60BD51006}" name="Column10737" dataDxfId="5658"/>
    <tableColumn id="10777" xr3:uid="{E7B9F89D-7AC0-4569-B971-173B2A68B17C}" name="Column10738" dataDxfId="5657"/>
    <tableColumn id="10778" xr3:uid="{695933DC-79B9-4E4A-B6A4-3E8B477C8508}" name="Column10739" dataDxfId="5656"/>
    <tableColumn id="10779" xr3:uid="{BE46AF54-8C46-423A-B571-E0F8B6EE5C89}" name="Column10740" dataDxfId="5655"/>
    <tableColumn id="10780" xr3:uid="{E83A3D4F-A0F2-4D5E-B267-485CA5B94EBA}" name="Column10741" dataDxfId="5654"/>
    <tableColumn id="10781" xr3:uid="{FD71FDE7-0295-4595-93E3-FD598B193126}" name="Column10742" dataDxfId="5653"/>
    <tableColumn id="10782" xr3:uid="{C196B77F-6696-40D7-AD8B-6C428C5B191F}" name="Column10743" dataDxfId="5652"/>
    <tableColumn id="10783" xr3:uid="{B8E21DD8-0120-4965-95B5-C02891064A31}" name="Column10744" dataDxfId="5651"/>
    <tableColumn id="10784" xr3:uid="{CEC58A6A-CBC9-4E36-A0E0-31240A192674}" name="Column10745" dataDxfId="5650"/>
    <tableColumn id="10785" xr3:uid="{6B6C6C38-27E5-4CDD-B8E6-A5B78F9E9A6F}" name="Column10746" dataDxfId="5649"/>
    <tableColumn id="10786" xr3:uid="{A949F9DF-1E02-4D0D-9FF2-9443BBFEFF58}" name="Column10747" dataDxfId="5648"/>
    <tableColumn id="10787" xr3:uid="{38FDB74A-E67B-492B-99FC-0A09CD3D1F94}" name="Column10748" dataDxfId="5647"/>
    <tableColumn id="10788" xr3:uid="{7E04268D-B3B0-496E-A237-9204DB6BD477}" name="Column10749" dataDxfId="5646"/>
    <tableColumn id="10789" xr3:uid="{25D12864-7736-4091-ACCD-790D2281B2A3}" name="Column10750" dataDxfId="5645"/>
    <tableColumn id="10790" xr3:uid="{DF98504E-DC8A-4DFC-811E-75AE46DC014C}" name="Column10751" dataDxfId="5644"/>
    <tableColumn id="10791" xr3:uid="{488C459B-3B1F-47D3-A426-09DAF49AA3A8}" name="Column10752" dataDxfId="5643"/>
    <tableColumn id="10792" xr3:uid="{121AEBCA-933E-4CD9-A853-C796D72A3F81}" name="Column10753" dataDxfId="5642"/>
    <tableColumn id="10793" xr3:uid="{924D4D90-8A4B-4CA2-A9A0-06FCC4455103}" name="Column10754" dataDxfId="5641"/>
    <tableColumn id="10794" xr3:uid="{AD570D31-8602-419E-B9E2-759B9A91F24F}" name="Column10755" dataDxfId="5640"/>
    <tableColumn id="10795" xr3:uid="{6F0C93CF-20B1-4389-A6E9-1432A1924830}" name="Column10756" dataDxfId="5639"/>
    <tableColumn id="10796" xr3:uid="{2CA2B6A9-7FF4-4079-A7AD-50DE4C20D1CC}" name="Column10757" dataDxfId="5638"/>
    <tableColumn id="10797" xr3:uid="{FFFB74A8-A0E7-48CF-ADCD-1707C4751836}" name="Column10758" dataDxfId="5637"/>
    <tableColumn id="10798" xr3:uid="{8971923E-ED09-4F26-8896-EDAD1D8D2A32}" name="Column10759" dataDxfId="5636"/>
    <tableColumn id="10799" xr3:uid="{3A6B18E0-F1EA-4AAF-BC67-D49B6F52872C}" name="Column10760" dataDxfId="5635"/>
    <tableColumn id="10800" xr3:uid="{E5B7C6D2-9C63-44FB-96DD-F1CB88D5DECF}" name="Column10761" dataDxfId="5634"/>
    <tableColumn id="10801" xr3:uid="{6CB0BC88-F6CE-4C26-A180-449D62A0D831}" name="Column10762" dataDxfId="5633"/>
    <tableColumn id="10802" xr3:uid="{DBC495B6-9B91-4656-91E9-DF9F44D2C5E6}" name="Column10763" dataDxfId="5632"/>
    <tableColumn id="10803" xr3:uid="{53F15DE0-7120-42F5-A660-3C2E23E3CB9D}" name="Column10764" dataDxfId="5631"/>
    <tableColumn id="10804" xr3:uid="{E3CC4BD6-ED3D-4F5C-BC3E-2CD631AE31C3}" name="Column10765" dataDxfId="5630"/>
    <tableColumn id="10805" xr3:uid="{0A09E2CE-AD73-4A5B-AD16-E120F6E7108E}" name="Column10766" dataDxfId="5629"/>
    <tableColumn id="10806" xr3:uid="{7FE765BA-FCAE-4030-9C8E-B9F5BE1A2F2C}" name="Column10767" dataDxfId="5628"/>
    <tableColumn id="10807" xr3:uid="{757A3BE3-F93C-4465-A1A4-862A1631C4D5}" name="Column10768" dataDxfId="5627"/>
    <tableColumn id="10808" xr3:uid="{140A43A4-18EC-41BF-8D8F-459FA72C96D4}" name="Column10769" dataDxfId="5626"/>
    <tableColumn id="10809" xr3:uid="{9E2C8869-F4F9-4E40-A058-D3C1B0926C22}" name="Column10770" dataDxfId="5625"/>
    <tableColumn id="10810" xr3:uid="{0E5D6520-EB82-4FA9-B327-C0F490824F8B}" name="Column10771" dataDxfId="5624"/>
    <tableColumn id="10811" xr3:uid="{99AAF97C-9A47-41F6-9998-76DDDA4064A5}" name="Column10772" dataDxfId="5623"/>
    <tableColumn id="10812" xr3:uid="{9361D24B-C81D-4EF6-BCFF-3FDA586E8967}" name="Column10773" dataDxfId="5622"/>
    <tableColumn id="10813" xr3:uid="{DB1DABC3-37A8-464D-B60F-D13B8F66F73B}" name="Column10774" dataDxfId="5621"/>
    <tableColumn id="10814" xr3:uid="{7607BE4E-797C-44CF-9210-0E3EBAC521B1}" name="Column10775" dataDxfId="5620"/>
    <tableColumn id="10815" xr3:uid="{EA91DFB1-C537-48F9-ADCF-FBCF89CB6C01}" name="Column10776" dataDxfId="5619"/>
    <tableColumn id="10816" xr3:uid="{B6BCC11E-F56F-4EA0-AAE6-C34C84559A49}" name="Column10777" dataDxfId="5618"/>
    <tableColumn id="10817" xr3:uid="{2FB7C154-7CF9-4390-9DDB-165E77699B5A}" name="Column10778" dataDxfId="5617"/>
    <tableColumn id="10818" xr3:uid="{879FC723-4A64-4C2D-A93F-F6A97E5EA8A8}" name="Column10779" dataDxfId="5616"/>
    <tableColumn id="10819" xr3:uid="{BDC8CCED-0B87-4F9F-A6BF-C2B72C288401}" name="Column10780" dataDxfId="5615"/>
    <tableColumn id="10820" xr3:uid="{E068427A-4BFE-478A-8225-69790228E264}" name="Column10781" dataDxfId="5614"/>
    <tableColumn id="10821" xr3:uid="{189F5E65-2855-4479-95C6-4E6CA06B7613}" name="Column10782" dataDxfId="5613"/>
    <tableColumn id="10822" xr3:uid="{4146CC0C-B6DA-46AD-99EF-215A6D1A0103}" name="Column10783" dataDxfId="5612"/>
    <tableColumn id="10823" xr3:uid="{9D6D32DB-4196-485C-8B89-4C0F9C4DA9D9}" name="Column10784" dataDxfId="5611"/>
    <tableColumn id="10824" xr3:uid="{AD227CD4-9851-4B72-8263-B4D8757EEB1F}" name="Column10785" dataDxfId="5610"/>
    <tableColumn id="10825" xr3:uid="{F89EFD0D-AE80-4024-8947-7727A727BB8D}" name="Column10786" dataDxfId="5609"/>
    <tableColumn id="10826" xr3:uid="{B0C2E027-AC26-4D6F-AFD0-C5017CAC886B}" name="Column10787" dataDxfId="5608"/>
    <tableColumn id="10827" xr3:uid="{C3E4D85F-7E98-4125-9F1F-331F59DE6E05}" name="Column10788" dataDxfId="5607"/>
    <tableColumn id="10828" xr3:uid="{27A2F88E-3864-440A-8AFB-3D73D6973341}" name="Column10789" dataDxfId="5606"/>
    <tableColumn id="10829" xr3:uid="{949AFF87-BB4F-4AE9-BE05-CE0ED854371C}" name="Column10790" dataDxfId="5605"/>
    <tableColumn id="10830" xr3:uid="{F86DE215-43E8-4A8A-8358-5063DDBFFA53}" name="Column10791" dataDxfId="5604"/>
    <tableColumn id="10831" xr3:uid="{E402D1E9-DB73-4B8C-9DD9-ED40506D2631}" name="Column10792" dataDxfId="5603"/>
    <tableColumn id="10832" xr3:uid="{A6D86F6D-2B5F-41AA-A9EB-7FCF4B453EB5}" name="Column10793" dataDxfId="5602"/>
    <tableColumn id="10833" xr3:uid="{612ACD50-2D95-4F61-9DAC-796725C4C2C6}" name="Column10794" dataDxfId="5601"/>
    <tableColumn id="10834" xr3:uid="{E4BAAC68-767C-4241-8714-726E86BE62D2}" name="Column10795" dataDxfId="5600"/>
    <tableColumn id="10835" xr3:uid="{43E05172-94C1-4427-A4EB-65EC78220874}" name="Column10796" dataDxfId="5599"/>
    <tableColumn id="10836" xr3:uid="{B126DEA8-CBC2-450D-AD99-52D14B50D56E}" name="Column10797" dataDxfId="5598"/>
    <tableColumn id="10837" xr3:uid="{D0343C3A-AD4E-4097-83B7-99E61C6C2708}" name="Column10798" dataDxfId="5597"/>
    <tableColumn id="10838" xr3:uid="{3FBE20FC-5D39-4FB1-91B6-F34787E39783}" name="Column10799" dataDxfId="5596"/>
    <tableColumn id="10839" xr3:uid="{73D97AAB-AB9D-4C41-BF4C-45B385F8F3E1}" name="Column10800" dataDxfId="5595"/>
    <tableColumn id="10840" xr3:uid="{84086FFC-BEBE-47D0-8D9D-F04EF5530D17}" name="Column10801" dataDxfId="5594"/>
    <tableColumn id="10841" xr3:uid="{B36F87F9-81C4-4E36-B81A-710DD0929D88}" name="Column10802" dataDxfId="5593"/>
    <tableColumn id="10842" xr3:uid="{AAF9276A-6F4E-47D1-8529-0432A826F8FA}" name="Column10803" dataDxfId="5592"/>
    <tableColumn id="10843" xr3:uid="{F50D1F7E-5EDE-41DD-A28B-67260106893F}" name="Column10804" dataDxfId="5591"/>
    <tableColumn id="10844" xr3:uid="{36CFC40A-829F-42A7-9A36-BF36B7181044}" name="Column10805" dataDxfId="5590"/>
    <tableColumn id="10845" xr3:uid="{BAA1A1BD-DE00-42E8-844A-0F2A2D823778}" name="Column10806" dataDxfId="5589"/>
    <tableColumn id="10846" xr3:uid="{089A0A83-0A1D-49B6-82AA-B1D448FA2A6F}" name="Column10807" dataDxfId="5588"/>
    <tableColumn id="10847" xr3:uid="{848370B7-1CED-4271-939A-C74C316724C3}" name="Column10808" dataDxfId="5587"/>
    <tableColumn id="10848" xr3:uid="{C8AF1562-8EC3-456A-90EB-2A01616F15F8}" name="Column10809" dataDxfId="5586"/>
    <tableColumn id="10849" xr3:uid="{49BC9AFF-8096-42AB-A0B4-A40554AD9009}" name="Column10810" dataDxfId="5585"/>
    <tableColumn id="10850" xr3:uid="{23DB8015-4E8B-4FEE-AD1D-3853F903363F}" name="Column10811" dataDxfId="5584"/>
    <tableColumn id="10851" xr3:uid="{A7328962-A5EF-4521-887D-05BE2E3A0F99}" name="Column10812" dataDxfId="5583"/>
    <tableColumn id="10852" xr3:uid="{1FD3E718-E722-4EBC-BB44-8C1E763BA77F}" name="Column10813" dataDxfId="5582"/>
    <tableColumn id="10853" xr3:uid="{660ABC6F-918E-4427-8B44-D28984EBA7C7}" name="Column10814" dataDxfId="5581"/>
    <tableColumn id="10854" xr3:uid="{5D72D39A-133D-4AE7-B527-437C4BFB842B}" name="Column10815" dataDxfId="5580"/>
    <tableColumn id="10855" xr3:uid="{D0319AF0-1D36-4D3E-9B41-108997C3E35A}" name="Column10816" dataDxfId="5579"/>
    <tableColumn id="10856" xr3:uid="{EDDBCDD5-635F-498E-A0AE-7EC2E31B0821}" name="Column10817" dataDxfId="5578"/>
    <tableColumn id="10857" xr3:uid="{1751143F-48F6-4445-BE5B-30241AD9CFBE}" name="Column10818" dataDxfId="5577"/>
    <tableColumn id="10858" xr3:uid="{23772630-F473-41D4-9541-820E68677784}" name="Column10819" dataDxfId="5576"/>
    <tableColumn id="10859" xr3:uid="{714A17D0-49CF-407B-A035-ECB5C15AB7B4}" name="Column10820" dataDxfId="5575"/>
    <tableColumn id="10860" xr3:uid="{69703640-8C7D-44BC-8759-B30F7932A05E}" name="Column10821" dataDxfId="5574"/>
    <tableColumn id="10861" xr3:uid="{CF7C5694-F5FF-4089-BE76-3091C09CBB53}" name="Column10822" dataDxfId="5573"/>
    <tableColumn id="10862" xr3:uid="{6E6E1252-FA60-4E60-B989-A2E14D7A865A}" name="Column10823" dataDxfId="5572"/>
    <tableColumn id="10863" xr3:uid="{19ABB0A4-7B55-4D48-8CA4-9C78934E7A17}" name="Column10824" dataDxfId="5571"/>
    <tableColumn id="10864" xr3:uid="{0F0836AD-61B0-4902-B9EB-C5B20D0567BB}" name="Column10825" dataDxfId="5570"/>
    <tableColumn id="10865" xr3:uid="{33358360-30BF-4E6B-AFDF-9D7AA51F283F}" name="Column10826" dataDxfId="5569"/>
    <tableColumn id="10866" xr3:uid="{33C29AE4-EBC3-46EF-9F57-450568D50279}" name="Column10827" dataDxfId="5568"/>
    <tableColumn id="10867" xr3:uid="{33DC72C9-91F7-4484-A207-C5022637C5AE}" name="Column10828" dataDxfId="5567"/>
    <tableColumn id="10868" xr3:uid="{8FF08B1C-3423-46B8-AC95-8A4AA3D83739}" name="Column10829" dataDxfId="5566"/>
    <tableColumn id="10869" xr3:uid="{4B0E08A5-5EAD-4BBB-A798-F0E1622EED0E}" name="Column10830" dataDxfId="5565"/>
    <tableColumn id="10870" xr3:uid="{DBA55BBA-1C8E-4679-BB01-4E5F2C61B1FA}" name="Column10831" dataDxfId="5564"/>
    <tableColumn id="10871" xr3:uid="{F684D6E6-607F-447F-A11F-F7DA4F3B34ED}" name="Column10832" dataDxfId="5563"/>
    <tableColumn id="10872" xr3:uid="{F4EDF4C4-2761-42EC-A650-9A974D826370}" name="Column10833" dataDxfId="5562"/>
    <tableColumn id="10873" xr3:uid="{7D831813-A4A7-4E8F-87E6-6288971ABD69}" name="Column10834" dataDxfId="5561"/>
    <tableColumn id="10874" xr3:uid="{906178D1-EDC9-4E30-970C-35DAD873679B}" name="Column10835" dataDxfId="5560"/>
    <tableColumn id="10875" xr3:uid="{23BA610D-FDED-4F26-9176-01DD033CE870}" name="Column10836" dataDxfId="5559"/>
    <tableColumn id="10876" xr3:uid="{41B1B04A-A9C6-49F0-9F9E-1E2385EC6AE4}" name="Column10837" dataDxfId="5558"/>
    <tableColumn id="10877" xr3:uid="{B5450B48-5F83-4A0D-B57B-F3D667CB8AD8}" name="Column10838" dataDxfId="5557"/>
    <tableColumn id="10878" xr3:uid="{C5F205B3-2A6A-42CD-A122-6B7FD2834212}" name="Column10839" dataDxfId="5556"/>
    <tableColumn id="10879" xr3:uid="{4D20A901-96C6-489D-8B7A-2C849A73E4C1}" name="Column10840" dataDxfId="5555"/>
    <tableColumn id="10880" xr3:uid="{E21E6C58-73F9-45D5-BFF4-0D4A00373B07}" name="Column10841" dataDxfId="5554"/>
    <tableColumn id="10881" xr3:uid="{877F75D3-F128-4351-A4EA-80C2DDC3A99C}" name="Column10842" dataDxfId="5553"/>
    <tableColumn id="10882" xr3:uid="{DFE27188-C523-4202-A8E1-998BF4F6CC0E}" name="Column10843" dataDxfId="5552"/>
    <tableColumn id="10883" xr3:uid="{9F97C91B-65A9-4E8E-BDAA-CEE96996B6B3}" name="Column10844" dataDxfId="5551"/>
    <tableColumn id="10884" xr3:uid="{B6787F79-47DE-400E-B9A8-C65924B762E8}" name="Column10845" dataDxfId="5550"/>
    <tableColumn id="10885" xr3:uid="{3031E16A-45B5-44C5-942F-439DF634344F}" name="Column10846" dataDxfId="5549"/>
    <tableColumn id="10886" xr3:uid="{E733A1F4-A427-4F23-A26A-0C0B662BCB00}" name="Column10847" dataDxfId="5548"/>
    <tableColumn id="10887" xr3:uid="{8F2C4F1B-DD1A-434A-B5D7-345C4EDDE4E7}" name="Column10848" dataDxfId="5547"/>
    <tableColumn id="10888" xr3:uid="{05F4CBA7-76B3-4158-BAF3-4029D2EF31AF}" name="Column10849" dataDxfId="5546"/>
    <tableColumn id="10889" xr3:uid="{B7956631-9E84-45E1-B32F-7CC02D7CC30B}" name="Column10850" dataDxfId="5545"/>
    <tableColumn id="10890" xr3:uid="{C7D3923F-E206-42F6-858F-98A63F8030C4}" name="Column10851" dataDxfId="5544"/>
    <tableColumn id="10891" xr3:uid="{408C4DFA-CF4A-4CF0-8C2D-87364F2B20FE}" name="Column10852" dataDxfId="5543"/>
    <tableColumn id="10892" xr3:uid="{C5F2FC5D-C611-47C0-95FC-EBAC9439FC31}" name="Column10853" dataDxfId="5542"/>
    <tableColumn id="10893" xr3:uid="{56CB0A61-1235-44E0-9FEA-E36C8CAF344D}" name="Column10854" dataDxfId="5541"/>
    <tableColumn id="10894" xr3:uid="{AB2639BE-A4FB-4F86-9446-7176E71C5128}" name="Column10855" dataDxfId="5540"/>
    <tableColumn id="10895" xr3:uid="{B8CF3F0D-2E06-4D2A-9586-79898F780F8F}" name="Column10856" dataDxfId="5539"/>
    <tableColumn id="10896" xr3:uid="{D5BC6F79-5E5F-41A1-9772-DF42391F5067}" name="Column10857" dataDxfId="5538"/>
    <tableColumn id="10897" xr3:uid="{EC6A891B-A0C5-43F5-85B3-23B08F5C6385}" name="Column10858" dataDxfId="5537"/>
    <tableColumn id="10898" xr3:uid="{A157FE55-9710-459C-9C82-482D1AB4CF62}" name="Column10859" dataDxfId="5536"/>
    <tableColumn id="10899" xr3:uid="{DF8A64E2-D3BE-435F-8DEA-52081D778D75}" name="Column10860" dataDxfId="5535"/>
    <tableColumn id="10900" xr3:uid="{C21EE736-9337-4EC5-8896-80FDA68C2E53}" name="Column10861" dataDxfId="5534"/>
    <tableColumn id="10901" xr3:uid="{9EFEF635-2678-412B-A1FE-914864C1B75A}" name="Column10862" dataDxfId="5533"/>
    <tableColumn id="10902" xr3:uid="{FA71335C-DEE1-4D8C-80DD-4C6093417769}" name="Column10863" dataDxfId="5532"/>
    <tableColumn id="10903" xr3:uid="{6622CF9E-DA2E-4915-99AF-4AFADB4C89AE}" name="Column10864" dataDxfId="5531"/>
    <tableColumn id="10904" xr3:uid="{11009134-4681-4671-9ECD-1A2D4CF393D2}" name="Column10865" dataDxfId="5530"/>
    <tableColumn id="10905" xr3:uid="{A82E7B70-50AA-4E20-98DB-6808D15B13DE}" name="Column10866" dataDxfId="5529"/>
    <tableColumn id="10906" xr3:uid="{96B678C3-6642-4063-9357-5B4032B543A8}" name="Column10867" dataDxfId="5528"/>
    <tableColumn id="10907" xr3:uid="{1E65C8FE-0FEC-4CA6-905A-1EFD3F382975}" name="Column10868" dataDxfId="5527"/>
    <tableColumn id="10908" xr3:uid="{420DFDB7-B5AC-498A-A6C6-8927F62807EC}" name="Column10869" dataDxfId="5526"/>
    <tableColumn id="10909" xr3:uid="{05EE4B26-32FA-4E28-A6C5-FF1A61D7A745}" name="Column10870" dataDxfId="5525"/>
    <tableColumn id="10910" xr3:uid="{0FEB8C4A-62BB-4328-868C-5C1013B1CA58}" name="Column10871" dataDxfId="5524"/>
    <tableColumn id="10911" xr3:uid="{B7F170A1-50EE-4D2A-BB2C-842BEBFB5388}" name="Column10872" dataDxfId="5523"/>
    <tableColumn id="10912" xr3:uid="{1143F965-4014-4935-AE6A-F2264B4FD0FE}" name="Column10873" dataDxfId="5522"/>
    <tableColumn id="10913" xr3:uid="{67A6B087-E0CD-457E-ACB7-C4C197D13945}" name="Column10874" dataDxfId="5521"/>
    <tableColumn id="10914" xr3:uid="{F6048A2E-66BE-4AD0-9D2F-1D5098924358}" name="Column10875" dataDxfId="5520"/>
    <tableColumn id="10915" xr3:uid="{857DAD08-4675-45FA-A477-08DE08CC9D5A}" name="Column10876" dataDxfId="5519"/>
    <tableColumn id="10916" xr3:uid="{2563CBE1-3C99-4525-A91C-DBC654E30C1B}" name="Column10877" dataDxfId="5518"/>
    <tableColumn id="10917" xr3:uid="{782D6D43-E2BC-4322-9954-87D93E3AC8F8}" name="Column10878" dataDxfId="5517"/>
    <tableColumn id="10918" xr3:uid="{484D0392-6446-4690-99F9-499CCD41A330}" name="Column10879" dataDxfId="5516"/>
    <tableColumn id="10919" xr3:uid="{72F595B9-8B59-4CC3-BC4F-33CF5893C3E3}" name="Column10880" dataDxfId="5515"/>
    <tableColumn id="10920" xr3:uid="{18EAB512-210C-4BDC-9755-017C77FDA090}" name="Column10881" dataDxfId="5514"/>
    <tableColumn id="10921" xr3:uid="{9A3F8C72-89E5-476E-8702-DB03FA9C559D}" name="Column10882" dataDxfId="5513"/>
    <tableColumn id="10922" xr3:uid="{23101CC2-D532-4E7A-852F-B7FBE296C667}" name="Column10883" dataDxfId="5512"/>
    <tableColumn id="10923" xr3:uid="{EDD77064-E9AB-4843-86AC-506A55004231}" name="Column10884" dataDxfId="5511"/>
    <tableColumn id="10924" xr3:uid="{AFCF0CC5-7CDF-4F7D-B8B2-20CD31E50916}" name="Column10885" dataDxfId="5510"/>
    <tableColumn id="10925" xr3:uid="{F72C8487-D26A-45EF-8FE8-F6D3A2737C24}" name="Column10886" dataDxfId="5509"/>
    <tableColumn id="10926" xr3:uid="{0D5B1A88-7FBA-4722-8F68-56DFE4AD8AEF}" name="Column10887" dataDxfId="5508"/>
    <tableColumn id="10927" xr3:uid="{8F3BD88E-5932-421C-8D0E-AA5ABD8301C2}" name="Column10888" dataDxfId="5507"/>
    <tableColumn id="10928" xr3:uid="{5C30CE94-16F6-4C90-992C-6428F8A294B0}" name="Column10889" dataDxfId="5506"/>
    <tableColumn id="10929" xr3:uid="{EE883F2C-769E-4025-B236-9C5D72FEEB31}" name="Column10890" dataDxfId="5505"/>
    <tableColumn id="10930" xr3:uid="{B491D8F1-E55B-435D-883D-102346188F74}" name="Column10891" dataDxfId="5504"/>
    <tableColumn id="10931" xr3:uid="{D6A4FEAD-AE4A-4745-8947-5241EABA43A8}" name="Column10892" dataDxfId="5503"/>
    <tableColumn id="10932" xr3:uid="{3953F243-4B99-4BD9-90F6-37E8FD795292}" name="Column10893" dataDxfId="5502"/>
    <tableColumn id="10933" xr3:uid="{230E3B6D-FEAC-4C76-9D68-C712184E4206}" name="Column10894" dataDxfId="5501"/>
    <tableColumn id="10934" xr3:uid="{C0EE0E39-3AE0-4606-93DB-23280D7B6762}" name="Column10895" dataDxfId="5500"/>
    <tableColumn id="10935" xr3:uid="{D52D4C4E-F68A-42CC-9B21-49289481D619}" name="Column10896" dataDxfId="5499"/>
    <tableColumn id="10936" xr3:uid="{32563A44-C022-42E8-90F1-E4BC06EB4D0C}" name="Column10897" dataDxfId="5498"/>
    <tableColumn id="10937" xr3:uid="{7FFB4F6E-DBF3-498A-BBB1-5D393FCF7322}" name="Column10898" dataDxfId="5497"/>
    <tableColumn id="10938" xr3:uid="{1BE712A0-6C14-41CF-9D51-52C56A502428}" name="Column10899" dataDxfId="5496"/>
    <tableColumn id="10939" xr3:uid="{45ACBCA9-B860-4677-A50C-08AD11BA3466}" name="Column10900" dataDxfId="5495"/>
    <tableColumn id="10940" xr3:uid="{CD2E6FFE-C1CE-43E8-996F-70628A2FE776}" name="Column10901" dataDxfId="5494"/>
    <tableColumn id="10941" xr3:uid="{44B26983-890F-4A8D-9ECF-58B925AA5E6C}" name="Column10902" dataDxfId="5493"/>
    <tableColumn id="10942" xr3:uid="{F31E44CD-52F9-4611-9FC0-711EC35BB464}" name="Column10903" dataDxfId="5492"/>
    <tableColumn id="10943" xr3:uid="{8D8D0811-BE7D-4F83-BFF5-1D6F53DCC824}" name="Column10904" dataDxfId="5491"/>
    <tableColumn id="10944" xr3:uid="{E075E107-90B5-4D80-AC0A-FFD3DE2A8175}" name="Column10905" dataDxfId="5490"/>
    <tableColumn id="10945" xr3:uid="{7F35C76C-A511-4FF4-B7E3-A542B0201454}" name="Column10906" dataDxfId="5489"/>
    <tableColumn id="10946" xr3:uid="{FCDB87BB-2E40-4C77-884A-87731C10C608}" name="Column10907" dataDxfId="5488"/>
    <tableColumn id="10947" xr3:uid="{67D23FF5-10AF-4545-9506-4D08374EB436}" name="Column10908" dataDxfId="5487"/>
    <tableColumn id="10948" xr3:uid="{C7F04C2E-8622-4ABA-B711-B723B9F782EC}" name="Column10909" dataDxfId="5486"/>
    <tableColumn id="10949" xr3:uid="{66994B75-36FD-415B-BFBE-925698239CDA}" name="Column10910" dataDxfId="5485"/>
    <tableColumn id="10950" xr3:uid="{26BE787F-7453-4607-AEEC-4841A2D6CB1E}" name="Column10911" dataDxfId="5484"/>
    <tableColumn id="10951" xr3:uid="{41763373-9A04-4F8E-AFEC-DB97EC700DA8}" name="Column10912" dataDxfId="5483"/>
    <tableColumn id="10952" xr3:uid="{9F36F19B-FC58-41D6-9773-611D66C4245A}" name="Column10913" dataDxfId="5482"/>
    <tableColumn id="10953" xr3:uid="{890224C4-28D9-4E30-9949-572A2E9EB0B2}" name="Column10914" dataDxfId="5481"/>
    <tableColumn id="10954" xr3:uid="{DC75EDE0-674C-40EA-ABAC-B5441AEBB405}" name="Column10915" dataDxfId="5480"/>
    <tableColumn id="10955" xr3:uid="{179EE821-72FE-4DC1-8C3C-83C8F7EF3140}" name="Column10916" dataDxfId="5479"/>
    <tableColumn id="10956" xr3:uid="{A8C5AE37-7709-4017-97E0-32F6571E5A65}" name="Column10917" dataDxfId="5478"/>
    <tableColumn id="10957" xr3:uid="{FAEEE3FE-2B12-48D9-A2DC-37F0C8D302B7}" name="Column10918" dataDxfId="5477"/>
    <tableColumn id="10958" xr3:uid="{AC752E9F-2CA9-4E31-838D-30EEF2B281AC}" name="Column10919" dataDxfId="5476"/>
    <tableColumn id="10959" xr3:uid="{5888F6A0-0A4F-44BA-8A49-B9BAB7A243DA}" name="Column10920" dataDxfId="5475"/>
    <tableColumn id="10960" xr3:uid="{1005F278-4081-4C77-83A0-CD507DD19887}" name="Column10921" dataDxfId="5474"/>
    <tableColumn id="10961" xr3:uid="{EACAF753-0107-4DE9-96DC-9BCECDACD959}" name="Column10922" dataDxfId="5473"/>
    <tableColumn id="10962" xr3:uid="{984630E2-D8E7-4AE5-87E9-84B0AA9B1CAA}" name="Column10923" dataDxfId="5472"/>
    <tableColumn id="10963" xr3:uid="{278CE28A-A30E-42A6-A129-5106C5C73D8E}" name="Column10924" dataDxfId="5471"/>
    <tableColumn id="10964" xr3:uid="{653632D1-6136-4A4D-B322-9525A2DB6A95}" name="Column10925" dataDxfId="5470"/>
    <tableColumn id="10965" xr3:uid="{2944546E-EDDE-4930-8F32-0CED4D294874}" name="Column10926" dataDxfId="5469"/>
    <tableColumn id="10966" xr3:uid="{DF97E703-2104-4E4F-83B2-FDC5F806D5E0}" name="Column10927" dataDxfId="5468"/>
    <tableColumn id="10967" xr3:uid="{D5BD2C83-FE17-48F1-9550-B9D19353DFBF}" name="Column10928" dataDxfId="5467"/>
    <tableColumn id="10968" xr3:uid="{8E9308BE-9F80-475A-8687-A8433C31F855}" name="Column10929" dataDxfId="5466"/>
    <tableColumn id="10969" xr3:uid="{A6210CDE-54C4-47C2-8783-4E413DB58816}" name="Column10930" dataDxfId="5465"/>
    <tableColumn id="10970" xr3:uid="{CC8792DC-780D-4330-8AF9-83DA8D762AE4}" name="Column10931" dataDxfId="5464"/>
    <tableColumn id="10971" xr3:uid="{7EBCAED2-B935-4CA0-A823-51E0BA245E06}" name="Column10932" dataDxfId="5463"/>
    <tableColumn id="10972" xr3:uid="{66FDCBA0-6C37-4066-B560-ECF67FCD586F}" name="Column10933" dataDxfId="5462"/>
    <tableColumn id="10973" xr3:uid="{2A026B8C-0808-4D03-B434-76F46E368973}" name="Column10934" dataDxfId="5461"/>
    <tableColumn id="10974" xr3:uid="{364153B2-E83B-4B5A-80F7-09B57B0E29CC}" name="Column10935" dataDxfId="5460"/>
    <tableColumn id="10975" xr3:uid="{4F150981-07DC-44F3-895A-9661F82B8160}" name="Column10936" dataDxfId="5459"/>
    <tableColumn id="10976" xr3:uid="{0E2B0DFD-07E9-4F47-88FC-6BCA4D0EC538}" name="Column10937" dataDxfId="5458"/>
    <tableColumn id="10977" xr3:uid="{01F666DA-318A-4300-A1B1-17FAE08DC450}" name="Column10938" dataDxfId="5457"/>
    <tableColumn id="10978" xr3:uid="{60F76E59-C3E4-4C48-827F-D2423FF8ADEE}" name="Column10939" dataDxfId="5456"/>
    <tableColumn id="10979" xr3:uid="{3080ECBE-1044-4E81-B648-4F8BC16C1E40}" name="Column10940" dataDxfId="5455"/>
    <tableColumn id="10980" xr3:uid="{EE6226FE-A9A5-440A-8665-FCC8AF38201E}" name="Column10941" dataDxfId="5454"/>
    <tableColumn id="10981" xr3:uid="{546A8123-88AC-4292-884C-C069D826E961}" name="Column10942" dataDxfId="5453"/>
    <tableColumn id="10982" xr3:uid="{4F456403-E12C-461E-A571-2D14D3D69D89}" name="Column10943" dataDxfId="5452"/>
    <tableColumn id="10983" xr3:uid="{45944AF3-D59B-4178-9614-06D0DAC76A28}" name="Column10944" dataDxfId="5451"/>
    <tableColumn id="10984" xr3:uid="{48432AE6-C33A-47ED-B719-5B5BA3666E88}" name="Column10945" dataDxfId="5450"/>
    <tableColumn id="10985" xr3:uid="{A7C42AB1-A885-43F7-8F58-C79B78C7B58A}" name="Column10946" dataDxfId="5449"/>
    <tableColumn id="10986" xr3:uid="{55F44834-FF54-4336-96BE-52F436988956}" name="Column10947" dataDxfId="5448"/>
    <tableColumn id="10987" xr3:uid="{3EDAE289-61C3-4B5B-AEC7-F6E58A11DA42}" name="Column10948" dataDxfId="5447"/>
    <tableColumn id="10988" xr3:uid="{101DD5B0-7382-40A7-A2B3-06A4157C6A53}" name="Column10949" dataDxfId="5446"/>
    <tableColumn id="10989" xr3:uid="{30907A6A-B310-494E-83EE-4F61D00F91D4}" name="Column10950" dataDxfId="5445"/>
    <tableColumn id="10990" xr3:uid="{3C370A50-844B-4A10-96CA-BBD7357AE330}" name="Column10951" dataDxfId="5444"/>
    <tableColumn id="10991" xr3:uid="{4BA78870-E517-4498-9054-97221CE75E71}" name="Column10952" dataDxfId="5443"/>
    <tableColumn id="10992" xr3:uid="{8E87F73E-B01A-40AF-BC74-B278B5F781E5}" name="Column10953" dataDxfId="5442"/>
    <tableColumn id="10993" xr3:uid="{4119E8FB-C396-48B9-8397-C4248F527AFB}" name="Column10954" dataDxfId="5441"/>
    <tableColumn id="10994" xr3:uid="{B978545A-C75E-4D4A-BBAC-4FA39DD4B37A}" name="Column10955" dataDxfId="5440"/>
    <tableColumn id="10995" xr3:uid="{D1579564-F95F-4E0B-8E59-B9A8C11CAB12}" name="Column10956" dataDxfId="5439"/>
    <tableColumn id="10996" xr3:uid="{A1465E23-0910-4C48-A297-52EEA67FB93B}" name="Column10957" dataDxfId="5438"/>
    <tableColumn id="10997" xr3:uid="{41AECEAE-FEE2-41A0-A9D4-0B2E0EE2FBE5}" name="Column10958" dataDxfId="5437"/>
    <tableColumn id="10998" xr3:uid="{E9929499-DE8E-4500-A8C1-11742C8ED900}" name="Column10959" dataDxfId="5436"/>
    <tableColumn id="10999" xr3:uid="{52F48D7C-1878-4C2A-A447-DC2F5EDD6C4E}" name="Column10960" dataDxfId="5435"/>
    <tableColumn id="11000" xr3:uid="{D2FEC7A3-DB5A-4383-9348-0DD4EA3C8075}" name="Column10961" dataDxfId="5434"/>
    <tableColumn id="11001" xr3:uid="{B36D7819-5783-4B6C-9420-C1A76427B161}" name="Column10962" dataDxfId="5433"/>
    <tableColumn id="11002" xr3:uid="{85947C49-0A4B-4E86-93D2-1783E59C832F}" name="Column10963" dataDxfId="5432"/>
    <tableColumn id="11003" xr3:uid="{60584DA1-63A6-4EF3-A78C-F1DFD9924C6B}" name="Column10964" dataDxfId="5431"/>
    <tableColumn id="11004" xr3:uid="{92A91B0A-2975-4B4F-BBD6-F0C9DC4B762B}" name="Column10965" dataDxfId="5430"/>
    <tableColumn id="11005" xr3:uid="{712C9EC3-3785-4D31-A1E5-18BE1EC6AB03}" name="Column10966" dataDxfId="5429"/>
    <tableColumn id="11006" xr3:uid="{18F2AC14-2BB0-410E-A3F5-36D8AAF41DAD}" name="Column10967" dataDxfId="5428"/>
    <tableColumn id="11007" xr3:uid="{B61E2E85-65BD-453C-AE30-9E20308D62F4}" name="Column10968" dataDxfId="5427"/>
    <tableColumn id="11008" xr3:uid="{CA574B8B-ACB6-4886-8BCF-D47146B3D35C}" name="Column10969" dataDxfId="5426"/>
    <tableColumn id="11009" xr3:uid="{30B2CC02-784C-4B10-ADA8-2D67AA265CDD}" name="Column10970" dataDxfId="5425"/>
    <tableColumn id="11010" xr3:uid="{282B7FAF-14CC-4082-9F23-81F4D24B14CD}" name="Column10971" dataDxfId="5424"/>
    <tableColumn id="11011" xr3:uid="{21401CD0-A7A1-4D09-8237-6FA10620388C}" name="Column10972" dataDxfId="5423"/>
    <tableColumn id="11012" xr3:uid="{EA5C4D38-D106-467A-83DE-A009C8746146}" name="Column10973" dataDxfId="5422"/>
    <tableColumn id="11013" xr3:uid="{BB3518FD-3B04-42BA-A95B-95FDDA5BECF4}" name="Column10974" dataDxfId="5421"/>
    <tableColumn id="11014" xr3:uid="{988CE71C-4E5B-44F7-8298-55239DFB963A}" name="Column10975" dataDxfId="5420"/>
    <tableColumn id="11015" xr3:uid="{63E418C7-A2ED-4DE3-859F-458606770EE7}" name="Column10976" dataDxfId="5419"/>
    <tableColumn id="11016" xr3:uid="{B7B41AF3-6EE0-4845-968F-3EB79B5AF9BA}" name="Column10977" dataDxfId="5418"/>
    <tableColumn id="11017" xr3:uid="{338D9E67-7341-4EFF-81FD-6DF060B72881}" name="Column10978" dataDxfId="5417"/>
    <tableColumn id="11018" xr3:uid="{B787009C-950A-4584-80C2-C027DF439057}" name="Column10979" dataDxfId="5416"/>
    <tableColumn id="11019" xr3:uid="{DB199C29-FE2D-41B2-9F01-B6F9951F73BF}" name="Column10980" dataDxfId="5415"/>
    <tableColumn id="11020" xr3:uid="{011E225E-1C73-4144-B9C6-59C38A2516DC}" name="Column10981" dataDxfId="5414"/>
    <tableColumn id="11021" xr3:uid="{01F3FDAB-2B87-4C4B-8655-23A486DB560A}" name="Column10982" dataDxfId="5413"/>
    <tableColumn id="11022" xr3:uid="{716C4DD7-106A-4708-B50E-97CEA301CFE4}" name="Column10983" dataDxfId="5412"/>
    <tableColumn id="11023" xr3:uid="{01C85548-B42E-46D5-8BCD-B1A769985CA9}" name="Column10984" dataDxfId="5411"/>
    <tableColumn id="11024" xr3:uid="{D18375F4-55D1-4FA0-A83D-730B78BFFDD9}" name="Column10985" dataDxfId="5410"/>
    <tableColumn id="11025" xr3:uid="{2D7A9687-66DD-42C9-87BA-A5108EDC9EDB}" name="Column10986" dataDxfId="5409"/>
    <tableColumn id="11026" xr3:uid="{713F956B-4F6A-4506-95A7-11380EBE9608}" name="Column10987" dataDxfId="5408"/>
    <tableColumn id="11027" xr3:uid="{3DC99ABA-20EB-4768-ACDE-DDD64DD1ACAD}" name="Column10988" dataDxfId="5407"/>
    <tableColumn id="11028" xr3:uid="{436ADCCF-7C54-478C-80CD-E8C9098976C1}" name="Column10989" dataDxfId="5406"/>
    <tableColumn id="11029" xr3:uid="{940BEDEE-FA36-4C48-8EF1-941977991515}" name="Column10990" dataDxfId="5405"/>
    <tableColumn id="11030" xr3:uid="{95991968-C009-47B9-A41A-A00057A278D8}" name="Column10991" dataDxfId="5404"/>
    <tableColumn id="11031" xr3:uid="{2AB5A0D0-CC2F-417B-9D54-71E0F5B7E076}" name="Column10992" dataDxfId="5403"/>
    <tableColumn id="11032" xr3:uid="{050D14A6-3DA1-406A-AF43-6BDEBAF387F4}" name="Column10993" dataDxfId="5402"/>
    <tableColumn id="11033" xr3:uid="{B14CBADD-1430-4D6D-BF70-20B4A8F89207}" name="Column10994" dataDxfId="5401"/>
    <tableColumn id="11034" xr3:uid="{DD159D12-C2BF-43BC-BFAB-AAC1C762862D}" name="Column10995" dataDxfId="5400"/>
    <tableColumn id="11035" xr3:uid="{2978F6DC-5760-4513-82BC-767E761C84E3}" name="Column10996" dataDxfId="5399"/>
    <tableColumn id="11036" xr3:uid="{28831DDE-587C-4168-BC08-B3C68A6C2EE6}" name="Column10997" dataDxfId="5398"/>
    <tableColumn id="11037" xr3:uid="{ABADB76D-2877-4270-ACF3-464A39E00D66}" name="Column10998" dataDxfId="5397"/>
    <tableColumn id="11038" xr3:uid="{A0A6C20B-031E-4468-B6DA-712C34313657}" name="Column10999" dataDxfId="5396"/>
    <tableColumn id="11039" xr3:uid="{3B142284-4099-471D-88BB-4F45A299B9BB}" name="Column11000" dataDxfId="5395"/>
    <tableColumn id="11040" xr3:uid="{2F9379F7-38C9-4B88-873D-8769F20672A3}" name="Column11001" dataDxfId="5394"/>
    <tableColumn id="11041" xr3:uid="{DD956886-3A29-43D4-9EA2-7ACB75CA8CBB}" name="Column11002" dataDxfId="5393"/>
    <tableColumn id="11042" xr3:uid="{FEF89FEC-F8C8-4D7D-B992-1D9A99B9D8D4}" name="Column11003" dataDxfId="5392"/>
    <tableColumn id="11043" xr3:uid="{671AB02C-3F91-4598-928F-673DAC18F97B}" name="Column11004" dataDxfId="5391"/>
    <tableColumn id="11044" xr3:uid="{B4A3672A-FB55-41F0-8203-726784F13733}" name="Column11005" dataDxfId="5390"/>
    <tableColumn id="11045" xr3:uid="{4E1ADCC5-99BB-48B8-8812-2E0CCA167046}" name="Column11006" dataDxfId="5389"/>
    <tableColumn id="11046" xr3:uid="{8452A340-077E-4AF0-B770-1DAB20EABC64}" name="Column11007" dataDxfId="5388"/>
    <tableColumn id="11047" xr3:uid="{B46AA4BE-7D61-4D9C-B5CE-8A2B4FF3A6C9}" name="Column11008" dataDxfId="5387"/>
    <tableColumn id="11048" xr3:uid="{BAF39271-73D1-46F4-BD98-4124396932B1}" name="Column11009" dataDxfId="5386"/>
    <tableColumn id="11049" xr3:uid="{20254D6A-5957-456A-B474-0F6B23AB0670}" name="Column11010" dataDxfId="5385"/>
    <tableColumn id="11050" xr3:uid="{6D0C4C33-F782-44F2-A35A-B5A7AE5D68D2}" name="Column11011" dataDxfId="5384"/>
    <tableColumn id="11051" xr3:uid="{5339D746-A051-4483-9245-A0EAE4AAD5CC}" name="Column11012" dataDxfId="5383"/>
    <tableColumn id="11052" xr3:uid="{286B0FCA-7AAA-4DE4-8139-2735966F4319}" name="Column11013" dataDxfId="5382"/>
    <tableColumn id="11053" xr3:uid="{844A3E57-79DF-48A3-BB9A-95186D2BFD36}" name="Column11014" dataDxfId="5381"/>
    <tableColumn id="11054" xr3:uid="{6CB978DE-996F-49EC-B792-A709E0A7DE01}" name="Column11015" dataDxfId="5380"/>
    <tableColumn id="11055" xr3:uid="{766E57A5-7877-4F05-8199-9E2BB0E840D2}" name="Column11016" dataDxfId="5379"/>
    <tableColumn id="11056" xr3:uid="{BCB4D05B-0680-4496-9CE2-8D935757A4EA}" name="Column11017" dataDxfId="5378"/>
    <tableColumn id="11057" xr3:uid="{6EDD8A62-F902-4235-808A-9B75A073A16C}" name="Column11018" dataDxfId="5377"/>
    <tableColumn id="11058" xr3:uid="{30017F76-A573-40EF-B5E4-EF8205E7373C}" name="Column11019" dataDxfId="5376"/>
    <tableColumn id="11059" xr3:uid="{98E7C057-502B-4A30-84A2-1B5F61F65B38}" name="Column11020" dataDxfId="5375"/>
    <tableColumn id="11060" xr3:uid="{07235944-C678-47C3-A4A1-4D755FB91EAF}" name="Column11021" dataDxfId="5374"/>
    <tableColumn id="11061" xr3:uid="{19C1F31F-B60A-4037-8D1A-53DD1FBF0EC8}" name="Column11022" dataDxfId="5373"/>
    <tableColumn id="11062" xr3:uid="{9D6ACCE6-0963-447C-B4B3-6C9770B4524C}" name="Column11023" dataDxfId="5372"/>
    <tableColumn id="11063" xr3:uid="{C48CE233-F90B-4F2E-AA2E-1631782E15CD}" name="Column11024" dataDxfId="5371"/>
    <tableColumn id="11064" xr3:uid="{85F08C5A-447F-408E-BDCA-047626176A16}" name="Column11025" dataDxfId="5370"/>
    <tableColumn id="11065" xr3:uid="{BE5A543C-3955-44B0-9CB6-9AF7D0930D64}" name="Column11026" dataDxfId="5369"/>
    <tableColumn id="11066" xr3:uid="{370F1ACF-7BC7-4C0F-87C0-66B567D6EA6A}" name="Column11027" dataDxfId="5368"/>
    <tableColumn id="11067" xr3:uid="{EB647AEA-7974-48E3-B5D1-C7559AEA44CC}" name="Column11028" dataDxfId="5367"/>
    <tableColumn id="11068" xr3:uid="{A8A9EB5D-A536-4B3F-B7F4-4A202B43AD1A}" name="Column11029" dataDxfId="5366"/>
    <tableColumn id="11069" xr3:uid="{FB51F5A2-4EF4-43AB-BA50-18E24D562A47}" name="Column11030" dataDxfId="5365"/>
    <tableColumn id="11070" xr3:uid="{D776FA63-B9C1-4DE3-AD92-D9FA789244FC}" name="Column11031" dataDxfId="5364"/>
    <tableColumn id="11071" xr3:uid="{657ED604-577F-4B40-A47F-0B641E4F1B1A}" name="Column11032" dataDxfId="5363"/>
    <tableColumn id="11072" xr3:uid="{83528AA9-1283-493E-9381-57F890F2859D}" name="Column11033" dataDxfId="5362"/>
    <tableColumn id="11073" xr3:uid="{A7CD3B65-4B25-4064-ACBE-97A41D79FDF5}" name="Column11034" dataDxfId="5361"/>
    <tableColumn id="11074" xr3:uid="{CDAF9169-60B5-43C8-81DC-2F7CD629935A}" name="Column11035" dataDxfId="5360"/>
    <tableColumn id="11075" xr3:uid="{F9A2CD78-2AF3-4859-8F28-E92FB6AEBE0F}" name="Column11036" dataDxfId="5359"/>
    <tableColumn id="11076" xr3:uid="{79C07ADC-DB11-45A5-A95F-186948B884B1}" name="Column11037" dataDxfId="5358"/>
    <tableColumn id="11077" xr3:uid="{36AD574B-4BF0-41D1-866B-3C571BEA4359}" name="Column11038" dataDxfId="5357"/>
    <tableColumn id="11078" xr3:uid="{A7FA8445-0D5F-4C6C-88B5-0D3FCB318743}" name="Column11039" dataDxfId="5356"/>
    <tableColumn id="11079" xr3:uid="{DFD33902-7D88-4631-ABB8-6310BF2E0205}" name="Column11040" dataDxfId="5355"/>
    <tableColumn id="11080" xr3:uid="{91EF527D-9DA2-4390-9329-34924123ABF2}" name="Column11041" dataDxfId="5354"/>
    <tableColumn id="11081" xr3:uid="{D5FEBB64-2316-4D31-BE4D-7948AC0AC64E}" name="Column11042" dataDxfId="5353"/>
    <tableColumn id="11082" xr3:uid="{A90E90D9-3012-4019-A039-1B8FB92B2264}" name="Column11043" dataDxfId="5352"/>
    <tableColumn id="11083" xr3:uid="{732D1A0F-9380-4C86-8187-84560C8C2FC2}" name="Column11044" dataDxfId="5351"/>
    <tableColumn id="11084" xr3:uid="{2E54E137-164A-4663-8A30-D38AD364400A}" name="Column11045" dataDxfId="5350"/>
    <tableColumn id="11085" xr3:uid="{EC78FA71-9F96-4FB3-84A9-839264B455B5}" name="Column11046" dataDxfId="5349"/>
    <tableColumn id="11086" xr3:uid="{F9F95D4A-F884-481D-8B81-8B989BDF1243}" name="Column11047" dataDxfId="5348"/>
    <tableColumn id="11087" xr3:uid="{1C113B54-ABBA-4964-92FF-E4A60D1A61AC}" name="Column11048" dataDxfId="5347"/>
    <tableColumn id="11088" xr3:uid="{57E9EDE6-7B39-43D7-AAC8-3F4CAF6C0F8B}" name="Column11049" dataDxfId="5346"/>
    <tableColumn id="11089" xr3:uid="{D7FD9F25-8F55-4B8F-8293-47DC909E6DC5}" name="Column11050" dataDxfId="5345"/>
    <tableColumn id="11090" xr3:uid="{5A9ED1FA-C749-452F-96A7-F63B6DC0C681}" name="Column11051" dataDxfId="5344"/>
    <tableColumn id="11091" xr3:uid="{EC437A0E-F166-4CE5-99E4-8A0C6DFB9C9C}" name="Column11052" dataDxfId="5343"/>
    <tableColumn id="11092" xr3:uid="{86642C59-5D38-485C-B324-98EBEC916B5E}" name="Column11053" dataDxfId="5342"/>
    <tableColumn id="11093" xr3:uid="{B069030C-41DB-4295-98F9-D64D42B5A4FE}" name="Column11054" dataDxfId="5341"/>
    <tableColumn id="11094" xr3:uid="{CB8E6C98-67F0-4B31-8CE0-EDEE5245A333}" name="Column11055" dataDxfId="5340"/>
    <tableColumn id="11095" xr3:uid="{03BC6997-D09B-429A-950D-C9649A35B493}" name="Column11056" dataDxfId="5339"/>
    <tableColumn id="11096" xr3:uid="{C62DB9BE-5C89-4AA6-BD0A-0F80EF5D298D}" name="Column11057" dataDxfId="5338"/>
    <tableColumn id="11097" xr3:uid="{361ED031-09C6-445C-8C15-F29D265DF684}" name="Column11058" dataDxfId="5337"/>
    <tableColumn id="11098" xr3:uid="{7D9392B2-516E-41B2-ACCF-F72D76C2E9AE}" name="Column11059" dataDxfId="5336"/>
    <tableColumn id="11099" xr3:uid="{F347EB8B-EED5-4115-8646-E3CE1342019D}" name="Column11060" dataDxfId="5335"/>
    <tableColumn id="11100" xr3:uid="{009D25C5-552A-4C1F-B9E4-F5E6B1B7746C}" name="Column11061" dataDxfId="5334"/>
    <tableColumn id="11101" xr3:uid="{C62CB298-18FC-4DBB-A93E-5DBBC68D90CB}" name="Column11062" dataDxfId="5333"/>
    <tableColumn id="11102" xr3:uid="{5F274FFE-80B3-421E-9946-08FBD0D4A0A2}" name="Column11063" dataDxfId="5332"/>
    <tableColumn id="11103" xr3:uid="{545A1119-777D-4269-8133-F71ABAAFBCA8}" name="Column11064" dataDxfId="5331"/>
    <tableColumn id="11104" xr3:uid="{E5F684A5-F3DB-4DC2-B1BE-BA1B3EC6D2C2}" name="Column11065" dataDxfId="5330"/>
    <tableColumn id="11105" xr3:uid="{F58182CA-48AB-4551-AA13-0EB00B038E93}" name="Column11066" dataDxfId="5329"/>
    <tableColumn id="11106" xr3:uid="{9DBB2599-8A77-447B-B0C5-5ECE65DCE36C}" name="Column11067" dataDxfId="5328"/>
    <tableColumn id="11107" xr3:uid="{ABAE698B-D50C-4977-AD87-653A5BCD0CAA}" name="Column11068" dataDxfId="5327"/>
    <tableColumn id="11108" xr3:uid="{95C00217-9525-4C64-A545-22F84F705A4C}" name="Column11069" dataDxfId="5326"/>
    <tableColumn id="11109" xr3:uid="{9E5A7262-E949-4E78-935C-ED1534C40AAD}" name="Column11070" dataDxfId="5325"/>
    <tableColumn id="11110" xr3:uid="{E2E60D16-9A76-41B4-BDCB-1974B9B119E1}" name="Column11071" dataDxfId="5324"/>
    <tableColumn id="11111" xr3:uid="{C2CA515C-D973-471B-B8CB-C52B3B67CDC2}" name="Column11072" dataDxfId="5323"/>
    <tableColumn id="11112" xr3:uid="{04F986ED-1D13-41AB-BEF4-A954BD922216}" name="Column11073" dataDxfId="5322"/>
    <tableColumn id="11113" xr3:uid="{8CEAF7F2-A787-4183-BC3F-3B1794544DB6}" name="Column11074" dataDxfId="5321"/>
    <tableColumn id="11114" xr3:uid="{BF27D055-2415-40C0-885A-E39F86D2C72A}" name="Column11075" dataDxfId="5320"/>
    <tableColumn id="11115" xr3:uid="{9E13D4D8-D8FA-4813-B673-BECCA279D0BC}" name="Column11076" dataDxfId="5319"/>
    <tableColumn id="11116" xr3:uid="{F25F054A-EC56-4498-B2F3-0E963A5EB8B5}" name="Column11077" dataDxfId="5318"/>
    <tableColumn id="11117" xr3:uid="{AE9320F1-3EF3-4FD0-B393-C0ACE9F6294F}" name="Column11078" dataDxfId="5317"/>
    <tableColumn id="11118" xr3:uid="{B5BEA69D-E43E-49A6-8FA8-F784C136CF2E}" name="Column11079" dataDxfId="5316"/>
    <tableColumn id="11119" xr3:uid="{5A118D9A-1AD2-4769-B3F6-235C402298FB}" name="Column11080" dataDxfId="5315"/>
    <tableColumn id="11120" xr3:uid="{D7A9040F-59BC-400C-BD6D-AA65FB11900C}" name="Column11081" dataDxfId="5314"/>
    <tableColumn id="11121" xr3:uid="{21517DF6-6324-4468-81B4-496BADCC92BD}" name="Column11082" dataDxfId="5313"/>
    <tableColumn id="11122" xr3:uid="{AA54A957-7AC7-452D-A6B5-9D537E7286D2}" name="Column11083" dataDxfId="5312"/>
    <tableColumn id="11123" xr3:uid="{8E519C1D-2F04-4DF2-9409-D94265E5D673}" name="Column11084" dataDxfId="5311"/>
    <tableColumn id="11124" xr3:uid="{2C46EA39-5727-4204-858D-6004F18B5A42}" name="Column11085" dataDxfId="5310"/>
    <tableColumn id="11125" xr3:uid="{E719E040-8F9B-41AE-9FA4-7A0CBA8A1A0D}" name="Column11086" dataDxfId="5309"/>
    <tableColumn id="11126" xr3:uid="{7DD1E918-7A4A-4DE0-B013-C4B5D76C043E}" name="Column11087" dataDxfId="5308"/>
    <tableColumn id="11127" xr3:uid="{EDA037DE-5C25-453C-9591-73E9762C51E7}" name="Column11088" dataDxfId="5307"/>
    <tableColumn id="11128" xr3:uid="{40C0A949-148C-4DC5-8E98-0ABCE5CACB97}" name="Column11089" dataDxfId="5306"/>
    <tableColumn id="11129" xr3:uid="{7527E6A4-16D6-48D5-AC98-CA1EE70CD222}" name="Column11090" dataDxfId="5305"/>
    <tableColumn id="11130" xr3:uid="{99A0D185-B6FA-4640-976F-A4086653E718}" name="Column11091" dataDxfId="5304"/>
    <tableColumn id="11131" xr3:uid="{4DACE6FC-CABB-4C15-AAC4-88A5EC3EEA54}" name="Column11092" dataDxfId="5303"/>
    <tableColumn id="11132" xr3:uid="{E1159476-146D-4D23-87D0-5FDFF1BC8357}" name="Column11093" dataDxfId="5302"/>
    <tableColumn id="11133" xr3:uid="{F7B1914F-1559-404D-B9A1-11A65FCEC950}" name="Column11094" dataDxfId="5301"/>
    <tableColumn id="11134" xr3:uid="{6A347159-3B7F-4052-84EA-478063D3C63D}" name="Column11095" dataDxfId="5300"/>
    <tableColumn id="11135" xr3:uid="{7BB6EA1B-A41A-4E2E-9F37-020D7FB49E87}" name="Column11096" dataDxfId="5299"/>
    <tableColumn id="11136" xr3:uid="{0AD5B15A-02E5-4E68-B876-14AEE9472677}" name="Column11097" dataDxfId="5298"/>
    <tableColumn id="11137" xr3:uid="{ACFEAC37-EC60-409F-8BE3-3EDF4055C260}" name="Column11098" dataDxfId="5297"/>
    <tableColumn id="11138" xr3:uid="{CF32FCF7-4AC2-4CC3-8FFE-446ADE66B790}" name="Column11099" dataDxfId="5296"/>
    <tableColumn id="11139" xr3:uid="{E5092AB7-D0BA-4FE1-8D07-BDD477DA8681}" name="Column11100" dataDxfId="5295"/>
    <tableColumn id="11140" xr3:uid="{0F890FDC-9333-4614-8EEF-1F8D772B5E85}" name="Column11101" dataDxfId="5294"/>
    <tableColumn id="11141" xr3:uid="{6F9D3D2F-4FB7-48E7-B061-927E67315CA2}" name="Column11102" dataDxfId="5293"/>
    <tableColumn id="11142" xr3:uid="{3B29D4A9-C444-47E1-8C49-3A1DC8A85E9B}" name="Column11103" dataDxfId="5292"/>
    <tableColumn id="11143" xr3:uid="{C2D2017E-B548-47BB-ADDC-6F90F7C3E6A8}" name="Column11104" dataDxfId="5291"/>
    <tableColumn id="11144" xr3:uid="{39A239E8-29AF-476B-ACB8-832A8F288E05}" name="Column11105" dataDxfId="5290"/>
    <tableColumn id="11145" xr3:uid="{5BC7E616-96EB-455A-B7C1-5803937459F4}" name="Column11106" dataDxfId="5289"/>
    <tableColumn id="11146" xr3:uid="{FFA3C4D4-84AA-4664-8750-723D405AFABC}" name="Column11107" dataDxfId="5288"/>
    <tableColumn id="11147" xr3:uid="{92DFF343-FCB8-4A6F-93B0-0379FE9069D6}" name="Column11108" dataDxfId="5287"/>
    <tableColumn id="11148" xr3:uid="{2071BBE0-B089-4BB5-974D-874BED7AA595}" name="Column11109" dataDxfId="5286"/>
    <tableColumn id="11149" xr3:uid="{153AFFCE-7CB7-4F5F-B814-5046A4FFC1DF}" name="Column11110" dataDxfId="5285"/>
    <tableColumn id="11150" xr3:uid="{B43DEA6A-C201-4F75-9BFC-10172593251E}" name="Column11111" dataDxfId="5284"/>
    <tableColumn id="11151" xr3:uid="{0B2155D0-5CAD-40D3-AF16-39763D1C1552}" name="Column11112" dataDxfId="5283"/>
    <tableColumn id="11152" xr3:uid="{181CFC8F-7399-492A-9CF1-5485638FAEB1}" name="Column11113" dataDxfId="5282"/>
    <tableColumn id="11153" xr3:uid="{17AE374D-5EC0-4F9C-BFE3-D3F94545ACFA}" name="Column11114" dataDxfId="5281"/>
    <tableColumn id="11154" xr3:uid="{04497B2E-C584-4982-A499-14054DAD87ED}" name="Column11115" dataDxfId="5280"/>
    <tableColumn id="11155" xr3:uid="{CF9D71DB-84E2-4AE9-92F9-082EDECE2113}" name="Column11116" dataDxfId="5279"/>
    <tableColumn id="11156" xr3:uid="{D903C89F-7A8B-433F-837A-CBBEEED8A2C3}" name="Column11117" dataDxfId="5278"/>
    <tableColumn id="11157" xr3:uid="{B15AAFAF-B03B-49FE-BA3A-0734871BD328}" name="Column11118" dataDxfId="5277"/>
    <tableColumn id="11158" xr3:uid="{3D5E159E-D26C-4AA3-BAE2-77C68306C26B}" name="Column11119" dataDxfId="5276"/>
    <tableColumn id="11159" xr3:uid="{C3427580-F578-4262-AA21-7ED6CFA1A387}" name="Column11120" dataDxfId="5275"/>
    <tableColumn id="11160" xr3:uid="{1C16DBCE-4CFA-4B34-8F7E-A28F1EB5334E}" name="Column11121" dataDxfId="5274"/>
    <tableColumn id="11161" xr3:uid="{4C3047F0-1B83-465D-B648-F67804C0D04D}" name="Column11122" dataDxfId="5273"/>
    <tableColumn id="11162" xr3:uid="{FE9E9A3F-F681-4072-A217-F3A663E84070}" name="Column11123" dataDxfId="5272"/>
    <tableColumn id="11163" xr3:uid="{622BA53C-6EB9-43F3-BB96-77BC2ADE31AA}" name="Column11124" dataDxfId="5271"/>
    <tableColumn id="11164" xr3:uid="{422C3661-B80F-478B-B4A5-F7CD1155930D}" name="Column11125" dataDxfId="5270"/>
    <tableColumn id="11165" xr3:uid="{221109FD-BB60-4CFC-909D-0F0260DBB19C}" name="Column11126" dataDxfId="5269"/>
    <tableColumn id="11166" xr3:uid="{468EE6C0-5CFB-4D7D-8053-42B11A402FE1}" name="Column11127" dataDxfId="5268"/>
    <tableColumn id="11167" xr3:uid="{97947A19-9745-449A-A6D6-52E110D773D1}" name="Column11128" dataDxfId="5267"/>
    <tableColumn id="11168" xr3:uid="{97F1B5CC-A8D7-4EE8-9D3B-9FB47838C8EA}" name="Column11129" dataDxfId="5266"/>
    <tableColumn id="11169" xr3:uid="{E991362B-7F4D-4A36-BE18-734A78817393}" name="Column11130" dataDxfId="5265"/>
    <tableColumn id="11170" xr3:uid="{8C025DA0-733E-45A0-9950-847330F581D1}" name="Column11131" dataDxfId="5264"/>
    <tableColumn id="11171" xr3:uid="{93E58285-1BD6-4FF2-9B2B-B27A55B25963}" name="Column11132" dataDxfId="5263"/>
    <tableColumn id="11172" xr3:uid="{21CC6920-6E4D-4F4D-AA6D-B376A2340E0F}" name="Column11133" dataDxfId="5262"/>
    <tableColumn id="11173" xr3:uid="{53F599AF-B619-48D0-8B40-0749012A17ED}" name="Column11134" dataDxfId="5261"/>
    <tableColumn id="11174" xr3:uid="{0142E060-98CD-4772-AE78-617D4C02E538}" name="Column11135" dataDxfId="5260"/>
    <tableColumn id="11175" xr3:uid="{D3CB089F-DE73-443E-86C5-C3589F9E8D57}" name="Column11136" dataDxfId="5259"/>
    <tableColumn id="11176" xr3:uid="{4EA3BFD9-580D-4BB6-91E9-70E3EDAEBD37}" name="Column11137" dataDxfId="5258"/>
    <tableColumn id="11177" xr3:uid="{5DD5D4B4-3D81-4E60-AFE2-85BA8E1C23BA}" name="Column11138" dataDxfId="5257"/>
    <tableColumn id="11178" xr3:uid="{BEE52EA3-B38F-475D-AA47-37D9AEBACDD6}" name="Column11139" dataDxfId="5256"/>
    <tableColumn id="11179" xr3:uid="{7747253B-BD63-46C0-AA38-0649311C5234}" name="Column11140" dataDxfId="5255"/>
    <tableColumn id="11180" xr3:uid="{B08D31A3-847F-4C31-8F88-8AA3A554BF50}" name="Column11141" dataDxfId="5254"/>
    <tableColumn id="11181" xr3:uid="{1F70A8BC-0FA1-47B7-B0F5-6FD8A965932D}" name="Column11142" dataDxfId="5253"/>
    <tableColumn id="11182" xr3:uid="{80FA332E-58F8-4929-BCA0-E3949799B53A}" name="Column11143" dataDxfId="5252"/>
    <tableColumn id="11183" xr3:uid="{40624B59-79BD-4CE9-8B61-3EF674C1FFD6}" name="Column11144" dataDxfId="5251"/>
    <tableColumn id="11184" xr3:uid="{1C92D614-FD5A-47A7-A750-9D3A9F136C2E}" name="Column11145" dataDxfId="5250"/>
    <tableColumn id="11185" xr3:uid="{6D86A142-17E0-4BC3-A320-B0422B15AC04}" name="Column11146" dataDxfId="5249"/>
    <tableColumn id="11186" xr3:uid="{9535F5C9-9FAF-49D8-8227-DB61C243FE2F}" name="Column11147" dataDxfId="5248"/>
    <tableColumn id="11187" xr3:uid="{8048F6A4-0CD9-4E69-9FA6-3AFD92CF7F42}" name="Column11148" dataDxfId="5247"/>
    <tableColumn id="11188" xr3:uid="{606C4E1A-570A-4F4E-80B5-E455C2463727}" name="Column11149" dataDxfId="5246"/>
    <tableColumn id="11189" xr3:uid="{FF5E8543-2FBA-46B2-B671-52C07DD2A524}" name="Column11150" dataDxfId="5245"/>
    <tableColumn id="11190" xr3:uid="{B1265705-87FA-4867-9D0A-BA9667B8D1E8}" name="Column11151" dataDxfId="5244"/>
    <tableColumn id="11191" xr3:uid="{482C5A16-1529-462A-A1CE-F82FF47B1711}" name="Column11152" dataDxfId="5243"/>
    <tableColumn id="11192" xr3:uid="{CD94E084-6E5C-4536-B91E-BD76A0E1658D}" name="Column11153" dataDxfId="5242"/>
    <tableColumn id="11193" xr3:uid="{8844F203-8893-45E2-8C51-2EB728097B49}" name="Column11154" dataDxfId="5241"/>
    <tableColumn id="11194" xr3:uid="{EBC3DCCB-242D-445A-B8D5-45ECF49F264F}" name="Column11155" dataDxfId="5240"/>
    <tableColumn id="11195" xr3:uid="{D3433242-2FE9-46B1-AF92-09325C39F05D}" name="Column11156" dataDxfId="5239"/>
    <tableColumn id="11196" xr3:uid="{A802BAED-73C7-4C33-82D3-5B79C050F457}" name="Column11157" dataDxfId="5238"/>
    <tableColumn id="11197" xr3:uid="{EEBE2B17-3E1D-4E72-A285-81D3814F2B69}" name="Column11158" dataDxfId="5237"/>
    <tableColumn id="11198" xr3:uid="{3721C4B2-1EDA-4D7D-9D33-F13BB402E7B6}" name="Column11159" dataDxfId="5236"/>
    <tableColumn id="11199" xr3:uid="{43B220E7-98B5-4AB8-8B2C-BABEFE957BA3}" name="Column11160" dataDxfId="5235"/>
    <tableColumn id="11200" xr3:uid="{FBD8CA06-6A97-48C8-BAD0-CEA688B941A5}" name="Column11161" dataDxfId="5234"/>
    <tableColumn id="11201" xr3:uid="{B5E530CD-8965-42AE-BB9F-15E88C37E910}" name="Column11162" dataDxfId="5233"/>
    <tableColumn id="11202" xr3:uid="{4A8FD97D-20FB-451E-8C78-B8CA2D3F0B36}" name="Column11163" dataDxfId="5232"/>
    <tableColumn id="11203" xr3:uid="{48A2BE2B-DD53-40BA-AA3E-D4D0A22E26D6}" name="Column11164" dataDxfId="5231"/>
    <tableColumn id="11204" xr3:uid="{02341FFF-DCAB-4FF5-9318-8A760D5ACE9B}" name="Column11165" dataDxfId="5230"/>
    <tableColumn id="11205" xr3:uid="{2B6635E8-2ECE-46A5-B1FA-D28ABE964C20}" name="Column11166" dataDxfId="5229"/>
    <tableColumn id="11206" xr3:uid="{7BA8166A-5E15-4BF7-AD33-D946ABF1151E}" name="Column11167" dataDxfId="5228"/>
    <tableColumn id="11207" xr3:uid="{C7940B92-47E9-4756-9F8F-D58F74D6230D}" name="Column11168" dataDxfId="5227"/>
    <tableColumn id="11208" xr3:uid="{D30C95A7-2325-470C-A427-57BF5AB833EA}" name="Column11169" dataDxfId="5226"/>
    <tableColumn id="11209" xr3:uid="{CB77640E-896F-4BA0-B7AB-34485C216FA2}" name="Column11170" dataDxfId="5225"/>
    <tableColumn id="11210" xr3:uid="{B2588546-7A45-486B-8903-F601E7130627}" name="Column11171" dataDxfId="5224"/>
    <tableColumn id="11211" xr3:uid="{08F8D878-2E42-4453-B6B7-3D236C54FFFA}" name="Column11172" dataDxfId="5223"/>
    <tableColumn id="11212" xr3:uid="{45D74D53-D27C-4D55-BE37-E594DC08FD65}" name="Column11173" dataDxfId="5222"/>
    <tableColumn id="11213" xr3:uid="{16BBFFE4-D0F4-455A-A798-ECF94BDE3773}" name="Column11174" dataDxfId="5221"/>
    <tableColumn id="11214" xr3:uid="{FB64BAF1-0474-4F7A-8F7C-3FC645AF66A6}" name="Column11175" dataDxfId="5220"/>
    <tableColumn id="11215" xr3:uid="{E198D21C-7A89-4404-B965-973130B7908A}" name="Column11176" dataDxfId="5219"/>
    <tableColumn id="11216" xr3:uid="{9D7BBAB1-BD42-4193-A766-90AEDB1B0CB3}" name="Column11177" dataDxfId="5218"/>
    <tableColumn id="11217" xr3:uid="{90581452-1A5F-4CD4-9718-74CAB2DAE45F}" name="Column11178" dataDxfId="5217"/>
    <tableColumn id="11218" xr3:uid="{8C0AC57E-9295-4D87-BDC1-CF85DA415328}" name="Column11179" dataDxfId="5216"/>
    <tableColumn id="11219" xr3:uid="{1AF28BC9-2791-41AB-A2A0-946F490D0758}" name="Column11180" dataDxfId="5215"/>
    <tableColumn id="11220" xr3:uid="{669626B2-07FE-4CA6-9275-0E659F0A0CA7}" name="Column11181" dataDxfId="5214"/>
    <tableColumn id="11221" xr3:uid="{E797EA39-9F21-4CC5-9142-29E037285E49}" name="Column11182" dataDxfId="5213"/>
    <tableColumn id="11222" xr3:uid="{2ECA0B5D-D20A-4DCD-B142-FB6DB5A67F25}" name="Column11183" dataDxfId="5212"/>
    <tableColumn id="11223" xr3:uid="{52B9491E-1014-4D12-AEF7-D7BA9F2616A2}" name="Column11184" dataDxfId="5211"/>
    <tableColumn id="11224" xr3:uid="{C07589F9-E568-441F-9DA9-58681DA1AE0A}" name="Column11185" dataDxfId="5210"/>
    <tableColumn id="11225" xr3:uid="{5E712869-E949-4550-AC7C-D48196F1E986}" name="Column11186" dataDxfId="5209"/>
    <tableColumn id="11226" xr3:uid="{7EDB7532-7D0C-4ACF-AAAE-8708F7D2B59B}" name="Column11187" dataDxfId="5208"/>
    <tableColumn id="11227" xr3:uid="{584DFF59-275B-414A-B350-F517E34630A6}" name="Column11188" dataDxfId="5207"/>
    <tableColumn id="11228" xr3:uid="{E3159E64-560E-495C-9E1C-C7365868673D}" name="Column11189" dataDxfId="5206"/>
    <tableColumn id="11229" xr3:uid="{7663F9F6-0E00-45B5-80FA-1CE7D6F4B1B5}" name="Column11190" dataDxfId="5205"/>
    <tableColumn id="11230" xr3:uid="{368E656A-7064-409E-81D9-907027D4D5C9}" name="Column11191" dataDxfId="5204"/>
    <tableColumn id="11231" xr3:uid="{3EE68C31-53D7-4CAF-BD31-A8B9E2A89C16}" name="Column11192" dataDxfId="5203"/>
    <tableColumn id="11232" xr3:uid="{FAC7D96C-6526-40D4-A181-AE1C1B295D74}" name="Column11193" dataDxfId="5202"/>
    <tableColumn id="11233" xr3:uid="{B223D9DE-2B49-4DB0-A142-53A9F278FC9F}" name="Column11194" dataDxfId="5201"/>
    <tableColumn id="11234" xr3:uid="{BC788813-3B2A-4501-B861-59C1BEF11900}" name="Column11195" dataDxfId="5200"/>
    <tableColumn id="11235" xr3:uid="{55CDA3E1-293D-460D-AC3B-2AEE6D870247}" name="Column11196" dataDxfId="5199"/>
    <tableColumn id="11236" xr3:uid="{11BEFF32-3A89-4EF8-884D-A506A3E8EFBE}" name="Column11197" dataDxfId="5198"/>
    <tableColumn id="11237" xr3:uid="{CBEEE9DE-5C54-441B-B189-55519FFE1C5B}" name="Column11198" dataDxfId="5197"/>
    <tableColumn id="11238" xr3:uid="{C4DEDB94-4ADB-406F-BDEC-AFD243860132}" name="Column11199" dataDxfId="5196"/>
    <tableColumn id="11239" xr3:uid="{60D315AB-B25A-44E5-AA63-939B5A6A790D}" name="Column11200" dataDxfId="5195"/>
    <tableColumn id="11240" xr3:uid="{FC9C9E07-0C4E-4077-A045-6F07EB467A3D}" name="Column11201" dataDxfId="5194"/>
    <tableColumn id="11241" xr3:uid="{EADF7E90-E770-4427-8C25-887787D9FC25}" name="Column11202" dataDxfId="5193"/>
    <tableColumn id="11242" xr3:uid="{47C38FAD-FE89-4AA5-9AB0-DA28917ED6CE}" name="Column11203" dataDxfId="5192"/>
    <tableColumn id="11243" xr3:uid="{883FF70F-90C5-4865-B604-695FA87C0613}" name="Column11204" dataDxfId="5191"/>
    <tableColumn id="11244" xr3:uid="{272EBB98-0785-4C24-96FC-75426FB92CFD}" name="Column11205" dataDxfId="5190"/>
    <tableColumn id="11245" xr3:uid="{355E019A-8850-4DC0-A010-3CF2760880F8}" name="Column11206" dataDxfId="5189"/>
    <tableColumn id="11246" xr3:uid="{33BC8591-30B6-42E7-8CEA-8F2EAE646AAE}" name="Column11207" dataDxfId="5188"/>
    <tableColumn id="11247" xr3:uid="{1B520F73-534F-4805-A413-BA702E1019D7}" name="Column11208" dataDxfId="5187"/>
    <tableColumn id="11248" xr3:uid="{5CD3003E-2BCF-4AA9-BA4B-697BA20E2B74}" name="Column11209" dataDxfId="5186"/>
    <tableColumn id="11249" xr3:uid="{E1B5DC42-86B8-4B8D-830C-5BDD08A24C92}" name="Column11210" dataDxfId="5185"/>
    <tableColumn id="11250" xr3:uid="{7CD357F0-9455-4D14-B2CF-464534B40E27}" name="Column11211" dataDxfId="5184"/>
    <tableColumn id="11251" xr3:uid="{88751E6D-3F49-460E-97A8-7E8DE4462062}" name="Column11212" dataDxfId="5183"/>
    <tableColumn id="11252" xr3:uid="{23ACE7FE-DE54-41D8-A221-2DF0251566AA}" name="Column11213" dataDxfId="5182"/>
    <tableColumn id="11253" xr3:uid="{C62E3022-7495-4573-A1BB-1D0027DFA249}" name="Column11214" dataDxfId="5181"/>
    <tableColumn id="11254" xr3:uid="{8F5B366D-5AA3-443F-8D97-C2C1230E019F}" name="Column11215" dataDxfId="5180"/>
    <tableColumn id="11255" xr3:uid="{1DA66D8D-A3F2-4B2A-8817-543E988D0B68}" name="Column11216" dataDxfId="5179"/>
    <tableColumn id="11256" xr3:uid="{7B2CEC36-CCEA-4842-A3F3-AD1E95C49180}" name="Column11217" dataDxfId="5178"/>
    <tableColumn id="11257" xr3:uid="{DAE6B2E9-FCC1-46AE-9269-4CA60B972F28}" name="Column11218" dataDxfId="5177"/>
    <tableColumn id="11258" xr3:uid="{EBD62988-4C02-433C-8D40-D5B950A7304A}" name="Column11219" dataDxfId="5176"/>
    <tableColumn id="11259" xr3:uid="{40EEE187-E15B-499E-A65B-45A01958937B}" name="Column11220" dataDxfId="5175"/>
    <tableColumn id="11260" xr3:uid="{D1F35A91-6E90-473D-8B56-B9C971EF951A}" name="Column11221" dataDxfId="5174"/>
    <tableColumn id="11261" xr3:uid="{D0F00356-0977-4F9C-8DC8-D1C48987BE7B}" name="Column11222" dataDxfId="5173"/>
    <tableColumn id="11262" xr3:uid="{283C0D5D-5FAD-4029-9394-81B50EAB062F}" name="Column11223" dataDxfId="5172"/>
    <tableColumn id="11263" xr3:uid="{AAC7FA36-949B-47EA-BBCF-23F379E53E44}" name="Column11224" dataDxfId="5171"/>
    <tableColumn id="11264" xr3:uid="{A1A8E070-B11B-4013-9AAE-26039D6305DD}" name="Column11225" dataDxfId="5170"/>
    <tableColumn id="11265" xr3:uid="{8811D3F8-337B-4C52-B14F-97CD69501F7D}" name="Column11226" dataDxfId="5169"/>
    <tableColumn id="11266" xr3:uid="{BC78829E-D6CD-44F5-AFDA-BD471B93106E}" name="Column11227" dataDxfId="5168"/>
    <tableColumn id="11267" xr3:uid="{BBBC7D49-C4BB-4064-8F87-ABA5165155CE}" name="Column11228" dataDxfId="5167"/>
    <tableColumn id="11268" xr3:uid="{0E41769B-6835-4D46-95D0-BCAB3F18AC52}" name="Column11229" dataDxfId="5166"/>
    <tableColumn id="11269" xr3:uid="{F702A44F-716D-4451-B946-099A1613A942}" name="Column11230" dataDxfId="5165"/>
    <tableColumn id="11270" xr3:uid="{589014ED-FCDB-4B33-8C79-0C372BAA7552}" name="Column11231" dataDxfId="5164"/>
    <tableColumn id="11271" xr3:uid="{2049A5C8-093C-46F9-AC73-D97FF9424752}" name="Column11232" dataDxfId="5163"/>
    <tableColumn id="11272" xr3:uid="{61528678-2C9E-4D49-B3A4-6249C2D868DC}" name="Column11233" dataDxfId="5162"/>
    <tableColumn id="11273" xr3:uid="{11C443D1-3F79-487C-BC1B-EE7641430E2A}" name="Column11234" dataDxfId="5161"/>
    <tableColumn id="11274" xr3:uid="{4C6AA618-436F-4AD0-9F10-40682F7EC33D}" name="Column11235" dataDxfId="5160"/>
    <tableColumn id="11275" xr3:uid="{FA498FB1-EC36-4B96-90E6-852731C17876}" name="Column11236" dataDxfId="5159"/>
    <tableColumn id="11276" xr3:uid="{EE37F5EB-95BD-48C3-ABB2-B3BD97BE32FE}" name="Column11237" dataDxfId="5158"/>
    <tableColumn id="11277" xr3:uid="{D0819A42-98D7-454D-9434-44FA3994443C}" name="Column11238" dataDxfId="5157"/>
    <tableColumn id="11278" xr3:uid="{3F837ED7-0C12-4B39-ABC4-BA1C1AA6CC10}" name="Column11239" dataDxfId="5156"/>
    <tableColumn id="11279" xr3:uid="{68002B0D-DD39-4D73-98DF-89E70FCBD578}" name="Column11240" dataDxfId="5155"/>
    <tableColumn id="11280" xr3:uid="{2A0FA1A8-1324-48BD-8C92-C2002E903024}" name="Column11241" dataDxfId="5154"/>
    <tableColumn id="11281" xr3:uid="{91E5D52D-B26B-4172-9CE0-514882CD7565}" name="Column11242" dataDxfId="5153"/>
    <tableColumn id="11282" xr3:uid="{991CECA0-7B88-4A78-BE59-CB9060D10980}" name="Column11243" dataDxfId="5152"/>
    <tableColumn id="11283" xr3:uid="{DA153145-D783-4171-BBCE-1637C86BD23C}" name="Column11244" dataDxfId="5151"/>
    <tableColumn id="11284" xr3:uid="{8FE019A8-F5E3-48C5-98B1-B3AE98B80866}" name="Column11245" dataDxfId="5150"/>
    <tableColumn id="11285" xr3:uid="{73FD2828-4317-4940-9968-0A4FD6AC0EB5}" name="Column11246" dataDxfId="5149"/>
    <tableColumn id="11286" xr3:uid="{4BD2A35E-EC80-4386-9C13-B1667BE25365}" name="Column11247" dataDxfId="5148"/>
    <tableColumn id="11287" xr3:uid="{19314EC9-1378-4890-ABB3-9513901C010C}" name="Column11248" dataDxfId="5147"/>
    <tableColumn id="11288" xr3:uid="{1D9F8193-591B-447F-B99C-9FFDC69374E2}" name="Column11249" dataDxfId="5146"/>
    <tableColumn id="11289" xr3:uid="{CFA84686-F7C8-4934-AD3F-A5095283EB0F}" name="Column11250" dataDxfId="5145"/>
    <tableColumn id="11290" xr3:uid="{8F3D96CC-0490-4E6A-97A6-24D7232CE3B6}" name="Column11251" dataDxfId="5144"/>
    <tableColumn id="11291" xr3:uid="{9F655F84-D805-4979-9CB8-99109C18625B}" name="Column11252" dataDxfId="5143"/>
    <tableColumn id="11292" xr3:uid="{FC5E9D91-3C0D-4D63-A9BC-660611B8DEF9}" name="Column11253" dataDxfId="5142"/>
    <tableColumn id="11293" xr3:uid="{E63006A8-69BA-4EC9-9187-216A2A56D6C0}" name="Column11254" dataDxfId="5141"/>
    <tableColumn id="11294" xr3:uid="{9593B207-C713-49BE-8729-AA4D674B082C}" name="Column11255" dataDxfId="5140"/>
    <tableColumn id="11295" xr3:uid="{B80FC2CF-973D-4AE5-B7CA-D6333C4DB25C}" name="Column11256" dataDxfId="5139"/>
    <tableColumn id="11296" xr3:uid="{9BECC1A4-0EBB-4CA6-B6EB-572ED7261E12}" name="Column11257" dataDxfId="5138"/>
    <tableColumn id="11297" xr3:uid="{98B80015-D051-4577-8BF4-AD7B00014F83}" name="Column11258" dataDxfId="5137"/>
    <tableColumn id="11298" xr3:uid="{BE20EE56-91CF-43CA-9700-8F38149703DA}" name="Column11259" dataDxfId="5136"/>
    <tableColumn id="11299" xr3:uid="{671CC055-4230-4C51-8786-F95EB771FABF}" name="Column11260" dataDxfId="5135"/>
    <tableColumn id="11300" xr3:uid="{79F6CC98-869C-495F-9490-7460BC6C5913}" name="Column11261" dataDxfId="5134"/>
    <tableColumn id="11301" xr3:uid="{B899EBDE-A5BD-49BF-86F3-86A0A054A049}" name="Column11262" dataDxfId="5133"/>
    <tableColumn id="11302" xr3:uid="{D23EEC7B-4EF1-465F-BD2B-0C02D7F00134}" name="Column11263" dataDxfId="5132"/>
    <tableColumn id="11303" xr3:uid="{C32210FE-7444-4AAE-8C3E-2743E45A0342}" name="Column11264" dataDxfId="5131"/>
    <tableColumn id="11304" xr3:uid="{9B70FA09-55F4-4982-B28F-B5105F39EC42}" name="Column11265" dataDxfId="5130"/>
    <tableColumn id="11305" xr3:uid="{DC429E6A-C0CD-49F1-936E-D640B4EF82DF}" name="Column11266" dataDxfId="5129"/>
    <tableColumn id="11306" xr3:uid="{77DCA6F5-2817-4FC7-B4CE-ECF8313D6E7F}" name="Column11267" dataDxfId="5128"/>
    <tableColumn id="11307" xr3:uid="{DBDE0919-ECD4-41C0-948F-616244D1A297}" name="Column11268" dataDxfId="5127"/>
    <tableColumn id="11308" xr3:uid="{8DC8925A-42B9-4DEE-B4FA-DEDA677CAE2D}" name="Column11269" dataDxfId="5126"/>
    <tableColumn id="11309" xr3:uid="{ECF3ABF5-5F9D-48EE-A895-08BCA2D97989}" name="Column11270" dataDxfId="5125"/>
    <tableColumn id="11310" xr3:uid="{CC8D265D-0B18-43D0-849F-B407BA64F95E}" name="Column11271" dataDxfId="5124"/>
    <tableColumn id="11311" xr3:uid="{D7300D60-BAAB-46A5-8BC4-7C3428E73555}" name="Column11272" dataDxfId="5123"/>
    <tableColumn id="11312" xr3:uid="{DD18D86C-9405-46C4-9F9F-586080E76209}" name="Column11273" dataDxfId="5122"/>
    <tableColumn id="11313" xr3:uid="{9E15A516-CF47-4F8E-BF33-DF18C7DBA707}" name="Column11274" dataDxfId="5121"/>
    <tableColumn id="11314" xr3:uid="{A10A31F9-7A17-497D-B3F2-C14043B9CCB7}" name="Column11275" dataDxfId="5120"/>
    <tableColumn id="11315" xr3:uid="{B543C14E-7523-4025-9238-491B3D8FF129}" name="Column11276" dataDxfId="5119"/>
    <tableColumn id="11316" xr3:uid="{37DF6548-0602-49F1-94B2-07A8E0D393F7}" name="Column11277" dataDxfId="5118"/>
    <tableColumn id="11317" xr3:uid="{1C98CE12-F477-4C92-89C9-C8559AA39212}" name="Column11278" dataDxfId="5117"/>
    <tableColumn id="11318" xr3:uid="{E882CBDB-FB66-473E-ADCA-0A58DC9571E7}" name="Column11279" dataDxfId="5116"/>
    <tableColumn id="11319" xr3:uid="{AA125AAC-7FE5-4446-BD37-03221D6F792F}" name="Column11280" dataDxfId="5115"/>
    <tableColumn id="11320" xr3:uid="{3108AF40-73DA-4029-95E9-36FCCAB50A28}" name="Column11281" dataDxfId="5114"/>
    <tableColumn id="11321" xr3:uid="{5814C17A-DA03-478D-A199-4E3CECDA13F5}" name="Column11282" dataDxfId="5113"/>
    <tableColumn id="11322" xr3:uid="{F1C8A0FA-54C9-4836-84A9-94228A5F23CC}" name="Column11283" dataDxfId="5112"/>
    <tableColumn id="11323" xr3:uid="{6E36C70B-F690-4635-BD7F-423CD2541C28}" name="Column11284" dataDxfId="5111"/>
    <tableColumn id="11324" xr3:uid="{E580E356-DE7C-4136-BBC2-5542DEDFFDBF}" name="Column11285" dataDxfId="5110"/>
    <tableColumn id="11325" xr3:uid="{2B099A07-A7C6-4C6C-8C18-FD3D53484D1B}" name="Column11286" dataDxfId="5109"/>
    <tableColumn id="11326" xr3:uid="{D8F9CF97-17C6-4DE4-B5A5-6A88577AB228}" name="Column11287" dataDxfId="5108"/>
    <tableColumn id="11327" xr3:uid="{B1757796-10F5-4483-B574-82DA39739C68}" name="Column11288" dataDxfId="5107"/>
    <tableColumn id="11328" xr3:uid="{C278E230-9B4D-4F3E-8CCD-3178D4C7C95B}" name="Column11289" dataDxfId="5106"/>
    <tableColumn id="11329" xr3:uid="{F2EF80EB-387E-4B21-84ED-35BF33D20D7D}" name="Column11290" dataDxfId="5105"/>
    <tableColumn id="11330" xr3:uid="{E925582C-B2C0-4217-8458-D615A1929DC9}" name="Column11291" dataDxfId="5104"/>
    <tableColumn id="11331" xr3:uid="{DC21A8E7-4622-4D34-B20A-0C07E63246BF}" name="Column11292" dataDxfId="5103"/>
    <tableColumn id="11332" xr3:uid="{EA48EB47-5503-4A93-8C58-79A0F7ADB2AB}" name="Column11293" dataDxfId="5102"/>
    <tableColumn id="11333" xr3:uid="{0FEAC4C6-3678-4E65-916F-BBAA8D79A62A}" name="Column11294" dataDxfId="5101"/>
    <tableColumn id="11334" xr3:uid="{18B855E8-0B89-4DEF-B9EE-84E9E37A096E}" name="Column11295" dataDxfId="5100"/>
    <tableColumn id="11335" xr3:uid="{ADE69F1C-94A4-4847-9688-FF266617E5EF}" name="Column11296" dataDxfId="5099"/>
    <tableColumn id="11336" xr3:uid="{3A8F068E-6DAD-4243-A266-4A2DE7F4D742}" name="Column11297" dataDxfId="5098"/>
    <tableColumn id="11337" xr3:uid="{E44D3650-CE47-44F0-9D4F-2BBA183D1535}" name="Column11298" dataDxfId="5097"/>
    <tableColumn id="11338" xr3:uid="{DE413748-B5D6-4469-B0FD-7E4FA6188D08}" name="Column11299" dataDxfId="5096"/>
    <tableColumn id="11339" xr3:uid="{C2B2B2F5-2A99-490B-93D0-D601530BD1E3}" name="Column11300" dataDxfId="5095"/>
    <tableColumn id="11340" xr3:uid="{26D4A0AA-0CF3-4DE2-ABCA-3ED190C2BCF8}" name="Column11301" dataDxfId="5094"/>
    <tableColumn id="11341" xr3:uid="{38831721-0D9C-4BA9-88AC-0737FDF440A7}" name="Column11302" dataDxfId="5093"/>
    <tableColumn id="11342" xr3:uid="{E29D5277-2794-4834-87B0-BACC9889AD29}" name="Column11303" dataDxfId="5092"/>
    <tableColumn id="11343" xr3:uid="{8DE5ACFC-E613-46B8-AF58-759584D128A2}" name="Column11304" dataDxfId="5091"/>
    <tableColumn id="11344" xr3:uid="{78D406EE-77F0-4BE9-A8C9-9470D9E531A0}" name="Column11305" dataDxfId="5090"/>
    <tableColumn id="11345" xr3:uid="{F65CEB4A-44E0-4FCA-B8D4-A84D24E0C7B6}" name="Column11306" dataDxfId="5089"/>
    <tableColumn id="11346" xr3:uid="{3904717A-31BE-4FA5-B52D-233C01913F53}" name="Column11307" dataDxfId="5088"/>
    <tableColumn id="11347" xr3:uid="{DB9288B7-4094-4E9E-A41F-E2B14D7321B4}" name="Column11308" dataDxfId="5087"/>
    <tableColumn id="11348" xr3:uid="{8A75E0F8-2875-4D8C-B9BB-EF68F24FD158}" name="Column11309" dataDxfId="5086"/>
    <tableColumn id="11349" xr3:uid="{193B7FE9-BAAB-48EE-B2A8-F5E425320DFD}" name="Column11310" dataDxfId="5085"/>
    <tableColumn id="11350" xr3:uid="{A72D750D-7348-4C1A-B828-21DAADC5FA1B}" name="Column11311" dataDxfId="5084"/>
    <tableColumn id="11351" xr3:uid="{5975FB38-C2C4-4FA0-8785-D55BEF382EFB}" name="Column11312" dataDxfId="5083"/>
    <tableColumn id="11352" xr3:uid="{26537CBC-F61F-478F-BD80-1A0D60857CE8}" name="Column11313" dataDxfId="5082"/>
    <tableColumn id="11353" xr3:uid="{0A62F8BF-A1F6-4F64-A4E1-A334CF35DDEB}" name="Column11314" dataDxfId="5081"/>
    <tableColumn id="11354" xr3:uid="{EA1557A4-7DE8-4462-A5C1-96D065AB5C67}" name="Column11315" dataDxfId="5080"/>
    <tableColumn id="11355" xr3:uid="{C427A6EB-031B-4A3E-AB03-26C1221030E5}" name="Column11316" dataDxfId="5079"/>
    <tableColumn id="11356" xr3:uid="{0F82657B-ECC4-4CDC-8CC6-8165D9563AFF}" name="Column11317" dataDxfId="5078"/>
    <tableColumn id="11357" xr3:uid="{1F4EDD6F-2B21-418B-A774-463B2E90983F}" name="Column11318" dataDxfId="5077"/>
    <tableColumn id="11358" xr3:uid="{EEB99D6D-12AF-4FF0-A9B2-3D43B5255265}" name="Column11319" dataDxfId="5076"/>
    <tableColumn id="11359" xr3:uid="{4B5676F0-172C-4623-BD36-7CCCBF19E5A2}" name="Column11320" dataDxfId="5075"/>
    <tableColumn id="11360" xr3:uid="{745BB7DA-FA0F-4713-BBAA-FAB44CA9503D}" name="Column11321" dataDxfId="5074"/>
    <tableColumn id="11361" xr3:uid="{579EF3E1-E32E-4FDC-9D74-48258B909BE7}" name="Column11322" dataDxfId="5073"/>
    <tableColumn id="11362" xr3:uid="{F94143B2-8C1D-4D47-AE31-59145DE7043E}" name="Column11323" dataDxfId="5072"/>
    <tableColumn id="11363" xr3:uid="{257BFDA4-B20E-497A-8F2D-068507698164}" name="Column11324" dataDxfId="5071"/>
    <tableColumn id="11364" xr3:uid="{F5E8F6B5-E361-4E0D-976F-44822C2CCB36}" name="Column11325" dataDxfId="5070"/>
    <tableColumn id="11365" xr3:uid="{B9AFA0FC-7E21-4798-9162-AF2AAE4C7EE6}" name="Column11326" dataDxfId="5069"/>
    <tableColumn id="11366" xr3:uid="{2D7CB873-C12E-4837-A598-3E528FBDC702}" name="Column11327" dataDxfId="5068"/>
    <tableColumn id="11367" xr3:uid="{BFE44724-9637-4E8A-B41A-16A9D30FBF09}" name="Column11328" dataDxfId="5067"/>
    <tableColumn id="11368" xr3:uid="{580FD41E-A327-4436-993A-E8819BAB0214}" name="Column11329" dataDxfId="5066"/>
    <tableColumn id="11369" xr3:uid="{1A2995AC-9A00-4B72-AD09-B7C3299CD4C6}" name="Column11330" dataDxfId="5065"/>
    <tableColumn id="11370" xr3:uid="{E7DDAF79-E0F1-4EAB-936C-69405184159C}" name="Column11331" dataDxfId="5064"/>
    <tableColumn id="11371" xr3:uid="{ECC91F17-67DD-4C38-9E18-4211F9917239}" name="Column11332" dataDxfId="5063"/>
    <tableColumn id="11372" xr3:uid="{B25ABC27-891A-4B39-AC18-BAA0F126688A}" name="Column11333" dataDxfId="5062"/>
    <tableColumn id="11373" xr3:uid="{AA695B40-2FC4-447D-97B5-E4B5105C79B4}" name="Column11334" dataDxfId="5061"/>
    <tableColumn id="11374" xr3:uid="{16A3CAEE-ECBD-42F1-AFC9-754B840BF2DE}" name="Column11335" dataDxfId="5060"/>
    <tableColumn id="11375" xr3:uid="{17A4FAF1-163E-4124-8511-718E83A9F63F}" name="Column11336" dataDxfId="5059"/>
    <tableColumn id="11376" xr3:uid="{94C26113-276C-4FF3-9366-30354D548A2A}" name="Column11337" dataDxfId="5058"/>
    <tableColumn id="11377" xr3:uid="{8AC9A49F-78F9-4D19-99AE-3552AECD6C8E}" name="Column11338" dataDxfId="5057"/>
    <tableColumn id="11378" xr3:uid="{41B0A48C-381C-4E93-9887-D46D8CA0BBFF}" name="Column11339" dataDxfId="5056"/>
    <tableColumn id="11379" xr3:uid="{B7799773-CF09-4CA9-80A5-76629F45619B}" name="Column11340" dataDxfId="5055"/>
    <tableColumn id="11380" xr3:uid="{387EADD6-9368-4D40-8DE9-9B9D64E7A328}" name="Column11341" dataDxfId="5054"/>
    <tableColumn id="11381" xr3:uid="{87BB564D-20FF-440E-8D99-A1C902E189DD}" name="Column11342" dataDxfId="5053"/>
    <tableColumn id="11382" xr3:uid="{3A892E35-CBE1-4AE8-BF64-CE29DEE90502}" name="Column11343" dataDxfId="5052"/>
    <tableColumn id="11383" xr3:uid="{38A594F3-13FA-402D-BA3A-11AEB34BA33B}" name="Column11344" dataDxfId="5051"/>
    <tableColumn id="11384" xr3:uid="{066179CD-B5FB-4AAC-BCFD-096446FA34AF}" name="Column11345" dataDxfId="5050"/>
    <tableColumn id="11385" xr3:uid="{94C7B7BF-2894-4701-8612-555A637389C8}" name="Column11346" dataDxfId="5049"/>
    <tableColumn id="11386" xr3:uid="{E22CAB3F-CC95-44F8-9575-E2287A7BC56B}" name="Column11347" dataDxfId="5048"/>
    <tableColumn id="11387" xr3:uid="{3F2B204B-F246-40A7-B4D7-70419F93DF05}" name="Column11348" dataDxfId="5047"/>
    <tableColumn id="11388" xr3:uid="{86E31BFA-EF67-48BE-94B7-7C468C6DEFEA}" name="Column11349" dataDxfId="5046"/>
    <tableColumn id="11389" xr3:uid="{20AF6996-5B4D-47B1-83E5-3FD3EADBCE63}" name="Column11350" dataDxfId="5045"/>
    <tableColumn id="11390" xr3:uid="{9ECA952C-FE27-46FE-A0C8-9C046A475230}" name="Column11351" dataDxfId="5044"/>
    <tableColumn id="11391" xr3:uid="{AE80E016-CCFF-4485-B962-FA59E69832FC}" name="Column11352" dataDxfId="5043"/>
    <tableColumn id="11392" xr3:uid="{9114F296-6F5C-4016-976F-3CD463566C1E}" name="Column11353" dataDxfId="5042"/>
    <tableColumn id="11393" xr3:uid="{6CB0881D-469B-47CB-9BA7-27B41790C4B4}" name="Column11354" dataDxfId="5041"/>
    <tableColumn id="11394" xr3:uid="{A5D579BC-AD6F-4026-B91E-DC0C83B01239}" name="Column11355" dataDxfId="5040"/>
    <tableColumn id="11395" xr3:uid="{8328CA15-9AF7-4C18-9896-BA6D5A535900}" name="Column11356" dataDxfId="5039"/>
    <tableColumn id="11396" xr3:uid="{E37E68CF-CD9F-4F92-B733-86D44641CEDC}" name="Column11357" dataDxfId="5038"/>
    <tableColumn id="11397" xr3:uid="{A9CE8A1F-6685-4C1F-A768-4550AED8531C}" name="Column11358" dataDxfId="5037"/>
    <tableColumn id="11398" xr3:uid="{332AA06F-9357-4627-A09E-DE0DA2FA33C2}" name="Column11359" dataDxfId="5036"/>
    <tableColumn id="11399" xr3:uid="{99C65493-40EE-40AA-B095-259BBA9B298D}" name="Column11360" dataDxfId="5035"/>
    <tableColumn id="11400" xr3:uid="{70BB11C5-12A8-447A-BCA8-D61C3652FF78}" name="Column11361" dataDxfId="5034"/>
    <tableColumn id="11401" xr3:uid="{44BAF304-D307-492F-A028-1DE720CF5605}" name="Column11362" dataDxfId="5033"/>
    <tableColumn id="11402" xr3:uid="{7BF4D432-546A-412C-9A4C-CE9A88C45775}" name="Column11363" dataDxfId="5032"/>
    <tableColumn id="11403" xr3:uid="{CB52BA82-94AF-4031-8A1A-4ACEB54F2F8E}" name="Column11364" dataDxfId="5031"/>
    <tableColumn id="11404" xr3:uid="{0806C6B8-B6DB-45D8-BD4E-EA3E53106D4A}" name="Column11365" dataDxfId="5030"/>
    <tableColumn id="11405" xr3:uid="{AEB1A196-BAF1-48E2-BBF1-4B74ACC0AA9F}" name="Column11366" dataDxfId="5029"/>
    <tableColumn id="11406" xr3:uid="{98046F89-DBF9-4EAF-AAB4-A9A0FB8F845A}" name="Column11367" dataDxfId="5028"/>
    <tableColumn id="11407" xr3:uid="{3F6BECDE-BE6C-4B6B-8A17-D16FD0DCD9E6}" name="Column11368" dataDxfId="5027"/>
    <tableColumn id="11408" xr3:uid="{C390E1AE-F7B1-4FF2-91EE-57DE37E0C542}" name="Column11369" dataDxfId="5026"/>
    <tableColumn id="11409" xr3:uid="{A9510986-832F-4F9F-833E-C2503DD24CE6}" name="Column11370" dataDxfId="5025"/>
    <tableColumn id="11410" xr3:uid="{224309F2-0688-4843-B4E9-967B6FE96A13}" name="Column11371" dataDxfId="5024"/>
    <tableColumn id="11411" xr3:uid="{E82235E5-50EA-49F1-9AE7-784FC44DEEA9}" name="Column11372" dataDxfId="5023"/>
    <tableColumn id="11412" xr3:uid="{B940ED90-A55F-4CCD-821E-1DB25B0ED3D2}" name="Column11373" dataDxfId="5022"/>
    <tableColumn id="11413" xr3:uid="{F4C42F1B-186E-43B1-BF20-9C94A10F43E5}" name="Column11374" dataDxfId="5021"/>
    <tableColumn id="11414" xr3:uid="{422B7F7B-DCDB-4836-AB9A-A336D4CC0C60}" name="Column11375" dataDxfId="5020"/>
    <tableColumn id="11415" xr3:uid="{014E2E56-DAD5-4052-B9AB-F38B202D2134}" name="Column11376" dataDxfId="5019"/>
    <tableColumn id="11416" xr3:uid="{E17CDF8C-5E1A-46FA-A438-DA3268230A65}" name="Column11377" dataDxfId="5018"/>
    <tableColumn id="11417" xr3:uid="{D9E2B9CD-1546-4115-9627-0898F55FBCBC}" name="Column11378" dataDxfId="5017"/>
    <tableColumn id="11418" xr3:uid="{70DD7D50-24DF-44F2-9F40-112D21827EE3}" name="Column11379" dataDxfId="5016"/>
    <tableColumn id="11419" xr3:uid="{E05B54A4-3D05-48FD-81BE-E0587C369300}" name="Column11380" dataDxfId="5015"/>
    <tableColumn id="11420" xr3:uid="{55513A57-2341-418D-A748-61E4E18F2F67}" name="Column11381" dataDxfId="5014"/>
    <tableColumn id="11421" xr3:uid="{A1D0C0DD-DB77-419B-A276-68778054FA9C}" name="Column11382" dataDxfId="5013"/>
    <tableColumn id="11422" xr3:uid="{D3924CA0-53BF-446A-8D54-C64C59C0FB7E}" name="Column11383" dataDxfId="5012"/>
    <tableColumn id="11423" xr3:uid="{CE763E2C-A664-43D8-8BFA-A7D7FC9FA590}" name="Column11384" dataDxfId="5011"/>
    <tableColumn id="11424" xr3:uid="{9B9BF3BE-08E8-4773-955F-53BC102B81E7}" name="Column11385" dataDxfId="5010"/>
    <tableColumn id="11425" xr3:uid="{982CBA57-8911-470D-8255-7C97B458BFBC}" name="Column11386" dataDxfId="5009"/>
    <tableColumn id="11426" xr3:uid="{6E7FBAD9-749F-4DFD-BFEB-B141985E7494}" name="Column11387" dataDxfId="5008"/>
    <tableColumn id="11427" xr3:uid="{EE363014-72DD-498C-93E8-78653156EEE3}" name="Column11388" dataDxfId="5007"/>
    <tableColumn id="11428" xr3:uid="{D61B377C-8768-4915-BE4F-816D605FADC5}" name="Column11389" dataDxfId="5006"/>
    <tableColumn id="11429" xr3:uid="{45391E4C-AFA2-403F-BFB5-6554F076FF6A}" name="Column11390" dataDxfId="5005"/>
    <tableColumn id="11430" xr3:uid="{D4659103-8044-4311-87D0-C995C68BD002}" name="Column11391" dataDxfId="5004"/>
    <tableColumn id="11431" xr3:uid="{1E59B203-2711-4DE9-82B2-AF9E74754A54}" name="Column11392" dataDxfId="5003"/>
    <tableColumn id="11432" xr3:uid="{BCA4A14F-D9EB-494E-98C9-39B8AECF271D}" name="Column11393" dataDxfId="5002"/>
    <tableColumn id="11433" xr3:uid="{593A4341-3289-422E-A03B-D222D576A003}" name="Column11394" dataDxfId="5001"/>
    <tableColumn id="11434" xr3:uid="{7B88D448-9757-4178-95F0-D3C727F073DB}" name="Column11395" dataDxfId="5000"/>
    <tableColumn id="11435" xr3:uid="{9C1DDFAA-51A9-45B2-AE67-C88F603E77E4}" name="Column11396" dataDxfId="4999"/>
    <tableColumn id="11436" xr3:uid="{EDC116D1-CD47-4606-A598-121D7D1E57AE}" name="Column11397" dataDxfId="4998"/>
    <tableColumn id="11437" xr3:uid="{2A59998D-1ED4-4111-8DA6-A52B0F97EB72}" name="Column11398" dataDxfId="4997"/>
    <tableColumn id="11438" xr3:uid="{55390468-5704-441F-B7AD-C3A6C8AF094D}" name="Column11399" dataDxfId="4996"/>
    <tableColumn id="11439" xr3:uid="{C594584B-B1C3-4CBE-A378-36BF70A9D37B}" name="Column11400" dataDxfId="4995"/>
    <tableColumn id="11440" xr3:uid="{0EFC1726-44E6-4F83-ABCF-6F850771A4EB}" name="Column11401" dataDxfId="4994"/>
    <tableColumn id="11441" xr3:uid="{EAF6AF9C-C58C-4E75-A4E1-E5580B610AB3}" name="Column11402" dataDxfId="4993"/>
    <tableColumn id="11442" xr3:uid="{298B77FC-AFB6-4F3A-9963-1C758AACD76B}" name="Column11403" dataDxfId="4992"/>
    <tableColumn id="11443" xr3:uid="{6812994A-09F9-4264-9EFB-43A399A17644}" name="Column11404" dataDxfId="4991"/>
    <tableColumn id="11444" xr3:uid="{D158EFF4-C80F-4870-A341-FA95E1BD198D}" name="Column11405" dataDxfId="4990"/>
    <tableColumn id="11445" xr3:uid="{E5F21E20-63F3-418D-BBE0-3CEDB7E337DA}" name="Column11406" dataDxfId="4989"/>
    <tableColumn id="11446" xr3:uid="{92411B94-6252-483C-BE2C-8224A2B17D0A}" name="Column11407" dataDxfId="4988"/>
    <tableColumn id="11447" xr3:uid="{8F537816-78A0-4969-984C-D56EE068BC2A}" name="Column11408" dataDxfId="4987"/>
    <tableColumn id="11448" xr3:uid="{BC9B4B34-3E99-4F90-B428-A0A35973A36F}" name="Column11409" dataDxfId="4986"/>
    <tableColumn id="11449" xr3:uid="{28CD7C48-3881-4113-B538-979FBECCE2F5}" name="Column11410" dataDxfId="4985"/>
    <tableColumn id="11450" xr3:uid="{07A23D79-2333-4635-8D4B-4134EEA43429}" name="Column11411" dataDxfId="4984"/>
    <tableColumn id="11451" xr3:uid="{890FF53F-AEFF-4B0B-9E09-400EC3E8F1C4}" name="Column11412" dataDxfId="4983"/>
    <tableColumn id="11452" xr3:uid="{F55FA0BB-394A-4F5F-B913-4E1494565D56}" name="Column11413" dataDxfId="4982"/>
    <tableColumn id="11453" xr3:uid="{99B3CD2E-E7E9-49D1-A489-8B4A7B8E187E}" name="Column11414" dataDxfId="4981"/>
    <tableColumn id="11454" xr3:uid="{23444150-0B44-45C4-93A0-6C269BCF21A4}" name="Column11415" dataDxfId="4980"/>
    <tableColumn id="11455" xr3:uid="{E9CD7009-1C00-4ACF-90DA-9E502AF5BF66}" name="Column11416" dataDxfId="4979"/>
    <tableColumn id="11456" xr3:uid="{69D8F614-41CB-4D94-82A6-4DD115765DE0}" name="Column11417" dataDxfId="4978"/>
    <tableColumn id="11457" xr3:uid="{15CA6631-0567-4A72-A8C4-F6F23FFE2407}" name="Column11418" dataDxfId="4977"/>
    <tableColumn id="11458" xr3:uid="{3C1C2B1E-2125-4D53-A9C4-C348B4F0BB53}" name="Column11419" dataDxfId="4976"/>
    <tableColumn id="11459" xr3:uid="{389D8C18-6D8A-4E77-8C1B-1CDF53C55FAF}" name="Column11420" dataDxfId="4975"/>
    <tableColumn id="11460" xr3:uid="{7C9627D1-9B59-4782-9548-A6BB823F368C}" name="Column11421" dataDxfId="4974"/>
    <tableColumn id="11461" xr3:uid="{CD24BFCF-59F1-4101-9496-177D052EA243}" name="Column11422" dataDxfId="4973"/>
    <tableColumn id="11462" xr3:uid="{90337B9D-AE6E-48C1-AD0B-42A168100985}" name="Column11423" dataDxfId="4972"/>
    <tableColumn id="11463" xr3:uid="{576A1964-16F4-46A7-922B-11894FDA887C}" name="Column11424" dataDxfId="4971"/>
    <tableColumn id="11464" xr3:uid="{F7C5F0F9-ABF9-4C9D-98DE-C51D71584AE4}" name="Column11425" dataDxfId="4970"/>
    <tableColumn id="11465" xr3:uid="{4834DC82-20CC-46C8-9529-A2D6DDC0B3C1}" name="Column11426" dataDxfId="4969"/>
    <tableColumn id="11466" xr3:uid="{3F06FAED-DA9B-49EB-A255-C266A2FABE73}" name="Column11427" dataDxfId="4968"/>
    <tableColumn id="11467" xr3:uid="{9FC97F4F-3A23-496E-9D92-975A00DCB24A}" name="Column11428" dataDxfId="4967"/>
    <tableColumn id="11468" xr3:uid="{9D6D59E7-16FA-438A-BE6E-63678B0A60CE}" name="Column11429" dataDxfId="4966"/>
    <tableColumn id="11469" xr3:uid="{A40AA22D-7700-4BD2-942A-34749B2F384B}" name="Column11430" dataDxfId="4965"/>
    <tableColumn id="11470" xr3:uid="{3525C04D-DC8C-4EC0-BFC5-EA43EA0E72F7}" name="Column11431" dataDxfId="4964"/>
    <tableColumn id="11471" xr3:uid="{069C0A2C-E9D2-421D-AB0A-DB529E54D786}" name="Column11432" dataDxfId="4963"/>
    <tableColumn id="11472" xr3:uid="{1DA9E7B9-BE20-47AC-8715-CA9286739ED9}" name="Column11433" dataDxfId="4962"/>
    <tableColumn id="11473" xr3:uid="{FDB39393-B5B8-4F4F-8CA6-E9CB4F3BD46B}" name="Column11434" dataDxfId="4961"/>
    <tableColumn id="11474" xr3:uid="{F74D052D-BB1C-4BCF-98F3-A974EF4BC2B4}" name="Column11435" dataDxfId="4960"/>
    <tableColumn id="11475" xr3:uid="{DD987FD5-BEC5-4926-96FD-47D95F37337A}" name="Column11436" dataDxfId="4959"/>
    <tableColumn id="11476" xr3:uid="{12C4565C-10ED-45E5-A752-D3620AFFABE1}" name="Column11437" dataDxfId="4958"/>
    <tableColumn id="11477" xr3:uid="{D90937FA-09E2-4595-AF0D-101E0E3468C9}" name="Column11438" dataDxfId="4957"/>
    <tableColumn id="11478" xr3:uid="{8EED7C8D-DCAE-4610-9CC9-83DE89CB2220}" name="Column11439" dataDxfId="4956"/>
    <tableColumn id="11479" xr3:uid="{1D852F45-065F-4EEF-A831-D8BC3CFC3622}" name="Column11440" dataDxfId="4955"/>
    <tableColumn id="11480" xr3:uid="{BE78F372-233F-4128-94C7-BA07870D859E}" name="Column11441" dataDxfId="4954"/>
    <tableColumn id="11481" xr3:uid="{0D7D5A5C-2C22-4C66-91BC-FB3BA65590F1}" name="Column11442" dataDxfId="4953"/>
    <tableColumn id="11482" xr3:uid="{53F519C2-F58B-4F53-8888-96DAAD54C253}" name="Column11443" dataDxfId="4952"/>
    <tableColumn id="11483" xr3:uid="{F05E68D1-A44D-4673-829A-B0A014D12D1D}" name="Column11444" dataDxfId="4951"/>
    <tableColumn id="11484" xr3:uid="{6653EF68-EA8F-468E-A34B-F6439CB8D2E2}" name="Column11445" dataDxfId="4950"/>
    <tableColumn id="11485" xr3:uid="{6FBA9045-FE6C-41A8-9DF1-78A8C76D64D3}" name="Column11446" dataDxfId="4949"/>
    <tableColumn id="11486" xr3:uid="{BD37C504-D62D-4DB2-8C16-F6F6EEADFC9A}" name="Column11447" dataDxfId="4948"/>
    <tableColumn id="11487" xr3:uid="{FB8F24A5-0F7F-4A52-AC11-7D7F099C9DDD}" name="Column11448" dataDxfId="4947"/>
    <tableColumn id="11488" xr3:uid="{AFD402E7-666E-4FAD-B3C6-3C1D48DD2B6C}" name="Column11449" dataDxfId="4946"/>
    <tableColumn id="11489" xr3:uid="{9E0BB857-43F1-4D7F-A9C8-59D9CF5BFA13}" name="Column11450" dataDxfId="4945"/>
    <tableColumn id="11490" xr3:uid="{ABA1AE15-9637-4636-B28E-81D6C5CF9DA7}" name="Column11451" dataDxfId="4944"/>
    <tableColumn id="11491" xr3:uid="{50FA4140-BE31-43B8-A883-33D0B967E7E0}" name="Column11452" dataDxfId="4943"/>
    <tableColumn id="11492" xr3:uid="{74A1B21C-44CB-46B4-8A11-515BD5CF5B68}" name="Column11453" dataDxfId="4942"/>
    <tableColumn id="11493" xr3:uid="{A4EED739-563D-4C7C-B2DF-9FE7A5E51B31}" name="Column11454" dataDxfId="4941"/>
    <tableColumn id="11494" xr3:uid="{EEF437F6-1764-4066-8A59-2FA65AC7D727}" name="Column11455" dataDxfId="4940"/>
    <tableColumn id="11495" xr3:uid="{173A0DBD-9046-4BF0-92A0-D280508CB9D5}" name="Column11456" dataDxfId="4939"/>
    <tableColumn id="11496" xr3:uid="{68AEE541-6A5D-470A-9C34-D82EF034A50A}" name="Column11457" dataDxfId="4938"/>
    <tableColumn id="11497" xr3:uid="{6CEBCDBF-9D6E-4E1E-8ABE-10513A74AF08}" name="Column11458" dataDxfId="4937"/>
    <tableColumn id="11498" xr3:uid="{6433D888-D0B3-4E9E-B094-3B90E9B41179}" name="Column11459" dataDxfId="4936"/>
    <tableColumn id="11499" xr3:uid="{D6FFB3B5-C2B7-4366-BF10-9FE0AA65256A}" name="Column11460" dataDxfId="4935"/>
    <tableColumn id="11500" xr3:uid="{AE41FD16-5CEA-4818-B166-ABFDAD73F1E7}" name="Column11461" dataDxfId="4934"/>
    <tableColumn id="11501" xr3:uid="{D3D2C414-4D84-447A-96BB-C4BC393D7EDC}" name="Column11462" dataDxfId="4933"/>
    <tableColumn id="11502" xr3:uid="{7A3A81F1-E845-460D-BA99-38B9AE4E241B}" name="Column11463" dataDxfId="4932"/>
    <tableColumn id="11503" xr3:uid="{34352192-3489-402D-9EE9-C3D255635B2A}" name="Column11464" dataDxfId="4931"/>
    <tableColumn id="11504" xr3:uid="{E9EA40DD-9940-46DB-ADC8-EA89C123836B}" name="Column11465" dataDxfId="4930"/>
    <tableColumn id="11505" xr3:uid="{1E267641-465B-43F1-AE99-E81C57A5AC95}" name="Column11466" dataDxfId="4929"/>
    <tableColumn id="11506" xr3:uid="{00BA763A-1695-46DF-A4C0-42136761E0CE}" name="Column11467" dataDxfId="4928"/>
    <tableColumn id="11507" xr3:uid="{34554F2E-2EFE-4922-A8EB-4BF4409E0173}" name="Column11468" dataDxfId="4927"/>
    <tableColumn id="11508" xr3:uid="{4E5835DA-0CBB-4BB7-A84B-0097C2ABEC14}" name="Column11469" dataDxfId="4926"/>
    <tableColumn id="11509" xr3:uid="{B789D6E2-AEA5-4165-B157-166CC8C0E709}" name="Column11470" dataDxfId="4925"/>
    <tableColumn id="11510" xr3:uid="{B95DFBBB-6171-4BA0-84A6-51C08F2772AF}" name="Column11471" dataDxfId="4924"/>
    <tableColumn id="11511" xr3:uid="{A11AA97F-221C-4849-B875-48460B297CA4}" name="Column11472" dataDxfId="4923"/>
    <tableColumn id="11512" xr3:uid="{668D9E74-AECC-428C-AE9D-8F1BD9CE973D}" name="Column11473" dataDxfId="4922"/>
    <tableColumn id="11513" xr3:uid="{B3D1E586-578D-42F3-A759-78E27864A090}" name="Column11474" dataDxfId="4921"/>
    <tableColumn id="11514" xr3:uid="{BC919284-66F3-4333-B07D-475EA1CE738C}" name="Column11475" dataDxfId="4920"/>
    <tableColumn id="11515" xr3:uid="{C19C6685-240A-4B97-880B-8CD4897FB08A}" name="Column11476" dataDxfId="4919"/>
    <tableColumn id="11516" xr3:uid="{441525DA-1055-4223-B38A-2BE5CFDA07C1}" name="Column11477" dataDxfId="4918"/>
    <tableColumn id="11517" xr3:uid="{54EF3236-434A-4C24-AD19-D67B64095928}" name="Column11478" dataDxfId="4917"/>
    <tableColumn id="11518" xr3:uid="{70B268B1-CD97-45D1-B8C1-55E95F26DFC1}" name="Column11479" dataDxfId="4916"/>
    <tableColumn id="11519" xr3:uid="{2C76471A-F738-4096-BEB2-D9FBF8F70D87}" name="Column11480" dataDxfId="4915"/>
    <tableColumn id="11520" xr3:uid="{53C07A50-CB52-466D-872B-87CBFF24A6DF}" name="Column11481" dataDxfId="4914"/>
    <tableColumn id="11521" xr3:uid="{6E4F063B-8AE0-41F5-B6AD-037372D53DA5}" name="Column11482" dataDxfId="4913"/>
    <tableColumn id="11522" xr3:uid="{22523776-851F-4749-B75F-39EB2BE4C8B0}" name="Column11483" dataDxfId="4912"/>
    <tableColumn id="11523" xr3:uid="{BF4297A2-4F01-40A0-BAB1-1F4ED662F5C5}" name="Column11484" dataDxfId="4911"/>
    <tableColumn id="11524" xr3:uid="{66A7501A-AF8D-485D-9E72-5480579D58E1}" name="Column11485" dataDxfId="4910"/>
    <tableColumn id="11525" xr3:uid="{218A347A-3A21-46AA-BADF-746C07123FA1}" name="Column11486" dataDxfId="4909"/>
    <tableColumn id="11526" xr3:uid="{53DCC5E0-EC8D-4FF9-B68F-B7697405AEFC}" name="Column11487" dataDxfId="4908"/>
    <tableColumn id="11527" xr3:uid="{44AC5A3F-B6C9-43BE-8496-47A7906AB665}" name="Column11488" dataDxfId="4907"/>
    <tableColumn id="11528" xr3:uid="{A0066EE5-F257-4E7A-A8C7-EE72474F60CF}" name="Column11489" dataDxfId="4906"/>
    <tableColumn id="11529" xr3:uid="{0785138F-1C18-481D-B761-33D41C48328C}" name="Column11490" dataDxfId="4905"/>
    <tableColumn id="11530" xr3:uid="{884C8D13-34B0-488B-AB5A-04CBAECEFCEC}" name="Column11491" dataDxfId="4904"/>
    <tableColumn id="11531" xr3:uid="{1DE4B7A3-F3BF-4050-BC80-E4ED5AB9BED6}" name="Column11492" dataDxfId="4903"/>
    <tableColumn id="11532" xr3:uid="{47D9EC1F-732B-4B0C-9349-4DCCE01BFF9E}" name="Column11493" dataDxfId="4902"/>
    <tableColumn id="11533" xr3:uid="{5B1D4113-10BE-499C-AD57-0C57D554A3A4}" name="Column11494" dataDxfId="4901"/>
    <tableColumn id="11534" xr3:uid="{9142F946-6B4E-4979-BAA5-1602EFE3328D}" name="Column11495" dataDxfId="4900"/>
    <tableColumn id="11535" xr3:uid="{E421A35D-D9F4-4AC5-8936-81F91A557654}" name="Column11496" dataDxfId="4899"/>
    <tableColumn id="11536" xr3:uid="{2EF42F83-260A-4368-B671-D9869D41CFE8}" name="Column11497" dataDxfId="4898"/>
    <tableColumn id="11537" xr3:uid="{1FF3C724-4241-4AFF-891F-710850AF2E5A}" name="Column11498" dataDxfId="4897"/>
    <tableColumn id="11538" xr3:uid="{04562B70-C44F-4E01-9D27-0E362E5FADC2}" name="Column11499" dataDxfId="4896"/>
    <tableColumn id="11539" xr3:uid="{B54D80AA-7063-4E17-AEDD-2E7EFA06108C}" name="Column11500" dataDxfId="4895"/>
    <tableColumn id="11540" xr3:uid="{6007EFA1-2089-4C6A-B78F-704611CD74BB}" name="Column11501" dataDxfId="4894"/>
    <tableColumn id="11541" xr3:uid="{172E0446-B8EE-4A35-A2E2-A7DC5E7ECFED}" name="Column11502" dataDxfId="4893"/>
    <tableColumn id="11542" xr3:uid="{BC6683F1-A590-455E-803B-BA0ABE7194F8}" name="Column11503" dataDxfId="4892"/>
    <tableColumn id="11543" xr3:uid="{6A27D3E5-D738-4BEF-920F-129C00A6F9C7}" name="Column11504" dataDxfId="4891"/>
    <tableColumn id="11544" xr3:uid="{1AABC4C3-2527-42AA-AED4-E624F0531F24}" name="Column11505" dataDxfId="4890"/>
    <tableColumn id="11545" xr3:uid="{19B3FF33-1A7A-441C-947A-B1E66757526D}" name="Column11506" dataDxfId="4889"/>
    <tableColumn id="11546" xr3:uid="{1DCBFEBB-04C2-4330-BD73-2F0A18B66944}" name="Column11507" dataDxfId="4888"/>
    <tableColumn id="11547" xr3:uid="{C8D564D5-F3F3-469E-AE09-322A6F6F7D5D}" name="Column11508" dataDxfId="4887"/>
    <tableColumn id="11548" xr3:uid="{07EAF0C5-AC65-42DF-922E-8E9D63457875}" name="Column11509" dataDxfId="4886"/>
    <tableColumn id="11549" xr3:uid="{F90791FB-1D62-4ED1-99C6-47FFA68C8374}" name="Column11510" dataDxfId="4885"/>
    <tableColumn id="11550" xr3:uid="{6775C580-F793-4E5C-8AA4-C30F93DD8653}" name="Column11511" dataDxfId="4884"/>
    <tableColumn id="11551" xr3:uid="{C3A3A991-2915-4241-9004-6685660E0BB5}" name="Column11512" dataDxfId="4883"/>
    <tableColumn id="11552" xr3:uid="{AAB774D5-8638-4BC5-98F8-98C36DD5416B}" name="Column11513" dataDxfId="4882"/>
    <tableColumn id="11553" xr3:uid="{5F23B10B-BD49-4331-94E7-A6BDB6DCD433}" name="Column11514" dataDxfId="4881"/>
    <tableColumn id="11554" xr3:uid="{B58767C1-4784-495D-BF6B-77E69A6F6E7D}" name="Column11515" dataDxfId="4880"/>
    <tableColumn id="11555" xr3:uid="{6D08AFC0-E015-4D59-BBEC-FBEEFC4F8EE1}" name="Column11516" dataDxfId="4879"/>
    <tableColumn id="11556" xr3:uid="{07189A8B-BB4E-42EF-93C3-2911E1A17557}" name="Column11517" dataDxfId="4878"/>
    <tableColumn id="11557" xr3:uid="{C165353C-67D2-42B9-AB55-173E72BBEE97}" name="Column11518" dataDxfId="4877"/>
    <tableColumn id="11558" xr3:uid="{9A159E50-7251-45D4-9842-C6BF8920FF94}" name="Column11519" dataDxfId="4876"/>
    <tableColumn id="11559" xr3:uid="{A7352A4B-3D1A-45BF-9B15-F32A4ED03708}" name="Column11520" dataDxfId="4875"/>
    <tableColumn id="11560" xr3:uid="{A49FEA92-44E2-480F-A74C-59ED11EEFB1A}" name="Column11521" dataDxfId="4874"/>
    <tableColumn id="11561" xr3:uid="{CA8CA76A-7F84-4CEE-AB83-60AC240DDAA6}" name="Column11522" dataDxfId="4873"/>
    <tableColumn id="11562" xr3:uid="{A9CCFF7E-D348-4954-A59D-8E45DD34A16C}" name="Column11523" dataDxfId="4872"/>
    <tableColumn id="11563" xr3:uid="{69706D7B-B18F-422B-9F7A-597BD516F0EC}" name="Column11524" dataDxfId="4871"/>
    <tableColumn id="11564" xr3:uid="{7372B015-D9BF-48CE-87AF-C69312FB13D4}" name="Column11525" dataDxfId="4870"/>
    <tableColumn id="11565" xr3:uid="{CB96A9C9-619F-45CD-A244-6356C1DAD220}" name="Column11526" dataDxfId="4869"/>
    <tableColumn id="11566" xr3:uid="{A4E7D141-3757-435C-8DA0-51F70717F326}" name="Column11527" dataDxfId="4868"/>
    <tableColumn id="11567" xr3:uid="{C32BCC0B-6D6B-4A39-AA23-6A2B6F3F5436}" name="Column11528" dataDxfId="4867"/>
    <tableColumn id="11568" xr3:uid="{23085392-D677-4F20-81B7-2BBEDFC8DA39}" name="Column11529" dataDxfId="4866"/>
    <tableColumn id="11569" xr3:uid="{13426EB4-31F3-45E5-B485-8C1B4C9A64CE}" name="Column11530" dataDxfId="4865"/>
    <tableColumn id="11570" xr3:uid="{2629259A-0EAE-4517-A154-E2AE73839589}" name="Column11531" dataDxfId="4864"/>
    <tableColumn id="11571" xr3:uid="{DB22DF4D-E62D-4092-A0F1-7F1958ACBE25}" name="Column11532" dataDxfId="4863"/>
    <tableColumn id="11572" xr3:uid="{67BDC086-F4F3-42ED-9C27-8F38D22F526B}" name="Column11533" dataDxfId="4862"/>
    <tableColumn id="11573" xr3:uid="{5540EBBD-A7EA-4D8C-9C9A-76E556F8B51F}" name="Column11534" dataDxfId="4861"/>
    <tableColumn id="11574" xr3:uid="{86744826-F1A1-4071-B0EA-9CD53E1A324C}" name="Column11535" dataDxfId="4860"/>
    <tableColumn id="11575" xr3:uid="{B1687AB3-1A40-455F-B328-C3B1455A792D}" name="Column11536" dataDxfId="4859"/>
    <tableColumn id="11576" xr3:uid="{A43643EE-3DA5-48F6-B168-16C2F07460FB}" name="Column11537" dataDxfId="4858"/>
    <tableColumn id="11577" xr3:uid="{F76C6DAA-DC13-4EE6-AD7D-12C66C39B84D}" name="Column11538" dataDxfId="4857"/>
    <tableColumn id="11578" xr3:uid="{A84408CC-71AB-46A9-BA2A-22B8BD2A02FF}" name="Column11539" dataDxfId="4856"/>
    <tableColumn id="11579" xr3:uid="{20177CD3-2879-4DEA-898F-071738ED91A7}" name="Column11540" dataDxfId="4855"/>
    <tableColumn id="11580" xr3:uid="{41DB42EA-16AE-431B-8BB5-04E673D1EA4A}" name="Column11541" dataDxfId="4854"/>
    <tableColumn id="11581" xr3:uid="{C483FA3E-3374-43DE-9D6F-4731B0A04126}" name="Column11542" dataDxfId="4853"/>
    <tableColumn id="11582" xr3:uid="{E159D624-687A-4D43-B6E6-A9284DE33179}" name="Column11543" dataDxfId="4852"/>
    <tableColumn id="11583" xr3:uid="{B688B5ED-36CE-48FD-816C-6EA62B9E973B}" name="Column11544" dataDxfId="4851"/>
    <tableColumn id="11584" xr3:uid="{F9567253-22F2-4037-BE55-380ED1E23366}" name="Column11545" dataDxfId="4850"/>
    <tableColumn id="11585" xr3:uid="{4939B84C-C337-4475-A6B9-299DD6D811C7}" name="Column11546" dataDxfId="4849"/>
    <tableColumn id="11586" xr3:uid="{1ADAD68A-3B06-4E13-A02B-5441464D438B}" name="Column11547" dataDxfId="4848"/>
    <tableColumn id="11587" xr3:uid="{B2F6E0E6-EC34-43B5-85E1-B221EB815659}" name="Column11548" dataDxfId="4847"/>
    <tableColumn id="11588" xr3:uid="{3B6981D5-4FAB-4603-9080-C14543849653}" name="Column11549" dataDxfId="4846"/>
    <tableColumn id="11589" xr3:uid="{D7479D2A-3F78-4CA2-8EF7-BACDB276CAC4}" name="Column11550" dataDxfId="4845"/>
    <tableColumn id="11590" xr3:uid="{02A5C6E1-2C6F-4B64-8F40-2B12C6474543}" name="Column11551" dataDxfId="4844"/>
    <tableColumn id="11591" xr3:uid="{F4FE8DDB-6BBA-4690-A42E-4347A7BC75C9}" name="Column11552" dataDxfId="4843"/>
    <tableColumn id="11592" xr3:uid="{EB881955-A6F5-471F-B2BE-DCBD441C4421}" name="Column11553" dataDxfId="4842"/>
    <tableColumn id="11593" xr3:uid="{B5BD6B99-9540-4245-A050-71F9C764EA82}" name="Column11554" dataDxfId="4841"/>
    <tableColumn id="11594" xr3:uid="{3F9C78D9-569A-4C56-9A7A-EDC505E7ED5A}" name="Column11555" dataDxfId="4840"/>
    <tableColumn id="11595" xr3:uid="{A0B5A366-B505-4D64-87BC-3902F0C55DD6}" name="Column11556" dataDxfId="4839"/>
    <tableColumn id="11596" xr3:uid="{E48F4CAC-1B19-4E23-9150-34753BC9B694}" name="Column11557" dataDxfId="4838"/>
    <tableColumn id="11597" xr3:uid="{EFDFE06E-1006-4717-A85C-66DB999E7CBE}" name="Column11558" dataDxfId="4837"/>
    <tableColumn id="11598" xr3:uid="{28264496-37E3-4F9C-A64A-046C1C25663A}" name="Column11559" dataDxfId="4836"/>
    <tableColumn id="11599" xr3:uid="{0476A06E-7450-44C7-A5F4-255E02127881}" name="Column11560" dataDxfId="4835"/>
    <tableColumn id="11600" xr3:uid="{9AD63764-FD1D-40EE-8876-87848F1473F0}" name="Column11561" dataDxfId="4834"/>
    <tableColumn id="11601" xr3:uid="{1C087993-086F-48DF-9F56-09276450CEA6}" name="Column11562" dataDxfId="4833"/>
    <tableColumn id="11602" xr3:uid="{700CCB59-8E73-493D-BA83-D9DF4D764F19}" name="Column11563" dataDxfId="4832"/>
    <tableColumn id="11603" xr3:uid="{14637521-8227-4175-9F21-B1687A835598}" name="Column11564" dataDxfId="4831"/>
    <tableColumn id="11604" xr3:uid="{2635D5F5-A9FA-4E3C-A4AF-4755B9547260}" name="Column11565" dataDxfId="4830"/>
    <tableColumn id="11605" xr3:uid="{1F343025-4AA3-4B11-8082-3C40B62C8F14}" name="Column11566" dataDxfId="4829"/>
    <tableColumn id="11606" xr3:uid="{97B94962-021F-4D53-BE35-FC398ECDC44C}" name="Column11567" dataDxfId="4828"/>
    <tableColumn id="11607" xr3:uid="{41A8FCC0-E0AF-4385-B2AE-AE81804E1801}" name="Column11568" dataDxfId="4827"/>
    <tableColumn id="11608" xr3:uid="{4F188D5C-C68B-4ADF-90D4-76CB7DA6D10E}" name="Column11569" dataDxfId="4826"/>
    <tableColumn id="11609" xr3:uid="{42EDF819-39C3-4D03-9823-DCEC4FDB4213}" name="Column11570" dataDxfId="4825"/>
    <tableColumn id="11610" xr3:uid="{599C53C5-096C-47F8-9C94-528738F65619}" name="Column11571" dataDxfId="4824"/>
    <tableColumn id="11611" xr3:uid="{9B968195-809A-4A8F-BE5E-765F582CC94C}" name="Column11572" dataDxfId="4823"/>
    <tableColumn id="11612" xr3:uid="{C5B1B0B7-B366-4A31-B091-1F3384F69F06}" name="Column11573" dataDxfId="4822"/>
    <tableColumn id="11613" xr3:uid="{FE3747E5-D007-439D-8092-27BD5441DE97}" name="Column11574" dataDxfId="4821"/>
    <tableColumn id="11614" xr3:uid="{FACF5B1F-2CF5-4063-881B-BCA3F4CF14E0}" name="Column11575" dataDxfId="4820"/>
    <tableColumn id="11615" xr3:uid="{8CCABC2B-21BE-45A7-AFF0-02C13E70A3BE}" name="Column11576" dataDxfId="4819"/>
    <tableColumn id="11616" xr3:uid="{CA13E723-6284-4DF0-BC68-CC195701F359}" name="Column11577" dataDxfId="4818"/>
    <tableColumn id="11617" xr3:uid="{6420D3FF-50BF-4F86-8ADB-06652EDDDBFE}" name="Column11578" dataDxfId="4817"/>
    <tableColumn id="11618" xr3:uid="{CBD8348F-A410-4AF0-AF6F-8C40360E7796}" name="Column11579" dataDxfId="4816"/>
    <tableColumn id="11619" xr3:uid="{5711570D-A984-4893-9D23-C2C0D9CA93F6}" name="Column11580" dataDxfId="4815"/>
    <tableColumn id="11620" xr3:uid="{B8362E9D-0412-40BB-8CC7-FB17988A4685}" name="Column11581" dataDxfId="4814"/>
    <tableColumn id="11621" xr3:uid="{520C6A20-AA91-41CF-8B8A-FAFED4F9D503}" name="Column11582" dataDxfId="4813"/>
    <tableColumn id="11622" xr3:uid="{2DBB80D1-7D55-43AD-89B7-86A43E7BBE58}" name="Column11583" dataDxfId="4812"/>
    <tableColumn id="11623" xr3:uid="{B0EC1A5B-FC57-49E0-BAA0-49C7D214E720}" name="Column11584" dataDxfId="4811"/>
    <tableColumn id="11624" xr3:uid="{5D3B907E-5646-4CEB-8E81-B1D7AE5554F8}" name="Column11585" dataDxfId="4810"/>
    <tableColumn id="11625" xr3:uid="{4EF1F78E-EB77-473B-BABA-907619344111}" name="Column11586" dataDxfId="4809"/>
    <tableColumn id="11626" xr3:uid="{11B154D3-8447-44A3-A853-2DD45F8D118A}" name="Column11587" dataDxfId="4808"/>
    <tableColumn id="11627" xr3:uid="{BB20B41B-EB37-4D3F-BA2F-CEFC8FCFE71C}" name="Column11588" dataDxfId="4807"/>
    <tableColumn id="11628" xr3:uid="{0B2358E4-773E-4737-92CD-92A38B0A5951}" name="Column11589" dataDxfId="4806"/>
    <tableColumn id="11629" xr3:uid="{85A4695C-23E3-41F2-9237-AD9D108A0C58}" name="Column11590" dataDxfId="4805"/>
    <tableColumn id="11630" xr3:uid="{9504B55A-70CF-4CA3-9B44-A401DF7D3A48}" name="Column11591" dataDxfId="4804"/>
    <tableColumn id="11631" xr3:uid="{F3687E2F-68BE-403E-80EB-6790E62E1DD6}" name="Column11592" dataDxfId="4803"/>
    <tableColumn id="11632" xr3:uid="{6F6D6121-387D-43B0-B57F-FA80AAB774BF}" name="Column11593" dataDxfId="4802"/>
    <tableColumn id="11633" xr3:uid="{6713BD98-C8D0-48C4-A9A1-A147B11C075D}" name="Column11594" dataDxfId="4801"/>
    <tableColumn id="11634" xr3:uid="{8E7A1D17-5A82-4A07-B016-5E1EED8FE393}" name="Column11595" dataDxfId="4800"/>
    <tableColumn id="11635" xr3:uid="{EBD6E899-575E-434C-A6CC-D61AA3E6B690}" name="Column11596" dataDxfId="4799"/>
    <tableColumn id="11636" xr3:uid="{84439813-9B27-4EF0-A036-74F205306528}" name="Column11597" dataDxfId="4798"/>
    <tableColumn id="11637" xr3:uid="{18B465FC-087D-4405-BC4A-4D66A016C21A}" name="Column11598" dataDxfId="4797"/>
    <tableColumn id="11638" xr3:uid="{E5F8DE7C-0D26-43C4-B19C-FB4674266AC9}" name="Column11599" dataDxfId="4796"/>
    <tableColumn id="11639" xr3:uid="{97954819-E59B-4A8B-8000-4C346018AB8E}" name="Column11600" dataDxfId="4795"/>
    <tableColumn id="11640" xr3:uid="{2E5A7315-00CB-43DE-A5CF-077281EDB578}" name="Column11601" dataDxfId="4794"/>
    <tableColumn id="11641" xr3:uid="{4B7CEBD6-793B-4F44-8DB5-B9C13BFF3D56}" name="Column11602" dataDxfId="4793"/>
    <tableColumn id="11642" xr3:uid="{6502AF80-D970-4B5D-A0DF-AA10E49A08E1}" name="Column11603" dataDxfId="4792"/>
    <tableColumn id="11643" xr3:uid="{3F5DCFB2-6A3C-4A1D-AA23-82AAC8860784}" name="Column11604" dataDxfId="4791"/>
    <tableColumn id="11644" xr3:uid="{B7DFE452-EEDC-49BB-903B-F02A52D66DD5}" name="Column11605" dataDxfId="4790"/>
    <tableColumn id="11645" xr3:uid="{93107E2F-E730-4CE8-97C6-BF565911D519}" name="Column11606" dataDxfId="4789"/>
    <tableColumn id="11646" xr3:uid="{4D3719E4-E028-4BA1-B75E-14E032493B5B}" name="Column11607" dataDxfId="4788"/>
    <tableColumn id="11647" xr3:uid="{90288ECA-7A54-4C19-BF1A-E3BCBB16C803}" name="Column11608" dataDxfId="4787"/>
    <tableColumn id="11648" xr3:uid="{8F950F3B-6DD5-439A-A169-50FF2086720B}" name="Column11609" dataDxfId="4786"/>
    <tableColumn id="11649" xr3:uid="{636BD587-D4F7-4A61-BE9E-A7D1B4307AE0}" name="Column11610" dataDxfId="4785"/>
    <tableColumn id="11650" xr3:uid="{C19D6B68-E2B5-4380-968B-A1FAE6B5527C}" name="Column11611" dataDxfId="4784"/>
    <tableColumn id="11651" xr3:uid="{B6F482D0-88AC-46AB-98DE-9DC28A9E096B}" name="Column11612" dataDxfId="4783"/>
    <tableColumn id="11652" xr3:uid="{5CB5D972-0CBD-4FBC-92F6-2501153564F3}" name="Column11613" dataDxfId="4782"/>
    <tableColumn id="11653" xr3:uid="{3A9E4691-56C9-43BC-9CC0-515035064F22}" name="Column11614" dataDxfId="4781"/>
    <tableColumn id="11654" xr3:uid="{1538BC32-8A2B-402A-96CB-DEFE9E97C618}" name="Column11615" dataDxfId="4780"/>
    <tableColumn id="11655" xr3:uid="{30BFD953-7CFB-4003-A112-78DBF407818C}" name="Column11616" dataDxfId="4779"/>
    <tableColumn id="11656" xr3:uid="{D0DD4916-7873-4037-937A-D790F0313CAA}" name="Column11617" dataDxfId="4778"/>
    <tableColumn id="11657" xr3:uid="{B269D6F5-7BF2-4A0D-BA46-96F1C1BA51B2}" name="Column11618" dataDxfId="4777"/>
    <tableColumn id="11658" xr3:uid="{F5B85A75-6652-4D2C-84E6-11739B4FEB60}" name="Column11619" dataDxfId="4776"/>
    <tableColumn id="11659" xr3:uid="{BC520303-7E85-4FF6-92A8-D64F59BDE38B}" name="Column11620" dataDxfId="4775"/>
    <tableColumn id="11660" xr3:uid="{8E0E912E-6B84-490F-8D69-F4CE29ED15E1}" name="Column11621" dataDxfId="4774"/>
    <tableColumn id="11661" xr3:uid="{4669C647-961E-4AD2-AA53-45D3C4A346D5}" name="Column11622" dataDxfId="4773"/>
    <tableColumn id="11662" xr3:uid="{958E9F02-CCA8-4DC8-8758-A95F28D653D2}" name="Column11623" dataDxfId="4772"/>
    <tableColumn id="11663" xr3:uid="{B810E15A-5FB2-47EE-A9FF-F6EC0D8C345D}" name="Column11624" dataDxfId="4771"/>
    <tableColumn id="11664" xr3:uid="{F762DEB2-9B4D-489F-B238-5DB4620059DA}" name="Column11625" dataDxfId="4770"/>
    <tableColumn id="11665" xr3:uid="{4D1738C7-7845-42E1-8C46-AEA4C071C20A}" name="Column11626" dataDxfId="4769"/>
    <tableColumn id="11666" xr3:uid="{78B4CA2B-FB05-4764-9B5B-E888F20DA5B9}" name="Column11627" dataDxfId="4768"/>
    <tableColumn id="11667" xr3:uid="{FF5F77A5-7856-4EEB-8EEA-6AA2B02B2403}" name="Column11628" dataDxfId="4767"/>
    <tableColumn id="11668" xr3:uid="{B9C4FD5D-014C-490D-9276-7C4932AAAB80}" name="Column11629" dataDxfId="4766"/>
    <tableColumn id="11669" xr3:uid="{52985370-80AA-4477-815F-54A2EE9CFBAC}" name="Column11630" dataDxfId="4765"/>
    <tableColumn id="11670" xr3:uid="{E8442853-039A-4295-BE06-390FA8794A20}" name="Column11631" dataDxfId="4764"/>
    <tableColumn id="11671" xr3:uid="{6454A77B-0C8B-41C3-96A7-C4FCFE490784}" name="Column11632" dataDxfId="4763"/>
    <tableColumn id="11672" xr3:uid="{DEDAEE61-EECB-4251-8437-ECF9D08AE045}" name="Column11633" dataDxfId="4762"/>
    <tableColumn id="11673" xr3:uid="{C542057F-F6A1-4F5C-B833-F05EF72C01EA}" name="Column11634" dataDxfId="4761"/>
    <tableColumn id="11674" xr3:uid="{C9213178-FA99-4007-B533-B38F067BD425}" name="Column11635" dataDxfId="4760"/>
    <tableColumn id="11675" xr3:uid="{8339E641-009F-4538-AF19-39A93CF1D12C}" name="Column11636" dataDxfId="4759"/>
    <tableColumn id="11676" xr3:uid="{9BA89F15-1481-4753-A738-D748D3F782AC}" name="Column11637" dataDxfId="4758"/>
    <tableColumn id="11677" xr3:uid="{427C285C-661D-40F8-B307-E11A30D810F7}" name="Column11638" dataDxfId="4757"/>
    <tableColumn id="11678" xr3:uid="{59A519DD-6F24-41E5-AE0A-BBDF456E88F7}" name="Column11639" dataDxfId="4756"/>
    <tableColumn id="11679" xr3:uid="{147E0D8D-C727-4F14-A8D6-107B2A074CC2}" name="Column11640" dataDxfId="4755"/>
    <tableColumn id="11680" xr3:uid="{330C079C-3313-4F04-AB5F-516152A97208}" name="Column11641" dataDxfId="4754"/>
    <tableColumn id="11681" xr3:uid="{C10FBF56-3620-47BC-8BAD-1C5C907E1818}" name="Column11642" dataDxfId="4753"/>
    <tableColumn id="11682" xr3:uid="{FED1E1DD-291F-4666-9FD5-AD123B029207}" name="Column11643" dataDxfId="4752"/>
    <tableColumn id="11683" xr3:uid="{540B2415-20F3-4C32-A222-EF1550DD91FB}" name="Column11644" dataDxfId="4751"/>
    <tableColumn id="11684" xr3:uid="{98118F93-6BE4-48F6-8652-7F096314F07D}" name="Column11645" dataDxfId="4750"/>
    <tableColumn id="11685" xr3:uid="{724A24B0-C2A8-42F0-B44F-0CDC5CFE9E7C}" name="Column11646" dataDxfId="4749"/>
    <tableColumn id="11686" xr3:uid="{C286DEA6-0478-4C78-90FA-E049FC1D7CFD}" name="Column11647" dataDxfId="4748"/>
    <tableColumn id="11687" xr3:uid="{8B358D74-53AD-4F0F-819D-C0DDDA6AC18C}" name="Column11648" dataDxfId="4747"/>
    <tableColumn id="11688" xr3:uid="{9078A674-032E-4A49-B694-9875C2BBC652}" name="Column11649" dataDxfId="4746"/>
    <tableColumn id="11689" xr3:uid="{1B2A06E5-5864-486C-B247-12662B83A712}" name="Column11650" dataDxfId="4745"/>
    <tableColumn id="11690" xr3:uid="{C7C77667-E317-4F23-973D-556BF4A9377F}" name="Column11651" dataDxfId="4744"/>
    <tableColumn id="11691" xr3:uid="{3D0FF498-F729-419E-A931-871D02A55A45}" name="Column11652" dataDxfId="4743"/>
    <tableColumn id="11692" xr3:uid="{B53C9355-1518-4CB2-B9ED-BCD16B79352F}" name="Column11653" dataDxfId="4742"/>
    <tableColumn id="11693" xr3:uid="{E2FB7D78-5AB9-4D9A-B6F6-34EFC57C172B}" name="Column11654" dataDxfId="4741"/>
    <tableColumn id="11694" xr3:uid="{CA58B37A-5FAF-4EBD-8DF6-F10DB4EF9B7E}" name="Column11655" dataDxfId="4740"/>
    <tableColumn id="11695" xr3:uid="{FCC6F48D-37B1-4EDC-85DF-412DD8DDAA15}" name="Column11656" dataDxfId="4739"/>
    <tableColumn id="11696" xr3:uid="{F5343170-CE8E-4700-9364-6920912BCFC1}" name="Column11657" dataDxfId="4738"/>
    <tableColumn id="11697" xr3:uid="{26F70243-759C-4E75-9713-25DCBB43697D}" name="Column11658" dataDxfId="4737"/>
    <tableColumn id="11698" xr3:uid="{4C7EDD90-35AF-4B11-9DBB-57C1C95DAB85}" name="Column11659" dataDxfId="4736"/>
    <tableColumn id="11699" xr3:uid="{39B946B9-06DD-4886-9BF3-08B84B3F4F06}" name="Column11660" dataDxfId="4735"/>
    <tableColumn id="11700" xr3:uid="{EA26669E-BE74-46D1-8C3E-592D1B6D4DEB}" name="Column11661" dataDxfId="4734"/>
    <tableColumn id="11701" xr3:uid="{0940A72C-6F43-4149-9BA2-8AFBD679E499}" name="Column11662" dataDxfId="4733"/>
    <tableColumn id="11702" xr3:uid="{40894915-4672-48CC-A40F-E96BD4514BC9}" name="Column11663" dataDxfId="4732"/>
    <tableColumn id="11703" xr3:uid="{60E4887F-657C-45F7-97C4-7F7BCEE5704C}" name="Column11664" dataDxfId="4731"/>
    <tableColumn id="11704" xr3:uid="{62FDD080-2239-403D-BB0B-E22822A83D8F}" name="Column11665" dataDxfId="4730"/>
    <tableColumn id="11705" xr3:uid="{8BC62AED-C7D8-4A4F-B390-57384D3AB785}" name="Column11666" dataDxfId="4729"/>
    <tableColumn id="11706" xr3:uid="{2B77A038-2884-4F82-A64F-3AA568358FF9}" name="Column11667" dataDxfId="4728"/>
    <tableColumn id="11707" xr3:uid="{92CA73C8-8D8B-41A1-B29E-071C584F087B}" name="Column11668" dataDxfId="4727"/>
    <tableColumn id="11708" xr3:uid="{A92B62E0-2EEE-48D7-97F0-7C48ADE3F81C}" name="Column11669" dataDxfId="4726"/>
    <tableColumn id="11709" xr3:uid="{B5EF487A-2D44-408D-A399-1557451A28D7}" name="Column11670" dataDxfId="4725"/>
    <tableColumn id="11710" xr3:uid="{1765F11D-67E1-4CDA-BBC3-56CA2A3EB2E2}" name="Column11671" dataDxfId="4724"/>
    <tableColumn id="11711" xr3:uid="{256E9DF4-98A5-4DC7-89F3-1C808CDA7A00}" name="Column11672" dataDxfId="4723"/>
    <tableColumn id="11712" xr3:uid="{A366E004-BA4B-4EDA-BE35-F4455FD35561}" name="Column11673" dataDxfId="4722"/>
    <tableColumn id="11713" xr3:uid="{82D59EE9-F8BD-41BC-9743-21A5267F241C}" name="Column11674" dataDxfId="4721"/>
    <tableColumn id="11714" xr3:uid="{8BFAE6B7-A408-4C07-BAB2-07222045AF9D}" name="Column11675" dataDxfId="4720"/>
    <tableColumn id="11715" xr3:uid="{F3DA25AC-EB57-441E-9837-15A8DAD577D6}" name="Column11676" dataDxfId="4719"/>
    <tableColumn id="11716" xr3:uid="{C91900B2-AC71-43F6-8FFD-3D780A12300C}" name="Column11677" dataDxfId="4718"/>
    <tableColumn id="11717" xr3:uid="{3A7AAF34-E6E6-479F-BCDC-9DC3D513EFB8}" name="Column11678" dataDxfId="4717"/>
    <tableColumn id="11718" xr3:uid="{BC616149-9AE2-4F27-83A4-0BEF9DA0A52A}" name="Column11679" dataDxfId="4716"/>
    <tableColumn id="11719" xr3:uid="{092E7BBB-FB97-46A8-ADB0-13B0FF5DE81F}" name="Column11680" dataDxfId="4715"/>
    <tableColumn id="11720" xr3:uid="{C351632B-2483-4674-8CE6-DAE01A678D74}" name="Column11681" dataDxfId="4714"/>
    <tableColumn id="11721" xr3:uid="{D0C5AACC-7966-455B-AB43-12596C4EBBFA}" name="Column11682" dataDxfId="4713"/>
    <tableColumn id="11722" xr3:uid="{112B5D95-AAF8-4902-9E11-C682F3DDE8B8}" name="Column11683" dataDxfId="4712"/>
    <tableColumn id="11723" xr3:uid="{EC455A4C-DFFA-48D1-8F1E-BBBC03E48D1E}" name="Column11684" dataDxfId="4711"/>
    <tableColumn id="11724" xr3:uid="{26847528-1E38-4799-80DC-726E135C1E80}" name="Column11685" dataDxfId="4710"/>
    <tableColumn id="11725" xr3:uid="{B4CB27DE-8353-4A4D-AFC5-E9D75F4268B8}" name="Column11686" dataDxfId="4709"/>
    <tableColumn id="11726" xr3:uid="{CA4D9638-226F-4393-875B-7421A2598E91}" name="Column11687" dataDxfId="4708"/>
    <tableColumn id="11727" xr3:uid="{45D4B8F4-4A42-4758-B32C-4920AECC368A}" name="Column11688" dataDxfId="4707"/>
    <tableColumn id="11728" xr3:uid="{671AB2C1-D3A7-43DC-B166-FAB5804DE6D0}" name="Column11689" dataDxfId="4706"/>
    <tableColumn id="11729" xr3:uid="{3A35B021-B881-433A-B901-9140338A50C5}" name="Column11690" dataDxfId="4705"/>
    <tableColumn id="11730" xr3:uid="{867D2368-29EA-4328-AFB5-98F77907757D}" name="Column11691" dataDxfId="4704"/>
    <tableColumn id="11731" xr3:uid="{60AC6319-9D1F-4A35-BB6B-A578BF22048D}" name="Column11692" dataDxfId="4703"/>
    <tableColumn id="11732" xr3:uid="{176802EC-32F5-445E-B99C-03236706A7E2}" name="Column11693" dataDxfId="4702"/>
    <tableColumn id="11733" xr3:uid="{620DE3A2-1D72-424B-9B32-B945DDDD4A3C}" name="Column11694" dataDxfId="4701"/>
    <tableColumn id="11734" xr3:uid="{FE33FAF4-A3B0-4E40-888D-B5465E847C24}" name="Column11695" dataDxfId="4700"/>
    <tableColumn id="11735" xr3:uid="{DB33F348-1850-49AD-9C2F-B9134E8FEE56}" name="Column11696" dataDxfId="4699"/>
    <tableColumn id="11736" xr3:uid="{DD9D795F-FEC5-4A65-A26B-7DDAC1AF64F6}" name="Column11697" dataDxfId="4698"/>
    <tableColumn id="11737" xr3:uid="{21090EC5-2EA0-436F-9D7B-572EDDADBDC7}" name="Column11698" dataDxfId="4697"/>
    <tableColumn id="11738" xr3:uid="{15B6E668-FAF3-4D21-9012-D55DC19A3FD4}" name="Column11699" dataDxfId="4696"/>
    <tableColumn id="11739" xr3:uid="{3A73848A-D4CC-4DA2-861F-CBA13FE3A472}" name="Column11700" dataDxfId="4695"/>
    <tableColumn id="11740" xr3:uid="{BAA8B970-56A2-46E4-BB02-FE01440E4FE4}" name="Column11701" dataDxfId="4694"/>
    <tableColumn id="11741" xr3:uid="{0AF1B0F6-980F-483E-8258-31E54F0DDEBB}" name="Column11702" dataDxfId="4693"/>
    <tableColumn id="11742" xr3:uid="{55514D21-C67C-4E5D-96E9-79209743F003}" name="Column11703" dataDxfId="4692"/>
    <tableColumn id="11743" xr3:uid="{B2489D13-6787-4D8B-BB5A-E709B30931C2}" name="Column11704" dataDxfId="4691"/>
    <tableColumn id="11744" xr3:uid="{3770B814-4E01-4413-B8B5-D51A514C0EA9}" name="Column11705" dataDxfId="4690"/>
    <tableColumn id="11745" xr3:uid="{B1695753-F66F-46FE-9D12-2A82EBB3D4E6}" name="Column11706" dataDxfId="4689"/>
    <tableColumn id="11746" xr3:uid="{BA9EDB51-4C21-47A1-8D6F-2531273ADF80}" name="Column11707" dataDxfId="4688"/>
    <tableColumn id="11747" xr3:uid="{D320B8A7-094D-4EAE-BA95-445D0A64DA0C}" name="Column11708" dataDxfId="4687"/>
    <tableColumn id="11748" xr3:uid="{213C5577-8908-48DF-9DD0-0B8C33E20F2F}" name="Column11709" dataDxfId="4686"/>
    <tableColumn id="11749" xr3:uid="{11C9AE17-26A8-49BF-B679-C8FE83828B65}" name="Column11710" dataDxfId="4685"/>
    <tableColumn id="11750" xr3:uid="{16F61E81-EC85-4BBA-993E-D94C82D448C3}" name="Column11711" dataDxfId="4684"/>
    <tableColumn id="11751" xr3:uid="{F8553ACA-5DD2-4831-9B5D-1ADB5FA17CC4}" name="Column11712" dataDxfId="4683"/>
    <tableColumn id="11752" xr3:uid="{8B9BC6DF-882E-4427-B5A8-F433229E22A9}" name="Column11713" dataDxfId="4682"/>
    <tableColumn id="11753" xr3:uid="{84BFDF64-ACF0-477D-AFDD-4E6188D5157A}" name="Column11714" dataDxfId="4681"/>
    <tableColumn id="11754" xr3:uid="{796471DA-F576-4894-91C9-31949E4FC200}" name="Column11715" dataDxfId="4680"/>
    <tableColumn id="11755" xr3:uid="{022E4880-E7DC-420E-B56E-160B1B6BE7D9}" name="Column11716" dataDxfId="4679"/>
    <tableColumn id="11756" xr3:uid="{B3FC0FFF-25CA-4A3F-9A42-C36E5D60AB22}" name="Column11717" dataDxfId="4678"/>
    <tableColumn id="11757" xr3:uid="{AA0535F0-B13E-4956-A7BC-D4CA003C9096}" name="Column11718" dataDxfId="4677"/>
    <tableColumn id="11758" xr3:uid="{7F30440E-5CA0-41EF-9C3E-E95286CA2C9A}" name="Column11719" dataDxfId="4676"/>
    <tableColumn id="11759" xr3:uid="{C2F91FAF-60EB-4DAE-9A47-4E3BD33691B5}" name="Column11720" dataDxfId="4675"/>
    <tableColumn id="11760" xr3:uid="{619AF7C3-F9B5-489A-B31A-42C465F86C48}" name="Column11721" dataDxfId="4674"/>
    <tableColumn id="11761" xr3:uid="{B20C2710-2DE6-4B3A-9D06-2A4A638024CF}" name="Column11722" dataDxfId="4673"/>
    <tableColumn id="11762" xr3:uid="{C3942578-B7CC-4B3C-BC5B-9DBE39B36BFD}" name="Column11723" dataDxfId="4672"/>
    <tableColumn id="11763" xr3:uid="{8F6C3895-12FA-4AFB-B064-F2D4941D1E87}" name="Column11724" dataDxfId="4671"/>
    <tableColumn id="11764" xr3:uid="{FB407ED7-BA59-4D69-A599-750A4223EEDC}" name="Column11725" dataDxfId="4670"/>
    <tableColumn id="11765" xr3:uid="{7C4B7292-65F1-4338-A446-02CDE3D9DBD1}" name="Column11726" dataDxfId="4669"/>
    <tableColumn id="11766" xr3:uid="{41EF7635-4F7D-4CE7-8965-56DCF0BC39E7}" name="Column11727" dataDxfId="4668"/>
    <tableColumn id="11767" xr3:uid="{4920777C-0BF5-4D79-BD21-764E086520E5}" name="Column11728" dataDxfId="4667"/>
    <tableColumn id="11768" xr3:uid="{FAE20B52-B11D-4543-9E0E-8D588AAA327A}" name="Column11729" dataDxfId="4666"/>
    <tableColumn id="11769" xr3:uid="{4A2CF17C-E9CE-454C-AE3D-951A31F05370}" name="Column11730" dataDxfId="4665"/>
    <tableColumn id="11770" xr3:uid="{8EB13BA2-46E0-4FC7-A8EB-4A83FA5FE4D4}" name="Column11731" dataDxfId="4664"/>
    <tableColumn id="11771" xr3:uid="{FEA19282-39BF-43AB-AA91-F017D4A56AE9}" name="Column11732" dataDxfId="4663"/>
    <tableColumn id="11772" xr3:uid="{472C8F39-6EAA-4B13-9E12-74E6B7E2DA7E}" name="Column11733" dataDxfId="4662"/>
    <tableColumn id="11773" xr3:uid="{DDFCDCA1-D8F0-435E-AE01-D1874F8B6F3E}" name="Column11734" dataDxfId="4661"/>
    <tableColumn id="11774" xr3:uid="{D61A039A-BD21-4460-BF04-3B45CA415457}" name="Column11735" dataDxfId="4660"/>
    <tableColumn id="11775" xr3:uid="{1AF74352-DE53-435F-873D-D352164331E7}" name="Column11736" dataDxfId="4659"/>
    <tableColumn id="11776" xr3:uid="{99014FA4-D5BE-4892-ADA1-F4BED4B63B37}" name="Column11737" dataDxfId="4658"/>
    <tableColumn id="11777" xr3:uid="{DFA7DADE-41AF-4ED0-AB2E-7E839128A9B1}" name="Column11738" dataDxfId="4657"/>
    <tableColumn id="11778" xr3:uid="{AD97C937-B633-478C-86B4-3590857827FB}" name="Column11739" dataDxfId="4656"/>
    <tableColumn id="11779" xr3:uid="{668B70E4-1EE1-477C-9367-0409E7C46F74}" name="Column11740" dataDxfId="4655"/>
    <tableColumn id="11780" xr3:uid="{6B62A605-7AD7-4603-88C3-D83831585952}" name="Column11741" dataDxfId="4654"/>
    <tableColumn id="11781" xr3:uid="{E2B0D84D-FC1F-4E77-8EDF-C9F144DA95C8}" name="Column11742" dataDxfId="4653"/>
    <tableColumn id="11782" xr3:uid="{485A8EA9-846A-438F-B613-CF6F9D4A338C}" name="Column11743" dataDxfId="4652"/>
    <tableColumn id="11783" xr3:uid="{B8B341E9-A556-4AD3-9A82-C2BA9B16C09E}" name="Column11744" dataDxfId="4651"/>
    <tableColumn id="11784" xr3:uid="{5AF53412-C125-4DA3-8C41-DBB531DC081F}" name="Column11745" dataDxfId="4650"/>
    <tableColumn id="11785" xr3:uid="{F8253318-CFB6-49A6-8DDF-E45C63ECB225}" name="Column11746" dataDxfId="4649"/>
    <tableColumn id="11786" xr3:uid="{EECC043D-9D71-42B5-9728-712D574CF4BD}" name="Column11747" dataDxfId="4648"/>
    <tableColumn id="11787" xr3:uid="{BD13DF9B-9421-425D-8686-7F06CB046C01}" name="Column11748" dataDxfId="4647"/>
    <tableColumn id="11788" xr3:uid="{894A5CDF-3E63-4E30-90B7-C19F57054502}" name="Column11749" dataDxfId="4646"/>
    <tableColumn id="11789" xr3:uid="{9BC6BF4F-DB4D-4797-A826-8173975C3843}" name="Column11750" dataDxfId="4645"/>
    <tableColumn id="11790" xr3:uid="{9D2A467A-CF71-46A7-97D4-6BA37F3ED9C2}" name="Column11751" dataDxfId="4644"/>
    <tableColumn id="11791" xr3:uid="{0B89EBB4-0A10-4637-B204-DF6D29A8D631}" name="Column11752" dataDxfId="4643"/>
    <tableColumn id="11792" xr3:uid="{74FD235F-9915-45FC-A793-FD0C6A938843}" name="Column11753" dataDxfId="4642"/>
    <tableColumn id="11793" xr3:uid="{D3551E09-5EE8-4EDA-92DA-84B2DEBC2169}" name="Column11754" dataDxfId="4641"/>
    <tableColumn id="11794" xr3:uid="{86D53F01-0C26-4F1A-962A-2288A959B4EB}" name="Column11755" dataDxfId="4640"/>
    <tableColumn id="11795" xr3:uid="{A30CD29C-C8B4-495B-89D6-7661043403EF}" name="Column11756" dataDxfId="4639"/>
    <tableColumn id="11796" xr3:uid="{1744CFF1-F380-4184-B383-DAE14FCB8590}" name="Column11757" dataDxfId="4638"/>
    <tableColumn id="11797" xr3:uid="{C2411809-E344-41C0-A0A7-F4E3D40B3C60}" name="Column11758" dataDxfId="4637"/>
    <tableColumn id="11798" xr3:uid="{7B593962-76E8-4C7F-8A82-F8F1BFA43AB3}" name="Column11759" dataDxfId="4636"/>
    <tableColumn id="11799" xr3:uid="{EB44D7E2-597C-43A7-812B-20F2CF14E70D}" name="Column11760" dataDxfId="4635"/>
    <tableColumn id="11800" xr3:uid="{E336693B-6DDA-4438-94E1-430257937512}" name="Column11761" dataDxfId="4634"/>
    <tableColumn id="11801" xr3:uid="{4715C6B0-B44E-4B5D-8CCF-CE46EB7E7288}" name="Column11762" dataDxfId="4633"/>
    <tableColumn id="11802" xr3:uid="{775CBAFE-D049-4DD4-A362-A4D418048FF7}" name="Column11763" dataDxfId="4632"/>
    <tableColumn id="11803" xr3:uid="{55FA0D3B-1461-4AFE-A63E-6C5EB456E284}" name="Column11764" dataDxfId="4631"/>
    <tableColumn id="11804" xr3:uid="{D4488125-235C-4003-BE80-00298FD65ADD}" name="Column11765" dataDxfId="4630"/>
    <tableColumn id="11805" xr3:uid="{3CCE266C-9F77-4ACD-BAA5-51E15F61659C}" name="Column11766" dataDxfId="4629"/>
    <tableColumn id="11806" xr3:uid="{EB9E3561-93D5-4D88-BAFA-AAECD42D35DB}" name="Column11767" dataDxfId="4628"/>
    <tableColumn id="11807" xr3:uid="{F0D5404C-3E70-484A-8EF9-681557656B06}" name="Column11768" dataDxfId="4627"/>
    <tableColumn id="11808" xr3:uid="{A415063F-75E2-465D-872C-F4E0A626AB2C}" name="Column11769" dataDxfId="4626"/>
    <tableColumn id="11809" xr3:uid="{4F379DD0-D8C1-4DEE-AA7D-F37D39547B68}" name="Column11770" dataDxfId="4625"/>
    <tableColumn id="11810" xr3:uid="{E09305A8-C5E8-4F99-862A-7CD1F86E6DB2}" name="Column11771" dataDxfId="4624"/>
    <tableColumn id="11811" xr3:uid="{260734FB-D2CD-486B-B6B7-C7B1D91E93E8}" name="Column11772" dataDxfId="4623"/>
    <tableColumn id="11812" xr3:uid="{DD7F2CFF-0681-49CC-8581-9FC167F1B0A6}" name="Column11773" dataDxfId="4622"/>
    <tableColumn id="11813" xr3:uid="{0CAAE8F3-535F-4C3E-8C0E-327AACBA4C3B}" name="Column11774" dataDxfId="4621"/>
    <tableColumn id="11814" xr3:uid="{EBFC1DDB-4F60-42D8-8C62-D9DCB5C54977}" name="Column11775" dataDxfId="4620"/>
    <tableColumn id="11815" xr3:uid="{DB116968-044A-4FF2-8B5F-9AE911364DFE}" name="Column11776" dataDxfId="4619"/>
    <tableColumn id="11816" xr3:uid="{E133061B-B8B2-4329-AA86-EB0754C13B4B}" name="Column11777" dataDxfId="4618"/>
    <tableColumn id="11817" xr3:uid="{EFA091FB-407D-4BE7-8453-7E029DC5A97A}" name="Column11778" dataDxfId="4617"/>
    <tableColumn id="11818" xr3:uid="{221352D9-22A5-4776-8C6E-4A686875CBD1}" name="Column11779" dataDxfId="4616"/>
    <tableColumn id="11819" xr3:uid="{1CEA8ADC-B072-4407-BEC4-5912542BAE6F}" name="Column11780" dataDxfId="4615"/>
    <tableColumn id="11820" xr3:uid="{029DE169-A48C-4D16-86AE-4FFBCB5A0D1D}" name="Column11781" dataDxfId="4614"/>
    <tableColumn id="11821" xr3:uid="{F2163848-C7A5-476F-8411-A4E9E6388C76}" name="Column11782" dataDxfId="4613"/>
    <tableColumn id="11822" xr3:uid="{DA00A935-6600-47EE-82D4-56B455B1E648}" name="Column11783" dataDxfId="4612"/>
    <tableColumn id="11823" xr3:uid="{1976C6B8-07E4-40E4-BDA2-62611ABF4976}" name="Column11784" dataDxfId="4611"/>
    <tableColumn id="11824" xr3:uid="{9D56E737-E8EB-42A0-9C57-1813448E3E63}" name="Column11785" dataDxfId="4610"/>
    <tableColumn id="11825" xr3:uid="{89BC3F85-94F2-4082-B5DA-C587802873B7}" name="Column11786" dataDxfId="4609"/>
    <tableColumn id="11826" xr3:uid="{0324DB4F-F2DA-4CEB-AEEE-8E43FF334AA4}" name="Column11787" dataDxfId="4608"/>
    <tableColumn id="11827" xr3:uid="{D2AA9179-84D3-4523-9FAD-2664CEE8F8D5}" name="Column11788" dataDxfId="4607"/>
    <tableColumn id="11828" xr3:uid="{9027E90A-6DC7-4FAA-9830-2A62A70D5303}" name="Column11789" dataDxfId="4606"/>
    <tableColumn id="11829" xr3:uid="{17AFEA08-94BD-4159-9C7F-BD8C4D64726A}" name="Column11790" dataDxfId="4605"/>
    <tableColumn id="11830" xr3:uid="{36B6A16F-469F-4951-9BCF-E9AB5FC89938}" name="Column11791" dataDxfId="4604"/>
    <tableColumn id="11831" xr3:uid="{9D3B7A82-61FF-4123-8A72-3FCB087BD386}" name="Column11792" dataDxfId="4603"/>
    <tableColumn id="11832" xr3:uid="{949B84A5-9568-4029-A590-37F37702960E}" name="Column11793" dataDxfId="4602"/>
    <tableColumn id="11833" xr3:uid="{143CC1C0-0A20-4323-A5E2-86581E7F14ED}" name="Column11794" dataDxfId="4601"/>
    <tableColumn id="11834" xr3:uid="{4277449C-C1E1-4F5E-A30F-2F1DEC0E1221}" name="Column11795" dataDxfId="4600"/>
    <tableColumn id="11835" xr3:uid="{1160C93A-3709-48EC-B836-7F9A492B2A81}" name="Column11796" dataDxfId="4599"/>
    <tableColumn id="11836" xr3:uid="{0E6112D1-290C-4DEC-9E1D-2FB99E559393}" name="Column11797" dataDxfId="4598"/>
    <tableColumn id="11837" xr3:uid="{3DDC534A-E997-4B2A-9EFB-039BDB631799}" name="Column11798" dataDxfId="4597"/>
    <tableColumn id="11838" xr3:uid="{40BA426C-93B6-4F28-8B6E-8BD918B7284F}" name="Column11799" dataDxfId="4596"/>
    <tableColumn id="11839" xr3:uid="{C1133640-2F78-4557-AAC1-915486BA19B5}" name="Column11800" dataDxfId="4595"/>
    <tableColumn id="11840" xr3:uid="{6782FA48-8B1A-46F6-86AA-E0972F32AFAD}" name="Column11801" dataDxfId="4594"/>
    <tableColumn id="11841" xr3:uid="{ADC5F51F-BA5B-4F85-9894-92F0F68BE5F7}" name="Column11802" dataDxfId="4593"/>
    <tableColumn id="11842" xr3:uid="{CFDF0B5F-648E-4A01-A42C-EDBED5101267}" name="Column11803" dataDxfId="4592"/>
    <tableColumn id="11843" xr3:uid="{0006CDF1-58B0-4DA8-A6E5-62BB6EBD3512}" name="Column11804" dataDxfId="4591"/>
    <tableColumn id="11844" xr3:uid="{36AD609E-F997-41A4-9DFE-9049A273CE34}" name="Column11805" dataDxfId="4590"/>
    <tableColumn id="11845" xr3:uid="{094745AA-2B7B-4921-B759-3B78BB9E8B4D}" name="Column11806" dataDxfId="4589"/>
    <tableColumn id="11846" xr3:uid="{C3F2B4C2-3112-46CF-816D-3330D95897BE}" name="Column11807" dataDxfId="4588"/>
    <tableColumn id="11847" xr3:uid="{C8F409AF-21A1-4CE6-A905-FF2FC4A64FCB}" name="Column11808" dataDxfId="4587"/>
    <tableColumn id="11848" xr3:uid="{D943B429-D7A8-4929-A6EA-8A5209D33812}" name="Column11809" dataDxfId="4586"/>
    <tableColumn id="11849" xr3:uid="{CF5B16C3-D77F-4383-BF05-4D946F498543}" name="Column11810" dataDxfId="4585"/>
    <tableColumn id="11850" xr3:uid="{91FAF1FB-356F-4D41-B43B-8A0438DD6C1A}" name="Column11811" dataDxfId="4584"/>
    <tableColumn id="11851" xr3:uid="{878690E0-B733-498F-82AB-F2E77854270B}" name="Column11812" dataDxfId="4583"/>
    <tableColumn id="11852" xr3:uid="{45037700-DC6F-4461-8BF4-70C8134DBBAF}" name="Column11813" dataDxfId="4582"/>
    <tableColumn id="11853" xr3:uid="{B470CFB1-E253-47DB-9DF7-A40848365598}" name="Column11814" dataDxfId="4581"/>
    <tableColumn id="11854" xr3:uid="{EEA6BB7D-DF90-4C9C-9955-C2CFA3FC7C8C}" name="Column11815" dataDxfId="4580"/>
    <tableColumn id="11855" xr3:uid="{9C530873-1178-4A9A-B9D2-A35D8F6040A8}" name="Column11816" dataDxfId="4579"/>
    <tableColumn id="11856" xr3:uid="{5213587F-E8AD-4782-9B3A-E22FB5713C81}" name="Column11817" dataDxfId="4578"/>
    <tableColumn id="11857" xr3:uid="{3906C153-0BB9-439C-8AF6-A395D3CD99E3}" name="Column11818" dataDxfId="4577"/>
    <tableColumn id="11858" xr3:uid="{64E98AD7-A2A9-4D20-9BD6-E7C9190D77D0}" name="Column11819" dataDxfId="4576"/>
    <tableColumn id="11859" xr3:uid="{93F19210-05BF-49C3-B2D3-7CDECDD3B7FC}" name="Column11820" dataDxfId="4575"/>
    <tableColumn id="11860" xr3:uid="{0058C3CB-CB23-4B40-8DFF-D3E88A71FAC7}" name="Column11821" dataDxfId="4574"/>
    <tableColumn id="11861" xr3:uid="{EACAEB53-B592-493D-9E87-AFB23699FBB4}" name="Column11822" dataDxfId="4573"/>
    <tableColumn id="11862" xr3:uid="{7D405ABB-B261-453D-A598-965BD2E80694}" name="Column11823" dataDxfId="4572"/>
    <tableColumn id="11863" xr3:uid="{ADC08986-9E14-4759-A846-707A7ED0821A}" name="Column11824" dataDxfId="4571"/>
    <tableColumn id="11864" xr3:uid="{45EFE517-D054-4646-B81D-6439EDEFAA2B}" name="Column11825" dataDxfId="4570"/>
    <tableColumn id="11865" xr3:uid="{CEDE61D6-0E44-4BB1-AE6B-2ED74CD3AD36}" name="Column11826" dataDxfId="4569"/>
    <tableColumn id="11866" xr3:uid="{BCCC78B2-2A75-4780-AEBA-D51711AC59B3}" name="Column11827" dataDxfId="4568"/>
    <tableColumn id="11867" xr3:uid="{8B058535-A03F-40FF-88A3-4FA8256A29BD}" name="Column11828" dataDxfId="4567"/>
    <tableColumn id="11868" xr3:uid="{9371179B-063F-4117-95B1-55A48ACE7C12}" name="Column11829" dataDxfId="4566"/>
    <tableColumn id="11869" xr3:uid="{8178DDAB-4053-434E-9557-26D3A4FBB38C}" name="Column11830" dataDxfId="4565"/>
    <tableColumn id="11870" xr3:uid="{B364DD57-1599-431C-A6EC-FE960F29B795}" name="Column11831" dataDxfId="4564"/>
    <tableColumn id="11871" xr3:uid="{8FBDFFD9-0FF0-45C4-A8B7-1F220C4CB37D}" name="Column11832" dataDxfId="4563"/>
    <tableColumn id="11872" xr3:uid="{B04BF4DB-CE94-4979-8B9F-5F9DC3AFC575}" name="Column11833" dataDxfId="4562"/>
    <tableColumn id="11873" xr3:uid="{702DA671-6FB0-4911-ADB1-89B3FDE6AAFC}" name="Column11834" dataDxfId="4561"/>
    <tableColumn id="11874" xr3:uid="{77D4D344-3712-4D32-94C6-995ACF9062A6}" name="Column11835" dataDxfId="4560"/>
    <tableColumn id="11875" xr3:uid="{7A060508-A091-4819-911A-8497500B1426}" name="Column11836" dataDxfId="4559"/>
    <tableColumn id="11876" xr3:uid="{312A3ACE-5815-4524-9F02-C6C4C8C453B0}" name="Column11837" dataDxfId="4558"/>
    <tableColumn id="11877" xr3:uid="{9F103196-D9D3-4D5B-A902-810DE73E5253}" name="Column11838" dataDxfId="4557"/>
    <tableColumn id="11878" xr3:uid="{5438B416-0DDB-4841-BBC9-6C2E52DFF3F7}" name="Column11839" dataDxfId="4556"/>
    <tableColumn id="11879" xr3:uid="{BBAAF75C-B2F6-420D-808A-C95F0E0B8EA3}" name="Column11840" dataDxfId="4555"/>
    <tableColumn id="11880" xr3:uid="{D3B31384-CB46-42F2-A357-AF0AA48C2236}" name="Column11841" dataDxfId="4554"/>
    <tableColumn id="11881" xr3:uid="{07D4DD06-6A6D-4BCF-92FB-BBA2CDA11DDB}" name="Column11842" dataDxfId="4553"/>
    <tableColumn id="11882" xr3:uid="{D6C1D29B-EA82-4EE6-85D6-3740EF851389}" name="Column11843" dataDxfId="4552"/>
    <tableColumn id="11883" xr3:uid="{A1D9B197-6B30-4728-B591-17F680A1161B}" name="Column11844" dataDxfId="4551"/>
    <tableColumn id="11884" xr3:uid="{86FA3B9D-53F7-44F7-BABD-052FADC9D2A7}" name="Column11845" dataDxfId="4550"/>
    <tableColumn id="11885" xr3:uid="{89AFF89A-A7DF-4F22-A704-8A712541502F}" name="Column11846" dataDxfId="4549"/>
    <tableColumn id="11886" xr3:uid="{3A2C4BA8-9B32-47EF-B941-47F6F1EC92CF}" name="Column11847" dataDxfId="4548"/>
    <tableColumn id="11887" xr3:uid="{44B0A45D-638B-4A69-AD57-3199F3EE1584}" name="Column11848" dataDxfId="4547"/>
    <tableColumn id="11888" xr3:uid="{986A95DD-228D-4A73-8D60-DC9E580D4B3C}" name="Column11849" dataDxfId="4546"/>
    <tableColumn id="11889" xr3:uid="{05DA4280-8BF4-49C0-A7EC-B8EB9C4409EA}" name="Column11850" dataDxfId="4545"/>
    <tableColumn id="11890" xr3:uid="{30B26FC1-F619-42CB-9EB3-36D1D81848C8}" name="Column11851" dataDxfId="4544"/>
    <tableColumn id="11891" xr3:uid="{3A6BAB56-6D66-4A7A-84C7-36255868DBC3}" name="Column11852" dataDxfId="4543"/>
    <tableColumn id="11892" xr3:uid="{C0589A4E-9241-463A-B32A-262FA170D7E4}" name="Column11853" dataDxfId="4542"/>
    <tableColumn id="11893" xr3:uid="{7CE36670-C076-4BD1-8483-308CF2119160}" name="Column11854" dataDxfId="4541"/>
    <tableColumn id="11894" xr3:uid="{790833AE-FCAD-4685-803A-69706741FF13}" name="Column11855" dataDxfId="4540"/>
    <tableColumn id="11895" xr3:uid="{A3AD39FE-2836-4002-AED5-F6D1747C5EB3}" name="Column11856" dataDxfId="4539"/>
    <tableColumn id="11896" xr3:uid="{E5C7DF30-BB2A-4A4C-ADC9-74C5C93EF81B}" name="Column11857" dataDxfId="4538"/>
    <tableColumn id="11897" xr3:uid="{660C423F-C2DA-4826-BC03-8E7DB9C921FA}" name="Column11858" dataDxfId="4537"/>
    <tableColumn id="11898" xr3:uid="{C032DE2E-BA95-4893-8E17-BC0EDF0CD4D2}" name="Column11859" dataDxfId="4536"/>
    <tableColumn id="11899" xr3:uid="{28040EC8-75C2-4A5B-AC87-AADAB2082244}" name="Column11860" dataDxfId="4535"/>
    <tableColumn id="11900" xr3:uid="{360AD937-BD0B-435E-90DD-A2D321BA31FE}" name="Column11861" dataDxfId="4534"/>
    <tableColumn id="11901" xr3:uid="{DECFE8DD-52F9-4454-B4D4-26804D6CB28D}" name="Column11862" dataDxfId="4533"/>
    <tableColumn id="11902" xr3:uid="{A3835014-1309-4942-8F4D-232D2E934B3E}" name="Column11863" dataDxfId="4532"/>
    <tableColumn id="11903" xr3:uid="{62C9D974-2D99-4C96-9E25-41685D26937A}" name="Column11864" dataDxfId="4531"/>
    <tableColumn id="11904" xr3:uid="{2B270290-3223-48A4-A299-42EA8EE5AA86}" name="Column11865" dataDxfId="4530"/>
    <tableColumn id="11905" xr3:uid="{B5E0FE15-97D6-4BDD-A039-C22D400868E5}" name="Column11866" dataDxfId="4529"/>
    <tableColumn id="11906" xr3:uid="{825907A6-AB5F-40B3-9064-0BE0BB8411D9}" name="Column11867" dataDxfId="4528"/>
    <tableColumn id="11907" xr3:uid="{B6092BFB-8399-4C1C-8697-AC5294676305}" name="Column11868" dataDxfId="4527"/>
    <tableColumn id="11908" xr3:uid="{8325FB68-4EC0-4F68-B9E8-9D0255871B06}" name="Column11869" dataDxfId="4526"/>
    <tableColumn id="11909" xr3:uid="{FAD0C817-0EB9-41A3-947F-57570250FCB6}" name="Column11870" dataDxfId="4525"/>
    <tableColumn id="11910" xr3:uid="{E66E4BCF-B000-435A-BAF3-9025065527C9}" name="Column11871" dataDxfId="4524"/>
    <tableColumn id="11911" xr3:uid="{A488827E-BC48-4869-9392-037E5ACE9DAA}" name="Column11872" dataDxfId="4523"/>
    <tableColumn id="11912" xr3:uid="{268011C4-B30D-4284-958C-DBE26F6B70D8}" name="Column11873" dataDxfId="4522"/>
    <tableColumn id="11913" xr3:uid="{F39EB3EE-0D48-4425-878B-34FEDF61C148}" name="Column11874" dataDxfId="4521"/>
    <tableColumn id="11914" xr3:uid="{A98E225F-8086-4BBA-888A-CD103D9FFDFB}" name="Column11875" dataDxfId="4520"/>
    <tableColumn id="11915" xr3:uid="{6488146E-DB0C-4577-A7CC-08102891E654}" name="Column11876" dataDxfId="4519"/>
    <tableColumn id="11916" xr3:uid="{E9D55A37-CF28-495B-A302-7EADC9A6441E}" name="Column11877" dataDxfId="4518"/>
    <tableColumn id="11917" xr3:uid="{A88857AD-73C4-4B02-AFE6-FD4C662FAB1A}" name="Column11878" dataDxfId="4517"/>
    <tableColumn id="11918" xr3:uid="{C8EFE8AF-2B02-4445-856A-C65276AF8BD0}" name="Column11879" dataDxfId="4516"/>
    <tableColumn id="11919" xr3:uid="{7286E3D8-1580-4E60-A94E-91DA543F1494}" name="Column11880" dataDxfId="4515"/>
    <tableColumn id="11920" xr3:uid="{196E90D6-A9CF-4EBF-A348-31671A8A0732}" name="Column11881" dataDxfId="4514"/>
    <tableColumn id="11921" xr3:uid="{5AAE9EE6-B0B7-4234-80A6-1FC3B5F91A42}" name="Column11882" dataDxfId="4513"/>
    <tableColumn id="11922" xr3:uid="{B7488EBC-7EC3-4E2A-9854-C2ECFE4DF0E4}" name="Column11883" dataDxfId="4512"/>
    <tableColumn id="11923" xr3:uid="{D249641A-FDE1-4F5B-9D67-A8497345FB7B}" name="Column11884" dataDxfId="4511"/>
    <tableColumn id="11924" xr3:uid="{379739F3-790C-4765-9351-BB5E8663499C}" name="Column11885" dataDxfId="4510"/>
    <tableColumn id="11925" xr3:uid="{C688AA47-F9D1-4881-8D88-431CF5CA0372}" name="Column11886" dataDxfId="4509"/>
    <tableColumn id="11926" xr3:uid="{5E443FAF-32BF-48A6-9BF2-6B62A891265B}" name="Column11887" dataDxfId="4508"/>
    <tableColumn id="11927" xr3:uid="{18B9D1FE-20A4-461A-8AFE-0E77C2056CC7}" name="Column11888" dataDxfId="4507"/>
    <tableColumn id="11928" xr3:uid="{2AD2A5C4-A8EB-475C-A370-84B1FA975A8C}" name="Column11889" dataDxfId="4506"/>
    <tableColumn id="11929" xr3:uid="{D4E7129A-1FF5-4859-BA78-E71C8328E589}" name="Column11890" dataDxfId="4505"/>
    <tableColumn id="11930" xr3:uid="{8DE41250-5F4A-4078-B75E-3F59D4FFE69A}" name="Column11891" dataDxfId="4504"/>
    <tableColumn id="11931" xr3:uid="{5A0FEE20-B2B6-49A9-AADB-8FEC3C2F9FC3}" name="Column11892" dataDxfId="4503"/>
    <tableColumn id="11932" xr3:uid="{7F34D6E5-50FB-465C-B3EF-2A8D099E912D}" name="Column11893" dataDxfId="4502"/>
    <tableColumn id="11933" xr3:uid="{799A76AE-F7DE-47C5-894F-9D60053A138E}" name="Column11894" dataDxfId="4501"/>
    <tableColumn id="11934" xr3:uid="{10740A6C-8DF6-40A7-ABB9-25B8C461C9D8}" name="Column11895" dataDxfId="4500"/>
    <tableColumn id="11935" xr3:uid="{F5279DBD-9AA2-4FBB-91D5-B7EF47EFE924}" name="Column11896" dataDxfId="4499"/>
    <tableColumn id="11936" xr3:uid="{3E05F1F0-D741-44C7-9480-91D6A992C543}" name="Column11897" dataDxfId="4498"/>
    <tableColumn id="11937" xr3:uid="{D5B91918-9AAF-465C-BE02-84BF74580010}" name="Column11898" dataDxfId="4497"/>
    <tableColumn id="11938" xr3:uid="{D1E69128-3F58-40AB-9FED-2F5583A9A476}" name="Column11899" dataDxfId="4496"/>
    <tableColumn id="11939" xr3:uid="{71697742-953F-49ED-9960-C6A50BB7B426}" name="Column11900" dataDxfId="4495"/>
    <tableColumn id="11940" xr3:uid="{BF36F020-8745-4B18-866E-7A4922B3CCA3}" name="Column11901" dataDxfId="4494"/>
    <tableColumn id="11941" xr3:uid="{22D7C14E-0C4C-4C61-A1FB-0AB51AF909DB}" name="Column11902" dataDxfId="4493"/>
    <tableColumn id="11942" xr3:uid="{00919108-1F40-48FF-AF06-D4D922C6E96B}" name="Column11903" dataDxfId="4492"/>
    <tableColumn id="11943" xr3:uid="{EB0B7B42-9862-4110-AE65-8B164A10D6F1}" name="Column11904" dataDxfId="4491"/>
    <tableColumn id="11944" xr3:uid="{027C0A73-F39A-464D-9502-A30A783C6CE2}" name="Column11905" dataDxfId="4490"/>
    <tableColumn id="11945" xr3:uid="{6DF94AE0-818A-4BE5-887F-A6A9AA6A464F}" name="Column11906" dataDxfId="4489"/>
    <tableColumn id="11946" xr3:uid="{318D6957-E491-4A01-AECA-FD3E943D79F6}" name="Column11907" dataDxfId="4488"/>
    <tableColumn id="11947" xr3:uid="{EF898979-6D71-4FEC-B367-B147D8596E4B}" name="Column11908" dataDxfId="4487"/>
    <tableColumn id="11948" xr3:uid="{0391D568-15A2-491C-AF39-006D098054AF}" name="Column11909" dataDxfId="4486"/>
    <tableColumn id="11949" xr3:uid="{FEF2F9EE-3CB2-4C53-A1E1-E7F5BEED5196}" name="Column11910" dataDxfId="4485"/>
    <tableColumn id="11950" xr3:uid="{67564148-C74D-4087-9534-81564848F59C}" name="Column11911" dataDxfId="4484"/>
    <tableColumn id="11951" xr3:uid="{A3068317-D9C9-4832-9590-2F479E77D3CA}" name="Column11912" dataDxfId="4483"/>
    <tableColumn id="11952" xr3:uid="{1043719E-9CD3-42F0-AFC3-A8BCC5C5DBDD}" name="Column11913" dataDxfId="4482"/>
    <tableColumn id="11953" xr3:uid="{B2A4514F-86B1-44D9-A894-30CB61F15E82}" name="Column11914" dataDxfId="4481"/>
    <tableColumn id="11954" xr3:uid="{1EC6F69A-C4F8-43BC-8EB4-A5DEEBB642EA}" name="Column11915" dataDxfId="4480"/>
    <tableColumn id="11955" xr3:uid="{29D4CFFB-96FB-4A22-B174-8D2D32A72330}" name="Column11916" dataDxfId="4479"/>
    <tableColumn id="11956" xr3:uid="{CA0D3038-A863-4460-8936-D151A0EDCF91}" name="Column11917" dataDxfId="4478"/>
    <tableColumn id="11957" xr3:uid="{BA3E53F1-E9E2-491A-9F06-B9AE013CA4AF}" name="Column11918" dataDxfId="4477"/>
    <tableColumn id="11958" xr3:uid="{F7DAFED3-B588-4F95-AA44-DE9040D27663}" name="Column11919" dataDxfId="4476"/>
    <tableColumn id="11959" xr3:uid="{D6B07C74-C990-41B3-B269-CB4A92B37DA1}" name="Column11920" dataDxfId="4475"/>
    <tableColumn id="11960" xr3:uid="{7DF0C165-19F6-40FA-B6C1-BA80E25DE69E}" name="Column11921" dataDxfId="4474"/>
    <tableColumn id="11961" xr3:uid="{DD584556-D5E5-484C-839E-BFC4539CD3BF}" name="Column11922" dataDxfId="4473"/>
    <tableColumn id="11962" xr3:uid="{FCDAAC8F-BF2A-4753-938C-FA29ED21CE26}" name="Column11923" dataDxfId="4472"/>
    <tableColumn id="11963" xr3:uid="{6DD3EC48-13B7-47D8-BAE6-1F8ABAD4CCC0}" name="Column11924" dataDxfId="4471"/>
    <tableColumn id="11964" xr3:uid="{97203167-6562-4B61-BA79-C590895B4C8D}" name="Column11925" dataDxfId="4470"/>
    <tableColumn id="11965" xr3:uid="{362D25DF-EE24-4A01-B889-8F5013E49ED6}" name="Column11926" dataDxfId="4469"/>
    <tableColumn id="11966" xr3:uid="{7F8CF1AE-A721-4C50-8347-79F2109F1C1A}" name="Column11927" dataDxfId="4468"/>
    <tableColumn id="11967" xr3:uid="{22BCBAC4-E0BD-49E0-9BC6-49E23666ED04}" name="Column11928" dataDxfId="4467"/>
    <tableColumn id="11968" xr3:uid="{3F8436BC-DED0-4B5C-AB81-17B5E1AA7065}" name="Column11929" dataDxfId="4466"/>
    <tableColumn id="11969" xr3:uid="{D96EBE1A-FCE6-46D4-B7FD-974655269831}" name="Column11930" dataDxfId="4465"/>
    <tableColumn id="11970" xr3:uid="{2A3BB55A-E5AD-4E4D-86B3-F8028CC2C365}" name="Column11931" dataDxfId="4464"/>
    <tableColumn id="11971" xr3:uid="{73221807-B77E-4017-A203-C96EEB40C689}" name="Column11932" dataDxfId="4463"/>
    <tableColumn id="11972" xr3:uid="{FF8A5D89-C8E1-46C9-B08E-59CDB3FFA6CF}" name="Column11933" dataDxfId="4462"/>
    <tableColumn id="11973" xr3:uid="{7F123308-832E-4C64-AB5B-AA37306A100E}" name="Column11934" dataDxfId="4461"/>
    <tableColumn id="11974" xr3:uid="{E77B619E-416A-4B4E-A426-BD9DE14B819F}" name="Column11935" dataDxfId="4460"/>
    <tableColumn id="11975" xr3:uid="{9EA8BFD1-A617-40A8-8344-A5008239724D}" name="Column11936" dataDxfId="4459"/>
    <tableColumn id="11976" xr3:uid="{B3A63B5B-C7A1-4DF0-9876-8B6F54F6638B}" name="Column11937" dataDxfId="4458"/>
    <tableColumn id="11977" xr3:uid="{1DB25FF0-60D2-491D-B8E1-1EF19EB03AF3}" name="Column11938" dataDxfId="4457"/>
    <tableColumn id="11978" xr3:uid="{64ACFBE2-9657-4FF8-A033-7629EAAFF6D1}" name="Column11939" dataDxfId="4456"/>
    <tableColumn id="11979" xr3:uid="{5761E4A4-20F8-47C9-9F56-CBCCC72B31E3}" name="Column11940" dataDxfId="4455"/>
    <tableColumn id="11980" xr3:uid="{9B1BDF22-99CB-4165-9D70-2D487F193C26}" name="Column11941" dataDxfId="4454"/>
    <tableColumn id="11981" xr3:uid="{555E1C90-6166-4887-92CC-0EB7B2A28617}" name="Column11942" dataDxfId="4453"/>
    <tableColumn id="11982" xr3:uid="{9C4F22C3-D0F1-4B90-8D16-2609D483F9E1}" name="Column11943" dataDxfId="4452"/>
    <tableColumn id="11983" xr3:uid="{623F1853-63E1-4C10-B4E4-C0DE2D1159DB}" name="Column11944" dataDxfId="4451"/>
    <tableColumn id="11984" xr3:uid="{57EF9F73-5072-4E75-B0C7-5C8342210A76}" name="Column11945" dataDxfId="4450"/>
    <tableColumn id="11985" xr3:uid="{02CB2BE9-2765-4232-8492-586B9324547D}" name="Column11946" dataDxfId="4449"/>
    <tableColumn id="11986" xr3:uid="{D2AAD9B8-24C0-4E3D-B8A2-FCC27D7E5DD6}" name="Column11947" dataDxfId="4448"/>
    <tableColumn id="11987" xr3:uid="{0D5538C6-2110-480B-AE70-D33AEEE46EF9}" name="Column11948" dataDxfId="4447"/>
    <tableColumn id="11988" xr3:uid="{07BE0482-BC5A-45F6-A9BE-DE9B36D99FCB}" name="Column11949" dataDxfId="4446"/>
    <tableColumn id="11989" xr3:uid="{49EE0A48-B4C2-4228-AAD0-5C21BAEAFB84}" name="Column11950" dataDxfId="4445"/>
    <tableColumn id="11990" xr3:uid="{04B6D1E8-F308-4E21-A5C1-1C764D72DD98}" name="Column11951" dataDxfId="4444"/>
    <tableColumn id="11991" xr3:uid="{B9C5833C-E66C-46DE-8602-7E98C556BBA6}" name="Column11952" dataDxfId="4443"/>
    <tableColumn id="11992" xr3:uid="{78E3B0C1-BBD0-4BAE-AB57-CE26F665A9A9}" name="Column11953" dataDxfId="4442"/>
    <tableColumn id="11993" xr3:uid="{057E1DCE-48FB-4EF4-8C89-F3DA790FFFC7}" name="Column11954" dataDxfId="4441"/>
    <tableColumn id="11994" xr3:uid="{693A167E-16E1-4849-AF08-8D7812C9F6F7}" name="Column11955" dataDxfId="4440"/>
    <tableColumn id="11995" xr3:uid="{8D700C98-5E1D-417E-ABF7-708CFD408FC0}" name="Column11956" dataDxfId="4439"/>
    <tableColumn id="11996" xr3:uid="{DF9E3CE6-3EAC-4D2D-BF57-ECEF844798CF}" name="Column11957" dataDxfId="4438"/>
    <tableColumn id="11997" xr3:uid="{88E6261D-C440-452F-B7DF-36FA3741EC44}" name="Column11958" dataDxfId="4437"/>
    <tableColumn id="11998" xr3:uid="{E2E8D4CD-F555-434E-A4FF-1CA2A8697D80}" name="Column11959" dataDxfId="4436"/>
    <tableColumn id="11999" xr3:uid="{59A9A44F-F6BE-4D82-9636-5BC6CB9F7B9E}" name="Column11960" dataDxfId="4435"/>
    <tableColumn id="12000" xr3:uid="{54ADC19B-4E78-4B54-9046-B4BD0431E0A1}" name="Column11961" dataDxfId="4434"/>
    <tableColumn id="12001" xr3:uid="{7323FC76-5912-4698-93C1-353E9FB3D081}" name="Column11962" dataDxfId="4433"/>
    <tableColumn id="12002" xr3:uid="{2CDD9033-60EE-4810-862C-7D4BF35222D5}" name="Column11963" dataDxfId="4432"/>
    <tableColumn id="12003" xr3:uid="{CBC1505B-7CA6-48EB-AF2A-C0F7389CEE9F}" name="Column11964" dataDxfId="4431"/>
    <tableColumn id="12004" xr3:uid="{ADFDD4BF-B69C-4D73-B401-6EE812AFE83C}" name="Column11965" dataDxfId="4430"/>
    <tableColumn id="12005" xr3:uid="{3F438C70-EFDD-43AD-A8FB-EC6E000097CB}" name="Column11966" dataDxfId="4429"/>
    <tableColumn id="12006" xr3:uid="{1F306CE9-114E-4EB2-9819-F93C6677B6CE}" name="Column11967" dataDxfId="4428"/>
    <tableColumn id="12007" xr3:uid="{BE9B63A4-DBF1-433C-8D94-84E40E2EFC2D}" name="Column11968" dataDxfId="4427"/>
    <tableColumn id="12008" xr3:uid="{37194A5D-C1BB-48C5-B4E5-BB6049488C00}" name="Column11969" dataDxfId="4426"/>
    <tableColumn id="12009" xr3:uid="{A71B1326-2609-49BB-99F6-F3404B87CDB8}" name="Column11970" dataDxfId="4425"/>
    <tableColumn id="12010" xr3:uid="{AD56324F-797A-423A-8BF9-6FB376308067}" name="Column11971" dataDxfId="4424"/>
    <tableColumn id="12011" xr3:uid="{25495FCE-8EDE-4CE4-9F1B-7D45F511190C}" name="Column11972" dataDxfId="4423"/>
    <tableColumn id="12012" xr3:uid="{2A6CAA84-074A-425C-B55B-4423AEA5A66C}" name="Column11973" dataDxfId="4422"/>
    <tableColumn id="12013" xr3:uid="{E9370B08-8515-4150-9533-C11873FBFA41}" name="Column11974" dataDxfId="4421"/>
    <tableColumn id="12014" xr3:uid="{D86B5D56-B529-46AD-8ECD-5E7446BD07F0}" name="Column11975" dataDxfId="4420"/>
    <tableColumn id="12015" xr3:uid="{1E154F28-11E9-4E64-8FB3-858D775C66F5}" name="Column11976" dataDxfId="4419"/>
    <tableColumn id="12016" xr3:uid="{8DFCC9E1-0276-426A-8AD1-CF11D30A5794}" name="Column11977" dataDxfId="4418"/>
    <tableColumn id="12017" xr3:uid="{8077F645-13AD-4266-9296-9CFD07444F7C}" name="Column11978" dataDxfId="4417"/>
    <tableColumn id="12018" xr3:uid="{EE73624C-BA1C-43D1-886B-6B3F4FCCED4E}" name="Column11979" dataDxfId="4416"/>
    <tableColumn id="12019" xr3:uid="{8DDDB709-65F7-49A4-8E76-37F14EBB98B1}" name="Column11980" dataDxfId="4415"/>
    <tableColumn id="12020" xr3:uid="{ACC995F2-026D-4702-AAD6-6966814ABF9F}" name="Column11981" dataDxfId="4414"/>
    <tableColumn id="12021" xr3:uid="{DF86DFE6-1D63-4C71-9679-2F87BA299FEF}" name="Column11982" dataDxfId="4413"/>
    <tableColumn id="12022" xr3:uid="{3187A156-3BA1-4781-8F22-C96459C5148E}" name="Column11983" dataDxfId="4412"/>
    <tableColumn id="12023" xr3:uid="{117CD92F-A750-409F-BC67-3A29B3376126}" name="Column11984" dataDxfId="4411"/>
    <tableColumn id="12024" xr3:uid="{BC712993-11A3-4028-BD44-9002841263E2}" name="Column11985" dataDxfId="4410"/>
    <tableColumn id="12025" xr3:uid="{25B50B9D-5356-4B1B-9560-0CF1B3263F1E}" name="Column11986" dataDxfId="4409"/>
    <tableColumn id="12026" xr3:uid="{DC38B2BF-4712-459B-88AB-191C93D71A12}" name="Column11987" dataDxfId="4408"/>
    <tableColumn id="12027" xr3:uid="{BDB1023F-3318-4061-90AB-55BFD921147C}" name="Column11988" dataDxfId="4407"/>
    <tableColumn id="12028" xr3:uid="{82695E86-5DB5-4283-9E84-29C8560FEA20}" name="Column11989" dataDxfId="4406"/>
    <tableColumn id="12029" xr3:uid="{B91D68BA-5210-4D2B-8D83-46057E1CBAAE}" name="Column11990" dataDxfId="4405"/>
    <tableColumn id="12030" xr3:uid="{50F49DE8-5F13-4DD2-A2EA-04685EE16D82}" name="Column11991" dataDxfId="4404"/>
    <tableColumn id="12031" xr3:uid="{DC5817B3-F027-4143-95BD-E526101FB2CD}" name="Column11992" dataDxfId="4403"/>
    <tableColumn id="12032" xr3:uid="{8A3AB425-38F5-4D18-A7C4-8BA28FAB19C9}" name="Column11993" dataDxfId="4402"/>
    <tableColumn id="12033" xr3:uid="{F794D9DB-A8F0-47B6-BE7D-D193E00E9F31}" name="Column11994" dataDxfId="4401"/>
    <tableColumn id="12034" xr3:uid="{493BE2F7-953E-4981-9C05-48D41675ADD6}" name="Column11995" dataDxfId="4400"/>
    <tableColumn id="12035" xr3:uid="{14BDED5C-20AA-497E-BE3C-E082E2217EF2}" name="Column11996" dataDxfId="4399"/>
    <tableColumn id="12036" xr3:uid="{752889D9-D0C1-4D91-B5F6-F2BEC8E6AD16}" name="Column11997" dataDxfId="4398"/>
    <tableColumn id="12037" xr3:uid="{A413FCD7-3470-4F8C-B5F1-E3E964C70953}" name="Column11998" dataDxfId="4397"/>
    <tableColumn id="12038" xr3:uid="{5A7703BD-F1A2-416F-A711-A51D8EBD6ACB}" name="Column11999" dataDxfId="4396"/>
    <tableColumn id="12039" xr3:uid="{FF6AD47D-7AA8-4FB0-8378-2A22ED7B18E3}" name="Column12000" dataDxfId="4395"/>
    <tableColumn id="12040" xr3:uid="{8E704B28-48C5-408F-912A-55BDCDFEF1A8}" name="Column12001" dataDxfId="4394"/>
    <tableColumn id="12041" xr3:uid="{02E0F612-62F1-4DC0-B2BF-E1A27AC524CE}" name="Column12002" dataDxfId="4393"/>
    <tableColumn id="12042" xr3:uid="{1D8D5F55-88FA-44C9-BA67-8EDA1F6C7112}" name="Column12003" dataDxfId="4392"/>
    <tableColumn id="12043" xr3:uid="{5A745599-3251-4C26-9D95-8920B643165F}" name="Column12004" dataDxfId="4391"/>
    <tableColumn id="12044" xr3:uid="{0D368668-0EC6-4EA8-9CF1-6B907531D22A}" name="Column12005" dataDxfId="4390"/>
    <tableColumn id="12045" xr3:uid="{BB07110B-486C-4819-8CC5-12C9EA3F9298}" name="Column12006" dataDxfId="4389"/>
    <tableColumn id="12046" xr3:uid="{4B24B13D-A901-429B-A470-63584141CF39}" name="Column12007" dataDxfId="4388"/>
    <tableColumn id="12047" xr3:uid="{6E843606-A1B9-46D6-980F-0CB8420DBB32}" name="Column12008" dataDxfId="4387"/>
    <tableColumn id="12048" xr3:uid="{BF42ABE8-B6BD-44B7-9D5A-5B021F1001A1}" name="Column12009" dataDxfId="4386"/>
    <tableColumn id="12049" xr3:uid="{A9C1C10F-E23C-4639-BC87-D3FA970B5F9B}" name="Column12010" dataDxfId="4385"/>
    <tableColumn id="12050" xr3:uid="{E347D8BA-1F5D-4AA6-A01B-D2ACDBA2FE0D}" name="Column12011" dataDxfId="4384"/>
    <tableColumn id="12051" xr3:uid="{87F3BD4C-A187-445C-9DB0-5B9C4ECFA7A1}" name="Column12012" dataDxfId="4383"/>
    <tableColumn id="12052" xr3:uid="{A028231A-977C-4636-B86F-125A6594E6E4}" name="Column12013" dataDxfId="4382"/>
    <tableColumn id="12053" xr3:uid="{C8C01119-B483-441C-A411-1BB443C5B9E0}" name="Column12014" dataDxfId="4381"/>
    <tableColumn id="12054" xr3:uid="{3369DC9F-C530-4D54-8C7B-5894E1FA689E}" name="Column12015" dataDxfId="4380"/>
    <tableColumn id="12055" xr3:uid="{D9E4CCC7-BB3D-4892-921A-ED37944EE2AD}" name="Column12016" dataDxfId="4379"/>
    <tableColumn id="12056" xr3:uid="{FC8A2C05-1B69-459A-A97A-89D86BECC95F}" name="Column12017" dataDxfId="4378"/>
    <tableColumn id="12057" xr3:uid="{08BCF8E7-C070-409B-90CA-30ED59DDE607}" name="Column12018" dataDxfId="4377"/>
    <tableColumn id="12058" xr3:uid="{D289EA98-BFE3-4BAB-88BB-467103C8864D}" name="Column12019" dataDxfId="4376"/>
    <tableColumn id="12059" xr3:uid="{F9731F06-62B3-4429-A971-18C96989BA15}" name="Column12020" dataDxfId="4375"/>
    <tableColumn id="12060" xr3:uid="{8F403F04-873D-460A-A10C-2854248E9845}" name="Column12021" dataDxfId="4374"/>
    <tableColumn id="12061" xr3:uid="{B803CA40-CD80-41AC-A98A-494E2AB9D3BF}" name="Column12022" dataDxfId="4373"/>
    <tableColumn id="12062" xr3:uid="{09F7BD12-7431-4E7D-B964-4224198010F9}" name="Column12023" dataDxfId="4372"/>
    <tableColumn id="12063" xr3:uid="{9FB80BB6-0F00-4832-8472-34ADB54D91A1}" name="Column12024" dataDxfId="4371"/>
    <tableColumn id="12064" xr3:uid="{978499CA-956C-4288-852F-54F6D737C34C}" name="Column12025" dataDxfId="4370"/>
    <tableColumn id="12065" xr3:uid="{160802EF-48F4-4EA2-9350-203F73DDAB6F}" name="Column12026" dataDxfId="4369"/>
    <tableColumn id="12066" xr3:uid="{7867C72A-950F-4CD2-BD9F-CF039AF893E0}" name="Column12027" dataDxfId="4368"/>
    <tableColumn id="12067" xr3:uid="{BBC4AEBA-BAFA-440D-BF30-CCFEFB1AF85F}" name="Column12028" dataDxfId="4367"/>
    <tableColumn id="12068" xr3:uid="{D2EFDA18-B4D6-423C-B92D-BED965B6BFC9}" name="Column12029" dataDxfId="4366"/>
    <tableColumn id="12069" xr3:uid="{86B6284F-B3EF-4DD0-8200-64B743CAC41E}" name="Column12030" dataDxfId="4365"/>
    <tableColumn id="12070" xr3:uid="{A61673CC-E209-4BFA-BD05-4B2047215111}" name="Column12031" dataDxfId="4364"/>
    <tableColumn id="12071" xr3:uid="{63B6A32F-C111-4BDA-AEAA-3D4E68FC8BD8}" name="Column12032" dataDxfId="4363"/>
    <tableColumn id="12072" xr3:uid="{AF828E71-29C9-460A-8C78-7E4B66C1FD4F}" name="Column12033" dataDxfId="4362"/>
    <tableColumn id="12073" xr3:uid="{B18D1010-6DB7-4C06-8BD9-199D199D9EC2}" name="Column12034" dataDxfId="4361"/>
    <tableColumn id="12074" xr3:uid="{F3E498C7-9B38-4D97-9929-9E1EE0A02ECC}" name="Column12035" dataDxfId="4360"/>
    <tableColumn id="12075" xr3:uid="{50D409EA-30F3-4CB0-9904-5C79BF0F4A7E}" name="Column12036" dataDxfId="4359"/>
    <tableColumn id="12076" xr3:uid="{B53BAD24-5E93-4139-8AD3-003C503142AF}" name="Column12037" dataDxfId="4358"/>
    <tableColumn id="12077" xr3:uid="{1EAEAD45-7672-4B81-BBF8-643C3673AA4D}" name="Column12038" dataDxfId="4357"/>
    <tableColumn id="12078" xr3:uid="{B0375D32-9256-43F9-AA38-D91D97DC8339}" name="Column12039" dataDxfId="4356"/>
    <tableColumn id="12079" xr3:uid="{AD430E11-0719-403A-BCA7-F7F603DBA0BC}" name="Column12040" dataDxfId="4355"/>
    <tableColumn id="12080" xr3:uid="{3CD03D45-D4D4-4CEE-89D4-AB3456ABEB8F}" name="Column12041" dataDxfId="4354"/>
    <tableColumn id="12081" xr3:uid="{9BB7436D-C810-4E70-B42A-56BDE117A915}" name="Column12042" dataDxfId="4353"/>
    <tableColumn id="12082" xr3:uid="{7B1601F3-F8AC-432E-A71E-C4AEA0D58FF2}" name="Column12043" dataDxfId="4352"/>
    <tableColumn id="12083" xr3:uid="{8ADFCAAF-42A9-4412-90F1-62EDB6BE9D02}" name="Column12044" dataDxfId="4351"/>
    <tableColumn id="12084" xr3:uid="{E0D10748-B509-42E2-9DA8-6F710216E021}" name="Column12045" dataDxfId="4350"/>
    <tableColumn id="12085" xr3:uid="{5F8A422E-E96C-4913-BC8B-523EE9FB3A9A}" name="Column12046" dataDxfId="4349"/>
    <tableColumn id="12086" xr3:uid="{888150AB-BCFE-4CD8-84E5-87CD941014A8}" name="Column12047" dataDxfId="4348"/>
    <tableColumn id="12087" xr3:uid="{37887E2C-910A-4A32-B772-875207235EAE}" name="Column12048" dataDxfId="4347"/>
    <tableColumn id="12088" xr3:uid="{CD122107-F798-4899-983E-AF322C1AFA64}" name="Column12049" dataDxfId="4346"/>
    <tableColumn id="12089" xr3:uid="{CC47C832-D1D9-4379-8F02-FC256CEC5238}" name="Column12050" dataDxfId="4345"/>
    <tableColumn id="12090" xr3:uid="{D5D46C85-1E30-4C16-9E98-55C962B06725}" name="Column12051" dataDxfId="4344"/>
    <tableColumn id="12091" xr3:uid="{8E1EE328-F883-4D8B-BE35-3CD133B36A67}" name="Column12052" dataDxfId="4343"/>
    <tableColumn id="12092" xr3:uid="{48F1AC8C-E9B8-46FA-AB6A-2F36C28242FE}" name="Column12053" dataDxfId="4342"/>
    <tableColumn id="12093" xr3:uid="{2C107451-B32A-4D6C-B6F0-54781849010E}" name="Column12054" dataDxfId="4341"/>
    <tableColumn id="12094" xr3:uid="{157EB93D-6F0C-42FD-94CE-4D3A330B1D8D}" name="Column12055" dataDxfId="4340"/>
    <tableColumn id="12095" xr3:uid="{920F2A60-AF0D-424D-AA3C-18C6E9957FE4}" name="Column12056" dataDxfId="4339"/>
    <tableColumn id="12096" xr3:uid="{C2ACD81B-3003-46BE-91D1-890728AC3010}" name="Column12057" dataDxfId="4338"/>
    <tableColumn id="12097" xr3:uid="{CB4469C8-DEF0-4CE3-B87B-D1B7AB88D3BC}" name="Column12058" dataDxfId="4337"/>
    <tableColumn id="12098" xr3:uid="{96213150-0DED-463C-8986-325D49CDD25A}" name="Column12059" dataDxfId="4336"/>
    <tableColumn id="12099" xr3:uid="{65789C1C-BFC8-439B-AC84-92A4552CD901}" name="Column12060" dataDxfId="4335"/>
    <tableColumn id="12100" xr3:uid="{9E24A137-996E-4079-8C05-645AD977E1B8}" name="Column12061" dataDxfId="4334"/>
    <tableColumn id="12101" xr3:uid="{D5657591-ECE8-407B-9366-F679D9173084}" name="Column12062" dataDxfId="4333"/>
    <tableColumn id="12102" xr3:uid="{7E5F01FF-F215-48B2-9E25-F8B1518D006B}" name="Column12063" dataDxfId="4332"/>
    <tableColumn id="12103" xr3:uid="{ACEE8DF5-C9AC-415D-B871-8AD5A6407322}" name="Column12064" dataDxfId="4331"/>
    <tableColumn id="12104" xr3:uid="{723C4DAF-1E5E-4138-BA50-E05C2646384F}" name="Column12065" dataDxfId="4330"/>
    <tableColumn id="12105" xr3:uid="{52F251D6-5082-4CC6-915F-F1CAF57D4C46}" name="Column12066" dataDxfId="4329"/>
    <tableColumn id="12106" xr3:uid="{FC830060-65FE-4373-9E93-F1DE260D293F}" name="Column12067" dataDxfId="4328"/>
    <tableColumn id="12107" xr3:uid="{13A4D460-C106-4CCD-8003-9F25ECDA544C}" name="Column12068" dataDxfId="4327"/>
    <tableColumn id="12108" xr3:uid="{FECF57B0-22E2-4B82-B7DA-1D95EA609E05}" name="Column12069" dataDxfId="4326"/>
    <tableColumn id="12109" xr3:uid="{8FB97986-D2CB-4465-8803-5B58997B7BA6}" name="Column12070" dataDxfId="4325"/>
    <tableColumn id="12110" xr3:uid="{B7934446-27CB-4B84-8A0B-5E67DD5A7C2B}" name="Column12071" dataDxfId="4324"/>
    <tableColumn id="12111" xr3:uid="{44DFD327-702D-4D48-9087-524D90A9DE8E}" name="Column12072" dataDxfId="4323"/>
    <tableColumn id="12112" xr3:uid="{5AE8B737-FD89-4916-B86E-834EB91077EF}" name="Column12073" dataDxfId="4322"/>
    <tableColumn id="12113" xr3:uid="{6DE1CE0D-42E6-4CD8-97C4-3B0339398667}" name="Column12074" dataDxfId="4321"/>
    <tableColumn id="12114" xr3:uid="{44446E73-9B9E-44CC-8897-E1D2D15F0FF6}" name="Column12075" dataDxfId="4320"/>
    <tableColumn id="12115" xr3:uid="{655D0E54-1A61-428E-A6EE-D05202B7FDF6}" name="Column12076" dataDxfId="4319"/>
    <tableColumn id="12116" xr3:uid="{4A06C13E-B598-4443-9FB5-294948C1D47D}" name="Column12077" dataDxfId="4318"/>
    <tableColumn id="12117" xr3:uid="{77128846-94D0-4898-A673-0E1EC5BCEC05}" name="Column12078" dataDxfId="4317"/>
    <tableColumn id="12118" xr3:uid="{85C0DB96-BBBB-43AC-B1A7-E16B97DE697B}" name="Column12079" dataDxfId="4316"/>
    <tableColumn id="12119" xr3:uid="{156D6CDF-4E6B-4D93-9AE1-1207AE38B35D}" name="Column12080" dataDxfId="4315"/>
    <tableColumn id="12120" xr3:uid="{1230CF8D-EE05-44D2-AC0B-89D44DCFEF57}" name="Column12081" dataDxfId="4314"/>
    <tableColumn id="12121" xr3:uid="{EACCB551-4884-4ADA-81C2-F06A1E058552}" name="Column12082" dataDxfId="4313"/>
    <tableColumn id="12122" xr3:uid="{E08F89C2-41D3-4D71-B671-EFB9530E2E5E}" name="Column12083" dataDxfId="4312"/>
    <tableColumn id="12123" xr3:uid="{C0854F4F-F2B0-44B2-8E1E-EFCB0D1EFAC2}" name="Column12084" dataDxfId="4311"/>
    <tableColumn id="12124" xr3:uid="{905AE1AB-3832-4DC5-B42C-D0AF890385AE}" name="Column12085" dataDxfId="4310"/>
    <tableColumn id="12125" xr3:uid="{BDE422A2-CB54-4E69-B208-A65A71C0D29D}" name="Column12086" dataDxfId="4309"/>
    <tableColumn id="12126" xr3:uid="{73499881-E144-4FB3-A4B2-06E7231D7C6F}" name="Column12087" dataDxfId="4308"/>
    <tableColumn id="12127" xr3:uid="{05181F58-33CE-44A8-BE6C-A2F1E7A9C7A3}" name="Column12088" dataDxfId="4307"/>
    <tableColumn id="12128" xr3:uid="{9788CBAF-3785-4F33-AFF7-0048F32613E4}" name="Column12089" dataDxfId="4306"/>
    <tableColumn id="12129" xr3:uid="{0B75ACA4-03DD-48C1-AA71-0566E60D036D}" name="Column12090" dataDxfId="4305"/>
    <tableColumn id="12130" xr3:uid="{E8EBCB74-F1AA-45D3-98AA-B6C59F68EF68}" name="Column12091" dataDxfId="4304"/>
    <tableColumn id="12131" xr3:uid="{15D375CB-7302-4225-9421-992180727380}" name="Column12092" dataDxfId="4303"/>
    <tableColumn id="12132" xr3:uid="{FDCEB90E-0B84-41AF-9F5A-B3DD2DD48FD4}" name="Column12093" dataDxfId="4302"/>
    <tableColumn id="12133" xr3:uid="{5C46B4A3-747A-4DA6-8186-76BC3F8517BB}" name="Column12094" dataDxfId="4301"/>
    <tableColumn id="12134" xr3:uid="{F539089C-D240-4D58-8E3D-45773284A92F}" name="Column12095" dataDxfId="4300"/>
    <tableColumn id="12135" xr3:uid="{BEC9FA2B-7680-440C-9C65-48EA3F62329E}" name="Column12096" dataDxfId="4299"/>
    <tableColumn id="12136" xr3:uid="{C036E2B9-8C7F-403B-8487-E13D29A261AA}" name="Column12097" dataDxfId="4298"/>
    <tableColumn id="12137" xr3:uid="{6E244948-876F-4A06-A39B-1DF862323AA4}" name="Column12098" dataDxfId="4297"/>
    <tableColumn id="12138" xr3:uid="{30CA111D-459F-4A55-BFB0-AECFE172F81D}" name="Column12099" dataDxfId="4296"/>
    <tableColumn id="12139" xr3:uid="{9BB48C5D-CC99-45C2-BEA8-EAFCD617691B}" name="Column12100" dataDxfId="4295"/>
    <tableColumn id="12140" xr3:uid="{DF6F13F1-E23B-4199-9EC6-C8639111A651}" name="Column12101" dataDxfId="4294"/>
    <tableColumn id="12141" xr3:uid="{F68DA16A-3576-42E4-9CEA-0D82C2C20950}" name="Column12102" dataDxfId="4293"/>
    <tableColumn id="12142" xr3:uid="{B04E9919-F588-4D4B-86D3-367BE0741409}" name="Column12103" dataDxfId="4292"/>
    <tableColumn id="12143" xr3:uid="{0405BE67-8462-4614-9770-E34829E6582B}" name="Column12104" dataDxfId="4291"/>
    <tableColumn id="12144" xr3:uid="{B5A1D5F2-1F2E-465F-8215-C4FCA60FEEE6}" name="Column12105" dataDxfId="4290"/>
    <tableColumn id="12145" xr3:uid="{E631FAC3-5B58-4736-848A-FCAB49493B1D}" name="Column12106" dataDxfId="4289"/>
    <tableColumn id="12146" xr3:uid="{641AB60C-9B72-4207-9C94-CA09B4018DBA}" name="Column12107" dataDxfId="4288"/>
    <tableColumn id="12147" xr3:uid="{71D34C09-5090-47D9-9EF7-2CF058A0B3AC}" name="Column12108" dataDxfId="4287"/>
    <tableColumn id="12148" xr3:uid="{D3C487E8-A8FF-4DA9-9C77-58A1C1B8E8B7}" name="Column12109" dataDxfId="4286"/>
    <tableColumn id="12149" xr3:uid="{D47CC82F-253C-452E-8691-A5F16A66C140}" name="Column12110" dataDxfId="4285"/>
    <tableColumn id="12150" xr3:uid="{49E1F1DA-35B4-494E-B34D-FEAEB1246E43}" name="Column12111" dataDxfId="4284"/>
    <tableColumn id="12151" xr3:uid="{5E48D212-0724-43AA-A744-2D115ED37CF6}" name="Column12112" dataDxfId="4283"/>
    <tableColumn id="12152" xr3:uid="{5BF646F1-C2CD-448F-AFEB-41BB4C83DE4C}" name="Column12113" dataDxfId="4282"/>
    <tableColumn id="12153" xr3:uid="{FF2562CD-FE56-470D-9185-288163887615}" name="Column12114" dataDxfId="4281"/>
    <tableColumn id="12154" xr3:uid="{1936AB89-467D-496F-B637-649639AA6AB2}" name="Column12115" dataDxfId="4280"/>
    <tableColumn id="12155" xr3:uid="{0303F877-ED51-4373-986C-23F82FF63886}" name="Column12116" dataDxfId="4279"/>
    <tableColumn id="12156" xr3:uid="{CC13BA7C-65CA-482B-862D-89D2DFCC74AF}" name="Column12117" dataDxfId="4278"/>
    <tableColumn id="12157" xr3:uid="{DB2E69DE-DD69-4E7D-B82B-B736C02BB6BF}" name="Column12118" dataDxfId="4277"/>
    <tableColumn id="12158" xr3:uid="{55884247-F256-4779-BF11-D47E6E3BF84F}" name="Column12119" dataDxfId="4276"/>
    <tableColumn id="12159" xr3:uid="{43098120-037B-42C4-AA99-B968ED7D134A}" name="Column12120" dataDxfId="4275"/>
    <tableColumn id="12160" xr3:uid="{A43D9118-1E6E-470B-A929-103356F18F48}" name="Column12121" dataDxfId="4274"/>
    <tableColumn id="12161" xr3:uid="{0093E58D-7E17-44D8-8A43-57EE536198D6}" name="Column12122" dataDxfId="4273"/>
    <tableColumn id="12162" xr3:uid="{4A408254-A024-4BBF-9110-0A2A4CE4518C}" name="Column12123" dataDxfId="4272"/>
    <tableColumn id="12163" xr3:uid="{D1EA3F15-C0D8-447D-8AAF-A98BE463B2C9}" name="Column12124" dataDxfId="4271"/>
    <tableColumn id="12164" xr3:uid="{7DD0F780-C498-497F-8169-EFF75D60A485}" name="Column12125" dataDxfId="4270"/>
    <tableColumn id="12165" xr3:uid="{074928C9-F075-49B1-8469-794182A0C4C6}" name="Column12126" dataDxfId="4269"/>
    <tableColumn id="12166" xr3:uid="{EABE39CB-2D9E-4492-9BD9-EA678CAD1BF7}" name="Column12127" dataDxfId="4268"/>
    <tableColumn id="12167" xr3:uid="{8BC7D968-52EF-4BE4-A111-FC76F096BFE4}" name="Column12128" dataDxfId="4267"/>
    <tableColumn id="12168" xr3:uid="{8FC3DF0B-A794-43E3-9803-0C08F193346F}" name="Column12129" dataDxfId="4266"/>
    <tableColumn id="12169" xr3:uid="{68F27318-9661-4B2D-A386-0471A9E8ECFA}" name="Column12130" dataDxfId="4265"/>
    <tableColumn id="12170" xr3:uid="{3DAF5E0B-F97D-4402-961B-3BB0E5D0D9B9}" name="Column12131" dataDxfId="4264"/>
    <tableColumn id="12171" xr3:uid="{4A50F983-06E4-4C34-B8BE-DD0F34797941}" name="Column12132" dataDxfId="4263"/>
    <tableColumn id="12172" xr3:uid="{D0BFFC82-6A0F-41C7-9DCD-66CFBEF14793}" name="Column12133" dataDxfId="4262"/>
    <tableColumn id="12173" xr3:uid="{E6ED2C96-3C35-4574-AD21-60259D8746F2}" name="Column12134" dataDxfId="4261"/>
    <tableColumn id="12174" xr3:uid="{3EA6EF26-D042-451A-B71D-75A069CA2568}" name="Column12135" dataDxfId="4260"/>
    <tableColumn id="12175" xr3:uid="{DA1ADFBA-2013-4A3C-9022-F09CF1C6FB01}" name="Column12136" dataDxfId="4259"/>
    <tableColumn id="12176" xr3:uid="{45A56696-B84F-44A0-A9F6-AC37376DB391}" name="Column12137" dataDxfId="4258"/>
    <tableColumn id="12177" xr3:uid="{F664DB02-A947-4ADA-85CC-A7BB9B77AD6F}" name="Column12138" dataDxfId="4257"/>
    <tableColumn id="12178" xr3:uid="{6E467822-AD60-4ABC-80C5-6D62C9D87A88}" name="Column12139" dataDxfId="4256"/>
    <tableColumn id="12179" xr3:uid="{55C1DF94-8A92-474B-8096-CD24AA86A0B2}" name="Column12140" dataDxfId="4255"/>
    <tableColumn id="12180" xr3:uid="{54F48935-7D6D-4B37-A6B2-87426FF6D93E}" name="Column12141" dataDxfId="4254"/>
    <tableColumn id="12181" xr3:uid="{8A94A1F6-7E8A-43CE-A51C-680E8BCA10B4}" name="Column12142" dataDxfId="4253"/>
    <tableColumn id="12182" xr3:uid="{B5F9A02A-1C3A-4656-A191-0B48B8C0F87A}" name="Column12143" dataDxfId="4252"/>
    <tableColumn id="12183" xr3:uid="{24FB246E-0FE8-4038-93B0-5BFADDE37191}" name="Column12144" dataDxfId="4251"/>
    <tableColumn id="12184" xr3:uid="{CE7AC81E-9AC3-4928-BD90-A8329B102123}" name="Column12145" dataDxfId="4250"/>
    <tableColumn id="12185" xr3:uid="{F3FB5E50-5579-4EA1-B6E0-5885289999F0}" name="Column12146" dataDxfId="4249"/>
    <tableColumn id="12186" xr3:uid="{1F13240E-FEBE-4843-84D5-082F73A645F9}" name="Column12147" dataDxfId="4248"/>
    <tableColumn id="12187" xr3:uid="{3A7E5512-20AF-4D9F-A946-8EA473F3286E}" name="Column12148" dataDxfId="4247"/>
    <tableColumn id="12188" xr3:uid="{86ED73E5-4F32-4AB3-80EB-443A3B211C46}" name="Column12149" dataDxfId="4246"/>
    <tableColumn id="12189" xr3:uid="{6A1CD0A0-24A1-41FC-964E-6D0AFA1556B1}" name="Column12150" dataDxfId="4245"/>
    <tableColumn id="12190" xr3:uid="{49EF0B08-495E-450E-A0B8-564D430383AF}" name="Column12151" dataDxfId="4244"/>
    <tableColumn id="12191" xr3:uid="{EC21FB60-2111-492D-B3D5-63E219CF8A84}" name="Column12152" dataDxfId="4243"/>
    <tableColumn id="12192" xr3:uid="{C92EE6DD-FDE0-4E93-93E0-1FF0AF108B7B}" name="Column12153" dataDxfId="4242"/>
    <tableColumn id="12193" xr3:uid="{AF81B02B-9D5C-4DC7-B060-B63D635FE5FA}" name="Column12154" dataDxfId="4241"/>
    <tableColumn id="12194" xr3:uid="{04BBBAD7-323C-48B0-8EEF-A1515BDB4712}" name="Column12155" dataDxfId="4240"/>
    <tableColumn id="12195" xr3:uid="{2BD9C902-8D61-4F8C-861F-868674DB797F}" name="Column12156" dataDxfId="4239"/>
    <tableColumn id="12196" xr3:uid="{D3EE8B97-956C-4615-B2C7-F1418CDEB96D}" name="Column12157" dataDxfId="4238"/>
    <tableColumn id="12197" xr3:uid="{366BAF61-57C2-4412-BA59-14F9C695DF1C}" name="Column12158" dataDxfId="4237"/>
    <tableColumn id="12198" xr3:uid="{11922E9F-3B3B-434B-AAE1-1C3BEB5F3AD6}" name="Column12159" dataDxfId="4236"/>
    <tableColumn id="12199" xr3:uid="{79E806E7-6014-4C52-8C0A-884E1454CD0A}" name="Column12160" dataDxfId="4235"/>
    <tableColumn id="12200" xr3:uid="{5F5C37D9-BC4A-4EFD-ACD5-95668192EEC5}" name="Column12161" dataDxfId="4234"/>
    <tableColumn id="12201" xr3:uid="{1497A6AB-5A8F-4F62-A6E7-E2B7E85C1FC5}" name="Column12162" dataDxfId="4233"/>
    <tableColumn id="12202" xr3:uid="{4C1D1AB1-19F2-4ADD-8CB7-EB01FFDD9DEF}" name="Column12163" dataDxfId="4232"/>
    <tableColumn id="12203" xr3:uid="{45704C73-39AB-4F69-8903-5DFA65EA4FCB}" name="Column12164" dataDxfId="4231"/>
    <tableColumn id="12204" xr3:uid="{734D7F48-AC4E-48CC-ACA9-D6692FB23889}" name="Column12165" dataDxfId="4230"/>
    <tableColumn id="12205" xr3:uid="{B831916A-0AD0-4404-A76F-F5C50F11AB61}" name="Column12166" dataDxfId="4229"/>
    <tableColumn id="12206" xr3:uid="{8E17464B-E18F-4BB9-9B04-65E5CBEE9D5E}" name="Column12167" dataDxfId="4228"/>
    <tableColumn id="12207" xr3:uid="{C0AFB8A4-B824-49A5-8AE2-95C976CA63F0}" name="Column12168" dataDxfId="4227"/>
    <tableColumn id="12208" xr3:uid="{5989A073-9E85-464B-8437-0D9353EB4658}" name="Column12169" dataDxfId="4226"/>
    <tableColumn id="12209" xr3:uid="{BB3D86E4-25F4-4CF4-B38A-1A41B348C809}" name="Column12170" dataDxfId="4225"/>
    <tableColumn id="12210" xr3:uid="{093FF646-9BF2-4C25-A59E-96F26078056E}" name="Column12171" dataDxfId="4224"/>
    <tableColumn id="12211" xr3:uid="{17E8E2AD-DCD0-471D-8DE5-C0A4DDFE93A2}" name="Column12172" dataDxfId="4223"/>
    <tableColumn id="12212" xr3:uid="{13D296D3-2999-4F4A-B834-8D1EBE94A9A5}" name="Column12173" dataDxfId="4222"/>
    <tableColumn id="12213" xr3:uid="{5C5CD091-5AD9-4611-8EB8-8D9FFD53064C}" name="Column12174" dataDxfId="4221"/>
    <tableColumn id="12214" xr3:uid="{04D24E62-3C47-4BEF-8B1B-743B30F06862}" name="Column12175" dataDxfId="4220"/>
    <tableColumn id="12215" xr3:uid="{BDA4E06F-A128-4B18-B053-21B6869C1AC7}" name="Column12176" dataDxfId="4219"/>
    <tableColumn id="12216" xr3:uid="{E7C7639C-7B24-4CC3-A402-4550A3BE50EE}" name="Column12177" dataDxfId="4218"/>
    <tableColumn id="12217" xr3:uid="{00794B64-781A-4518-91B3-670BCABA10B2}" name="Column12178" dataDxfId="4217"/>
    <tableColumn id="12218" xr3:uid="{856AE4F6-EC93-4DF0-A0C2-668F5417DD29}" name="Column12179" dataDxfId="4216"/>
    <tableColumn id="12219" xr3:uid="{12380414-0D6E-4A5B-ABC8-C203FC8648B1}" name="Column12180" dataDxfId="4215"/>
    <tableColumn id="12220" xr3:uid="{3C765B9D-A7C7-4BF4-A63C-025E68F48E9A}" name="Column12181" dataDxfId="4214"/>
    <tableColumn id="12221" xr3:uid="{EDAB5554-BF09-4A3C-B9C9-65339A748A14}" name="Column12182" dataDxfId="4213"/>
    <tableColumn id="12222" xr3:uid="{B2C383DC-0E50-435F-9578-1CEE77337F5E}" name="Column12183" dataDxfId="4212"/>
    <tableColumn id="12223" xr3:uid="{E01808BA-9FEB-40A9-A475-0E39CA8C5F02}" name="Column12184" dataDxfId="4211"/>
    <tableColumn id="12224" xr3:uid="{AC3D9396-4B10-4C2E-8138-19A44531F11D}" name="Column12185" dataDxfId="4210"/>
    <tableColumn id="12225" xr3:uid="{DD33563E-FA78-4C75-8B08-4DB1DFF578DA}" name="Column12186" dataDxfId="4209"/>
    <tableColumn id="12226" xr3:uid="{C4FC3171-3BAE-4629-AD57-1599002F856A}" name="Column12187" dataDxfId="4208"/>
    <tableColumn id="12227" xr3:uid="{0D7E8495-F79C-4BE7-8524-21E7A1B4A3AC}" name="Column12188" dataDxfId="4207"/>
    <tableColumn id="12228" xr3:uid="{3C69B58A-74CC-4CB8-8796-F290F14145E8}" name="Column12189" dataDxfId="4206"/>
    <tableColumn id="12229" xr3:uid="{DF5CA956-87B8-45CD-B3FE-5A8B0D9B8A53}" name="Column12190" dataDxfId="4205"/>
    <tableColumn id="12230" xr3:uid="{AC09F5E0-3336-470B-BD38-E2AC6F60B1D7}" name="Column12191" dataDxfId="4204"/>
    <tableColumn id="12231" xr3:uid="{93EE9357-6645-47EA-8824-1C150FB34058}" name="Column12192" dataDxfId="4203"/>
    <tableColumn id="12232" xr3:uid="{936F76A7-3C54-4E4F-96D4-41D06E17B29C}" name="Column12193" dataDxfId="4202"/>
    <tableColumn id="12233" xr3:uid="{5DFFC015-9066-4727-8162-059B65060250}" name="Column12194" dataDxfId="4201"/>
    <tableColumn id="12234" xr3:uid="{DE4F8DF6-1864-40D0-8798-2D6D42DB2F27}" name="Column12195" dataDxfId="4200"/>
    <tableColumn id="12235" xr3:uid="{C6FC401F-4C4E-45AB-8D4C-D5E2F7A77DC1}" name="Column12196" dataDxfId="4199"/>
    <tableColumn id="12236" xr3:uid="{09C9BDEB-D9C6-4D9E-8B37-B3E783D6765C}" name="Column12197" dataDxfId="4198"/>
    <tableColumn id="12237" xr3:uid="{493270FE-2464-49B9-B17B-E519F5E2AADA}" name="Column12198" dataDxfId="4197"/>
    <tableColumn id="12238" xr3:uid="{DD6DDF47-1D6B-48C0-B23D-37E667821A52}" name="Column12199" dataDxfId="4196"/>
    <tableColumn id="12239" xr3:uid="{5884374B-DBED-4010-91A3-82348F7FBCBC}" name="Column12200" dataDxfId="4195"/>
    <tableColumn id="12240" xr3:uid="{04949829-2959-4129-BE15-472B0AEAE45E}" name="Column12201" dataDxfId="4194"/>
    <tableColumn id="12241" xr3:uid="{2A8FC05E-46C1-4DD1-9A98-33BEBA22C745}" name="Column12202" dataDxfId="4193"/>
    <tableColumn id="12242" xr3:uid="{7594EFC6-5FAC-4560-9148-BB6CBE89204C}" name="Column12203" dataDxfId="4192"/>
    <tableColumn id="12243" xr3:uid="{56F32FAD-5A78-462D-B680-60D301E03F21}" name="Column12204" dataDxfId="4191"/>
    <tableColumn id="12244" xr3:uid="{E0BD2245-DADE-4326-A504-189A6FDE1DEF}" name="Column12205" dataDxfId="4190"/>
    <tableColumn id="12245" xr3:uid="{767A550A-1FC5-4A34-8643-A33048D0B7C2}" name="Column12206" dataDxfId="4189"/>
    <tableColumn id="12246" xr3:uid="{174CE35C-65CE-4B73-A226-9F376FC0661D}" name="Column12207" dataDxfId="4188"/>
    <tableColumn id="12247" xr3:uid="{745EB924-1806-455A-9F05-B5C49F29F7DF}" name="Column12208" dataDxfId="4187"/>
    <tableColumn id="12248" xr3:uid="{32B2F869-AB4D-41CC-825A-34340B49B0F1}" name="Column12209" dataDxfId="4186"/>
    <tableColumn id="12249" xr3:uid="{ACBF56E3-EA1A-4BB5-A468-D263A1080C19}" name="Column12210" dataDxfId="4185"/>
    <tableColumn id="12250" xr3:uid="{B09B7A82-993C-4FBF-8B49-660C35E262AE}" name="Column12211" dataDxfId="4184"/>
    <tableColumn id="12251" xr3:uid="{356B587C-B029-494D-88CF-00BFE4A0FC2F}" name="Column12212" dataDxfId="4183"/>
    <tableColumn id="12252" xr3:uid="{C16DDC47-621D-4CBF-BCB4-154D81DD02EE}" name="Column12213" dataDxfId="4182"/>
    <tableColumn id="12253" xr3:uid="{F9885A5B-7E1F-4778-9956-E5FFD64E69D0}" name="Column12214" dataDxfId="4181"/>
    <tableColumn id="12254" xr3:uid="{EAEEFCCC-76C4-4AD0-B950-880EC09BF8EE}" name="Column12215" dataDxfId="4180"/>
    <tableColumn id="12255" xr3:uid="{8DD870E3-B711-4CF1-A39E-48C6895B9DDF}" name="Column12216" dataDxfId="4179"/>
    <tableColumn id="12256" xr3:uid="{2BAFB3E0-2D52-4837-929A-ED591BEFD460}" name="Column12217" dataDxfId="4178"/>
    <tableColumn id="12257" xr3:uid="{F5B2BAC3-BA28-448E-8CC5-98C29EDCAFB6}" name="Column12218" dataDxfId="4177"/>
    <tableColumn id="12258" xr3:uid="{B8A42046-84E2-4522-AEFB-ABC033F9C5BC}" name="Column12219" dataDxfId="4176"/>
    <tableColumn id="12259" xr3:uid="{6248BCDC-669E-4F30-A628-AC05009B728C}" name="Column12220" dataDxfId="4175"/>
    <tableColumn id="12260" xr3:uid="{DF1220C3-7034-4C73-89B0-720C042C90A2}" name="Column12221" dataDxfId="4174"/>
    <tableColumn id="12261" xr3:uid="{4F272CA7-34F2-487F-996A-8309520CE3D2}" name="Column12222" dataDxfId="4173"/>
    <tableColumn id="12262" xr3:uid="{CD9D4175-9E0E-40E7-AC6E-5006303B7D5E}" name="Column12223" dataDxfId="4172"/>
    <tableColumn id="12263" xr3:uid="{ABB0AD1F-5AEB-4ABF-9FFB-3C0495187E6E}" name="Column12224" dataDxfId="4171"/>
    <tableColumn id="12264" xr3:uid="{74EF1E98-B6D0-46A5-8AED-91B867E54F84}" name="Column12225" dataDxfId="4170"/>
    <tableColumn id="12265" xr3:uid="{70410E6A-6D1A-42D5-AC63-A5F62EE10EAD}" name="Column12226" dataDxfId="4169"/>
    <tableColumn id="12266" xr3:uid="{6DD08C14-9035-4D66-B391-075D47C903A7}" name="Column12227" dataDxfId="4168"/>
    <tableColumn id="12267" xr3:uid="{760E6F4C-87F8-4F36-99D6-6A9E49DF0D06}" name="Column12228" dataDxfId="4167"/>
    <tableColumn id="12268" xr3:uid="{75808E17-13EE-44A2-9316-AA4C9EDEF13A}" name="Column12229" dataDxfId="4166"/>
    <tableColumn id="12269" xr3:uid="{A1CABAA7-D48F-42A9-92E1-9BAB9CA5E6A1}" name="Column12230" dataDxfId="4165"/>
    <tableColumn id="12270" xr3:uid="{B9A0B4A9-DC31-4CD3-838F-AE7775D69BEB}" name="Column12231" dataDxfId="4164"/>
    <tableColumn id="12271" xr3:uid="{43CFE2FB-E59B-426A-BB7B-698AAAA5FA58}" name="Column12232" dataDxfId="4163"/>
    <tableColumn id="12272" xr3:uid="{BB60F89F-F17C-454A-820B-A9C22DDEA520}" name="Column12233" dataDxfId="4162"/>
    <tableColumn id="12273" xr3:uid="{014B8C87-F891-4D88-AB2D-4125BBDE6186}" name="Column12234" dataDxfId="4161"/>
    <tableColumn id="12274" xr3:uid="{90EE94EC-ACDE-4653-8493-E1154A9A8169}" name="Column12235" dataDxfId="4160"/>
    <tableColumn id="12275" xr3:uid="{3BAA151D-2854-4F1E-A57A-5B00C78C1C3D}" name="Column12236" dataDxfId="4159"/>
    <tableColumn id="12276" xr3:uid="{384FDB2F-A6AD-4E4B-B508-458D5B3B974A}" name="Column12237" dataDxfId="4158"/>
    <tableColumn id="12277" xr3:uid="{E661E3CC-35BF-4E7D-BA2F-4AED3316F1FE}" name="Column12238" dataDxfId="4157"/>
    <tableColumn id="12278" xr3:uid="{A3B00A25-4238-4B35-A41D-32A656F2D16F}" name="Column12239" dataDxfId="4156"/>
    <tableColumn id="12279" xr3:uid="{87E7F8E9-A7B6-47D5-89A9-B1F441BD2EFF}" name="Column12240" dataDxfId="4155"/>
    <tableColumn id="12280" xr3:uid="{B36D62DC-FB19-4B72-A733-A570C9C98A70}" name="Column12241" dataDxfId="4154"/>
    <tableColumn id="12281" xr3:uid="{6ACF6B60-4D38-4766-96C8-DD9482F513A9}" name="Column12242" dataDxfId="4153"/>
    <tableColumn id="12282" xr3:uid="{3B761975-B823-439C-8CB9-3BDC454F622B}" name="Column12243" dataDxfId="4152"/>
    <tableColumn id="12283" xr3:uid="{4A64DF13-46CB-424A-A7DC-744C379EFCF4}" name="Column12244" dataDxfId="4151"/>
    <tableColumn id="12284" xr3:uid="{C31B6C32-8F57-4C83-8B9A-F578FD0268DE}" name="Column12245" dataDxfId="4150"/>
    <tableColumn id="12285" xr3:uid="{1CFA8D27-A61C-49CD-8CD1-26ABFA0EAAC1}" name="Column12246" dataDxfId="4149"/>
    <tableColumn id="12286" xr3:uid="{816CF943-86E8-49DA-BF5D-1EC8418AC94D}" name="Column12247" dataDxfId="4148"/>
    <tableColumn id="12287" xr3:uid="{4752BF06-05C6-4B45-8CFD-18CBF6DAD380}" name="Column12248" dataDxfId="4147"/>
    <tableColumn id="12288" xr3:uid="{0AAB0F02-5683-4BF9-ADDB-2D107979F5D6}" name="Column12249" dataDxfId="4146"/>
    <tableColumn id="12289" xr3:uid="{387320A0-917F-453C-8C9D-6149F9A129A0}" name="Column12250" dataDxfId="4145"/>
    <tableColumn id="12290" xr3:uid="{4D43D049-BD48-42E3-BF09-B4D0AC575263}" name="Column12251" dataDxfId="4144"/>
    <tableColumn id="12291" xr3:uid="{6C4AD29E-C296-454A-8678-FFE8E5217DCC}" name="Column12252" dataDxfId="4143"/>
    <tableColumn id="12292" xr3:uid="{BE81FE57-C76B-4250-B5C9-19BB575F9CFF}" name="Column12253" dataDxfId="4142"/>
    <tableColumn id="12293" xr3:uid="{79990B96-FA43-4937-A921-879BADD52626}" name="Column12254" dataDxfId="4141"/>
    <tableColumn id="12294" xr3:uid="{1370952C-CA80-4F37-81A6-DE029D1F173F}" name="Column12255" dataDxfId="4140"/>
    <tableColumn id="12295" xr3:uid="{1C988C15-2453-47E1-9F30-220442A9C015}" name="Column12256" dataDxfId="4139"/>
    <tableColumn id="12296" xr3:uid="{093FFE90-65D0-4E60-8188-0EC2570C42DF}" name="Column12257" dataDxfId="4138"/>
    <tableColumn id="12297" xr3:uid="{C19FCA31-E29D-44A9-82E8-899D577F35FD}" name="Column12258" dataDxfId="4137"/>
    <tableColumn id="12298" xr3:uid="{EA9888EC-3D78-44C3-8032-7574A7B274FC}" name="Column12259" dataDxfId="4136"/>
    <tableColumn id="12299" xr3:uid="{ED2D21A9-B78A-41AB-8D43-2BF2ED46725E}" name="Column12260" dataDxfId="4135"/>
    <tableColumn id="12300" xr3:uid="{404652B9-5786-4690-ACF9-249A592F107A}" name="Column12261" dataDxfId="4134"/>
    <tableColumn id="12301" xr3:uid="{54280349-F83F-4FD4-B4D2-3FCD365CF4D6}" name="Column12262" dataDxfId="4133"/>
    <tableColumn id="12302" xr3:uid="{A90EEF77-29B0-4276-8E9E-A0C02BA7B8A6}" name="Column12263" dataDxfId="4132"/>
    <tableColumn id="12303" xr3:uid="{280A8AC7-2395-45B5-B362-4C094181CAF4}" name="Column12264" dataDxfId="4131"/>
    <tableColumn id="12304" xr3:uid="{436CCD9C-0132-4324-B20D-F4AEE6FC1C18}" name="Column12265" dataDxfId="4130"/>
    <tableColumn id="12305" xr3:uid="{06CD4C30-A579-4B2B-A558-060622174646}" name="Column12266" dataDxfId="4129"/>
    <tableColumn id="12306" xr3:uid="{DA5BFDA9-9E84-4DF3-A190-0EDAA11F0275}" name="Column12267" dataDxfId="4128"/>
    <tableColumn id="12307" xr3:uid="{930DEC4E-65D8-41D2-9781-AF29368B4D8D}" name="Column12268" dataDxfId="4127"/>
    <tableColumn id="12308" xr3:uid="{CC015F12-2F45-40D2-BE16-71B4ABEF82A4}" name="Column12269" dataDxfId="4126"/>
    <tableColumn id="12309" xr3:uid="{C21929A6-CC59-4450-BEA6-C08D534D5436}" name="Column12270" dataDxfId="4125"/>
    <tableColumn id="12310" xr3:uid="{07FCC8CE-BDD8-4377-BA2F-5373568E2410}" name="Column12271" dataDxfId="4124"/>
    <tableColumn id="12311" xr3:uid="{B82DA7F4-D2B4-44D2-9B35-ECB6A0350D09}" name="Column12272" dataDxfId="4123"/>
    <tableColumn id="12312" xr3:uid="{4C05943A-11AB-460C-AFBB-DBFB532B1291}" name="Column12273" dataDxfId="4122"/>
    <tableColumn id="12313" xr3:uid="{000D9459-F98B-4331-9363-810019F8DF2B}" name="Column12274" dataDxfId="4121"/>
    <tableColumn id="12314" xr3:uid="{A05EE247-2AAF-4175-9632-5BB41F307CF9}" name="Column12275" dataDxfId="4120"/>
    <tableColumn id="12315" xr3:uid="{6EFB0684-252B-4543-AD83-897D0ACF1855}" name="Column12276" dataDxfId="4119"/>
    <tableColumn id="12316" xr3:uid="{2CDDFBE2-C492-4D25-8B04-039B1129348F}" name="Column12277" dataDxfId="4118"/>
    <tableColumn id="12317" xr3:uid="{60E30730-E597-43E4-8696-D7C0B439C59B}" name="Column12278" dataDxfId="4117"/>
    <tableColumn id="12318" xr3:uid="{3681BD51-79F5-41FD-A2F3-D44FF8AD467F}" name="Column12279" dataDxfId="4116"/>
    <tableColumn id="12319" xr3:uid="{E3AAD42E-EB61-4988-AA94-AAF76AC06DB1}" name="Column12280" dataDxfId="4115"/>
    <tableColumn id="12320" xr3:uid="{8FE9B86B-DA1B-431D-B94D-62A232083929}" name="Column12281" dataDxfId="4114"/>
    <tableColumn id="12321" xr3:uid="{E7E6A2CE-C709-4B26-A256-99EA91AFBF07}" name="Column12282" dataDxfId="4113"/>
    <tableColumn id="12322" xr3:uid="{FA2668EA-1D07-41A6-A3C4-E3C93512CBE6}" name="Column12283" dataDxfId="4112"/>
    <tableColumn id="12323" xr3:uid="{5DF81CED-D7D0-485A-82A5-3772C7945E2B}" name="Column12284" dataDxfId="4111"/>
    <tableColumn id="12324" xr3:uid="{E12BFF8B-DFF6-471A-B69E-CBD207ECFB67}" name="Column12285" dataDxfId="4110"/>
    <tableColumn id="12325" xr3:uid="{7BA939A5-2CA0-42A2-BCF1-B447BEB3F660}" name="Column12286" dataDxfId="4109"/>
    <tableColumn id="12326" xr3:uid="{E0DCA9F8-EDBB-45C1-B5F4-434E3B76C8E2}" name="Column12287" dataDxfId="4108"/>
    <tableColumn id="12327" xr3:uid="{F3B2E71B-0AB4-4A77-B0BA-4B7405EC49E5}" name="Column12288" dataDxfId="4107"/>
    <tableColumn id="12328" xr3:uid="{94FD7997-51A9-40C0-8124-ADAC891D4A7C}" name="Column12289" dataDxfId="4106"/>
    <tableColumn id="12329" xr3:uid="{62BA98C2-1C98-442A-990D-A6B2527C0D37}" name="Column12290" dataDxfId="4105"/>
    <tableColumn id="12330" xr3:uid="{8B00963C-7FE1-4C0E-8198-B2516B3339DE}" name="Column12291" dataDxfId="4104"/>
    <tableColumn id="12331" xr3:uid="{693DECAF-9F39-481C-A666-C4F31CD8499A}" name="Column12292" dataDxfId="4103"/>
    <tableColumn id="12332" xr3:uid="{6F31BAE1-ED03-45BE-B985-EEFDEDF78D68}" name="Column12293" dataDxfId="4102"/>
    <tableColumn id="12333" xr3:uid="{E63F1DB8-3BE6-4B85-AD6F-8BBA94E496F2}" name="Column12294" dataDxfId="4101"/>
    <tableColumn id="12334" xr3:uid="{C820075F-F749-430E-BBFE-BE6F55BDE259}" name="Column12295" dataDxfId="4100"/>
    <tableColumn id="12335" xr3:uid="{082DDAF0-C0EE-46C9-B681-A597DF182EE7}" name="Column12296" dataDxfId="4099"/>
    <tableColumn id="12336" xr3:uid="{7203EC9D-EE38-4CAC-A99F-1100BD776875}" name="Column12297" dataDxfId="4098"/>
    <tableColumn id="12337" xr3:uid="{7435B896-3FE4-4DEE-9FCA-AE040FEAE7E3}" name="Column12298" dataDxfId="4097"/>
    <tableColumn id="12338" xr3:uid="{8036B4EA-B5AD-466C-9BD7-E4C632DF56BC}" name="Column12299" dataDxfId="4096"/>
    <tableColumn id="12339" xr3:uid="{E81FC456-C53A-4BCA-88AF-05FF490BC211}" name="Column12300" dataDxfId="4095"/>
    <tableColumn id="12340" xr3:uid="{5222D05A-E88E-42AB-9DC9-0C4259724A25}" name="Column12301" dataDxfId="4094"/>
    <tableColumn id="12341" xr3:uid="{D4CD0147-FD00-4E1F-884A-3967B2CC58DE}" name="Column12302" dataDxfId="4093"/>
    <tableColumn id="12342" xr3:uid="{0762DFE6-7A9F-4B86-B56C-3EE0AE1E6ECD}" name="Column12303" dataDxfId="4092"/>
    <tableColumn id="12343" xr3:uid="{AA5AD17E-B5CA-4C8B-AD83-35E011597981}" name="Column12304" dataDxfId="4091"/>
    <tableColumn id="12344" xr3:uid="{CF18A7F6-436F-4CA9-957E-E8A098A949E4}" name="Column12305" dataDxfId="4090"/>
    <tableColumn id="12345" xr3:uid="{93AFE2BC-08B2-438A-BE6D-D97E0487B7EF}" name="Column12306" dataDxfId="4089"/>
    <tableColumn id="12346" xr3:uid="{4E1543B8-40D3-4A0B-9668-86602D710155}" name="Column12307" dataDxfId="4088"/>
    <tableColumn id="12347" xr3:uid="{2E3F0C48-0ACC-4AF1-B841-FA50EEECC28C}" name="Column12308" dataDxfId="4087"/>
    <tableColumn id="12348" xr3:uid="{E41BBE75-7A58-492C-B8DB-5AAB392589F7}" name="Column12309" dataDxfId="4086"/>
    <tableColumn id="12349" xr3:uid="{81D328B2-C5F0-4E89-B6ED-6A9BAA98D5FF}" name="Column12310" dataDxfId="4085"/>
    <tableColumn id="12350" xr3:uid="{943B19D4-00DC-483B-B8A7-FE9812775BCB}" name="Column12311" dataDxfId="4084"/>
    <tableColumn id="12351" xr3:uid="{D72DEDAE-CDEA-44A5-A9A5-386CFF06AE12}" name="Column12312" dataDxfId="4083"/>
    <tableColumn id="12352" xr3:uid="{48DBD4A2-2612-49AE-B001-37E92B2B7C29}" name="Column12313" dataDxfId="4082"/>
    <tableColumn id="12353" xr3:uid="{10D44EF3-6A58-4076-B3B9-1F76C8FE1BF6}" name="Column12314" dataDxfId="4081"/>
    <tableColumn id="12354" xr3:uid="{8CFB2EF8-B775-4FD4-BEBE-4EFCA2D41E66}" name="Column12315" dataDxfId="4080"/>
    <tableColumn id="12355" xr3:uid="{E3FFD679-C8DE-4808-9939-4FE41EA3386F}" name="Column12316" dataDxfId="4079"/>
    <tableColumn id="12356" xr3:uid="{46D61EB4-513F-4889-BFAB-368BB10B9E3A}" name="Column12317" dataDxfId="4078"/>
    <tableColumn id="12357" xr3:uid="{D2961811-7984-477A-9131-C057DBF1309A}" name="Column12318" dataDxfId="4077"/>
    <tableColumn id="12358" xr3:uid="{65655D80-6CA2-4D6B-902F-EDC751CE9C0F}" name="Column12319" dataDxfId="4076"/>
    <tableColumn id="12359" xr3:uid="{03515C00-FD11-4EDC-A07B-5E3D5CA22409}" name="Column12320" dataDxfId="4075"/>
    <tableColumn id="12360" xr3:uid="{A9B64CB0-3C6A-42A3-B727-273609ED4522}" name="Column12321" dataDxfId="4074"/>
    <tableColumn id="12361" xr3:uid="{DAEE4705-FDD1-450D-82AE-454533C54BCC}" name="Column12322" dataDxfId="4073"/>
    <tableColumn id="12362" xr3:uid="{C36452D4-2140-46FF-9709-E3EE29E0B06C}" name="Column12323" dataDxfId="4072"/>
    <tableColumn id="12363" xr3:uid="{01030B34-B0CB-4A7B-BAFB-0D36718FA22F}" name="Column12324" dataDxfId="4071"/>
    <tableColumn id="12364" xr3:uid="{22574138-3A9D-4B14-9CC7-4C7F5057A470}" name="Column12325" dataDxfId="4070"/>
    <tableColumn id="12365" xr3:uid="{F3A4C8B0-FE36-47BC-8D06-6D2E7A69FF72}" name="Column12326" dataDxfId="4069"/>
    <tableColumn id="12366" xr3:uid="{3559A02C-8C9C-4BD6-949F-2B137475018D}" name="Column12327" dataDxfId="4068"/>
    <tableColumn id="12367" xr3:uid="{602DDF96-CB9E-4AB7-B52F-D0488C4030B8}" name="Column12328" dataDxfId="4067"/>
    <tableColumn id="12368" xr3:uid="{7B5989E4-96C6-4221-BCFF-FF38A9F4999D}" name="Column12329" dataDxfId="4066"/>
    <tableColumn id="12369" xr3:uid="{D71CCD2F-B210-4992-81A8-9AF9D5A18FB0}" name="Column12330" dataDxfId="4065"/>
    <tableColumn id="12370" xr3:uid="{62A85E47-4CAF-48B0-8E04-CF4604A8A6E3}" name="Column12331" dataDxfId="4064"/>
    <tableColumn id="12371" xr3:uid="{134D21A4-0DCA-4A26-A175-2B9EFD9BD4FC}" name="Column12332" dataDxfId="4063"/>
    <tableColumn id="12372" xr3:uid="{BF568D84-CBCC-428D-BD13-EC1FB1631E16}" name="Column12333" dataDxfId="4062"/>
    <tableColumn id="12373" xr3:uid="{44AA7727-B32D-4CAE-BD55-A1BCBD5F5FD3}" name="Column12334" dataDxfId="4061"/>
    <tableColumn id="12374" xr3:uid="{84EC28DD-AC20-409A-A963-C13D27B1BB6B}" name="Column12335" dataDxfId="4060"/>
    <tableColumn id="12375" xr3:uid="{C617D9C3-E759-4C91-814C-E99EF22C52A2}" name="Column12336" dataDxfId="4059"/>
    <tableColumn id="12376" xr3:uid="{89B81EC5-D568-4C1B-B882-DD370B977EEE}" name="Column12337" dataDxfId="4058"/>
    <tableColumn id="12377" xr3:uid="{BE53CF2F-9C12-4316-8080-9FFC97DF4732}" name="Column12338" dataDxfId="4057"/>
    <tableColumn id="12378" xr3:uid="{D5284E91-81E4-457B-A7C9-D0E902DE2499}" name="Column12339" dataDxfId="4056"/>
    <tableColumn id="12379" xr3:uid="{26221D63-47B6-4496-A84E-B17A6622B319}" name="Column12340" dataDxfId="4055"/>
    <tableColumn id="12380" xr3:uid="{57A2239B-8BF7-4C87-8528-47D557262694}" name="Column12341" dataDxfId="4054"/>
    <tableColumn id="12381" xr3:uid="{6601CBEC-8341-448F-B13B-82176694CFF8}" name="Column12342" dataDxfId="4053"/>
    <tableColumn id="12382" xr3:uid="{ABCDF4B3-3AA7-462A-8D73-3283AB013503}" name="Column12343" dataDxfId="4052"/>
    <tableColumn id="12383" xr3:uid="{86CB768E-33C2-408D-B069-8D2A2B275734}" name="Column12344" dataDxfId="4051"/>
    <tableColumn id="12384" xr3:uid="{7B1CE46A-DF87-4823-A7AA-38F0389C9AF7}" name="Column12345" dataDxfId="4050"/>
    <tableColumn id="12385" xr3:uid="{7FBA538D-BBF1-44EA-A92E-B3810CCBDE4A}" name="Column12346" dataDxfId="4049"/>
    <tableColumn id="12386" xr3:uid="{1F51DA81-DED0-42A3-941F-780B906F89C2}" name="Column12347" dataDxfId="4048"/>
    <tableColumn id="12387" xr3:uid="{5F08F508-ADD7-45CA-8F33-F07C896D6840}" name="Column12348" dataDxfId="4047"/>
    <tableColumn id="12388" xr3:uid="{70C7ED4A-8219-4162-9E32-1E4D489BD7E1}" name="Column12349" dataDxfId="4046"/>
    <tableColumn id="12389" xr3:uid="{26FEBF5E-A6A8-40C2-AF7C-69F2584B4571}" name="Column12350" dataDxfId="4045"/>
    <tableColumn id="12390" xr3:uid="{2DB1EDA0-5866-4E60-967D-ECC746468846}" name="Column12351" dataDxfId="4044"/>
    <tableColumn id="12391" xr3:uid="{441E2232-5D68-40BF-A738-CB5F9FAD5886}" name="Column12352" dataDxfId="4043"/>
    <tableColumn id="12392" xr3:uid="{11364277-94DC-4BBD-A05E-130066B00FC8}" name="Column12353" dataDxfId="4042"/>
    <tableColumn id="12393" xr3:uid="{59E2EAEA-05AC-4B75-838B-96ECB73C3F7B}" name="Column12354" dataDxfId="4041"/>
    <tableColumn id="12394" xr3:uid="{65B729DE-1F6E-4537-90A7-9370AD97D491}" name="Column12355" dataDxfId="4040"/>
    <tableColumn id="12395" xr3:uid="{192F1726-1B08-491F-BE64-1C5A27750D43}" name="Column12356" dataDxfId="4039"/>
    <tableColumn id="12396" xr3:uid="{F5CA11EA-1194-4F1F-8B4F-1EE452A8CA54}" name="Column12357" dataDxfId="4038"/>
    <tableColumn id="12397" xr3:uid="{657E082B-17D7-465F-AA13-82A6C0FEDE6C}" name="Column12358" dataDxfId="4037"/>
    <tableColumn id="12398" xr3:uid="{78B1673E-78AB-424B-8AA9-6CE756F3F4C1}" name="Column12359" dataDxfId="4036"/>
    <tableColumn id="12399" xr3:uid="{899FAA3E-0AFA-4353-9CDE-559ECC3C3ABD}" name="Column12360" dataDxfId="4035"/>
    <tableColumn id="12400" xr3:uid="{148B4400-F4FB-4196-8413-D9652424D1A4}" name="Column12361" dataDxfId="4034"/>
    <tableColumn id="12401" xr3:uid="{A795EFD4-6F4F-45E5-AD55-6255412DDC94}" name="Column12362" dataDxfId="4033"/>
    <tableColumn id="12402" xr3:uid="{B0C60C98-EC18-4244-AED4-E68AC8737013}" name="Column12363" dataDxfId="4032"/>
    <tableColumn id="12403" xr3:uid="{BFB90F73-D783-45FE-BEA4-017C5E8E68B7}" name="Column12364" dataDxfId="4031"/>
    <tableColumn id="12404" xr3:uid="{445F1C5B-8BA9-4695-AD4F-46107F91DA69}" name="Column12365" dataDxfId="4030"/>
    <tableColumn id="12405" xr3:uid="{09F4A07E-1A02-47F8-BB00-A44768878C5C}" name="Column12366" dataDxfId="4029"/>
    <tableColumn id="12406" xr3:uid="{D540AB39-EB5C-4998-9E20-1E050C903BF3}" name="Column12367" dataDxfId="4028"/>
    <tableColumn id="12407" xr3:uid="{84A83A57-6685-4E5F-8BE0-FE5494517ACE}" name="Column12368" dataDxfId="4027"/>
    <tableColumn id="12408" xr3:uid="{29CC803D-A968-4898-9FFF-B4F0699FCC7E}" name="Column12369" dataDxfId="4026"/>
    <tableColumn id="12409" xr3:uid="{50D71010-73EE-4875-AB06-2D3AD127FBC3}" name="Column12370" dataDxfId="4025"/>
    <tableColumn id="12410" xr3:uid="{D3889AD5-91EF-4A0B-9F59-64AFE3A028A8}" name="Column12371" dataDxfId="4024"/>
    <tableColumn id="12411" xr3:uid="{5203513B-CF71-4D7A-AFD9-61A09ADAB827}" name="Column12372" dataDxfId="4023"/>
    <tableColumn id="12412" xr3:uid="{B863E0EB-D36B-49D7-8930-980F08573586}" name="Column12373" dataDxfId="4022"/>
    <tableColumn id="12413" xr3:uid="{68508F94-F079-4152-B44F-D65084CF86E9}" name="Column12374" dataDxfId="4021"/>
    <tableColumn id="12414" xr3:uid="{04932F39-4D81-41C2-BD52-E2C3C8ED1A50}" name="Column12375" dataDxfId="4020"/>
    <tableColumn id="12415" xr3:uid="{24AA4294-5E8E-4211-BDCD-5474CEE41839}" name="Column12376" dataDxfId="4019"/>
    <tableColumn id="12416" xr3:uid="{562554C0-063F-4D83-B132-B6DE1B220BF6}" name="Column12377" dataDxfId="4018"/>
    <tableColumn id="12417" xr3:uid="{6565659A-7185-402C-8F8C-B22A3E9B38A2}" name="Column12378" dataDxfId="4017"/>
    <tableColumn id="12418" xr3:uid="{F48F36A7-8043-4AB9-AB94-8AE0B310B068}" name="Column12379" dataDxfId="4016"/>
    <tableColumn id="12419" xr3:uid="{DD8AD9F0-5C2C-4A76-8134-A8195EE89343}" name="Column12380" dataDxfId="4015"/>
    <tableColumn id="12420" xr3:uid="{C697BCB5-9402-4A35-AB7E-B042A0B5910B}" name="Column12381" dataDxfId="4014"/>
    <tableColumn id="12421" xr3:uid="{FCA9A6DD-469D-453A-A17E-33913EDC9F92}" name="Column12382" dataDxfId="4013"/>
    <tableColumn id="12422" xr3:uid="{0E2586D8-3DFA-4A7A-8B83-BB65718A79D4}" name="Column12383" dataDxfId="4012"/>
    <tableColumn id="12423" xr3:uid="{1E556DC1-2458-46D3-B270-3132C157FB7D}" name="Column12384" dataDxfId="4011"/>
    <tableColumn id="12424" xr3:uid="{F73D6360-1F74-4B26-A5C2-611E6EAAE1FB}" name="Column12385" dataDxfId="4010"/>
    <tableColumn id="12425" xr3:uid="{39933597-12BC-4B66-A050-C56BBE9C2675}" name="Column12386" dataDxfId="4009"/>
    <tableColumn id="12426" xr3:uid="{B3544B41-3B92-4A2F-8FFD-5328CAB4E537}" name="Column12387" dataDxfId="4008"/>
    <tableColumn id="12427" xr3:uid="{C312669F-9047-41E5-A76F-F46BF43F787E}" name="Column12388" dataDxfId="4007"/>
    <tableColumn id="12428" xr3:uid="{BC6785BE-6D1C-49CD-9F2B-6C5712A6BD65}" name="Column12389" dataDxfId="4006"/>
    <tableColumn id="12429" xr3:uid="{EF0D7171-E72A-4E18-804C-97A6E873811E}" name="Column12390" dataDxfId="4005"/>
    <tableColumn id="12430" xr3:uid="{2E145CBF-DD57-488B-BEC1-1700B668BAAF}" name="Column12391" dataDxfId="4004"/>
    <tableColumn id="12431" xr3:uid="{278A3D89-7CF4-433B-A0A3-D1CFDAB71398}" name="Column12392" dataDxfId="4003"/>
    <tableColumn id="12432" xr3:uid="{CD03894A-726A-4D39-AAB0-4D3011B5A3A6}" name="Column12393" dataDxfId="4002"/>
    <tableColumn id="12433" xr3:uid="{8CB15F29-61DD-4AA9-A191-74C529FD5371}" name="Column12394" dataDxfId="4001"/>
    <tableColumn id="12434" xr3:uid="{A348F992-C799-45C0-BE87-C04F6F88A7D1}" name="Column12395" dataDxfId="4000"/>
    <tableColumn id="12435" xr3:uid="{8E7274F1-461E-4885-90B4-043901E612B7}" name="Column12396" dataDxfId="3999"/>
    <tableColumn id="12436" xr3:uid="{419BE294-D6B5-4082-B2F7-BEE6B8E696D6}" name="Column12397" dataDxfId="3998"/>
    <tableColumn id="12437" xr3:uid="{8C5C9BAF-3277-4741-B197-0B6A32920B89}" name="Column12398" dataDxfId="3997"/>
    <tableColumn id="12438" xr3:uid="{1D92E264-94B1-4936-AB26-7A0F36668846}" name="Column12399" dataDxfId="3996"/>
    <tableColumn id="12439" xr3:uid="{B26E463C-5CAF-4A3D-A66E-7A538ED295C5}" name="Column12400" dataDxfId="3995"/>
    <tableColumn id="12440" xr3:uid="{0361F211-631C-46A7-A7EF-CAB8C55DDAE0}" name="Column12401" dataDxfId="3994"/>
    <tableColumn id="12441" xr3:uid="{D5214844-C8B5-4EA1-A269-44CA55167336}" name="Column12402" dataDxfId="3993"/>
    <tableColumn id="12442" xr3:uid="{7CDE8095-D5DD-47D2-BCA4-F7C375347585}" name="Column12403" dataDxfId="3992"/>
    <tableColumn id="12443" xr3:uid="{0F6A2748-8459-4E19-86D9-B3E380F08AB6}" name="Column12404" dataDxfId="3991"/>
    <tableColumn id="12444" xr3:uid="{6E9B6149-4404-41A6-8750-686FDCEF8202}" name="Column12405" dataDxfId="3990"/>
    <tableColumn id="12445" xr3:uid="{E07F0E04-F798-40FA-8293-4FDCCFE4BE26}" name="Column12406" dataDxfId="3989"/>
    <tableColumn id="12446" xr3:uid="{48A0CA6C-8AB1-4582-9CBE-BCA282AAD2D2}" name="Column12407" dataDxfId="3988"/>
    <tableColumn id="12447" xr3:uid="{72015D80-5879-42CD-BBFF-CF2C6096074D}" name="Column12408" dataDxfId="3987"/>
    <tableColumn id="12448" xr3:uid="{E3FE95FC-5EC0-4D54-AB98-3091A2550B9D}" name="Column12409" dataDxfId="3986"/>
    <tableColumn id="12449" xr3:uid="{9BB1896E-5632-4B76-B164-6E97C00076A8}" name="Column12410" dataDxfId="3985"/>
    <tableColumn id="12450" xr3:uid="{DB34BECC-BEE3-4345-B961-076F579C8643}" name="Column12411" dataDxfId="3984"/>
    <tableColumn id="12451" xr3:uid="{E3DD4B92-A5FD-47E6-806D-5E572EC67E75}" name="Column12412" dataDxfId="3983"/>
    <tableColumn id="12452" xr3:uid="{AD664742-E281-4147-B5FB-1F0EFEE2D60E}" name="Column12413" dataDxfId="3982"/>
    <tableColumn id="12453" xr3:uid="{5E2A1658-594D-4AED-9856-7D33509F63AC}" name="Column12414" dataDxfId="3981"/>
    <tableColumn id="12454" xr3:uid="{7E386879-AA06-4C42-A69D-1A977B45E970}" name="Column12415" dataDxfId="3980"/>
    <tableColumn id="12455" xr3:uid="{6E0970B7-54A7-4858-9879-2E1DB09F3709}" name="Column12416" dataDxfId="3979"/>
    <tableColumn id="12456" xr3:uid="{FD38A17C-A0D0-4A53-8A8F-A1B1B6E2E9DC}" name="Column12417" dataDxfId="3978"/>
    <tableColumn id="12457" xr3:uid="{D36418FA-A4CC-48E8-A170-FEB6C4392084}" name="Column12418" dataDxfId="3977"/>
    <tableColumn id="12458" xr3:uid="{D7E1A7BE-4AAB-4C88-8FA0-DC7F9F569678}" name="Column12419" dataDxfId="3976"/>
    <tableColumn id="12459" xr3:uid="{D3B89534-17AC-4FCA-9C03-3BD7C364F761}" name="Column12420" dataDxfId="3975"/>
    <tableColumn id="12460" xr3:uid="{FB4DBC50-B4BD-4883-B6E4-3F3A3D454443}" name="Column12421" dataDxfId="3974"/>
    <tableColumn id="12461" xr3:uid="{0573AED2-2337-48E5-93AE-DFEBC2C25EE2}" name="Column12422" dataDxfId="3973"/>
    <tableColumn id="12462" xr3:uid="{78DA3052-4A3E-4CB3-AE9A-948F333FC7B7}" name="Column12423" dataDxfId="3972"/>
    <tableColumn id="12463" xr3:uid="{0457E454-FB54-4507-8256-32A8A82D1A6E}" name="Column12424" dataDxfId="3971"/>
    <tableColumn id="12464" xr3:uid="{73EB7B85-073B-4FF0-B463-326B9BAB5A39}" name="Column12425" dataDxfId="3970"/>
    <tableColumn id="12465" xr3:uid="{5FF495F1-4E23-41E0-992C-2A3A836E4617}" name="Column12426" dataDxfId="3969"/>
    <tableColumn id="12466" xr3:uid="{0AC61F10-BF20-457E-B273-327AC79607E6}" name="Column12427" dataDxfId="3968"/>
    <tableColumn id="12467" xr3:uid="{7B134190-3B1E-422E-B099-1121E31B5945}" name="Column12428" dataDxfId="3967"/>
    <tableColumn id="12468" xr3:uid="{25A714C3-18C7-4651-9F4D-8B7C2D6D3E7E}" name="Column12429" dataDxfId="3966"/>
    <tableColumn id="12469" xr3:uid="{F8495C0E-B1B4-4273-82BA-1F99474E813F}" name="Column12430" dataDxfId="3965"/>
    <tableColumn id="12470" xr3:uid="{AC32EC5A-8A18-4F85-9203-054C43A29FA9}" name="Column12431" dataDxfId="3964"/>
    <tableColumn id="12471" xr3:uid="{490D19B7-BE57-4A47-974D-278CD736C1AB}" name="Column12432" dataDxfId="3963"/>
    <tableColumn id="12472" xr3:uid="{1279E6B1-BE76-41FC-9629-197817A32190}" name="Column12433" dataDxfId="3962"/>
    <tableColumn id="12473" xr3:uid="{CB50F48B-C4BE-4E4E-A92B-2892E7E24A4A}" name="Column12434" dataDxfId="3961"/>
    <tableColumn id="12474" xr3:uid="{0F812676-CBC9-4E1F-BD1D-3568A5061107}" name="Column12435" dataDxfId="3960"/>
    <tableColumn id="12475" xr3:uid="{2E9F79FC-D0ED-44EB-9E1F-D1ED98472E35}" name="Column12436" dataDxfId="3959"/>
    <tableColumn id="12476" xr3:uid="{9FA9D750-8D6F-45DE-B2C4-D6215CE87697}" name="Column12437" dataDxfId="3958"/>
    <tableColumn id="12477" xr3:uid="{76F0DF2D-B068-44F9-9C49-9AFE802AB78B}" name="Column12438" dataDxfId="3957"/>
    <tableColumn id="12478" xr3:uid="{F09DEA6E-B485-4FE5-9C21-45305ABC747C}" name="Column12439" dataDxfId="3956"/>
    <tableColumn id="12479" xr3:uid="{741B4C24-F081-4E5E-A412-057A53594883}" name="Column12440" dataDxfId="3955"/>
    <tableColumn id="12480" xr3:uid="{F54BE487-B0A0-4AFD-81E6-B2ADD2F85543}" name="Column12441" dataDxfId="3954"/>
    <tableColumn id="12481" xr3:uid="{A2532ED5-70E9-4992-A4CD-6EAD15DED852}" name="Column12442" dataDxfId="3953"/>
    <tableColumn id="12482" xr3:uid="{0A9DFC0F-2E1C-49A2-AE6B-0A1416EDC072}" name="Column12443" dataDxfId="3952"/>
    <tableColumn id="12483" xr3:uid="{756A2B65-F690-449E-87B5-EE530667F66D}" name="Column12444" dataDxfId="3951"/>
    <tableColumn id="12484" xr3:uid="{938B1FF4-5842-4CDF-9E71-5F2186080513}" name="Column12445" dataDxfId="3950"/>
    <tableColumn id="12485" xr3:uid="{72E54EE5-9943-4463-888E-53B7B2EB3503}" name="Column12446" dataDxfId="3949"/>
    <tableColumn id="12486" xr3:uid="{527EED3B-E8E4-425B-AB99-5FA4A27F23A9}" name="Column12447" dataDxfId="3948"/>
    <tableColumn id="12487" xr3:uid="{B52873C5-5A5A-4C1B-BCB5-2FEAF4C65837}" name="Column12448" dataDxfId="3947"/>
    <tableColumn id="12488" xr3:uid="{F900CE2A-B2C7-4FF0-BE46-BC10518BC46A}" name="Column12449" dataDxfId="3946"/>
    <tableColumn id="12489" xr3:uid="{4D3E9C3D-B1E8-4AD7-B31B-42331D450063}" name="Column12450" dataDxfId="3945"/>
    <tableColumn id="12490" xr3:uid="{DD92966E-7B57-43B2-99AB-9887EFBF47EC}" name="Column12451" dataDxfId="3944"/>
    <tableColumn id="12491" xr3:uid="{63163EB1-FF1E-4530-AA95-E3BAB391EFB5}" name="Column12452" dataDxfId="3943"/>
    <tableColumn id="12492" xr3:uid="{570934D8-5931-445D-923D-1621210729DB}" name="Column12453" dataDxfId="3942"/>
    <tableColumn id="12493" xr3:uid="{655838FC-6090-480B-A97E-415E93CA2C6C}" name="Column12454" dataDxfId="3941"/>
    <tableColumn id="12494" xr3:uid="{FD8B7092-9DA4-4D7E-9E40-350FDEDD1207}" name="Column12455" dataDxfId="3940"/>
    <tableColumn id="12495" xr3:uid="{38D18CD8-972F-453E-92C6-61EDCBBF991E}" name="Column12456" dataDxfId="3939"/>
    <tableColumn id="12496" xr3:uid="{EDF1D1BF-FB02-4456-BAFF-6E002E3225E3}" name="Column12457" dataDxfId="3938"/>
    <tableColumn id="12497" xr3:uid="{75FCC4E2-748E-457C-80EF-14140FC0C8EC}" name="Column12458" dataDxfId="3937"/>
    <tableColumn id="12498" xr3:uid="{05FEB8A5-D049-41C5-8DBB-B5C5AFDDE284}" name="Column12459" dataDxfId="3936"/>
    <tableColumn id="12499" xr3:uid="{C68212AE-6BE4-400D-813E-11AF77EA2214}" name="Column12460" dataDxfId="3935"/>
    <tableColumn id="12500" xr3:uid="{BEBF688B-8A89-4D73-9BD0-78A76559F2C1}" name="Column12461" dataDxfId="3934"/>
    <tableColumn id="12501" xr3:uid="{D948CC7D-EB8D-4B46-B89F-DE26E8A41230}" name="Column12462" dataDxfId="3933"/>
    <tableColumn id="12502" xr3:uid="{1D3BD3F1-DE21-494A-BB9B-2DBC7F6A6B66}" name="Column12463" dataDxfId="3932"/>
    <tableColumn id="12503" xr3:uid="{6EAA1AB4-5FAE-43FA-A982-81520886319D}" name="Column12464" dataDxfId="3931"/>
    <tableColumn id="12504" xr3:uid="{38C5B84B-AFB9-420B-9298-6683482BA695}" name="Column12465" dataDxfId="3930"/>
    <tableColumn id="12505" xr3:uid="{9029B594-F580-4394-B85E-24AE811DF52F}" name="Column12466" dataDxfId="3929"/>
    <tableColumn id="12506" xr3:uid="{44528E34-893C-41D5-BC4F-A43927F7C29A}" name="Column12467" dataDxfId="3928"/>
    <tableColumn id="12507" xr3:uid="{14D514DA-1BF7-47E3-A1F1-ABAEA815B7F4}" name="Column12468" dataDxfId="3927"/>
    <tableColumn id="12508" xr3:uid="{AD026C0D-0F59-4FFA-BA7E-F7128CE74F76}" name="Column12469" dataDxfId="3926"/>
    <tableColumn id="12509" xr3:uid="{7BD2627E-135E-4672-B487-F33F0FCF2D23}" name="Column12470" dataDxfId="3925"/>
    <tableColumn id="12510" xr3:uid="{A8355820-2B2A-4030-AA05-244A64739147}" name="Column12471" dataDxfId="3924"/>
    <tableColumn id="12511" xr3:uid="{19A261F5-2247-4550-A3A9-380EF6F9389A}" name="Column12472" dataDxfId="3923"/>
    <tableColumn id="12512" xr3:uid="{01BA532B-71DF-47CD-9B1A-E2AE0D52E7BB}" name="Column12473" dataDxfId="3922"/>
    <tableColumn id="12513" xr3:uid="{07FDF2DA-4509-4137-B31E-71648EA9AF4E}" name="Column12474" dataDxfId="3921"/>
    <tableColumn id="12514" xr3:uid="{9FD26142-9636-45A7-AF1C-606EB0E34D3B}" name="Column12475" dataDxfId="3920"/>
    <tableColumn id="12515" xr3:uid="{D5E9A898-083F-4886-B940-0313DAC29121}" name="Column12476" dataDxfId="3919"/>
    <tableColumn id="12516" xr3:uid="{90BDC259-6007-4CF4-9E0F-E2568BB36580}" name="Column12477" dataDxfId="3918"/>
    <tableColumn id="12517" xr3:uid="{40059D1A-28A5-458C-960D-B5E2D24BD44F}" name="Column12478" dataDxfId="3917"/>
    <tableColumn id="12518" xr3:uid="{94D1547B-AA5D-495E-A09F-59AFF7B9C425}" name="Column12479" dataDxfId="3916"/>
    <tableColumn id="12519" xr3:uid="{A42F83E7-5032-419D-93F1-7EE7CC59C518}" name="Column12480" dataDxfId="3915"/>
    <tableColumn id="12520" xr3:uid="{7055D967-77BE-40BB-8492-091E9D44ADBC}" name="Column12481" dataDxfId="3914"/>
    <tableColumn id="12521" xr3:uid="{96D6690C-AD1A-4C3E-8F1C-43B8B2D88A82}" name="Column12482" dataDxfId="3913"/>
    <tableColumn id="12522" xr3:uid="{B6062866-E94B-4E08-9135-2D374807D591}" name="Column12483" dataDxfId="3912"/>
    <tableColumn id="12523" xr3:uid="{1F89D088-30A5-4899-9347-024EC9AFBE27}" name="Column12484" dataDxfId="3911"/>
    <tableColumn id="12524" xr3:uid="{5F8439A4-A616-4206-B561-B494D5B31C62}" name="Column12485" dataDxfId="3910"/>
    <tableColumn id="12525" xr3:uid="{99747457-DC2C-463D-8CBC-1BE4127AF94C}" name="Column12486" dataDxfId="3909"/>
    <tableColumn id="12526" xr3:uid="{A4074ACF-8A7C-40DD-8430-7FA32A19831E}" name="Column12487" dataDxfId="3908"/>
    <tableColumn id="12527" xr3:uid="{ABF6951A-334A-41FA-859E-4F3348971413}" name="Column12488" dataDxfId="3907"/>
    <tableColumn id="12528" xr3:uid="{0965038B-52E7-4EDC-9B8B-F4242B492DC4}" name="Column12489" dataDxfId="3906"/>
    <tableColumn id="12529" xr3:uid="{EF50B7FC-63A3-458F-95CD-66DF065BCFB7}" name="Column12490" dataDxfId="3905"/>
    <tableColumn id="12530" xr3:uid="{A348D692-2C59-4646-B9AF-F66C2C409C5D}" name="Column12491" dataDxfId="3904"/>
    <tableColumn id="12531" xr3:uid="{61149194-2FCC-422F-A318-AFFBD2AA94FA}" name="Column12492" dataDxfId="3903"/>
    <tableColumn id="12532" xr3:uid="{B375E161-209D-414F-9281-AECC191B9EEF}" name="Column12493" dataDxfId="3902"/>
    <tableColumn id="12533" xr3:uid="{42D1D3BF-9034-4CF1-A680-10B892A622F3}" name="Column12494" dataDxfId="3901"/>
    <tableColumn id="12534" xr3:uid="{D8A7A096-7856-4903-80CB-4473F525A82E}" name="Column12495" dataDxfId="3900"/>
    <tableColumn id="12535" xr3:uid="{0DEF89C1-EA00-4A7D-AF65-D7E07F2D4C0F}" name="Column12496" dataDxfId="3899"/>
    <tableColumn id="12536" xr3:uid="{19FD8332-0262-408C-9608-E122A450098B}" name="Column12497" dataDxfId="3898"/>
    <tableColumn id="12537" xr3:uid="{88BCE9F5-B0C0-423D-A2A1-EB292DA281CE}" name="Column12498" dataDxfId="3897"/>
    <tableColumn id="12538" xr3:uid="{8F2A2BB9-3B09-4832-8A7F-4120F016D565}" name="Column12499" dataDxfId="3896"/>
    <tableColumn id="12539" xr3:uid="{0D968CB9-C151-4A52-9DF1-A3655FADF9A4}" name="Column12500" dataDxfId="3895"/>
    <tableColumn id="12540" xr3:uid="{6FEC7653-A144-436B-8F5A-B474593624E0}" name="Column12501" dataDxfId="3894"/>
    <tableColumn id="12541" xr3:uid="{6F9E9D56-149D-44C7-B7C1-DBBD0E3CB6CC}" name="Column12502" dataDxfId="3893"/>
    <tableColumn id="12542" xr3:uid="{260BF98F-46FF-407E-9FEE-818C491E53FA}" name="Column12503" dataDxfId="3892"/>
    <tableColumn id="12543" xr3:uid="{1E36263E-7366-4D5B-8C4E-40C18E24860D}" name="Column12504" dataDxfId="3891"/>
    <tableColumn id="12544" xr3:uid="{656CB118-0CDD-432F-959E-A0D34DF44DE6}" name="Column12505" dataDxfId="3890"/>
    <tableColumn id="12545" xr3:uid="{F82AE608-0DE8-48BF-95F6-898E2F4307E9}" name="Column12506" dataDxfId="3889"/>
    <tableColumn id="12546" xr3:uid="{258472EB-F2F9-43D0-93FC-1DA1CFDE8C3B}" name="Column12507" dataDxfId="3888"/>
    <tableColumn id="12547" xr3:uid="{5CC18A87-C488-4CFC-93B8-DDF16A2CCE6A}" name="Column12508" dataDxfId="3887"/>
    <tableColumn id="12548" xr3:uid="{F05B2934-4B2C-4600-B269-8E87FD731593}" name="Column12509" dataDxfId="3886"/>
    <tableColumn id="12549" xr3:uid="{3C6679A2-E600-4C14-8C32-6EA66CF75A15}" name="Column12510" dataDxfId="3885"/>
    <tableColumn id="12550" xr3:uid="{18D8498E-A953-4C53-8E82-F59A9988234B}" name="Column12511" dataDxfId="3884"/>
    <tableColumn id="12551" xr3:uid="{3D9C0742-A139-47A9-BE06-681A38C555CF}" name="Column12512" dataDxfId="3883"/>
    <tableColumn id="12552" xr3:uid="{9342ECFF-4A7C-4B66-95E6-7F46271C3E16}" name="Column12513" dataDxfId="3882"/>
    <tableColumn id="12553" xr3:uid="{8FCBFFEA-25F4-44C2-A831-E214771EC67B}" name="Column12514" dataDxfId="3881"/>
    <tableColumn id="12554" xr3:uid="{31F4CDAD-0479-46BD-9D91-FB8D184AED5E}" name="Column12515" dataDxfId="3880"/>
    <tableColumn id="12555" xr3:uid="{9BA6D70B-BEA5-4BEE-84F6-B7FF1A7FABE5}" name="Column12516" dataDxfId="3879"/>
    <tableColumn id="12556" xr3:uid="{8733286E-D0BC-412D-A05C-83F440CAE75C}" name="Column12517" dataDxfId="3878"/>
    <tableColumn id="12557" xr3:uid="{73C5CF17-2F8C-43AF-9459-4EB9E47761FC}" name="Column12518" dataDxfId="3877"/>
    <tableColumn id="12558" xr3:uid="{BD8308D0-5159-4E66-BB08-B48FD23C80D7}" name="Column12519" dataDxfId="3876"/>
    <tableColumn id="12559" xr3:uid="{2B7C1D2E-FEAE-47E7-A643-8AB376FF54A4}" name="Column12520" dataDxfId="3875"/>
    <tableColumn id="12560" xr3:uid="{7256DFD0-40EE-4A47-A7AB-5F8557B64B80}" name="Column12521" dataDxfId="3874"/>
    <tableColumn id="12561" xr3:uid="{71ACA19E-6C45-4337-9ECE-BC048F6029FE}" name="Column12522" dataDxfId="3873"/>
    <tableColumn id="12562" xr3:uid="{F1D8E2F6-2049-4CD9-B108-424841739533}" name="Column12523" dataDxfId="3872"/>
    <tableColumn id="12563" xr3:uid="{9DCB2ADD-199A-428C-97DB-964A51CB1E82}" name="Column12524" dataDxfId="3871"/>
    <tableColumn id="12564" xr3:uid="{FD50DE85-73E1-4240-8911-5BA128269B0C}" name="Column12525" dataDxfId="3870"/>
    <tableColumn id="12565" xr3:uid="{06449DF0-0F54-4FCF-AFEB-5714F685FD73}" name="Column12526" dataDxfId="3869"/>
    <tableColumn id="12566" xr3:uid="{35C87621-4B45-4A8F-B355-35FE60C77176}" name="Column12527" dataDxfId="3868"/>
    <tableColumn id="12567" xr3:uid="{8C031641-B640-4667-B57B-0C0A614946DC}" name="Column12528" dataDxfId="3867"/>
    <tableColumn id="12568" xr3:uid="{FDF62033-F0A8-450C-B186-B1702E9DDEE6}" name="Column12529" dataDxfId="3866"/>
    <tableColumn id="12569" xr3:uid="{E138F3B5-3A1E-434F-9AF6-491C781CDEC7}" name="Column12530" dataDxfId="3865"/>
    <tableColumn id="12570" xr3:uid="{9D5439C3-E780-49D2-B10A-844A43C825AA}" name="Column12531" dataDxfId="3864"/>
    <tableColumn id="12571" xr3:uid="{11618091-7CF9-4C9F-A721-CA967C5EF49E}" name="Column12532" dataDxfId="3863"/>
    <tableColumn id="12572" xr3:uid="{BCEBC83A-9470-40DC-A5E1-A14F5A02EB42}" name="Column12533" dataDxfId="3862"/>
    <tableColumn id="12573" xr3:uid="{B2556A35-F110-46A8-A9BD-F06E460948AF}" name="Column12534" dataDxfId="3861"/>
    <tableColumn id="12574" xr3:uid="{A76EA6EF-4976-448E-9163-28F3DE508A87}" name="Column12535" dataDxfId="3860"/>
    <tableColumn id="12575" xr3:uid="{0FFD1DAD-F1CC-4D0A-82E7-77446BD2C443}" name="Column12536" dataDxfId="3859"/>
    <tableColumn id="12576" xr3:uid="{FE97421C-75B3-401E-9922-1C379BF621C4}" name="Column12537" dataDxfId="3858"/>
    <tableColumn id="12577" xr3:uid="{DD3E0A08-9B85-4675-9070-6542F2143650}" name="Column12538" dataDxfId="3857"/>
    <tableColumn id="12578" xr3:uid="{1FDCEF3A-BFBF-4A5B-822D-9D7199745512}" name="Column12539" dataDxfId="3856"/>
    <tableColumn id="12579" xr3:uid="{EB902CBA-187D-41CA-A1DE-FDE6359274A0}" name="Column12540" dataDxfId="3855"/>
    <tableColumn id="12580" xr3:uid="{0FFD6EDC-E423-4BE8-8607-9D7A48CA82B0}" name="Column12541" dataDxfId="3854"/>
    <tableColumn id="12581" xr3:uid="{443FCF09-97C6-40AE-BEE5-3F8E47529B6D}" name="Column12542" dataDxfId="3853"/>
    <tableColumn id="12582" xr3:uid="{77B056B4-37AA-4DDF-93CB-26489B11B62C}" name="Column12543" dataDxfId="3852"/>
    <tableColumn id="12583" xr3:uid="{FDCA31F5-A449-4753-ABB3-80576314DB9F}" name="Column12544" dataDxfId="3851"/>
    <tableColumn id="12584" xr3:uid="{58FC3B9E-B04B-47A7-9567-55532EE0E285}" name="Column12545" dataDxfId="3850"/>
    <tableColumn id="12585" xr3:uid="{7693F653-9477-4F27-AF05-D9FD07DD21BA}" name="Column12546" dataDxfId="3849"/>
    <tableColumn id="12586" xr3:uid="{BAE87E47-CB3F-4ABF-80D5-20526C06E569}" name="Column12547" dataDxfId="3848"/>
    <tableColumn id="12587" xr3:uid="{495BC796-A422-4FC2-AB43-186E1CC0C030}" name="Column12548" dataDxfId="3847"/>
    <tableColumn id="12588" xr3:uid="{CB4633A5-03D4-42F9-A73F-2549F16B1E57}" name="Column12549" dataDxfId="3846"/>
    <tableColumn id="12589" xr3:uid="{26033EC9-B522-4DBD-A637-201ABA9B37D8}" name="Column12550" dataDxfId="3845"/>
    <tableColumn id="12590" xr3:uid="{C70E939D-3016-4F6E-92A0-B84F4947D1B7}" name="Column12551" dataDxfId="3844"/>
    <tableColumn id="12591" xr3:uid="{913FF446-1A11-4BEC-80CA-DCE000B3A28A}" name="Column12552" dataDxfId="3843"/>
    <tableColumn id="12592" xr3:uid="{CD295E4E-B1EA-485A-973B-9B18FC6C3AD7}" name="Column12553" dataDxfId="3842"/>
    <tableColumn id="12593" xr3:uid="{0667957D-E0F6-4A7C-853D-D480346CA7E8}" name="Column12554" dataDxfId="3841"/>
    <tableColumn id="12594" xr3:uid="{D084AB1F-54C9-4BEF-A9F5-CBD3BA008235}" name="Column12555" dataDxfId="3840"/>
    <tableColumn id="12595" xr3:uid="{C39CF1B5-7AC3-436A-A9C7-88FAC00A6D5D}" name="Column12556" dataDxfId="3839"/>
    <tableColumn id="12596" xr3:uid="{E81AD4AC-1672-41FF-8CE4-557095584A21}" name="Column12557" dataDxfId="3838"/>
    <tableColumn id="12597" xr3:uid="{B57A25F3-D086-49F8-8D80-C301A1F3A640}" name="Column12558" dataDxfId="3837"/>
    <tableColumn id="12598" xr3:uid="{B2692016-AA06-4045-A5CD-F4273C89969C}" name="Column12559" dataDxfId="3836"/>
    <tableColumn id="12599" xr3:uid="{F0FC0DDD-88DC-4976-8A08-8657CF809798}" name="Column12560" dataDxfId="3835"/>
    <tableColumn id="12600" xr3:uid="{EF2E9897-61BD-4820-A83C-E4686E943DBA}" name="Column12561" dataDxfId="3834"/>
    <tableColumn id="12601" xr3:uid="{12A6FD26-2612-45E4-B782-263B32881B2E}" name="Column12562" dataDxfId="3833"/>
    <tableColumn id="12602" xr3:uid="{9BD174AC-724E-4E79-A13B-31A9C51C5A62}" name="Column12563" dataDxfId="3832"/>
    <tableColumn id="12603" xr3:uid="{2FF1317B-142D-46B7-8F4F-181878755650}" name="Column12564" dataDxfId="3831"/>
    <tableColumn id="12604" xr3:uid="{6CBA56F9-A97D-4B9A-9E5B-209655C870FA}" name="Column12565" dataDxfId="3830"/>
    <tableColumn id="12605" xr3:uid="{BADA9658-6A89-45BC-889F-21847B8BCA15}" name="Column12566" dataDxfId="3829"/>
    <tableColumn id="12606" xr3:uid="{A2D27B28-68E5-459E-920C-AAC8E274BAF7}" name="Column12567" dataDxfId="3828"/>
    <tableColumn id="12607" xr3:uid="{8F20F304-7017-4FAB-89A0-072E19DA1488}" name="Column12568" dataDxfId="3827"/>
    <tableColumn id="12608" xr3:uid="{F2EA2670-F7CB-4D14-B7BC-50585E60B66A}" name="Column12569" dataDxfId="3826"/>
    <tableColumn id="12609" xr3:uid="{50A39718-5BE6-4CD9-A07C-2AFE34690FD1}" name="Column12570" dataDxfId="3825"/>
    <tableColumn id="12610" xr3:uid="{9F2949A6-A564-4D36-BA45-E0EA07705BD0}" name="Column12571" dataDxfId="3824"/>
    <tableColumn id="12611" xr3:uid="{F5135924-361C-4347-B4D7-44CC9BBE9A78}" name="Column12572" dataDxfId="3823"/>
    <tableColumn id="12612" xr3:uid="{8CC44560-3A76-4F87-BC1B-E373A832BFE8}" name="Column12573" dataDxfId="3822"/>
    <tableColumn id="12613" xr3:uid="{5EBCCDD8-A608-4EDD-8396-17DE1F842218}" name="Column12574" dataDxfId="3821"/>
    <tableColumn id="12614" xr3:uid="{266B36A2-3681-45A9-A2A2-23B459831AE6}" name="Column12575" dataDxfId="3820"/>
    <tableColumn id="12615" xr3:uid="{5513EC79-27B6-49FB-804D-7CD873D1675E}" name="Column12576" dataDxfId="3819"/>
    <tableColumn id="12616" xr3:uid="{63437B8C-E383-449F-85FD-B3C1087DB3E8}" name="Column12577" dataDxfId="3818"/>
    <tableColumn id="12617" xr3:uid="{A5F59FDF-AFB9-4241-B69B-84E3E5539ED5}" name="Column12578" dataDxfId="3817"/>
    <tableColumn id="12618" xr3:uid="{63650BBF-2F94-44FA-B217-231E1B63D299}" name="Column12579" dataDxfId="3816"/>
    <tableColumn id="12619" xr3:uid="{41367546-6307-4BB3-B313-9A4B7B006813}" name="Column12580" dataDxfId="3815"/>
    <tableColumn id="12620" xr3:uid="{7AFD220F-86FD-4823-B2E0-D185C6EA2365}" name="Column12581" dataDxfId="3814"/>
    <tableColumn id="12621" xr3:uid="{A9E8EA20-5FFF-4F77-9B8D-D0FDD72F3D8D}" name="Column12582" dataDxfId="3813"/>
    <tableColumn id="12622" xr3:uid="{CEE95997-2DEF-4B52-9E58-53C4793685A2}" name="Column12583" dataDxfId="3812"/>
    <tableColumn id="12623" xr3:uid="{CDEA80CC-4A4C-4565-A801-7F538F11464B}" name="Column12584" dataDxfId="3811"/>
    <tableColumn id="12624" xr3:uid="{64504186-0C5B-42C9-8CCE-3089A1CCBEA9}" name="Column12585" dataDxfId="3810"/>
    <tableColumn id="12625" xr3:uid="{41052543-387D-4C8B-8545-241FE0F8DF88}" name="Column12586" dataDxfId="3809"/>
    <tableColumn id="12626" xr3:uid="{FB0F9911-05F6-4383-90A1-B6F821EB81A8}" name="Column12587" dataDxfId="3808"/>
    <tableColumn id="12627" xr3:uid="{DFEA9A75-77BB-41D9-AF9F-D3CBD5A78EA0}" name="Column12588" dataDxfId="3807"/>
    <tableColumn id="12628" xr3:uid="{C8167293-930C-4CB8-A21B-7A012B6D9E38}" name="Column12589" dataDxfId="3806"/>
    <tableColumn id="12629" xr3:uid="{F225A106-815F-4EA4-87F3-578715B73788}" name="Column12590" dataDxfId="3805"/>
    <tableColumn id="12630" xr3:uid="{57016995-8988-437A-8863-B6AAEA88C732}" name="Column12591" dataDxfId="3804"/>
    <tableColumn id="12631" xr3:uid="{636B8B40-9619-4D3F-A358-03591331A0D1}" name="Column12592" dataDxfId="3803"/>
    <tableColumn id="12632" xr3:uid="{424DF686-0027-47CD-AF65-E0FF275DF644}" name="Column12593" dataDxfId="3802"/>
    <tableColumn id="12633" xr3:uid="{58C62EEC-E3A7-4912-8986-E104FB57805B}" name="Column12594" dataDxfId="3801"/>
    <tableColumn id="12634" xr3:uid="{666AFF5B-9134-4101-9660-8EA971C0C61A}" name="Column12595" dataDxfId="3800"/>
    <tableColumn id="12635" xr3:uid="{78CD23E4-6D9D-47AC-AE72-8ECD381F04A1}" name="Column12596" dataDxfId="3799"/>
    <tableColumn id="12636" xr3:uid="{02EC80FF-275B-436D-86E9-9AE9E31672D5}" name="Column12597" dataDxfId="3798"/>
    <tableColumn id="12637" xr3:uid="{5078EFC6-2EFE-477E-B267-477F503CC71C}" name="Column12598" dataDxfId="3797"/>
    <tableColumn id="12638" xr3:uid="{66B09D2A-5FF0-4171-9DFF-BDE668412281}" name="Column12599" dataDxfId="3796"/>
    <tableColumn id="12639" xr3:uid="{93A91E43-B9CA-470F-81C3-B4DE498C8A41}" name="Column12600" dataDxfId="3795"/>
    <tableColumn id="12640" xr3:uid="{68AF90BE-5F18-4724-8801-E8EDC23CFB51}" name="Column12601" dataDxfId="3794"/>
    <tableColumn id="12641" xr3:uid="{3F3362FA-CC4A-481E-AEED-46A29727CF76}" name="Column12602" dataDxfId="3793"/>
    <tableColumn id="12642" xr3:uid="{90E0F545-F2B9-4594-A8A5-C09C0663425B}" name="Column12603" dataDxfId="3792"/>
    <tableColumn id="12643" xr3:uid="{DEAC028B-292F-45BC-AF91-B51151E2C0C7}" name="Column12604" dataDxfId="3791"/>
    <tableColumn id="12644" xr3:uid="{B3D85299-1EFA-4BE3-904D-4422F0CBC08B}" name="Column12605" dataDxfId="3790"/>
    <tableColumn id="12645" xr3:uid="{F96FE2FD-1C5B-4630-8C8B-AB93A8031ADF}" name="Column12606" dataDxfId="3789"/>
    <tableColumn id="12646" xr3:uid="{47CD64B7-2B84-4BE4-B8D3-BBB598AE21E9}" name="Column12607" dataDxfId="3788"/>
    <tableColumn id="12647" xr3:uid="{4147E44F-9812-45C3-B3F6-66D3F7471C55}" name="Column12608" dataDxfId="3787"/>
    <tableColumn id="12648" xr3:uid="{958C4BFA-09D0-4C04-9405-8FD5042A064C}" name="Column12609" dataDxfId="3786"/>
    <tableColumn id="12649" xr3:uid="{0A40A657-BFF5-4DA6-80BE-BC10449C9585}" name="Column12610" dataDxfId="3785"/>
    <tableColumn id="12650" xr3:uid="{3FBE01EE-DD7C-44A2-AD90-009DBF0ABA06}" name="Column12611" dataDxfId="3784"/>
    <tableColumn id="12651" xr3:uid="{ED53F7E2-C2D1-44B7-983B-4D7931D2D015}" name="Column12612" dataDxfId="3783"/>
    <tableColumn id="12652" xr3:uid="{14A4D931-CE7A-443C-82BC-5F5B8BD94958}" name="Column12613" dataDxfId="3782"/>
    <tableColumn id="12653" xr3:uid="{17FB0253-7EAA-4D6B-A219-10EED2FA1CDB}" name="Column12614" dataDxfId="3781"/>
    <tableColumn id="12654" xr3:uid="{C8D83B39-3F24-4A01-8888-0A8D06BD4FAC}" name="Column12615" dataDxfId="3780"/>
    <tableColumn id="12655" xr3:uid="{28AB6EBF-C7A0-49DD-BADB-ECD25BB6B9EE}" name="Column12616" dataDxfId="3779"/>
    <tableColumn id="12656" xr3:uid="{4404CAA9-4EA4-40D8-92CC-B5E5626FC1FC}" name="Column12617" dataDxfId="3778"/>
    <tableColumn id="12657" xr3:uid="{1DDBEA60-A3EC-48E2-9585-5B86AFC76B2A}" name="Column12618" dataDxfId="3777"/>
    <tableColumn id="12658" xr3:uid="{5BBEC892-86DD-495C-8EE0-941885BEE6F4}" name="Column12619" dataDxfId="3776"/>
    <tableColumn id="12659" xr3:uid="{CDBCEF53-EB8F-4E44-84CD-2CCC13AEA388}" name="Column12620" dataDxfId="3775"/>
    <tableColumn id="12660" xr3:uid="{CBCE6B1A-38B4-4306-837E-539784AEF465}" name="Column12621" dataDxfId="3774"/>
    <tableColumn id="12661" xr3:uid="{E10A5A55-8582-4B5C-A2BC-FE8E00D8E326}" name="Column12622" dataDxfId="3773"/>
    <tableColumn id="12662" xr3:uid="{83150E31-936E-4191-B57B-55C5655FEBE0}" name="Column12623" dataDxfId="3772"/>
    <tableColumn id="12663" xr3:uid="{E1972382-A75A-4031-8A8F-94CC25208B97}" name="Column12624" dataDxfId="3771"/>
    <tableColumn id="12664" xr3:uid="{B768B59A-67EA-448E-89AF-290F29EC45FA}" name="Column12625" dataDxfId="3770"/>
    <tableColumn id="12665" xr3:uid="{CA4E8B7A-9B71-4456-93F8-AD909607B384}" name="Column12626" dataDxfId="3769"/>
    <tableColumn id="12666" xr3:uid="{51FF78C1-D493-43B7-8217-FB53192ACA0D}" name="Column12627" dataDxfId="3768"/>
    <tableColumn id="12667" xr3:uid="{565D2F0B-9A36-4F04-967C-6A6D758BC6B2}" name="Column12628" dataDxfId="3767"/>
    <tableColumn id="12668" xr3:uid="{7F38754B-0840-47AE-8BE6-1EAE96E94A03}" name="Column12629" dataDxfId="3766"/>
    <tableColumn id="12669" xr3:uid="{3941E5E9-7C2C-4CCF-A7EE-8AD7569183A3}" name="Column12630" dataDxfId="3765"/>
    <tableColumn id="12670" xr3:uid="{B3BDBF60-5D7D-4C92-9957-2E1FAAAF798B}" name="Column12631" dataDxfId="3764"/>
    <tableColumn id="12671" xr3:uid="{19B41453-5891-497A-97DA-409408C8802B}" name="Column12632" dataDxfId="3763"/>
    <tableColumn id="12672" xr3:uid="{69CF5BE2-E8E7-4091-9B3B-76D5EFA5AB7C}" name="Column12633" dataDxfId="3762"/>
    <tableColumn id="12673" xr3:uid="{481423E9-BA58-4296-9475-53F262F2BB01}" name="Column12634" dataDxfId="3761"/>
    <tableColumn id="12674" xr3:uid="{CC1E6F4A-C0C5-47AB-ADBB-B2D9771E974F}" name="Column12635" dataDxfId="3760"/>
    <tableColumn id="12675" xr3:uid="{F51CBDD3-55A6-4FE0-B8B4-C2E8778A0210}" name="Column12636" dataDxfId="3759"/>
    <tableColumn id="12676" xr3:uid="{3144D7BF-8DA9-4335-B30D-4F4989E8FA2F}" name="Column12637" dataDxfId="3758"/>
    <tableColumn id="12677" xr3:uid="{36496250-6786-40A3-8E28-198551A53FF0}" name="Column12638" dataDxfId="3757"/>
    <tableColumn id="12678" xr3:uid="{332659A5-618D-441C-94D2-2DAC429797B5}" name="Column12639" dataDxfId="3756"/>
    <tableColumn id="12679" xr3:uid="{D9BA1C8E-B93A-4F43-BCCC-8B497A4AB577}" name="Column12640" dataDxfId="3755"/>
    <tableColumn id="12680" xr3:uid="{51DD2B0C-18AD-490B-95AB-120A331B63C6}" name="Column12641" dataDxfId="3754"/>
    <tableColumn id="12681" xr3:uid="{40CEBE28-8079-4F43-85F9-813546D4F3FA}" name="Column12642" dataDxfId="3753"/>
    <tableColumn id="12682" xr3:uid="{1610C2CB-355A-4E87-83AA-E81C9ED34D15}" name="Column12643" dataDxfId="3752"/>
    <tableColumn id="12683" xr3:uid="{C81798AE-9E07-4C29-BFC2-A5F35976E8CD}" name="Column12644" dataDxfId="3751"/>
    <tableColumn id="12684" xr3:uid="{BAFD79C6-6E18-4614-AA1D-3BA7B391247F}" name="Column12645" dataDxfId="3750"/>
    <tableColumn id="12685" xr3:uid="{87E9C2DF-E08E-42D9-9202-E3C30E60CA9C}" name="Column12646" dataDxfId="3749"/>
    <tableColumn id="12686" xr3:uid="{87DE894C-7516-47BE-93F5-BBE0B3F3F1B7}" name="Column12647" dataDxfId="3748"/>
    <tableColumn id="12687" xr3:uid="{B938BF76-5DE1-4C6E-83C3-256057541A1A}" name="Column12648" dataDxfId="3747"/>
    <tableColumn id="12688" xr3:uid="{2BE75E89-6968-4331-9244-D2A8D00F6E62}" name="Column12649" dataDxfId="3746"/>
    <tableColumn id="12689" xr3:uid="{5FBCD8F7-16AE-4E9F-B96D-C4B8FE0AA3AD}" name="Column12650" dataDxfId="3745"/>
    <tableColumn id="12690" xr3:uid="{D121FC4B-2916-4A13-90B9-B2F90F175207}" name="Column12651" dataDxfId="3744"/>
    <tableColumn id="12691" xr3:uid="{67BB737F-3FD4-49A5-98EE-A41AD919D277}" name="Column12652" dataDxfId="3743"/>
    <tableColumn id="12692" xr3:uid="{F3065AD5-6504-45B2-BDFC-845E1DC1FF65}" name="Column12653" dataDxfId="3742"/>
    <tableColumn id="12693" xr3:uid="{561E9BD1-4844-4677-9038-589B716BDF60}" name="Column12654" dataDxfId="3741"/>
    <tableColumn id="12694" xr3:uid="{3F2524DE-9540-4890-B435-DA9AC77A0E11}" name="Column12655" dataDxfId="3740"/>
    <tableColumn id="12695" xr3:uid="{BDEAAD91-DF42-4836-A39F-1C0C0FDEDA84}" name="Column12656" dataDxfId="3739"/>
    <tableColumn id="12696" xr3:uid="{B5E2A509-980E-4F14-9D0E-DD2706393F85}" name="Column12657" dataDxfId="3738"/>
    <tableColumn id="12697" xr3:uid="{97E64926-902D-4F36-B6FC-2556DE699FA7}" name="Column12658" dataDxfId="3737"/>
    <tableColumn id="12698" xr3:uid="{9019DEE8-8C2A-46F7-ABF0-1C553C5165B7}" name="Column12659" dataDxfId="3736"/>
    <tableColumn id="12699" xr3:uid="{28FC549E-87D8-4CE5-9A6D-5A5C5A8D2A7B}" name="Column12660" dataDxfId="3735"/>
    <tableColumn id="12700" xr3:uid="{7960DF31-D961-4899-BEE1-FAC97048A984}" name="Column12661" dataDxfId="3734"/>
    <tableColumn id="12701" xr3:uid="{93DBF5CA-97B4-4C42-B107-876C5C25C11B}" name="Column12662" dataDxfId="3733"/>
    <tableColumn id="12702" xr3:uid="{003DCF08-A11B-4397-A925-0D60D217DF8F}" name="Column12663" dataDxfId="3732"/>
    <tableColumn id="12703" xr3:uid="{5622FF96-3411-453D-BA86-1EE4BAEF2B28}" name="Column12664" dataDxfId="3731"/>
    <tableColumn id="12704" xr3:uid="{7A089664-62E6-4377-AFFA-978DFFAAC9A8}" name="Column12665" dataDxfId="3730"/>
    <tableColumn id="12705" xr3:uid="{8E13989A-A7AD-4B5A-A063-62943B0F804D}" name="Column12666" dataDxfId="3729"/>
    <tableColumn id="12706" xr3:uid="{64ED5485-81B7-4766-A826-76EE37E10F01}" name="Column12667" dataDxfId="3728"/>
    <tableColumn id="12707" xr3:uid="{2CEB66D7-6B43-4F37-85D8-6B18E8F1A488}" name="Column12668" dataDxfId="3727"/>
    <tableColumn id="12708" xr3:uid="{2CE642A4-A904-44B6-9DDA-1AD726C57387}" name="Column12669" dataDxfId="3726"/>
    <tableColumn id="12709" xr3:uid="{70274858-3A9D-496D-B6EA-87A9B1FDEA39}" name="Column12670" dataDxfId="3725"/>
    <tableColumn id="12710" xr3:uid="{B2761BB4-1D95-4ECA-9B4C-8D7E986DBC49}" name="Column12671" dataDxfId="3724"/>
    <tableColumn id="12711" xr3:uid="{ECF80F20-6F7F-45FD-895D-61D81F5ABFC3}" name="Column12672" dataDxfId="3723"/>
    <tableColumn id="12712" xr3:uid="{54F718CA-C3C0-4518-B701-04A09CB05C2D}" name="Column12673" dataDxfId="3722"/>
    <tableColumn id="12713" xr3:uid="{66EC9BF9-1BCE-4837-8C84-4066A43EE6DE}" name="Column12674" dataDxfId="3721"/>
    <tableColumn id="12714" xr3:uid="{8219CE7F-3073-415E-9212-8494A5F17E4D}" name="Column12675" dataDxfId="3720"/>
    <tableColumn id="12715" xr3:uid="{D885C835-1AAA-4AED-B9CE-0366A5D1194C}" name="Column12676" dataDxfId="3719"/>
    <tableColumn id="12716" xr3:uid="{DD371B5B-64CC-4524-9C22-03ED4502EC7A}" name="Column12677" dataDxfId="3718"/>
    <tableColumn id="12717" xr3:uid="{4C6EABA0-0516-40F2-93F8-08199B06D339}" name="Column12678" dataDxfId="3717"/>
    <tableColumn id="12718" xr3:uid="{35D9218A-C46A-4103-98BC-92759D9BFA32}" name="Column12679" dataDxfId="3716"/>
    <tableColumn id="12719" xr3:uid="{0AF7BC02-60BD-4DDB-9962-11C91AE00317}" name="Column12680" dataDxfId="3715"/>
    <tableColumn id="12720" xr3:uid="{7B3FB917-F993-4833-8E44-D37D7E0A6FA2}" name="Column12681" dataDxfId="3714"/>
    <tableColumn id="12721" xr3:uid="{3D73A70E-50B1-4766-8571-7B22AFD89A76}" name="Column12682" dataDxfId="3713"/>
    <tableColumn id="12722" xr3:uid="{2A093270-1AFA-4F1B-BAF3-F6E26DC95C04}" name="Column12683" dataDxfId="3712"/>
    <tableColumn id="12723" xr3:uid="{532A6C7D-4406-4CB2-9353-10E9AF58D5F1}" name="Column12684" dataDxfId="3711"/>
    <tableColumn id="12724" xr3:uid="{9552D3B6-3F57-49F1-9CAF-F86AEFEC392B}" name="Column12685" dataDxfId="3710"/>
    <tableColumn id="12725" xr3:uid="{249A3184-811D-43E3-881D-1B6E1A49E124}" name="Column12686" dataDxfId="3709"/>
    <tableColumn id="12726" xr3:uid="{D202C499-0DFD-41A4-89AA-6BA6B80FD5BC}" name="Column12687" dataDxfId="3708"/>
    <tableColumn id="12727" xr3:uid="{0B59CCE0-DE9A-4BFE-950E-092B25013980}" name="Column12688" dataDxfId="3707"/>
    <tableColumn id="12728" xr3:uid="{FCD27808-EE15-4C2C-9F24-005612E975F6}" name="Column12689" dataDxfId="3706"/>
    <tableColumn id="12729" xr3:uid="{F36A1E3D-9859-4133-99A8-A0926D1D4902}" name="Column12690" dataDxfId="3705"/>
    <tableColumn id="12730" xr3:uid="{F1573AE5-3BFA-4458-91A9-851FD9A90FA3}" name="Column12691" dataDxfId="3704"/>
    <tableColumn id="12731" xr3:uid="{E13ABCE2-3411-46FE-9328-AF99F8D9ACE7}" name="Column12692" dataDxfId="3703"/>
    <tableColumn id="12732" xr3:uid="{7D4CBF3B-90A1-475C-94FC-F38C94E0B8E2}" name="Column12693" dataDxfId="3702"/>
    <tableColumn id="12733" xr3:uid="{85D3C23D-4BB7-4137-B33B-7A309A05142A}" name="Column12694" dataDxfId="3701"/>
    <tableColumn id="12734" xr3:uid="{7CBF8E73-C1B3-47EA-9C03-76ECFD150A90}" name="Column12695" dataDxfId="3700"/>
    <tableColumn id="12735" xr3:uid="{D28051CF-6559-41DA-8043-348F94353E18}" name="Column12696" dataDxfId="3699"/>
    <tableColumn id="12736" xr3:uid="{24229A21-01B6-4272-89B7-58E5629E49F2}" name="Column12697" dataDxfId="3698"/>
    <tableColumn id="12737" xr3:uid="{298A83BE-DCD8-4ADF-9652-2576E8A15565}" name="Column12698" dataDxfId="3697"/>
    <tableColumn id="12738" xr3:uid="{34F106FC-31A2-4CF1-AE0B-BCFB1C8FD6C6}" name="Column12699" dataDxfId="3696"/>
    <tableColumn id="12739" xr3:uid="{DFF0125C-177E-454F-97EB-5F650245BFC2}" name="Column12700" dataDxfId="3695"/>
    <tableColumn id="12740" xr3:uid="{4D4672D3-9B82-4DFB-A70C-9BDDE87BA7D6}" name="Column12701" dataDxfId="3694"/>
    <tableColumn id="12741" xr3:uid="{921688B7-98F4-4077-B3B1-213BF8B80395}" name="Column12702" dataDxfId="3693"/>
    <tableColumn id="12742" xr3:uid="{65C9F607-07B1-4EA4-A26B-4A664AD7EA98}" name="Column12703" dataDxfId="3692"/>
    <tableColumn id="12743" xr3:uid="{3FFB475F-90E2-4DA8-9487-63A2A3E11B7B}" name="Column12704" dataDxfId="3691"/>
    <tableColumn id="12744" xr3:uid="{088DC81A-3670-4E35-B9CA-D819E78F76AD}" name="Column12705" dataDxfId="3690"/>
    <tableColumn id="12745" xr3:uid="{7F5A55AD-A12A-461C-A6D0-35B1F93B5315}" name="Column12706" dataDxfId="3689"/>
    <tableColumn id="12746" xr3:uid="{E61EC943-5487-46E8-B41B-129901769120}" name="Column12707" dataDxfId="3688"/>
    <tableColumn id="12747" xr3:uid="{DE93BD6E-796E-461F-A2E7-CCF27C4DE626}" name="Column12708" dataDxfId="3687"/>
    <tableColumn id="12748" xr3:uid="{B0360CD3-DF8D-4312-BC37-ABE21B0487A7}" name="Column12709" dataDxfId="3686"/>
    <tableColumn id="12749" xr3:uid="{BA8A18F8-8E8A-4F38-B5FB-95D0B2343E35}" name="Column12710" dataDxfId="3685"/>
    <tableColumn id="12750" xr3:uid="{497890C1-8045-46BC-8253-5BEF7D2DF79D}" name="Column12711" dataDxfId="3684"/>
    <tableColumn id="12751" xr3:uid="{811DCB47-1BA7-4EF4-965E-5DF23B59C489}" name="Column12712" dataDxfId="3683"/>
    <tableColumn id="12752" xr3:uid="{5CEDC44A-9792-4ABB-820B-60629596A1D5}" name="Column12713" dataDxfId="3682"/>
    <tableColumn id="12753" xr3:uid="{D103EEAB-1D09-4727-8273-713B12FB39D8}" name="Column12714" dataDxfId="3681"/>
    <tableColumn id="12754" xr3:uid="{40DA1F40-C5CC-419C-8EA3-7CC35C16D563}" name="Column12715" dataDxfId="3680"/>
    <tableColumn id="12755" xr3:uid="{19628806-9CA2-46F0-8F11-23C7E1CABE25}" name="Column12716" dataDxfId="3679"/>
    <tableColumn id="12756" xr3:uid="{635EF799-BC2F-4150-86B6-D643342BBFD8}" name="Column12717" dataDxfId="3678"/>
    <tableColumn id="12757" xr3:uid="{0AFC7107-71CC-4D3C-BBB9-D7F17F1D19BE}" name="Column12718" dataDxfId="3677"/>
    <tableColumn id="12758" xr3:uid="{52D905C1-CE98-46F2-866F-2C39BF9EF91E}" name="Column12719" dataDxfId="3676"/>
    <tableColumn id="12759" xr3:uid="{7653A83B-4FC8-4ABB-B58A-D82F4BE4C486}" name="Column12720" dataDxfId="3675"/>
    <tableColumn id="12760" xr3:uid="{D6799BDE-FB5D-45C1-8B9C-63221350668C}" name="Column12721" dataDxfId="3674"/>
    <tableColumn id="12761" xr3:uid="{98B654F1-D5B0-4142-81BC-F12DF8FDFA83}" name="Column12722" dataDxfId="3673"/>
    <tableColumn id="12762" xr3:uid="{7186E403-2439-4680-BB9D-6BEE8EDA15A3}" name="Column12723" dataDxfId="3672"/>
    <tableColumn id="12763" xr3:uid="{E3012300-892F-4988-8061-AFC318FA3C16}" name="Column12724" dataDxfId="3671"/>
    <tableColumn id="12764" xr3:uid="{FA34F9C3-CC72-49FD-8A4C-185E065C0B55}" name="Column12725" dataDxfId="3670"/>
    <tableColumn id="12765" xr3:uid="{6331AAEF-9B5A-42DE-A5F2-D035FCEE6E2C}" name="Column12726" dataDxfId="3669"/>
    <tableColumn id="12766" xr3:uid="{55592099-78CF-4D8F-93AF-4BA669F72340}" name="Column12727" dataDxfId="3668"/>
    <tableColumn id="12767" xr3:uid="{0A2AFFA8-1815-4AC8-BEE4-F18D7A65257E}" name="Column12728" dataDxfId="3667"/>
    <tableColumn id="12768" xr3:uid="{472B1AE3-E0B7-4A57-82F7-37BE392F2BB8}" name="Column12729" dataDxfId="3666"/>
    <tableColumn id="12769" xr3:uid="{629282DD-2A01-4CB1-A4F1-BC7FA6BAC947}" name="Column12730" dataDxfId="3665"/>
    <tableColumn id="12770" xr3:uid="{3128CF52-B204-47C2-BF4F-F34A9D35B518}" name="Column12731" dataDxfId="3664"/>
    <tableColumn id="12771" xr3:uid="{97EC261B-8B72-44AA-9ADE-506999E25068}" name="Column12732" dataDxfId="3663"/>
    <tableColumn id="12772" xr3:uid="{CCBD46B2-2D33-43BF-ADCB-84D746BC352B}" name="Column12733" dataDxfId="3662"/>
    <tableColumn id="12773" xr3:uid="{8218688D-1049-4710-88FF-F146975E1E95}" name="Column12734" dataDxfId="3661"/>
    <tableColumn id="12774" xr3:uid="{6281AA76-25D4-413A-A17B-73F9ACEE3C69}" name="Column12735" dataDxfId="3660"/>
    <tableColumn id="12775" xr3:uid="{786DDFDF-80DB-4CE5-BC97-BEE7A42AC93B}" name="Column12736" dataDxfId="3659"/>
    <tableColumn id="12776" xr3:uid="{2D080507-7DB6-43D9-A1F8-F4D3B9B0DEE9}" name="Column12737" dataDxfId="3658"/>
    <tableColumn id="12777" xr3:uid="{B0C9D61A-8EF2-4382-B4A8-C49522ED436A}" name="Column12738" dataDxfId="3657"/>
    <tableColumn id="12778" xr3:uid="{888C8D3E-04D2-4C00-B92E-6E44EAEA3606}" name="Column12739" dataDxfId="3656"/>
    <tableColumn id="12779" xr3:uid="{315C7025-E02C-4453-8FE7-E6B4376FF99B}" name="Column12740" dataDxfId="3655"/>
    <tableColumn id="12780" xr3:uid="{06CD4D27-B8AD-4804-8B78-ED1F42CF20C1}" name="Column12741" dataDxfId="3654"/>
    <tableColumn id="12781" xr3:uid="{64C9F822-17F6-4AFA-B699-57EFD3B2D6FE}" name="Column12742" dataDxfId="3653"/>
    <tableColumn id="12782" xr3:uid="{6BA8DAC2-6A51-4E8B-9EF5-5DDADC30D990}" name="Column12743" dataDxfId="3652"/>
    <tableColumn id="12783" xr3:uid="{2EB04EB0-94CE-42E5-BEDD-D6D2470D3540}" name="Column12744" dataDxfId="3651"/>
    <tableColumn id="12784" xr3:uid="{C0764E4B-A83D-4FCE-BD59-BAF6F4500F6A}" name="Column12745" dataDxfId="3650"/>
    <tableColumn id="12785" xr3:uid="{C06208EF-E859-4945-BAC6-83FFCE83B3CF}" name="Column12746" dataDxfId="3649"/>
    <tableColumn id="12786" xr3:uid="{401A60A5-969D-45EC-8064-0EED5F8B7435}" name="Column12747" dataDxfId="3648"/>
    <tableColumn id="12787" xr3:uid="{452F1565-C14F-4610-A0FC-6D4C5872C21C}" name="Column12748" dataDxfId="3647"/>
    <tableColumn id="12788" xr3:uid="{794B416A-0E32-4794-B689-51639DFCA238}" name="Column12749" dataDxfId="3646"/>
    <tableColumn id="12789" xr3:uid="{E1ADCFCD-5712-4770-B072-025108A5B1F4}" name="Column12750" dataDxfId="3645"/>
    <tableColumn id="12790" xr3:uid="{3D84E047-CBA5-40E3-A749-E00935E05CE2}" name="Column12751" dataDxfId="3644"/>
    <tableColumn id="12791" xr3:uid="{BB269900-CD6D-4461-A7D2-352F91A3DC0E}" name="Column12752" dataDxfId="3643"/>
    <tableColumn id="12792" xr3:uid="{77AA8739-C9AE-4F5F-8397-B7C911E7CECD}" name="Column12753" dataDxfId="3642"/>
    <tableColumn id="12793" xr3:uid="{CD7B90FB-2010-4766-8FE2-0472988D2196}" name="Column12754" dataDxfId="3641"/>
    <tableColumn id="12794" xr3:uid="{D1934118-E988-4A51-B4D4-19E36EF96D40}" name="Column12755" dataDxfId="3640"/>
    <tableColumn id="12795" xr3:uid="{2C45B962-E381-4154-B1FA-B0BA8E356716}" name="Column12756" dataDxfId="3639"/>
    <tableColumn id="12796" xr3:uid="{2443A108-72FA-4640-A3E5-C833F6BD8F89}" name="Column12757" dataDxfId="3638"/>
    <tableColumn id="12797" xr3:uid="{DCA10C01-6BAC-4792-A7A0-842FB1272170}" name="Column12758" dataDxfId="3637"/>
    <tableColumn id="12798" xr3:uid="{50FFEBE5-E1E4-45D4-8782-DE8117B52624}" name="Column12759" dataDxfId="3636"/>
    <tableColumn id="12799" xr3:uid="{DD5B0461-E134-44F3-A5E4-40F92780D26A}" name="Column12760" dataDxfId="3635"/>
    <tableColumn id="12800" xr3:uid="{49CCEF20-EE41-4E90-895B-22DF228D81AD}" name="Column12761" dataDxfId="3634"/>
    <tableColumn id="12801" xr3:uid="{BCA69AE3-7D81-43D6-A484-83A3C5920FDF}" name="Column12762" dataDxfId="3633"/>
    <tableColumn id="12802" xr3:uid="{C8C21A07-00FF-466B-9026-A7F17A57B363}" name="Column12763" dataDxfId="3632"/>
    <tableColumn id="12803" xr3:uid="{DEE4E974-673E-4E7E-AA26-295D8EC7977E}" name="Column12764" dataDxfId="3631"/>
    <tableColumn id="12804" xr3:uid="{C9283B74-2518-4834-914A-6DC40DB2FCBD}" name="Column12765" dataDxfId="3630"/>
    <tableColumn id="12805" xr3:uid="{F047C80B-6064-4C2C-9002-4790EE2C6811}" name="Column12766" dataDxfId="3629"/>
    <tableColumn id="12806" xr3:uid="{378961DC-EAC4-4BDB-AAB0-CB89688B7540}" name="Column12767" dataDxfId="3628"/>
    <tableColumn id="12807" xr3:uid="{E976B556-F98B-423E-BE4E-087B98454A2B}" name="Column12768" dataDxfId="3627"/>
    <tableColumn id="12808" xr3:uid="{58988429-43F8-4BB9-B3CB-57728D08D8E7}" name="Column12769" dataDxfId="3626"/>
    <tableColumn id="12809" xr3:uid="{DE7545BB-EDCC-4B2E-8782-1CCBF7C9D297}" name="Column12770" dataDxfId="3625"/>
    <tableColumn id="12810" xr3:uid="{2FC12E39-3261-4F6B-8702-C730DD2BBF7E}" name="Column12771" dataDxfId="3624"/>
    <tableColumn id="12811" xr3:uid="{7ED9BCF7-2D7D-494C-8C64-99E542210D7B}" name="Column12772" dataDxfId="3623"/>
    <tableColumn id="12812" xr3:uid="{6B88280A-3C86-4BEE-B55F-82F4E96C6AD9}" name="Column12773" dataDxfId="3622"/>
    <tableColumn id="12813" xr3:uid="{3FDEC3B0-C7F0-4F5D-A329-136B4C95170A}" name="Column12774" dataDxfId="3621"/>
    <tableColumn id="12814" xr3:uid="{B25836C4-C7CD-4BF1-AD45-859093806A9C}" name="Column12775" dataDxfId="3620"/>
    <tableColumn id="12815" xr3:uid="{BF032F80-6583-4E90-BCBB-265F58B19FCD}" name="Column12776" dataDxfId="3619"/>
    <tableColumn id="12816" xr3:uid="{D4DD1E8A-14AD-4CFA-BBF3-3C1BEC796229}" name="Column12777" dataDxfId="3618"/>
    <tableColumn id="12817" xr3:uid="{C6C4AF49-93CD-42CA-9B81-258D1F3307DF}" name="Column12778" dataDxfId="3617"/>
    <tableColumn id="12818" xr3:uid="{C8CE5BBB-5C51-47D7-BDF1-9ED14CD17BE7}" name="Column12779" dataDxfId="3616"/>
    <tableColumn id="12819" xr3:uid="{E6446BB8-A17A-419F-BAA6-619A50D34C31}" name="Column12780" dataDxfId="3615"/>
    <tableColumn id="12820" xr3:uid="{B2E0EA4F-5799-4436-8EA8-0F541B155BD4}" name="Column12781" dataDxfId="3614"/>
    <tableColumn id="12821" xr3:uid="{4644B158-AEEF-41EB-ABD9-939C69E9223F}" name="Column12782" dataDxfId="3613"/>
    <tableColumn id="12822" xr3:uid="{02808CCA-B332-44E6-98B4-6331EF965FC4}" name="Column12783" dataDxfId="3612"/>
    <tableColumn id="12823" xr3:uid="{8EF465E4-8930-46C6-83C7-0B48DA4BB446}" name="Column12784" dataDxfId="3611"/>
    <tableColumn id="12824" xr3:uid="{C4257F15-C3EE-4D7C-8069-7CC72C3532B7}" name="Column12785" dataDxfId="3610"/>
    <tableColumn id="12825" xr3:uid="{B36D9C0B-5E15-4FBD-B3CB-EB8B2CF31CFC}" name="Column12786" dataDxfId="3609"/>
    <tableColumn id="12826" xr3:uid="{2908CA0A-8177-43A0-A1E5-A270E2A9AF78}" name="Column12787" dataDxfId="3608"/>
    <tableColumn id="12827" xr3:uid="{8A5E8F73-B4A8-4670-9849-D6F41541CC3B}" name="Column12788" dataDxfId="3607"/>
    <tableColumn id="12828" xr3:uid="{67AFDD5B-DF38-4076-B62B-39C08AC5370F}" name="Column12789" dataDxfId="3606"/>
    <tableColumn id="12829" xr3:uid="{A4866902-6A87-4A39-89D2-10F63B02977D}" name="Column12790" dataDxfId="3605"/>
    <tableColumn id="12830" xr3:uid="{54F9BDBF-7CCA-40DF-867F-33BDB7A016C6}" name="Column12791" dataDxfId="3604"/>
    <tableColumn id="12831" xr3:uid="{F6DCABCA-7E2B-4E56-A592-42AA15B5A4A2}" name="Column12792" dataDxfId="3603"/>
    <tableColumn id="12832" xr3:uid="{2465F5B5-9D89-46CE-A76C-F693C0338EFE}" name="Column12793" dataDxfId="3602"/>
    <tableColumn id="12833" xr3:uid="{DBBC0FAD-B5B0-4B6A-92A1-2733830E2054}" name="Column12794" dataDxfId="3601"/>
    <tableColumn id="12834" xr3:uid="{D7263400-023C-47F0-A025-5F8CC90BD4C2}" name="Column12795" dataDxfId="3600"/>
    <tableColumn id="12835" xr3:uid="{DA96E372-E385-4472-A002-9D11AE86DC93}" name="Column12796" dataDxfId="3599"/>
    <tableColumn id="12836" xr3:uid="{1884B02B-CEFC-486F-AEFB-C7EFD378A29D}" name="Column12797" dataDxfId="3598"/>
    <tableColumn id="12837" xr3:uid="{4B051413-1332-4F74-899A-2EF2C6B92031}" name="Column12798" dataDxfId="3597"/>
    <tableColumn id="12838" xr3:uid="{CABCBFAA-1615-4C16-B9CA-DA4C3B8B46AB}" name="Column12799" dataDxfId="3596"/>
    <tableColumn id="12839" xr3:uid="{5E7E63EB-54AE-4B5C-9EC1-3CC6F22E8DFC}" name="Column12800" dataDxfId="3595"/>
    <tableColumn id="12840" xr3:uid="{7FF9BF36-7C98-4928-A418-AB5E54C66809}" name="Column12801" dataDxfId="3594"/>
    <tableColumn id="12841" xr3:uid="{1D45218A-1B49-4654-9FD0-57EFD5646938}" name="Column12802" dataDxfId="3593"/>
    <tableColumn id="12842" xr3:uid="{42E34437-10E3-43E9-B09D-8C5720FE69B9}" name="Column12803" dataDxfId="3592"/>
    <tableColumn id="12843" xr3:uid="{94D102D5-8DC0-4935-AE8F-9577ABE1C6AF}" name="Column12804" dataDxfId="3591"/>
    <tableColumn id="12844" xr3:uid="{52E58FAC-CE22-4E64-AA5D-1B97CFE19BEA}" name="Column12805" dataDxfId="3590"/>
    <tableColumn id="12845" xr3:uid="{B9EEFD9C-51C6-4E1E-B110-E93FCAA5A6A2}" name="Column12806" dataDxfId="3589"/>
    <tableColumn id="12846" xr3:uid="{406F9992-521B-41B0-8354-11CEE6D0E303}" name="Column12807" dataDxfId="3588"/>
    <tableColumn id="12847" xr3:uid="{86883756-F410-4C9D-84EC-9DBD17A38D81}" name="Column12808" dataDxfId="3587"/>
    <tableColumn id="12848" xr3:uid="{BAD475E5-4A45-47F3-923E-DE7EF5984446}" name="Column12809" dataDxfId="3586"/>
    <tableColumn id="12849" xr3:uid="{2AB0FB1A-421F-471D-8460-5FF854E3043F}" name="Column12810" dataDxfId="3585"/>
    <tableColumn id="12850" xr3:uid="{6006D579-BB70-4A5E-88D5-7B37BA4687B7}" name="Column12811" dataDxfId="3584"/>
    <tableColumn id="12851" xr3:uid="{9FF03C35-F614-4EE7-A382-A2FE7B74FA30}" name="Column12812" dataDxfId="3583"/>
    <tableColumn id="12852" xr3:uid="{D3FAAF26-6260-46E9-8264-23375E3CF948}" name="Column12813" dataDxfId="3582"/>
    <tableColumn id="12853" xr3:uid="{CE4DB3F2-4EAC-4D87-A64D-F69C31A7DC4E}" name="Column12814" dataDxfId="3581"/>
    <tableColumn id="12854" xr3:uid="{DE729DDC-E6C3-48C6-B301-774997C7972E}" name="Column12815" dataDxfId="3580"/>
    <tableColumn id="12855" xr3:uid="{20D54E2A-0A03-4309-A442-70C01B21B0F5}" name="Column12816" dataDxfId="3579"/>
    <tableColumn id="12856" xr3:uid="{7A7371EE-D374-4445-9F48-333BB3DA91B7}" name="Column12817" dataDxfId="3578"/>
    <tableColumn id="12857" xr3:uid="{25661DBE-CBEA-43DC-8B60-9EC54E00ACE2}" name="Column12818" dataDxfId="3577"/>
    <tableColumn id="12858" xr3:uid="{6EB83145-B4CE-417A-AEB3-5FC3ADD1B399}" name="Column12819" dataDxfId="3576"/>
    <tableColumn id="12859" xr3:uid="{5A3657ED-00F4-42D9-965F-CDBFD8BB191A}" name="Column12820" dataDxfId="3575"/>
    <tableColumn id="12860" xr3:uid="{C3EAC205-E979-4DDA-A1C6-C5B2D5AAE5F9}" name="Column12821" dataDxfId="3574"/>
    <tableColumn id="12861" xr3:uid="{457A6EB9-3E1A-4872-B4B2-0A8B9CC259B3}" name="Column12822" dataDxfId="3573"/>
    <tableColumn id="12862" xr3:uid="{349C0EB6-793C-43C4-8AF7-2BCB8322619D}" name="Column12823" dataDxfId="3572"/>
    <tableColumn id="12863" xr3:uid="{5B4244F9-F1ED-4827-8512-8DAAF3480D1D}" name="Column12824" dataDxfId="3571"/>
    <tableColumn id="12864" xr3:uid="{5C730E77-3B9A-4A02-A7C2-E48EF50EF826}" name="Column12825" dataDxfId="3570"/>
    <tableColumn id="12865" xr3:uid="{72D61911-FC02-42FE-94DA-083024279F65}" name="Column12826" dataDxfId="3569"/>
    <tableColumn id="12866" xr3:uid="{C4660C07-DBC5-4B00-8A00-E3A47652E81A}" name="Column12827" dataDxfId="3568"/>
    <tableColumn id="12867" xr3:uid="{A413D7F1-A127-46B8-B89F-8A8E3AAE9228}" name="Column12828" dataDxfId="3567"/>
    <tableColumn id="12868" xr3:uid="{8BF6A3F0-F5E8-4634-AE2D-DB9FFBCA7BDF}" name="Column12829" dataDxfId="3566"/>
    <tableColumn id="12869" xr3:uid="{8F7B5231-53D5-4297-BF4E-66F97220C826}" name="Column12830" dataDxfId="3565"/>
    <tableColumn id="12870" xr3:uid="{99DA2075-4039-4A89-AE39-363BFE787B39}" name="Column12831" dataDxfId="3564"/>
    <tableColumn id="12871" xr3:uid="{497319D2-E01A-479E-B665-DD7C52088CF0}" name="Column12832" dataDxfId="3563"/>
    <tableColumn id="12872" xr3:uid="{3C246190-9F62-4D29-98B8-3EEDA8451E21}" name="Column12833" dataDxfId="3562"/>
    <tableColumn id="12873" xr3:uid="{77BF82DF-1C3E-483F-912A-14E30D942E55}" name="Column12834" dataDxfId="3561"/>
    <tableColumn id="12874" xr3:uid="{8BA23475-D2F5-427D-AEB7-5F041D60A8BD}" name="Column12835" dataDxfId="3560"/>
    <tableColumn id="12875" xr3:uid="{3F328CF7-E0A5-452C-88F3-A2F7FCCBC1F6}" name="Column12836" dataDxfId="3559"/>
    <tableColumn id="12876" xr3:uid="{5A7C33A8-A4CB-4A1B-AA68-1BA3DDCF5E7E}" name="Column12837" dataDxfId="3558"/>
    <tableColumn id="12877" xr3:uid="{7B6B4EC2-60B2-4053-A9E4-756DE30DCD06}" name="Column12838" dataDxfId="3557"/>
    <tableColumn id="12878" xr3:uid="{378A7325-9640-4FC4-9A79-768D2AF8FD91}" name="Column12839" dataDxfId="3556"/>
    <tableColumn id="12879" xr3:uid="{6759E4D7-53D4-4997-8655-A8EEC73B37C9}" name="Column12840" dataDxfId="3555"/>
    <tableColumn id="12880" xr3:uid="{492D1963-AE72-4591-8910-DDB517CF83B2}" name="Column12841" dataDxfId="3554"/>
    <tableColumn id="12881" xr3:uid="{E0025D08-B6DC-46C6-B8B7-5601643B768A}" name="Column12842" dataDxfId="3553"/>
    <tableColumn id="12882" xr3:uid="{09E3A44F-641A-4B2C-B0B9-D79EE9303A36}" name="Column12843" dataDxfId="3552"/>
    <tableColumn id="12883" xr3:uid="{DFD1B503-7C73-4C7B-91CE-71E6E1E41F70}" name="Column12844" dataDxfId="3551"/>
    <tableColumn id="12884" xr3:uid="{580C8884-15B9-4022-A83D-14D070D8B5FC}" name="Column12845" dataDxfId="3550"/>
    <tableColumn id="12885" xr3:uid="{A9D302D6-5086-4D64-8E9F-C253EEAC959E}" name="Column12846" dataDxfId="3549"/>
    <tableColumn id="12886" xr3:uid="{7D7CC972-1D13-428F-8B9F-5060468DFE57}" name="Column12847" dataDxfId="3548"/>
    <tableColumn id="12887" xr3:uid="{BEF7A1C6-F1D0-4C4E-94F9-0358E15DC271}" name="Column12848" dataDxfId="3547"/>
    <tableColumn id="12888" xr3:uid="{71C85E19-78DA-49CD-9080-16A4418AB113}" name="Column12849" dataDxfId="3546"/>
    <tableColumn id="12889" xr3:uid="{0F80557B-3EBF-41D1-8815-B033CA42142D}" name="Column12850" dataDxfId="3545"/>
    <tableColumn id="12890" xr3:uid="{31053D8B-A068-4A8C-9448-4EC529144F3B}" name="Column12851" dataDxfId="3544"/>
    <tableColumn id="12891" xr3:uid="{8F1CA01D-86BA-4262-852C-2586BBD2C9F7}" name="Column12852" dataDxfId="3543"/>
    <tableColumn id="12892" xr3:uid="{48D22F04-4505-4812-AA59-3C1841DC1055}" name="Column12853" dataDxfId="3542"/>
    <tableColumn id="12893" xr3:uid="{ADB37C6F-592E-4E39-8A5B-766156754311}" name="Column12854" dataDxfId="3541"/>
    <tableColumn id="12894" xr3:uid="{D0B9B0C8-BA4A-4A07-8418-1E8187C9F44A}" name="Column12855" dataDxfId="3540"/>
    <tableColumn id="12895" xr3:uid="{7E918042-300C-4DC7-8A74-B318245C2E67}" name="Column12856" dataDxfId="3539"/>
    <tableColumn id="12896" xr3:uid="{43B1BDB4-4826-42A5-A98F-F4D7B98D0BE4}" name="Column12857" dataDxfId="3538"/>
    <tableColumn id="12897" xr3:uid="{4CADDB09-E996-4B54-8880-ED75C363F0D7}" name="Column12858" dataDxfId="3537"/>
    <tableColumn id="12898" xr3:uid="{76DED987-9BFF-4F79-84FB-486C34AC7471}" name="Column12859" dataDxfId="3536"/>
    <tableColumn id="12899" xr3:uid="{7268D20E-3DE6-4900-AEB8-A9E1DECBA0BF}" name="Column12860" dataDxfId="3535"/>
    <tableColumn id="12900" xr3:uid="{F3858DE5-807D-4A5C-AA38-F4C0D1273AD7}" name="Column12861" dataDxfId="3534"/>
    <tableColumn id="12901" xr3:uid="{6C2D57C2-0F49-477F-B655-B87F22E50BB4}" name="Column12862" dataDxfId="3533"/>
    <tableColumn id="12902" xr3:uid="{3A3B2431-4109-4873-919A-89E479E4C1DF}" name="Column12863" dataDxfId="3532"/>
    <tableColumn id="12903" xr3:uid="{4B4C97AE-887C-4C81-A937-CC3503205CF4}" name="Column12864" dataDxfId="3531"/>
    <tableColumn id="12904" xr3:uid="{1EF032E8-7809-4955-833B-7F4A1F319EDE}" name="Column12865" dataDxfId="3530"/>
    <tableColumn id="12905" xr3:uid="{FAEEDB56-2402-47EB-B0A9-28A189F725F4}" name="Column12866" dataDxfId="3529"/>
    <tableColumn id="12906" xr3:uid="{3FD1A01D-DA43-4039-9BA9-35583F18C629}" name="Column12867" dataDxfId="3528"/>
    <tableColumn id="12907" xr3:uid="{909B29A9-0A75-48CD-B3AC-1A359FA067B7}" name="Column12868" dataDxfId="3527"/>
    <tableColumn id="12908" xr3:uid="{36490012-3C3D-413C-A2E5-D0A81EB10BAA}" name="Column12869" dataDxfId="3526"/>
    <tableColumn id="12909" xr3:uid="{E15836C0-638F-4DFF-8129-D86F50EA3844}" name="Column12870" dataDxfId="3525"/>
    <tableColumn id="12910" xr3:uid="{15CADC72-4215-4390-8EF7-49B814D0A6C1}" name="Column12871" dataDxfId="3524"/>
    <tableColumn id="12911" xr3:uid="{CDC05CD8-BE05-4501-A203-A15BC4286120}" name="Column12872" dataDxfId="3523"/>
    <tableColumn id="12912" xr3:uid="{25C86169-BEB0-409B-985D-C4D320C199B9}" name="Column12873" dataDxfId="3522"/>
    <tableColumn id="12913" xr3:uid="{AE40A574-9099-4C31-9964-D5E63F4B2C24}" name="Column12874" dataDxfId="3521"/>
    <tableColumn id="12914" xr3:uid="{3E25B9AF-4C11-4885-A14D-F5369B085E5D}" name="Column12875" dataDxfId="3520"/>
    <tableColumn id="12915" xr3:uid="{F97B1BF8-C60C-4531-A514-F86943420B6B}" name="Column12876" dataDxfId="3519"/>
    <tableColumn id="12916" xr3:uid="{39345B2A-A94A-4072-B551-FC91CF0B096B}" name="Column12877" dataDxfId="3518"/>
    <tableColumn id="12917" xr3:uid="{974AF93C-E2AF-43DD-9B9A-0FA73584F351}" name="Column12878" dataDxfId="3517"/>
    <tableColumn id="12918" xr3:uid="{799F15A9-F78F-4465-BDD5-B68EB04D799F}" name="Column12879" dataDxfId="3516"/>
    <tableColumn id="12919" xr3:uid="{20CB2238-46BB-4C30-BD64-0F7EAD9682A4}" name="Column12880" dataDxfId="3515"/>
    <tableColumn id="12920" xr3:uid="{466E2E23-5EDA-4FB0-BD1C-8E0C125ADFDF}" name="Column12881" dataDxfId="3514"/>
    <tableColumn id="12921" xr3:uid="{14957302-E67B-4F71-8DF6-C0B037D6F804}" name="Column12882" dataDxfId="3513"/>
    <tableColumn id="12922" xr3:uid="{EC4F9544-0BE3-4BF3-A1FE-BB320FC1A741}" name="Column12883" dataDxfId="3512"/>
    <tableColumn id="12923" xr3:uid="{DAAF2555-E3D3-48AE-B0C7-9347E6F44CFA}" name="Column12884" dataDxfId="3511"/>
    <tableColumn id="12924" xr3:uid="{BBCFA25E-7DEF-4864-955C-2156F16F614D}" name="Column12885" dataDxfId="3510"/>
    <tableColumn id="12925" xr3:uid="{6F3825A2-A853-4FFF-870F-9AF022DED0D0}" name="Column12886" dataDxfId="3509"/>
    <tableColumn id="12926" xr3:uid="{B71BE836-7681-458E-88A0-A54DF1B7777D}" name="Column12887" dataDxfId="3508"/>
    <tableColumn id="12927" xr3:uid="{35C8B791-E8D0-4E5D-9197-AC9AD28B2F99}" name="Column12888" dataDxfId="3507"/>
    <tableColumn id="12928" xr3:uid="{F8DF53A6-464F-4F9B-9EB8-64EA8C88CD2D}" name="Column12889" dataDxfId="3506"/>
    <tableColumn id="12929" xr3:uid="{FE412469-7F74-4EA6-9DFE-5D68C6D877BE}" name="Column12890" dataDxfId="3505"/>
    <tableColumn id="12930" xr3:uid="{2ABC5317-2E56-48CA-B28A-92DE9A203689}" name="Column12891" dataDxfId="3504"/>
    <tableColumn id="12931" xr3:uid="{0852FAE6-EA77-4603-9B3A-A70B2FA31C2B}" name="Column12892" dataDxfId="3503"/>
    <tableColumn id="12932" xr3:uid="{8A9FDE1B-CA7C-4ABF-B6BF-ACF8A451CC63}" name="Column12893" dataDxfId="3502"/>
    <tableColumn id="12933" xr3:uid="{3E68FBBA-2524-4DFB-8FB5-B5D9944F60B0}" name="Column12894" dataDxfId="3501"/>
    <tableColumn id="12934" xr3:uid="{E483C69D-C162-4655-AC9F-0208B07B1928}" name="Column12895" dataDxfId="3500"/>
    <tableColumn id="12935" xr3:uid="{D408E680-D6B6-41A2-B266-018DA7B825B2}" name="Column12896" dataDxfId="3499"/>
    <tableColumn id="12936" xr3:uid="{CCF2EA43-B69F-42F6-AABF-5471A819421F}" name="Column12897" dataDxfId="3498"/>
    <tableColumn id="12937" xr3:uid="{C814B52D-7241-497F-8692-51AA69AACF95}" name="Column12898" dataDxfId="3497"/>
    <tableColumn id="12938" xr3:uid="{805DD89E-87E8-48F0-AAA4-CF5ECBC6B588}" name="Column12899" dataDxfId="3496"/>
    <tableColumn id="12939" xr3:uid="{2D94EF49-9B68-42EF-BEBE-BB7AF750985F}" name="Column12900" dataDxfId="3495"/>
    <tableColumn id="12940" xr3:uid="{DB54BD9D-E73B-4ACD-9F59-31B4E947CBB4}" name="Column12901" dataDxfId="3494"/>
    <tableColumn id="12941" xr3:uid="{E8BBDFAE-05E0-44CD-991A-EA515A674B7F}" name="Column12902" dataDxfId="3493"/>
    <tableColumn id="12942" xr3:uid="{4EF209E7-DD89-405D-B7FA-15CBD4CD7857}" name="Column12903" dataDxfId="3492"/>
    <tableColumn id="12943" xr3:uid="{5ADD6C82-6C1B-494A-BE6E-CD84836E0575}" name="Column12904" dataDxfId="3491"/>
    <tableColumn id="12944" xr3:uid="{15FEDF7A-CE03-42E8-BC84-04E9690AA695}" name="Column12905" dataDxfId="3490"/>
    <tableColumn id="12945" xr3:uid="{52D6B41A-08D0-434C-80DE-CC503F124EA5}" name="Column12906" dataDxfId="3489"/>
    <tableColumn id="12946" xr3:uid="{402A7536-217A-458D-A492-2C630DB66EB5}" name="Column12907" dataDxfId="3488"/>
    <tableColumn id="12947" xr3:uid="{3ACB0605-58F2-4C45-A458-E94D3BFA2FD5}" name="Column12908" dataDxfId="3487"/>
    <tableColumn id="12948" xr3:uid="{4BD4FBD9-F861-4EA3-82C5-0A53D4628252}" name="Column12909" dataDxfId="3486"/>
    <tableColumn id="12949" xr3:uid="{6103FCEC-5806-40CE-B48E-B0DAA5FDEC99}" name="Column12910" dataDxfId="3485"/>
    <tableColumn id="12950" xr3:uid="{70FCA0D9-E21B-4B51-A7EC-A61A1426CF85}" name="Column12911" dataDxfId="3484"/>
    <tableColumn id="12951" xr3:uid="{0AC39D46-E009-4DBD-B451-BA28FD2E23C8}" name="Column12912" dataDxfId="3483"/>
    <tableColumn id="12952" xr3:uid="{8CA2085A-88EB-4DD0-BBDF-A26332D984C2}" name="Column12913" dataDxfId="3482"/>
    <tableColumn id="12953" xr3:uid="{50F2D495-EE78-4A5C-A0A0-045EBBF1BE8D}" name="Column12914" dataDxfId="3481"/>
    <tableColumn id="12954" xr3:uid="{9596C3E2-5AE6-4B39-ABEB-545F68676BBA}" name="Column12915" dataDxfId="3480"/>
    <tableColumn id="12955" xr3:uid="{E309997D-B2C0-4605-A449-99DC74241BDE}" name="Column12916" dataDxfId="3479"/>
    <tableColumn id="12956" xr3:uid="{FAD5021F-E067-495E-8742-13600AFA9326}" name="Column12917" dataDxfId="3478"/>
    <tableColumn id="12957" xr3:uid="{F9D9FBEA-7BE9-43B6-B1AB-7C1B0682BCB1}" name="Column12918" dataDxfId="3477"/>
    <tableColumn id="12958" xr3:uid="{775C3811-DFAD-46CB-A1AA-5045B5F02858}" name="Column12919" dataDxfId="3476"/>
    <tableColumn id="12959" xr3:uid="{D19F37AA-4F8B-4A78-9921-B0A11153FFC1}" name="Column12920" dataDxfId="3475"/>
    <tableColumn id="12960" xr3:uid="{C35EEF10-CDDB-420C-998F-5828DF164C20}" name="Column12921" dataDxfId="3474"/>
    <tableColumn id="12961" xr3:uid="{2EFD4766-8FDC-4EB3-9A6D-5B646B177D5B}" name="Column12922" dataDxfId="3473"/>
    <tableColumn id="12962" xr3:uid="{99BEE1E0-19C7-4397-9EF8-AE3CF9087535}" name="Column12923" dataDxfId="3472"/>
    <tableColumn id="12963" xr3:uid="{310A19DA-181A-49B3-B335-C85FE259386C}" name="Column12924" dataDxfId="3471"/>
    <tableColumn id="12964" xr3:uid="{4C6E4BBB-7B91-4966-905E-0FDFE4CCD260}" name="Column12925" dataDxfId="3470"/>
    <tableColumn id="12965" xr3:uid="{C2C1F686-E196-42DA-8B4C-03637713C566}" name="Column12926" dataDxfId="3469"/>
    <tableColumn id="12966" xr3:uid="{CA363B98-BE53-488E-AB8F-49B2B7C6449B}" name="Column12927" dataDxfId="3468"/>
    <tableColumn id="12967" xr3:uid="{1DC5F44A-8250-4E92-982F-56BBB9E73742}" name="Column12928" dataDxfId="3467"/>
    <tableColumn id="12968" xr3:uid="{A3B02CC7-91B9-4CCB-AEF4-861E08E99A0E}" name="Column12929" dataDxfId="3466"/>
    <tableColumn id="12969" xr3:uid="{812AA520-C3A1-4470-9ACB-C4C14ECEA934}" name="Column12930" dataDxfId="3465"/>
    <tableColumn id="12970" xr3:uid="{790E0089-6307-4D73-A6EE-9A87E28B80DC}" name="Column12931" dataDxfId="3464"/>
    <tableColumn id="12971" xr3:uid="{F31C79E1-6A59-4BA4-9215-D9A011013A9F}" name="Column12932" dataDxfId="3463"/>
    <tableColumn id="12972" xr3:uid="{EE958F83-DD4C-48F1-968E-1B9ED053F749}" name="Column12933" dataDxfId="3462"/>
    <tableColumn id="12973" xr3:uid="{571EFF9D-C1A3-448B-B70A-71CFAAC5E608}" name="Column12934" dataDxfId="3461"/>
    <tableColumn id="12974" xr3:uid="{97C040CC-DC11-421A-B4C4-2EC017EBE237}" name="Column12935" dataDxfId="3460"/>
    <tableColumn id="12975" xr3:uid="{FA57A714-05FD-48D5-88D1-2960D6801ADF}" name="Column12936" dataDxfId="3459"/>
    <tableColumn id="12976" xr3:uid="{5DBF965C-7FA3-4E44-A0B3-612793C693D4}" name="Column12937" dataDxfId="3458"/>
    <tableColumn id="12977" xr3:uid="{B31A97BD-6265-4ED1-BF6A-225A4C204C3B}" name="Column12938" dataDxfId="3457"/>
    <tableColumn id="12978" xr3:uid="{F7A261B4-37D1-47F0-AF0A-0A7319898464}" name="Column12939" dataDxfId="3456"/>
    <tableColumn id="12979" xr3:uid="{238914C4-FFEF-4EF2-8A0C-6A4F71B597BA}" name="Column12940" dataDxfId="3455"/>
    <tableColumn id="12980" xr3:uid="{03583AA4-BE3B-4AF4-A347-07A152D075C7}" name="Column12941" dataDxfId="3454"/>
    <tableColumn id="12981" xr3:uid="{23E7D910-4735-443F-BB4A-AEDD8A5E9AEE}" name="Column12942" dataDxfId="3453"/>
    <tableColumn id="12982" xr3:uid="{C724E945-C55C-4E63-AFAD-593016DCFC12}" name="Column12943" dataDxfId="3452"/>
    <tableColumn id="12983" xr3:uid="{E147F9A8-FD14-439A-9396-9EF939BFDB7F}" name="Column12944" dataDxfId="3451"/>
    <tableColumn id="12984" xr3:uid="{FC8CA06A-8F7D-4449-8B97-14460A3C1AB7}" name="Column12945" dataDxfId="3450"/>
    <tableColumn id="12985" xr3:uid="{A73DDE28-63DD-4968-A652-02E8C427A7DE}" name="Column12946" dataDxfId="3449"/>
    <tableColumn id="12986" xr3:uid="{9FDD3035-BAC4-4DE1-AC25-5D558F9641CB}" name="Column12947" dataDxfId="3448"/>
    <tableColumn id="12987" xr3:uid="{B30EF74B-DA93-41C5-9486-AB0D35EF2992}" name="Column12948" dataDxfId="3447"/>
    <tableColumn id="12988" xr3:uid="{4518C6FD-B618-4ED7-80AA-E83F6D96D0E5}" name="Column12949" dataDxfId="3446"/>
    <tableColumn id="12989" xr3:uid="{04F0B38F-E7D5-4364-84D5-CCB2A433CBEB}" name="Column12950" dataDxfId="3445"/>
    <tableColumn id="12990" xr3:uid="{CB2401F0-330A-4074-BFA3-31906B20FEE5}" name="Column12951" dataDxfId="3444"/>
    <tableColumn id="12991" xr3:uid="{99AF744F-0BF2-4AEC-BA09-6E88B1617F8F}" name="Column12952" dataDxfId="3443"/>
    <tableColumn id="12992" xr3:uid="{07CE3BD8-84D2-4986-ACC5-EAEFAF9FBDE9}" name="Column12953" dataDxfId="3442"/>
    <tableColumn id="12993" xr3:uid="{9F549A0F-3FFF-4D31-985F-BC260BAFFE9B}" name="Column12954" dataDxfId="3441"/>
    <tableColumn id="12994" xr3:uid="{5277AA3F-E443-4315-A57A-4DC347E3B767}" name="Column12955" dataDxfId="3440"/>
    <tableColumn id="12995" xr3:uid="{0EA1EEA6-0D04-43F7-983E-B86B86631AC6}" name="Column12956" dataDxfId="3439"/>
    <tableColumn id="12996" xr3:uid="{FBEEB991-B01A-48D8-AF67-348ECD8A846B}" name="Column12957" dataDxfId="3438"/>
    <tableColumn id="12997" xr3:uid="{13D527CE-40DD-4CCF-BBFF-934CB424CFC6}" name="Column12958" dataDxfId="3437"/>
    <tableColumn id="12998" xr3:uid="{09E6C65C-B199-4849-8D93-44A7FF109075}" name="Column12959" dataDxfId="3436"/>
    <tableColumn id="12999" xr3:uid="{6FA95067-DF4B-45F4-8E25-63E840836D3B}" name="Column12960" dataDxfId="3435"/>
    <tableColumn id="13000" xr3:uid="{4E5C22B3-0104-42C2-A78D-2D18CDE6EEB3}" name="Column12961" dataDxfId="3434"/>
    <tableColumn id="13001" xr3:uid="{D1E05316-D9BB-40CB-BECA-6FAC1B35F54B}" name="Column12962" dataDxfId="3433"/>
    <tableColumn id="13002" xr3:uid="{168ACC4C-2BB5-44E4-9566-F9E2ACB73BD9}" name="Column12963" dataDxfId="3432"/>
    <tableColumn id="13003" xr3:uid="{3EC76292-C0BB-4FAB-BA8E-3518879C30A7}" name="Column12964" dataDxfId="3431"/>
    <tableColumn id="13004" xr3:uid="{B528D4F6-A551-47ED-BE8D-9168816D37CC}" name="Column12965" dataDxfId="3430"/>
    <tableColumn id="13005" xr3:uid="{C54DAF5B-C2F7-49FA-8D81-4235019FE807}" name="Column12966" dataDxfId="3429"/>
    <tableColumn id="13006" xr3:uid="{FF83F4F1-A4F6-40F0-B39D-55FF2E59B58F}" name="Column12967" dataDxfId="3428"/>
    <tableColumn id="13007" xr3:uid="{6700F19D-8974-432A-8E03-5103ED8A8440}" name="Column12968" dataDxfId="3427"/>
    <tableColumn id="13008" xr3:uid="{A3619206-CEB5-452C-A896-62C9BAC4B064}" name="Column12969" dataDxfId="3426"/>
    <tableColumn id="13009" xr3:uid="{F7A20163-B1B6-4CA3-9DDE-F00A75ACC78D}" name="Column12970" dataDxfId="3425"/>
    <tableColumn id="13010" xr3:uid="{76BFFD71-322A-4334-A33E-7B7EFFB589E8}" name="Column12971" dataDxfId="3424"/>
    <tableColumn id="13011" xr3:uid="{4BD245CE-9D81-42BD-9BBC-4B492B8BFC89}" name="Column12972" dataDxfId="3423"/>
    <tableColumn id="13012" xr3:uid="{CF204229-8119-4800-9724-300D42363495}" name="Column12973" dataDxfId="3422"/>
    <tableColumn id="13013" xr3:uid="{04B09FF4-75C1-4A08-BED2-344057071E66}" name="Column12974" dataDxfId="3421"/>
    <tableColumn id="13014" xr3:uid="{92FA9F41-4564-44FA-8E7C-6498F5780861}" name="Column12975" dataDxfId="3420"/>
    <tableColumn id="13015" xr3:uid="{3A25EEA6-B118-4992-8011-989242CF0AD2}" name="Column12976" dataDxfId="3419"/>
    <tableColumn id="13016" xr3:uid="{D1AC40EE-A1C3-4495-AA34-61F30230092E}" name="Column12977" dataDxfId="3418"/>
    <tableColumn id="13017" xr3:uid="{4A4D431A-2045-45A3-B8A8-1626A22CD5A2}" name="Column12978" dataDxfId="3417"/>
    <tableColumn id="13018" xr3:uid="{1713C3CD-6837-4A7E-B623-45686FAB63B7}" name="Column12979" dataDxfId="3416"/>
    <tableColumn id="13019" xr3:uid="{CCAE1D15-DFA5-45FC-8FB5-240A974B5BCA}" name="Column12980" dataDxfId="3415"/>
    <tableColumn id="13020" xr3:uid="{4FB3F2A1-5AE9-473E-BD12-3CE929EB040F}" name="Column12981" dataDxfId="3414"/>
    <tableColumn id="13021" xr3:uid="{EA97415B-D6F9-414D-80DD-1C4A665B1939}" name="Column12982" dataDxfId="3413"/>
    <tableColumn id="13022" xr3:uid="{F8D717E4-3473-4A0D-AB0D-2EF80CAE4AD4}" name="Column12983" dataDxfId="3412"/>
    <tableColumn id="13023" xr3:uid="{AE3FBCC0-D1C9-469A-B2C1-D4DE9BB9466C}" name="Column12984" dataDxfId="3411"/>
    <tableColumn id="13024" xr3:uid="{232C2FA8-D358-4392-AB95-C87132C12424}" name="Column12985" dataDxfId="3410"/>
    <tableColumn id="13025" xr3:uid="{6849DDC6-FE8A-4F60-B85E-D1DCF21FD6D7}" name="Column12986" dataDxfId="3409"/>
    <tableColumn id="13026" xr3:uid="{4E2FE6D5-53F4-451C-B24C-0E93BD36E88C}" name="Column12987" dataDxfId="3408"/>
    <tableColumn id="13027" xr3:uid="{E58EE11E-59DC-49F1-B57F-1515B456810C}" name="Column12988" dataDxfId="3407"/>
    <tableColumn id="13028" xr3:uid="{0072E8BA-53FC-41C4-B7F8-22033EA81C2E}" name="Column12989" dataDxfId="3406"/>
    <tableColumn id="13029" xr3:uid="{50304CE9-76C6-4057-AF2B-9F3418510C54}" name="Column12990" dataDxfId="3405"/>
    <tableColumn id="13030" xr3:uid="{A8A230FA-58E4-45ED-ABB3-14C4343CF186}" name="Column12991" dataDxfId="3404"/>
    <tableColumn id="13031" xr3:uid="{651FEE38-1634-4BD1-8341-4908F2A6FDF9}" name="Column12992" dataDxfId="3403"/>
    <tableColumn id="13032" xr3:uid="{7203CBB7-14BF-4D25-8529-79E13ACC47D0}" name="Column12993" dataDxfId="3402"/>
    <tableColumn id="13033" xr3:uid="{02A2299A-F331-472A-879D-95C0B2EF0A23}" name="Column12994" dataDxfId="3401"/>
    <tableColumn id="13034" xr3:uid="{71A08236-3922-43CC-A023-422D22650205}" name="Column12995" dataDxfId="3400"/>
    <tableColumn id="13035" xr3:uid="{D7EBDEED-C504-4212-AFA7-038CCA07AC03}" name="Column12996" dataDxfId="3399"/>
    <tableColumn id="13036" xr3:uid="{D54BE172-EE3D-43C9-A7F9-48958A90D4AF}" name="Column12997" dataDxfId="3398"/>
    <tableColumn id="13037" xr3:uid="{6C45E53F-2E60-4583-986E-FE3B3C56DCFB}" name="Column12998" dataDxfId="3397"/>
    <tableColumn id="13038" xr3:uid="{90DA2D2C-E988-48D6-96BF-49FC609FACC3}" name="Column12999" dataDxfId="3396"/>
    <tableColumn id="13039" xr3:uid="{EC8C47E6-12F9-4629-889D-5C28830379EC}" name="Column13000" dataDxfId="3395"/>
    <tableColumn id="13040" xr3:uid="{D9C6CDA8-0E92-4F57-8C54-0E683769BA8E}" name="Column13001" dataDxfId="3394"/>
    <tableColumn id="13041" xr3:uid="{E6769073-9A62-4FDF-8E90-0AC5D6B2C248}" name="Column13002" dataDxfId="3393"/>
    <tableColumn id="13042" xr3:uid="{12787D83-BE8B-441A-8F2E-0F8489469038}" name="Column13003" dataDxfId="3392"/>
    <tableColumn id="13043" xr3:uid="{B77EAACA-73DB-4366-9C85-16FC92DADE93}" name="Column13004" dataDxfId="3391"/>
    <tableColumn id="13044" xr3:uid="{ED58A36E-5D0C-4098-938A-7761BC0DD060}" name="Column13005" dataDxfId="3390"/>
    <tableColumn id="13045" xr3:uid="{DFA381B9-F04E-4DE6-B937-BC2A1EE36252}" name="Column13006" dataDxfId="3389"/>
    <tableColumn id="13046" xr3:uid="{808B47F3-78F3-40E8-88C4-652782FE4D4A}" name="Column13007" dataDxfId="3388"/>
    <tableColumn id="13047" xr3:uid="{EB843394-ED1C-4D07-A64F-04CFF194BCE4}" name="Column13008" dataDxfId="3387"/>
    <tableColumn id="13048" xr3:uid="{E56988D3-2B73-4CF5-858F-76598E014FF5}" name="Column13009" dataDxfId="3386"/>
    <tableColumn id="13049" xr3:uid="{2C83BD03-5304-4110-BD96-50064837B1D1}" name="Column13010" dataDxfId="3385"/>
    <tableColumn id="13050" xr3:uid="{8DEF3546-C5A2-4630-86C3-9436A50721E8}" name="Column13011" dataDxfId="3384"/>
    <tableColumn id="13051" xr3:uid="{2C1BA360-2FF0-4CA9-A142-0F1E2F19C599}" name="Column13012" dataDxfId="3383"/>
    <tableColumn id="13052" xr3:uid="{C1A18372-9128-465D-89B8-F2BB67983F47}" name="Column13013" dataDxfId="3382"/>
    <tableColumn id="13053" xr3:uid="{ACE1A39F-DDAA-41F5-A76E-009849D6D5B4}" name="Column13014" dataDxfId="3381"/>
    <tableColumn id="13054" xr3:uid="{E918503C-50CE-4E7F-B6CB-E88C08855932}" name="Column13015" dataDxfId="3380"/>
    <tableColumn id="13055" xr3:uid="{EADA2648-E015-4351-A667-C6D9FF8E016A}" name="Column13016" dataDxfId="3379"/>
    <tableColumn id="13056" xr3:uid="{81482126-6955-4C5E-94B7-6742E766A45C}" name="Column13017" dataDxfId="3378"/>
    <tableColumn id="13057" xr3:uid="{B8E93023-B63E-415F-8E85-660612A80932}" name="Column13018" dataDxfId="3377"/>
    <tableColumn id="13058" xr3:uid="{C4588B2E-AF3A-4D68-8BA6-47D7B4898B09}" name="Column13019" dataDxfId="3376"/>
    <tableColumn id="13059" xr3:uid="{E53F113A-11C8-4DB7-B5C2-C5536399E7E5}" name="Column13020" dataDxfId="3375"/>
    <tableColumn id="13060" xr3:uid="{3CA90BF4-D4DB-4AED-B735-FA5D3078AF20}" name="Column13021" dataDxfId="3374"/>
    <tableColumn id="13061" xr3:uid="{C60AEC0D-E952-46DB-A867-C1DDA299930F}" name="Column13022" dataDxfId="3373"/>
    <tableColumn id="13062" xr3:uid="{B398948A-59D3-46DF-84F9-5C1583AB1988}" name="Column13023" dataDxfId="3372"/>
    <tableColumn id="13063" xr3:uid="{C999966F-5243-4503-967A-C5A9BB63D442}" name="Column13024" dataDxfId="3371"/>
    <tableColumn id="13064" xr3:uid="{6BD3175F-16FC-4952-AF7F-36546B4988B4}" name="Column13025" dataDxfId="3370"/>
    <tableColumn id="13065" xr3:uid="{286607C2-65F2-4CB5-8A27-0992852C22EE}" name="Column13026" dataDxfId="3369"/>
    <tableColumn id="13066" xr3:uid="{F2F23091-290E-4931-AF6E-5E7ED0E0677B}" name="Column13027" dataDxfId="3368"/>
    <tableColumn id="13067" xr3:uid="{601289AE-16CB-4C52-A365-CF31D7FBA3E4}" name="Column13028" dataDxfId="3367"/>
    <tableColumn id="13068" xr3:uid="{7BECF798-2282-47D9-B64D-00ED6FE0D54B}" name="Column13029" dataDxfId="3366"/>
    <tableColumn id="13069" xr3:uid="{2B589E45-49E2-465C-899C-8690078EDA50}" name="Column13030" dataDxfId="3365"/>
    <tableColumn id="13070" xr3:uid="{26A1A4FA-E174-4CD6-8095-D34DF25104BC}" name="Column13031" dataDxfId="3364"/>
    <tableColumn id="13071" xr3:uid="{BF983374-AC35-40A0-BEAE-C569742CC3CA}" name="Column13032" dataDxfId="3363"/>
    <tableColumn id="13072" xr3:uid="{43A6046E-F81B-4B4F-83BF-6E48DFCBE2CC}" name="Column13033" dataDxfId="3362"/>
    <tableColumn id="13073" xr3:uid="{4F6B1DAD-9110-4472-A74F-B8B9E791470F}" name="Column13034" dataDxfId="3361"/>
    <tableColumn id="13074" xr3:uid="{8A9A3284-ED96-4547-A836-C136A9441C16}" name="Column13035" dataDxfId="3360"/>
    <tableColumn id="13075" xr3:uid="{1E577F39-1E0E-45E6-A6EA-2F016BA426ED}" name="Column13036" dataDxfId="3359"/>
    <tableColumn id="13076" xr3:uid="{F3D8FAA7-BF3D-4E82-98A7-500904804528}" name="Column13037" dataDxfId="3358"/>
    <tableColumn id="13077" xr3:uid="{425445D2-C997-4353-8235-F69797000D94}" name="Column13038" dataDxfId="3357"/>
    <tableColumn id="13078" xr3:uid="{98759625-B03E-4F3D-9B72-DC06DDBC5314}" name="Column13039" dataDxfId="3356"/>
    <tableColumn id="13079" xr3:uid="{2E6C0F91-B87F-4D6B-9873-A8823AD0BB7A}" name="Column13040" dataDxfId="3355"/>
    <tableColumn id="13080" xr3:uid="{721F5883-964A-4FC1-BAF9-3789BD5A67CA}" name="Column13041" dataDxfId="3354"/>
    <tableColumn id="13081" xr3:uid="{3B2A9091-6EED-4F6E-B34F-F05D90B5FB4D}" name="Column13042" dataDxfId="3353"/>
    <tableColumn id="13082" xr3:uid="{42C46601-CFC8-4FFB-AB69-38CD5CBB076C}" name="Column13043" dataDxfId="3352"/>
    <tableColumn id="13083" xr3:uid="{E7A1BCBE-3AF4-45CC-A12B-EDADEB2FDF81}" name="Column13044" dataDxfId="3351"/>
    <tableColumn id="13084" xr3:uid="{F3840FAA-6CA5-42B2-B178-FEFE13105776}" name="Column13045" dataDxfId="3350"/>
    <tableColumn id="13085" xr3:uid="{85AAAC71-6385-415B-BFF3-7B33AA0943F0}" name="Column13046" dataDxfId="3349"/>
    <tableColumn id="13086" xr3:uid="{57099DF0-E1FB-42FD-A8CD-372EA394B55E}" name="Column13047" dataDxfId="3348"/>
    <tableColumn id="13087" xr3:uid="{7BF9386A-C5FF-4525-AB58-559D605E37BA}" name="Column13048" dataDxfId="3347"/>
    <tableColumn id="13088" xr3:uid="{AD92346B-CF67-4BF3-8FA4-E2B9A6C58809}" name="Column13049" dataDxfId="3346"/>
    <tableColumn id="13089" xr3:uid="{C99A5CAA-C12F-40B9-9E33-FEA507E40717}" name="Column13050" dataDxfId="3345"/>
    <tableColumn id="13090" xr3:uid="{449197BC-379A-4CB2-ACA0-24C15DF0A7A8}" name="Column13051" dataDxfId="3344"/>
    <tableColumn id="13091" xr3:uid="{B09A73ED-3680-4E79-82D4-F2881FBE73DF}" name="Column13052" dataDxfId="3343"/>
    <tableColumn id="13092" xr3:uid="{2B2F79C0-B1D7-4888-ADBF-8F17EBADE053}" name="Column13053" dataDxfId="3342"/>
    <tableColumn id="13093" xr3:uid="{83329BFD-8ED9-40B0-AB90-CC7F4E586B4E}" name="Column13054" dataDxfId="3341"/>
    <tableColumn id="13094" xr3:uid="{B5FED552-14B9-443F-AD76-1F8CA3E14FF7}" name="Column13055" dataDxfId="3340"/>
    <tableColumn id="13095" xr3:uid="{95C78524-89F6-4AC0-9858-8BFE5D587A47}" name="Column13056" dataDxfId="3339"/>
    <tableColumn id="13096" xr3:uid="{693E0033-121E-4AB6-9F2B-8FD6E428568B}" name="Column13057" dataDxfId="3338"/>
    <tableColumn id="13097" xr3:uid="{E2DFDE13-8A6E-4244-8385-FAAEBA6E4F3B}" name="Column13058" dataDxfId="3337"/>
    <tableColumn id="13098" xr3:uid="{CAB6D287-1DE9-4979-8670-255A05936D46}" name="Column13059" dataDxfId="3336"/>
    <tableColumn id="13099" xr3:uid="{23E77B2D-0130-4664-8D43-2ED10F106DB9}" name="Column13060" dataDxfId="3335"/>
    <tableColumn id="13100" xr3:uid="{49910DD1-3C32-4C00-9CB7-327AA4D833A9}" name="Column13061" dataDxfId="3334"/>
    <tableColumn id="13101" xr3:uid="{598E3C89-8F7E-40C8-95A7-8423111C63B2}" name="Column13062" dataDxfId="3333"/>
    <tableColumn id="13102" xr3:uid="{2414E72F-6194-4B01-B778-3BA95BD56A7B}" name="Column13063" dataDxfId="3332"/>
    <tableColumn id="13103" xr3:uid="{01EDC2DD-EAD4-4797-BD6B-2043E8100399}" name="Column13064" dataDxfId="3331"/>
    <tableColumn id="13104" xr3:uid="{B2039B98-A67C-40E9-AD84-C8987E8E6861}" name="Column13065" dataDxfId="3330"/>
    <tableColumn id="13105" xr3:uid="{54600B00-3001-4FF9-8EE9-16E38D1E1A2B}" name="Column13066" dataDxfId="3329"/>
    <tableColumn id="13106" xr3:uid="{AF417A8A-E04C-467C-971B-7B954B47A4B1}" name="Column13067" dataDxfId="3328"/>
    <tableColumn id="13107" xr3:uid="{B8197D91-8579-466D-9E46-0A8FC4ED04B1}" name="Column13068" dataDxfId="3327"/>
    <tableColumn id="13108" xr3:uid="{7BC1AAFC-7CEF-496C-9A9A-E15E27DA2223}" name="Column13069" dataDxfId="3326"/>
    <tableColumn id="13109" xr3:uid="{F3F63C56-E524-435C-8F7F-B4B480A217A6}" name="Column13070" dataDxfId="3325"/>
    <tableColumn id="13110" xr3:uid="{FD3D6CC2-1FAD-422B-A8BB-C35B4FFB4625}" name="Column13071" dataDxfId="3324"/>
    <tableColumn id="13111" xr3:uid="{BF7362F4-8312-42AD-92E9-B53CD236990A}" name="Column13072" dataDxfId="3323"/>
    <tableColumn id="13112" xr3:uid="{152B74B3-4608-455F-AA47-0EEA5FE2CD28}" name="Column13073" dataDxfId="3322"/>
    <tableColumn id="13113" xr3:uid="{4B545568-9EAB-4691-A387-975600D46D99}" name="Column13074" dataDxfId="3321"/>
    <tableColumn id="13114" xr3:uid="{E1BB0960-9B20-43AE-83A8-10D73B463FB9}" name="Column13075" dataDxfId="3320"/>
    <tableColumn id="13115" xr3:uid="{5F3D374F-086E-4441-AD4F-5D5234D7D19A}" name="Column13076" dataDxfId="3319"/>
    <tableColumn id="13116" xr3:uid="{F3238AAB-D026-4AC8-9962-10556B90123A}" name="Column13077" dataDxfId="3318"/>
    <tableColumn id="13117" xr3:uid="{081BB614-C8DC-45E6-B192-F61D317AAF14}" name="Column13078" dataDxfId="3317"/>
    <tableColumn id="13118" xr3:uid="{12B82C7D-7771-4762-8E34-E405D162FCF9}" name="Column13079" dataDxfId="3316"/>
    <tableColumn id="13119" xr3:uid="{0CF5EB31-71A2-4A31-84A7-E2ACFE77AA40}" name="Column13080" dataDxfId="3315"/>
    <tableColumn id="13120" xr3:uid="{7C3917B2-B0B8-4408-B25C-C1C518B39E49}" name="Column13081" dataDxfId="3314"/>
    <tableColumn id="13121" xr3:uid="{4F2510EC-1AC0-499B-BEDB-9C214CEC9F27}" name="Column13082" dataDxfId="3313"/>
    <tableColumn id="13122" xr3:uid="{385A0BD9-DBF1-48F8-AE4E-4A10EE565702}" name="Column13083" dataDxfId="3312"/>
    <tableColumn id="13123" xr3:uid="{1F7C3C2D-72CC-4098-B4D0-E2EFDC82035B}" name="Column13084" dataDxfId="3311"/>
    <tableColumn id="13124" xr3:uid="{93020D9D-FC82-4E6E-9674-CF59FAED673F}" name="Column13085" dataDxfId="3310"/>
    <tableColumn id="13125" xr3:uid="{0FFD8B92-4FD4-40C2-A289-B4B23685F554}" name="Column13086" dataDxfId="3309"/>
    <tableColumn id="13126" xr3:uid="{1E566A2A-0CE3-4303-AE85-E44C1D76E5E4}" name="Column13087" dataDxfId="3308"/>
    <tableColumn id="13127" xr3:uid="{D16D714F-6FFE-4323-81D0-070AD04C1318}" name="Column13088" dataDxfId="3307"/>
    <tableColumn id="13128" xr3:uid="{2BD7C1F0-5227-4AE3-8F1B-C5023E46FCCC}" name="Column13089" dataDxfId="3306"/>
    <tableColumn id="13129" xr3:uid="{499BC44E-BA87-4918-8CF0-4A29CBF2ED19}" name="Column13090" dataDxfId="3305"/>
    <tableColumn id="13130" xr3:uid="{A74159E5-5870-486A-9E74-434C66ED1707}" name="Column13091" dataDxfId="3304"/>
    <tableColumn id="13131" xr3:uid="{469354F7-9E97-4FDD-98BF-F36573D8F0BF}" name="Column13092" dataDxfId="3303"/>
    <tableColumn id="13132" xr3:uid="{4AE892D3-1D25-4812-AFBB-8F8F467C8759}" name="Column13093" dataDxfId="3302"/>
    <tableColumn id="13133" xr3:uid="{1B0CEF82-E656-45F2-ABC9-6C69FA1C9678}" name="Column13094" dataDxfId="3301"/>
    <tableColumn id="13134" xr3:uid="{D5A8D3D6-2E35-4C11-9355-0BDFD72F394F}" name="Column13095" dataDxfId="3300"/>
    <tableColumn id="13135" xr3:uid="{61C29ED1-EF21-442B-8975-105B4661FDEF}" name="Column13096" dataDxfId="3299"/>
    <tableColumn id="13136" xr3:uid="{7B6956E6-59E9-4E58-97B7-13AFC36F5BF2}" name="Column13097" dataDxfId="3298"/>
    <tableColumn id="13137" xr3:uid="{4B67B644-6D0F-4517-A978-6DE44049CEB3}" name="Column13098" dataDxfId="3297"/>
    <tableColumn id="13138" xr3:uid="{64E76971-3FD0-4C6E-963E-C2E0AB7B40C0}" name="Column13099" dataDxfId="3296"/>
    <tableColumn id="13139" xr3:uid="{8BA9599F-2597-470E-9C6E-804B3285A0EC}" name="Column13100" dataDxfId="3295"/>
    <tableColumn id="13140" xr3:uid="{2486180D-0DC2-4955-91BD-92BE10F9488F}" name="Column13101" dataDxfId="3294"/>
    <tableColumn id="13141" xr3:uid="{B3449EFF-FE7D-4095-80EC-603FC32D8AFD}" name="Column13102" dataDxfId="3293"/>
    <tableColumn id="13142" xr3:uid="{FD75772A-441C-4FBC-B06C-D72205AC6A34}" name="Column13103" dataDxfId="3292"/>
    <tableColumn id="13143" xr3:uid="{2152FB19-6C91-423E-B0DB-B1286BCABD21}" name="Column13104" dataDxfId="3291"/>
    <tableColumn id="13144" xr3:uid="{7949C00D-EFF8-49A6-9550-4D618002A6A2}" name="Column13105" dataDxfId="3290"/>
    <tableColumn id="13145" xr3:uid="{58F4CE87-EC1A-4735-8056-2664C9FB95EE}" name="Column13106" dataDxfId="3289"/>
    <tableColumn id="13146" xr3:uid="{8665D79E-DBB2-4309-90C2-5B007E948F74}" name="Column13107" dataDxfId="3288"/>
    <tableColumn id="13147" xr3:uid="{B3DA3F5E-04B0-4112-AB9D-2C1466FBB031}" name="Column13108" dataDxfId="3287"/>
    <tableColumn id="13148" xr3:uid="{2DCBB33B-6063-4160-B7D3-2CA9F2039540}" name="Column13109" dataDxfId="3286"/>
    <tableColumn id="13149" xr3:uid="{2C837DE0-93A6-40C7-B0BD-672C0C8B8CF6}" name="Column13110" dataDxfId="3285"/>
    <tableColumn id="13150" xr3:uid="{831681C7-2786-46C8-B028-19C3FEC94A14}" name="Column13111" dataDxfId="3284"/>
    <tableColumn id="13151" xr3:uid="{4AA6B9FF-5CD0-4335-AEEE-9FA9D91E23FB}" name="Column13112" dataDxfId="3283"/>
    <tableColumn id="13152" xr3:uid="{93506702-5BDC-446B-B05D-A9A23B392587}" name="Column13113" dataDxfId="3282"/>
    <tableColumn id="13153" xr3:uid="{B723CCA2-19E0-4698-8808-E5A2CD924530}" name="Column13114" dataDxfId="3281"/>
    <tableColumn id="13154" xr3:uid="{1D29254E-2DF1-4688-B9DD-76F758B21717}" name="Column13115" dataDxfId="3280"/>
    <tableColumn id="13155" xr3:uid="{2590F359-7E8C-4051-A39D-370AC9EECA24}" name="Column13116" dataDxfId="3279"/>
    <tableColumn id="13156" xr3:uid="{932F0214-C615-4DE7-894F-8000A8FC2A0E}" name="Column13117" dataDxfId="3278"/>
    <tableColumn id="13157" xr3:uid="{0D2535EA-ADF3-41F9-817C-C5BF25DF3A57}" name="Column13118" dataDxfId="3277"/>
    <tableColumn id="13158" xr3:uid="{746A4B4D-3B50-488D-A260-98AE63D524C8}" name="Column13119" dataDxfId="3276"/>
    <tableColumn id="13159" xr3:uid="{62075C23-78A0-4F94-8DAA-02E2C0AB28AD}" name="Column13120" dataDxfId="3275"/>
    <tableColumn id="13160" xr3:uid="{C2AA1AAB-4376-49E3-99AF-DE2647F75B7B}" name="Column13121" dataDxfId="3274"/>
    <tableColumn id="13161" xr3:uid="{49B61EAD-CBA5-490D-8934-6E47B3BB6C5A}" name="Column13122" dataDxfId="3273"/>
    <tableColumn id="13162" xr3:uid="{CC3F508B-A266-4FA3-A80C-55ECF81B1C96}" name="Column13123" dataDxfId="3272"/>
    <tableColumn id="13163" xr3:uid="{BEA45833-8E4D-4CAF-A34E-FA1B6F6FEA00}" name="Column13124" dataDxfId="3271"/>
    <tableColumn id="13164" xr3:uid="{EE8B7430-434F-4EC4-A238-1A2EE89EFE6B}" name="Column13125" dataDxfId="3270"/>
    <tableColumn id="13165" xr3:uid="{5CE9134E-EF0A-408C-9C3A-B052A4757106}" name="Column13126" dataDxfId="3269"/>
    <tableColumn id="13166" xr3:uid="{EF68C903-E353-4A18-9A89-87C53A891F4F}" name="Column13127" dataDxfId="3268"/>
    <tableColumn id="13167" xr3:uid="{01D767DC-C8D1-443F-9363-1DC2CDD86C13}" name="Column13128" dataDxfId="3267"/>
    <tableColumn id="13168" xr3:uid="{E3DC47FA-7442-4773-AB34-214AA0F69E32}" name="Column13129" dataDxfId="3266"/>
    <tableColumn id="13169" xr3:uid="{424985A3-105C-464E-A12A-6E225FDAB1FD}" name="Column13130" dataDxfId="3265"/>
    <tableColumn id="13170" xr3:uid="{B81A3F12-149C-4AA8-B490-98F3744EB0D1}" name="Column13131" dataDxfId="3264"/>
    <tableColumn id="13171" xr3:uid="{527DCD05-4010-4B74-BE27-FD1C8FC0292F}" name="Column13132" dataDxfId="3263"/>
    <tableColumn id="13172" xr3:uid="{43062E86-61E7-4DD9-B255-FCB0493462BE}" name="Column13133" dataDxfId="3262"/>
    <tableColumn id="13173" xr3:uid="{B2BD1843-A375-4403-84FD-615B619009E3}" name="Column13134" dataDxfId="3261"/>
    <tableColumn id="13174" xr3:uid="{364DB9B4-70E3-4865-81D2-DC5F2242B05E}" name="Column13135" dataDxfId="3260"/>
    <tableColumn id="13175" xr3:uid="{5EC9EB6F-E7B7-472B-BB3A-52ED44B5D2E2}" name="Column13136" dataDxfId="3259"/>
    <tableColumn id="13176" xr3:uid="{AD7F4C1A-CD9A-4236-AA0A-D5A6883A5D78}" name="Column13137" dataDxfId="3258"/>
    <tableColumn id="13177" xr3:uid="{D711FDE0-2FEB-4755-85CF-78D9AB76E493}" name="Column13138" dataDxfId="3257"/>
    <tableColumn id="13178" xr3:uid="{65CE447F-A369-477D-8AEE-46FDA7965730}" name="Column13139" dataDxfId="3256"/>
    <tableColumn id="13179" xr3:uid="{10F678C2-54A7-43DF-84DA-63E3420A1698}" name="Column13140" dataDxfId="3255"/>
    <tableColumn id="13180" xr3:uid="{569C1403-3F76-4F68-B09D-B244A72E52BD}" name="Column13141" dataDxfId="3254"/>
    <tableColumn id="13181" xr3:uid="{4B180C93-B19C-4A78-B382-226FB38DB4F0}" name="Column13142" dataDxfId="3253"/>
    <tableColumn id="13182" xr3:uid="{DBBC3111-E221-48D8-B206-2D1903A235F0}" name="Column13143" dataDxfId="3252"/>
    <tableColumn id="13183" xr3:uid="{771A90C7-2F8F-471D-8774-C176CE3764FC}" name="Column13144" dataDxfId="3251"/>
    <tableColumn id="13184" xr3:uid="{78320BF7-8A26-4FC2-A30A-2CCE500BA914}" name="Column13145" dataDxfId="3250"/>
    <tableColumn id="13185" xr3:uid="{2F64E169-54C8-4509-9903-BD1F991B820A}" name="Column13146" dataDxfId="3249"/>
    <tableColumn id="13186" xr3:uid="{EA9050B8-EC0B-4349-800E-6D386C334061}" name="Column13147" dataDxfId="3248"/>
    <tableColumn id="13187" xr3:uid="{6BD9529A-3AA9-4D1B-BD8C-331BC66C3991}" name="Column13148" dataDxfId="3247"/>
    <tableColumn id="13188" xr3:uid="{3D2FA96E-4426-464C-9B0B-C2877A0DEE88}" name="Column13149" dataDxfId="3246"/>
    <tableColumn id="13189" xr3:uid="{5531A46F-5D6A-4ACF-B406-AAAAFD05C349}" name="Column13150" dataDxfId="3245"/>
    <tableColumn id="13190" xr3:uid="{A2B09511-A6D2-4971-9917-8BFE7D22619C}" name="Column13151" dataDxfId="3244"/>
    <tableColumn id="13191" xr3:uid="{8B19D2BC-54B9-4D63-ADBD-556915FDCB6D}" name="Column13152" dataDxfId="3243"/>
    <tableColumn id="13192" xr3:uid="{774D5A30-4451-4984-A518-34479B3A69C9}" name="Column13153" dataDxfId="3242"/>
    <tableColumn id="13193" xr3:uid="{1FD173BD-DF80-42D2-9571-7034ACE3EFF1}" name="Column13154" dataDxfId="3241"/>
    <tableColumn id="13194" xr3:uid="{BB066750-AB0F-4159-A482-BAC09FE7101B}" name="Column13155" dataDxfId="3240"/>
    <tableColumn id="13195" xr3:uid="{E857F36F-257E-4229-B713-26DB3299CC5B}" name="Column13156" dataDxfId="3239"/>
    <tableColumn id="13196" xr3:uid="{063D5989-77A0-440B-A1A7-9B39FD1CC0B8}" name="Column13157" dataDxfId="3238"/>
    <tableColumn id="13197" xr3:uid="{2F80C804-CAD4-4DC0-A33B-CBEAD0153A83}" name="Column13158" dataDxfId="3237"/>
    <tableColumn id="13198" xr3:uid="{99626646-B876-49BE-8343-C3B090BBF1E7}" name="Column13159" dataDxfId="3236"/>
    <tableColumn id="13199" xr3:uid="{6CE66501-A1EA-4269-804C-412845F2C84B}" name="Column13160" dataDxfId="3235"/>
    <tableColumn id="13200" xr3:uid="{B8D28CD5-AECE-4095-A95D-BE28313462A2}" name="Column13161" dataDxfId="3234"/>
    <tableColumn id="13201" xr3:uid="{725DDF5E-F980-419B-B04C-FEABB7BE9BB2}" name="Column13162" dataDxfId="3233"/>
    <tableColumn id="13202" xr3:uid="{694E9E13-66FE-4275-8E17-E1D318E86FCC}" name="Column13163" dataDxfId="3232"/>
    <tableColumn id="13203" xr3:uid="{C69CD02B-ECA6-49D0-9763-AA224BB03FE4}" name="Column13164" dataDxfId="3231"/>
    <tableColumn id="13204" xr3:uid="{B1B9611A-D598-49F0-9150-1BDAE0D25A5A}" name="Column13165" dataDxfId="3230"/>
    <tableColumn id="13205" xr3:uid="{90FAE814-BD70-417B-893F-A70DD34A1A1E}" name="Column13166" dataDxfId="3229"/>
    <tableColumn id="13206" xr3:uid="{E0FE091E-709E-4E18-AE74-BE76F624465B}" name="Column13167" dataDxfId="3228"/>
    <tableColumn id="13207" xr3:uid="{B1563496-A33F-4CB8-B208-B6A9A979A0DD}" name="Column13168" dataDxfId="3227"/>
    <tableColumn id="13208" xr3:uid="{5CB56117-0968-4EA6-9616-03A3AFB2E01B}" name="Column13169" dataDxfId="3226"/>
    <tableColumn id="13209" xr3:uid="{556A0CB1-4155-4A44-A124-59B207204096}" name="Column13170" dataDxfId="3225"/>
    <tableColumn id="13210" xr3:uid="{E32B149C-8310-48DF-A82A-35FB41586A56}" name="Column13171" dataDxfId="3224"/>
    <tableColumn id="13211" xr3:uid="{A9D1D548-EA3F-432F-8C6B-776410554AB4}" name="Column13172" dataDxfId="3223"/>
    <tableColumn id="13212" xr3:uid="{298006F5-B5B5-4CC9-B44C-EEA304672D8C}" name="Column13173" dataDxfId="3222"/>
    <tableColumn id="13213" xr3:uid="{9AF5C73E-8E03-4A9A-B099-53C789CBBEB0}" name="Column13174" dataDxfId="3221"/>
    <tableColumn id="13214" xr3:uid="{6A24BC17-29E6-430D-9527-8270DA4C9594}" name="Column13175" dataDxfId="3220"/>
    <tableColumn id="13215" xr3:uid="{F71824B4-7E00-4A09-A6D5-90F73D4AF3EA}" name="Column13176" dataDxfId="3219"/>
    <tableColumn id="13216" xr3:uid="{AF7FA84B-B004-494D-8278-25CBE11E1DAB}" name="Column13177" dataDxfId="3218"/>
    <tableColumn id="13217" xr3:uid="{A188D965-FD23-42FA-AD07-F1586F4AD8AA}" name="Column13178" dataDxfId="3217"/>
    <tableColumn id="13218" xr3:uid="{BC841F11-82D0-4315-A627-966FBCAFB5B6}" name="Column13179" dataDxfId="3216"/>
    <tableColumn id="13219" xr3:uid="{B141C615-51FA-454D-8BBD-9D4154934B0B}" name="Column13180" dataDxfId="3215"/>
    <tableColumn id="13220" xr3:uid="{8D853D0E-02B1-4CA5-AF14-E03CF9950B74}" name="Column13181" dataDxfId="3214"/>
    <tableColumn id="13221" xr3:uid="{A2444BDA-B322-46FD-8C4E-50F29A92F0AF}" name="Column13182" dataDxfId="3213"/>
    <tableColumn id="13222" xr3:uid="{323AB990-183C-4D45-B992-2A8365C8070D}" name="Column13183" dataDxfId="3212"/>
    <tableColumn id="13223" xr3:uid="{0988508F-A474-4233-ACC0-E3ADCA0282D9}" name="Column13184" dataDxfId="3211"/>
    <tableColumn id="13224" xr3:uid="{6ABFD49E-6A64-4DD3-AAB4-0E27BA35B2CC}" name="Column13185" dataDxfId="3210"/>
    <tableColumn id="13225" xr3:uid="{FB609C7E-6145-4E50-B5E3-BA0A5632BD06}" name="Column13186" dataDxfId="3209"/>
    <tableColumn id="13226" xr3:uid="{C68EF969-D6A2-401F-BD11-29C293EFB76E}" name="Column13187" dataDxfId="3208"/>
    <tableColumn id="13227" xr3:uid="{5D4E1413-7F24-4D9A-A251-D831FE6BF70D}" name="Column13188" dataDxfId="3207"/>
    <tableColumn id="13228" xr3:uid="{2C0F58FD-35F1-42EB-B12E-674F4C1E5C67}" name="Column13189" dataDxfId="3206"/>
    <tableColumn id="13229" xr3:uid="{F329CE1F-D854-42D6-946B-6DD5CDAACE57}" name="Column13190" dataDxfId="3205"/>
    <tableColumn id="13230" xr3:uid="{6698E476-10AF-4198-8252-B3B7C6CFD116}" name="Column13191" dataDxfId="3204"/>
    <tableColumn id="13231" xr3:uid="{F4D8DBAF-3147-4E63-AB9A-3E15853CE680}" name="Column13192" dataDxfId="3203"/>
    <tableColumn id="13232" xr3:uid="{BD657F83-A88F-47F8-9AB6-A3CA5B27B362}" name="Column13193" dataDxfId="3202"/>
    <tableColumn id="13233" xr3:uid="{B5B26010-BA2D-4B56-8BC4-3FF2F344D084}" name="Column13194" dataDxfId="3201"/>
    <tableColumn id="13234" xr3:uid="{E527FF37-82E4-44EB-A8AA-58FB2C744949}" name="Column13195" dataDxfId="3200"/>
    <tableColumn id="13235" xr3:uid="{E2CC92ED-8E37-4586-86DE-02CC02D0C0B5}" name="Column13196" dataDxfId="3199"/>
    <tableColumn id="13236" xr3:uid="{D913ADC6-EE3B-415B-821A-47306B949564}" name="Column13197" dataDxfId="3198"/>
    <tableColumn id="13237" xr3:uid="{1C262D21-4238-49F4-8C83-1619A68340CF}" name="Column13198" dataDxfId="3197"/>
    <tableColumn id="13238" xr3:uid="{93519378-07F2-4F5B-9AAD-8955130AFBED}" name="Column13199" dataDxfId="3196"/>
    <tableColumn id="13239" xr3:uid="{6748ED14-55FA-4765-B8A8-9874468E168E}" name="Column13200" dataDxfId="3195"/>
    <tableColumn id="13240" xr3:uid="{5A817153-02BC-46B9-8639-AB44A8D8304C}" name="Column13201" dataDxfId="3194"/>
    <tableColumn id="13241" xr3:uid="{0DE4DED9-F8EB-40E9-ACFD-058182138410}" name="Column13202" dataDxfId="3193"/>
    <tableColumn id="13242" xr3:uid="{9CEBA7A3-7AF3-4C85-9EFC-B0007C69F386}" name="Column13203" dataDxfId="3192"/>
    <tableColumn id="13243" xr3:uid="{D7A3BEBB-C25D-4C40-A6AF-2E43656C3F4C}" name="Column13204" dataDxfId="3191"/>
    <tableColumn id="13244" xr3:uid="{DA962CF7-4E01-473A-B0E2-40502BAD0954}" name="Column13205" dataDxfId="3190"/>
    <tableColumn id="13245" xr3:uid="{1A98731D-EDAA-489D-9C1C-8526FD40B07D}" name="Column13206" dataDxfId="3189"/>
    <tableColumn id="13246" xr3:uid="{377DF36F-5913-4EF3-9664-5C4116C5F15F}" name="Column13207" dataDxfId="3188"/>
    <tableColumn id="13247" xr3:uid="{24D52566-7686-465E-BCC0-D0CC589C461C}" name="Column13208" dataDxfId="3187"/>
    <tableColumn id="13248" xr3:uid="{E9E0B630-EDAA-483B-B545-5165AC905367}" name="Column13209" dataDxfId="3186"/>
    <tableColumn id="13249" xr3:uid="{41EE5C0D-26D5-4193-9493-2DC3942EB47A}" name="Column13210" dataDxfId="3185"/>
    <tableColumn id="13250" xr3:uid="{74ED7357-46A7-4EA0-875A-7926A248CD6C}" name="Column13211" dataDxfId="3184"/>
    <tableColumn id="13251" xr3:uid="{5AFFCF82-10F2-4FF2-B042-2B0B0B2D8CF2}" name="Column13212" dataDxfId="3183"/>
    <tableColumn id="13252" xr3:uid="{9DFC4544-A625-42B5-961A-3343D8C32B9D}" name="Column13213" dataDxfId="3182"/>
    <tableColumn id="13253" xr3:uid="{3D67D091-40D8-43CE-B892-F7240F6F63CE}" name="Column13214" dataDxfId="3181"/>
    <tableColumn id="13254" xr3:uid="{F7D48506-664E-4F5E-82DB-4FA2DE8268CD}" name="Column13215" dataDxfId="3180"/>
    <tableColumn id="13255" xr3:uid="{45C6076B-692B-4353-96CF-2DC79BCEBA83}" name="Column13216" dataDxfId="3179"/>
    <tableColumn id="13256" xr3:uid="{9C965947-7FB6-4F2D-B1D9-832CA4A5C1DB}" name="Column13217" dataDxfId="3178"/>
    <tableColumn id="13257" xr3:uid="{4282E3F3-2EF0-48F9-8466-7018BAA3BCB7}" name="Column13218" dataDxfId="3177"/>
    <tableColumn id="13258" xr3:uid="{AC39C6B9-45DF-4D43-8D73-7FA625273EE8}" name="Column13219" dataDxfId="3176"/>
    <tableColumn id="13259" xr3:uid="{F0267AA9-C3FD-4E3D-AD96-130720327937}" name="Column13220" dataDxfId="3175"/>
    <tableColumn id="13260" xr3:uid="{3851AD32-BB06-4C09-A6FD-5B567656AC74}" name="Column13221" dataDxfId="3174"/>
    <tableColumn id="13261" xr3:uid="{097356D3-A212-4041-A709-07DA5E7AC5DD}" name="Column13222" dataDxfId="3173"/>
    <tableColumn id="13262" xr3:uid="{F05AC641-25EB-40B1-BA6D-27F7FB89BEA0}" name="Column13223" dataDxfId="3172"/>
    <tableColumn id="13263" xr3:uid="{AECDEA0A-94F2-45DB-B532-7AE4CE0D48A4}" name="Column13224" dataDxfId="3171"/>
    <tableColumn id="13264" xr3:uid="{B2B4CF54-508D-4C86-A27F-31DF79932E1F}" name="Column13225" dataDxfId="3170"/>
    <tableColumn id="13265" xr3:uid="{84ECA123-9817-40E2-AEDB-AC69E72B24F0}" name="Column13226" dataDxfId="3169"/>
    <tableColumn id="13266" xr3:uid="{4C000988-AD37-4CAE-8BDE-F2C88C2D1C09}" name="Column13227" dataDxfId="3168"/>
    <tableColumn id="13267" xr3:uid="{63272C45-CB49-446E-B002-0CCFAC0BB381}" name="Column13228" dataDxfId="3167"/>
    <tableColumn id="13268" xr3:uid="{82456907-0DAD-4970-A09B-531C56C322CC}" name="Column13229" dataDxfId="3166"/>
    <tableColumn id="13269" xr3:uid="{74111F19-F7C2-4EB5-B635-2D7D1DBA865E}" name="Column13230" dataDxfId="3165"/>
    <tableColumn id="13270" xr3:uid="{EDFD7F6A-F32C-4248-AE88-DEA118570F07}" name="Column13231" dataDxfId="3164"/>
    <tableColumn id="13271" xr3:uid="{1905FAA2-1E13-4CBE-A5EC-7AAB901C871F}" name="Column13232" dataDxfId="3163"/>
    <tableColumn id="13272" xr3:uid="{7F3DEF63-6416-48FF-BAEA-6B8FB4B8B974}" name="Column13233" dataDxfId="3162"/>
    <tableColumn id="13273" xr3:uid="{11F9BBBA-CD0D-4F3D-AA25-0B0F34842365}" name="Column13234" dataDxfId="3161"/>
    <tableColumn id="13274" xr3:uid="{AB6C0BE4-22CF-4DE0-A8B8-5670F5549485}" name="Column13235" dataDxfId="3160"/>
    <tableColumn id="13275" xr3:uid="{9DF544BD-5AAB-4705-ABEA-1477D00F4049}" name="Column13236" dataDxfId="3159"/>
    <tableColumn id="13276" xr3:uid="{7B44F1D6-DFB2-4907-9CFF-4C405A083370}" name="Column13237" dataDxfId="3158"/>
    <tableColumn id="13277" xr3:uid="{09CFAAA5-9D52-4B73-AE77-2DED045F6ACF}" name="Column13238" dataDxfId="3157"/>
    <tableColumn id="13278" xr3:uid="{130D0F2B-C4AD-4CDC-A0EE-15660C6080D3}" name="Column13239" dataDxfId="3156"/>
    <tableColumn id="13279" xr3:uid="{D96706CB-CFB0-434D-AB15-BE476191C412}" name="Column13240" dataDxfId="3155"/>
    <tableColumn id="13280" xr3:uid="{4C00B083-0544-43D5-90E8-F55CE3ABF557}" name="Column13241" dataDxfId="3154"/>
    <tableColumn id="13281" xr3:uid="{D3A3BEC4-4240-44E2-B7E1-E6CE27682316}" name="Column13242" dataDxfId="3153"/>
    <tableColumn id="13282" xr3:uid="{8F7F4537-1403-440D-80BC-EB1F6C767F54}" name="Column13243" dataDxfId="3152"/>
    <tableColumn id="13283" xr3:uid="{AD141404-FB5A-4408-9384-719E04AB01A0}" name="Column13244" dataDxfId="3151"/>
    <tableColumn id="13284" xr3:uid="{AAE89FD4-3880-4769-9E08-4A675FCD4A62}" name="Column13245" dataDxfId="3150"/>
    <tableColumn id="13285" xr3:uid="{7F461A6F-7709-430C-B82C-8BECCA00B35D}" name="Column13246" dataDxfId="3149"/>
    <tableColumn id="13286" xr3:uid="{6E203CC1-3C9C-4D79-86C1-6D7BD529200F}" name="Column13247" dataDxfId="3148"/>
    <tableColumn id="13287" xr3:uid="{08CFE727-C1D1-4A16-8541-112282AD369B}" name="Column13248" dataDxfId="3147"/>
    <tableColumn id="13288" xr3:uid="{173867A8-96E8-445D-A6C6-EA25C8077337}" name="Column13249" dataDxfId="3146"/>
    <tableColumn id="13289" xr3:uid="{313AECFC-DE95-4E92-95A5-C03D40168D93}" name="Column13250" dataDxfId="3145"/>
    <tableColumn id="13290" xr3:uid="{3ED977EA-0B45-4588-94FC-B4EE21749431}" name="Column13251" dataDxfId="3144"/>
    <tableColumn id="13291" xr3:uid="{DCE47B0C-5118-4229-828B-9B14698824B0}" name="Column13252" dataDxfId="3143"/>
    <tableColumn id="13292" xr3:uid="{10E06DA4-37D2-4B31-8956-6271CA10D986}" name="Column13253" dataDxfId="3142"/>
    <tableColumn id="13293" xr3:uid="{974F9699-EDEE-4C8B-99C3-7458E016A12B}" name="Column13254" dataDxfId="3141"/>
    <tableColumn id="13294" xr3:uid="{2C0E2875-5672-482B-891B-9AEB5CA7659B}" name="Column13255" dataDxfId="3140"/>
    <tableColumn id="13295" xr3:uid="{FA28D3BE-88BB-4550-B710-935701E803EC}" name="Column13256" dataDxfId="3139"/>
    <tableColumn id="13296" xr3:uid="{875D53AD-BA38-4667-A0D5-0F5895B1E158}" name="Column13257" dataDxfId="3138"/>
    <tableColumn id="13297" xr3:uid="{8518B58F-312E-49C8-949C-B342E5040A34}" name="Column13258" dataDxfId="3137"/>
    <tableColumn id="13298" xr3:uid="{78EF1519-717B-43A9-92F1-651A75CBCABD}" name="Column13259" dataDxfId="3136"/>
    <tableColumn id="13299" xr3:uid="{B4BC1A41-833C-49A4-8591-B1BA324F85C0}" name="Column13260" dataDxfId="3135"/>
    <tableColumn id="13300" xr3:uid="{7E7FBE99-8DF0-403F-8C32-B87FE28E7FF7}" name="Column13261" dataDxfId="3134"/>
    <tableColumn id="13301" xr3:uid="{34028853-D440-4BC9-B6FC-6175978494C5}" name="Column13262" dataDxfId="3133"/>
    <tableColumn id="13302" xr3:uid="{5518D5A8-1F32-4D76-B103-35D65188C60D}" name="Column13263" dataDxfId="3132"/>
    <tableColumn id="13303" xr3:uid="{CDBAF4E3-DC6C-4E0D-BB9A-2627F5A4238A}" name="Column13264" dataDxfId="3131"/>
    <tableColumn id="13304" xr3:uid="{E23921D5-A2A3-4866-85CE-7BED54EB7D62}" name="Column13265" dataDxfId="3130"/>
    <tableColumn id="13305" xr3:uid="{F98D018B-EABD-4AE0-BBE6-A23B5BEFEE9F}" name="Column13266" dataDxfId="3129"/>
    <tableColumn id="13306" xr3:uid="{7976CF99-F079-4DD5-AFC4-A05983EF120F}" name="Column13267" dataDxfId="3128"/>
    <tableColumn id="13307" xr3:uid="{BBC491F3-D886-4F47-989B-A7031688D9D9}" name="Column13268" dataDxfId="3127"/>
    <tableColumn id="13308" xr3:uid="{EBC2B4C7-7C65-4241-8DF0-A9E4AC235ADD}" name="Column13269" dataDxfId="3126"/>
    <tableColumn id="13309" xr3:uid="{D4D62B80-63DA-4D46-99D7-1AB2E790B977}" name="Column13270" dataDxfId="3125"/>
    <tableColumn id="13310" xr3:uid="{573CBEBF-3680-4E5E-B1CD-91F5A8E83211}" name="Column13271" dataDxfId="3124"/>
    <tableColumn id="13311" xr3:uid="{8634334F-E66E-4FA1-940A-D4440BB6BBE8}" name="Column13272" dataDxfId="3123"/>
    <tableColumn id="13312" xr3:uid="{29F641F1-44D9-44F8-9FFA-7A4390388605}" name="Column13273" dataDxfId="3122"/>
    <tableColumn id="13313" xr3:uid="{C8CF457D-956F-4C88-8E12-6859BCE84C5E}" name="Column13274" dataDxfId="3121"/>
    <tableColumn id="13314" xr3:uid="{2D933AC6-5822-444E-AC19-32DBE2F68CDC}" name="Column13275" dataDxfId="3120"/>
    <tableColumn id="13315" xr3:uid="{34EF09C3-F340-4EC0-A25A-39538E36F106}" name="Column13276" dataDxfId="3119"/>
    <tableColumn id="13316" xr3:uid="{65B88833-96C4-4927-BF5D-D923054225F3}" name="Column13277" dataDxfId="3118"/>
    <tableColumn id="13317" xr3:uid="{DD90CB85-D184-42E9-8C02-18911052F837}" name="Column13278" dataDxfId="3117"/>
    <tableColumn id="13318" xr3:uid="{B6788569-9D2C-440A-801D-4A341FE5A761}" name="Column13279" dataDxfId="3116"/>
    <tableColumn id="13319" xr3:uid="{FAC82627-5B2A-440F-BBB7-A38913E2E248}" name="Column13280" dataDxfId="3115"/>
    <tableColumn id="13320" xr3:uid="{E90FCAF6-C627-4ED8-BEE7-7F28F268297B}" name="Column13281" dataDxfId="3114"/>
    <tableColumn id="13321" xr3:uid="{6A9B9535-0F1D-434B-A3D7-298965D15551}" name="Column13282" dataDxfId="3113"/>
    <tableColumn id="13322" xr3:uid="{31CC47D0-6378-40D6-95D8-36D638FD8D12}" name="Column13283" dataDxfId="3112"/>
    <tableColumn id="13323" xr3:uid="{9758C109-A06B-4823-A323-95F5D91EB411}" name="Column13284" dataDxfId="3111"/>
    <tableColumn id="13324" xr3:uid="{916187E0-AFB3-4C76-BD0C-6E2C4EF3078E}" name="Column13285" dataDxfId="3110"/>
    <tableColumn id="13325" xr3:uid="{D0D60E0D-939E-4C6F-82A3-9B28983188C6}" name="Column13286" dataDxfId="3109"/>
    <tableColumn id="13326" xr3:uid="{AE2635CF-41C7-491D-8837-8009C6A09D85}" name="Column13287" dataDxfId="3108"/>
    <tableColumn id="13327" xr3:uid="{E790AFA0-5B1A-4B10-83FD-5802E9771F78}" name="Column13288" dataDxfId="3107"/>
    <tableColumn id="13328" xr3:uid="{427719DA-95FF-4B24-940E-964214AB9F41}" name="Column13289" dataDxfId="3106"/>
    <tableColumn id="13329" xr3:uid="{5922369E-BD4C-4222-9CE1-B59BF0FE8B20}" name="Column13290" dataDxfId="3105"/>
    <tableColumn id="13330" xr3:uid="{DDB97749-BCC1-41C0-8231-DED229CBB4D0}" name="Column13291" dataDxfId="3104"/>
    <tableColumn id="13331" xr3:uid="{CF4FC3D4-0951-407C-AD78-956894655A44}" name="Column13292" dataDxfId="3103"/>
    <tableColumn id="13332" xr3:uid="{08A32FEA-950D-4CC1-BD54-E9E44F171961}" name="Column13293" dataDxfId="3102"/>
    <tableColumn id="13333" xr3:uid="{FD6FADBE-3B8D-4953-8910-7D8CAF0C0787}" name="Column13294" dataDxfId="3101"/>
    <tableColumn id="13334" xr3:uid="{7CA6805B-83DE-4E72-9250-4E1E55E5AA3E}" name="Column13295" dataDxfId="3100"/>
    <tableColumn id="13335" xr3:uid="{663FD416-1990-49E6-8744-9F8CDE9A4552}" name="Column13296" dataDxfId="3099"/>
    <tableColumn id="13336" xr3:uid="{DCD8857C-19E1-47EA-BFAA-1E3AC0167FE1}" name="Column13297" dataDxfId="3098"/>
    <tableColumn id="13337" xr3:uid="{F7B46C12-1E89-4102-8F3C-46CDB1C43AD5}" name="Column13298" dataDxfId="3097"/>
    <tableColumn id="13338" xr3:uid="{DCBC4F78-5D95-405C-99A1-7C766DE85E85}" name="Column13299" dataDxfId="3096"/>
    <tableColumn id="13339" xr3:uid="{8AB1FA94-2D29-4A7C-B396-08ECD1A3E2FA}" name="Column13300" dataDxfId="3095"/>
    <tableColumn id="13340" xr3:uid="{1EB68620-22D1-4A23-B410-A12EB7DCC81C}" name="Column13301" dataDxfId="3094"/>
    <tableColumn id="13341" xr3:uid="{5D58585B-F15A-4DBB-A397-FDA07BDD512E}" name="Column13302" dataDxfId="3093"/>
    <tableColumn id="13342" xr3:uid="{DE879073-0214-41AB-9E32-490FC7E96C76}" name="Column13303" dataDxfId="3092"/>
    <tableColumn id="13343" xr3:uid="{7F6523DF-A233-490B-9D8F-FEF4ED154033}" name="Column13304" dataDxfId="3091"/>
    <tableColumn id="13344" xr3:uid="{5B1CA104-8786-4737-BE9E-2AD12AFD10AF}" name="Column13305" dataDxfId="3090"/>
    <tableColumn id="13345" xr3:uid="{E87A0A3F-69C1-4E5A-974F-5FEA828250EB}" name="Column13306" dataDxfId="3089"/>
    <tableColumn id="13346" xr3:uid="{8A29990F-945B-4D5E-9061-03FD2A668DC8}" name="Column13307" dataDxfId="3088"/>
    <tableColumn id="13347" xr3:uid="{A0A25996-30EC-4208-92AC-9628C2D64243}" name="Column13308" dataDxfId="3087"/>
    <tableColumn id="13348" xr3:uid="{E1AA4AFD-FD3D-4850-A25B-30D54BF679F4}" name="Column13309" dataDxfId="3086"/>
    <tableColumn id="13349" xr3:uid="{53BB2FF9-AF95-4604-B17E-84FA66AD492C}" name="Column13310" dataDxfId="3085"/>
    <tableColumn id="13350" xr3:uid="{65B22693-CE28-413E-82F2-EF304C71B3DB}" name="Column13311" dataDxfId="3084"/>
    <tableColumn id="13351" xr3:uid="{87BC561C-F498-43B2-B741-1B03A9D1F3F6}" name="Column13312" dataDxfId="3083"/>
    <tableColumn id="13352" xr3:uid="{21745E47-746E-4CB8-A58F-A2C39798A7B4}" name="Column13313" dataDxfId="3082"/>
    <tableColumn id="13353" xr3:uid="{666BFB5D-68B1-4042-9E72-2BA3F244D5BA}" name="Column13314" dataDxfId="3081"/>
    <tableColumn id="13354" xr3:uid="{43F18BB0-6772-4B46-9A5C-CB26C18FA105}" name="Column13315" dataDxfId="3080"/>
    <tableColumn id="13355" xr3:uid="{A1CEA785-8013-4C05-B605-2D51D5F2F9C8}" name="Column13316" dataDxfId="3079"/>
    <tableColumn id="13356" xr3:uid="{EA581BF8-C8D5-4739-892F-E29C541039D6}" name="Column13317" dataDxfId="3078"/>
    <tableColumn id="13357" xr3:uid="{BD91789B-002C-4978-86BB-06CD7FF6E181}" name="Column13318" dataDxfId="3077"/>
    <tableColumn id="13358" xr3:uid="{789C0B87-12E8-480F-ADF3-5EE2BDD35B04}" name="Column13319" dataDxfId="3076"/>
    <tableColumn id="13359" xr3:uid="{19EE0105-5584-48EE-A60A-8CCC95565D99}" name="Column13320" dataDxfId="3075"/>
    <tableColumn id="13360" xr3:uid="{80B919F3-267E-468C-AAAC-B7047056F4C9}" name="Column13321" dataDxfId="3074"/>
    <tableColumn id="13361" xr3:uid="{B265464D-9802-481A-9C03-11700130988D}" name="Column13322" dataDxfId="3073"/>
    <tableColumn id="13362" xr3:uid="{36D8AD38-DA20-43F5-A9DC-C66D653FD7F9}" name="Column13323" dataDxfId="3072"/>
    <tableColumn id="13363" xr3:uid="{3929DC73-D452-4195-B1A2-698AD29A985C}" name="Column13324" dataDxfId="3071"/>
    <tableColumn id="13364" xr3:uid="{1A1AADE1-2B03-4485-A6D4-ADBA42808BC7}" name="Column13325" dataDxfId="3070"/>
    <tableColumn id="13365" xr3:uid="{B50F212C-B2FB-4BDE-AE89-4FF994C24148}" name="Column13326" dataDxfId="3069"/>
    <tableColumn id="13366" xr3:uid="{5764A77A-C2BD-4F28-A0A3-C3360F349102}" name="Column13327" dataDxfId="3068"/>
    <tableColumn id="13367" xr3:uid="{C8F24BC1-768A-4752-B3D5-AFE203FBBBF6}" name="Column13328" dataDxfId="3067"/>
    <tableColumn id="13368" xr3:uid="{E12B1B93-0539-469B-9946-72B87145A19E}" name="Column13329" dataDxfId="3066"/>
    <tableColumn id="13369" xr3:uid="{2595F868-45AC-4FC8-8DC2-66AE394181E6}" name="Column13330" dataDxfId="3065"/>
    <tableColumn id="13370" xr3:uid="{34EA9D61-52AD-48E8-BECC-B25CD3C552DF}" name="Column13331" dataDxfId="3064"/>
    <tableColumn id="13371" xr3:uid="{64B4D426-DD19-4529-9908-8BAD247D4A63}" name="Column13332" dataDxfId="3063"/>
    <tableColumn id="13372" xr3:uid="{B1C92361-40B0-4EFB-A40C-941E467A382A}" name="Column13333" dataDxfId="3062"/>
    <tableColumn id="13373" xr3:uid="{55F1A48C-1966-4586-ACA0-CC5D7C2A6E5A}" name="Column13334" dataDxfId="3061"/>
    <tableColumn id="13374" xr3:uid="{E00234C3-A661-48D5-9AFA-8FCE5B70A264}" name="Column13335" dataDxfId="3060"/>
    <tableColumn id="13375" xr3:uid="{ACBD6C9D-7D19-4A6D-9A87-C262148AB302}" name="Column13336" dataDxfId="3059"/>
    <tableColumn id="13376" xr3:uid="{D97793DE-35FC-40DB-8AC7-CD68B539BFD2}" name="Column13337" dataDxfId="3058"/>
    <tableColumn id="13377" xr3:uid="{527AF2E5-5C88-404A-A49D-547DD7A3257E}" name="Column13338" dataDxfId="3057"/>
    <tableColumn id="13378" xr3:uid="{79A9564C-88DC-449C-9270-72DDF234A4D3}" name="Column13339" dataDxfId="3056"/>
    <tableColumn id="13379" xr3:uid="{97A07862-0FDF-4A3A-A9C3-635B62F90711}" name="Column13340" dataDxfId="3055"/>
    <tableColumn id="13380" xr3:uid="{A0D374F0-86B5-4C19-B92F-BF60951FE41B}" name="Column13341" dataDxfId="3054"/>
    <tableColumn id="13381" xr3:uid="{B454D8F5-CBBC-4EE6-8B1D-2DBA8E355197}" name="Column13342" dataDxfId="3053"/>
    <tableColumn id="13382" xr3:uid="{D6C3C14E-A2C2-4771-8AF5-3C981BC356BE}" name="Column13343" dataDxfId="3052"/>
    <tableColumn id="13383" xr3:uid="{54DFBEC1-1180-4013-A86B-724F8B7C5272}" name="Column13344" dataDxfId="3051"/>
    <tableColumn id="13384" xr3:uid="{D34F1C8D-614D-450B-8978-583690277A65}" name="Column13345" dataDxfId="3050"/>
    <tableColumn id="13385" xr3:uid="{BD45C74F-492F-4936-AD68-1D5E0B6C5F2B}" name="Column13346" dataDxfId="3049"/>
    <tableColumn id="13386" xr3:uid="{2037DF3A-57A2-4EB4-904D-6224AA9E6B5B}" name="Column13347" dataDxfId="3048"/>
    <tableColumn id="13387" xr3:uid="{50C44D07-050A-4B40-A9C5-FE44FE68D92E}" name="Column13348" dataDxfId="3047"/>
    <tableColumn id="13388" xr3:uid="{ED821150-CDAB-4433-8557-C52E8BB06E0A}" name="Column13349" dataDxfId="3046"/>
    <tableColumn id="13389" xr3:uid="{40C63E29-EBC9-4FF6-9C87-88696252BD5D}" name="Column13350" dataDxfId="3045"/>
    <tableColumn id="13390" xr3:uid="{C9D27F49-F949-47C7-8312-83EE764476E6}" name="Column13351" dataDxfId="3044"/>
    <tableColumn id="13391" xr3:uid="{B1E069E3-8272-4119-A78D-D0B2CF150544}" name="Column13352" dataDxfId="3043"/>
    <tableColumn id="13392" xr3:uid="{3C96E00C-6967-4938-BB92-D2AC617BB8B2}" name="Column13353" dataDxfId="3042"/>
    <tableColumn id="13393" xr3:uid="{00AC46C6-64CD-4192-86CF-25B5D3ABCEB1}" name="Column13354" dataDxfId="3041"/>
    <tableColumn id="13394" xr3:uid="{C538BAA2-43B9-4058-9B1E-2101ABB978A3}" name="Column13355" dataDxfId="3040"/>
    <tableColumn id="13395" xr3:uid="{5D2F2CDA-402A-4B7F-8A20-F70E08F16C5D}" name="Column13356" dataDxfId="3039"/>
    <tableColumn id="13396" xr3:uid="{E331C20E-59FB-48C3-BB14-9A678B90301F}" name="Column13357" dataDxfId="3038"/>
    <tableColumn id="13397" xr3:uid="{2BE1E662-C87B-4B15-A608-BADD35061F16}" name="Column13358" dataDxfId="3037"/>
    <tableColumn id="13398" xr3:uid="{F723E053-3189-4EF8-9F71-8889CA28E288}" name="Column13359" dataDxfId="3036"/>
    <tableColumn id="13399" xr3:uid="{3C2591C9-4BB5-40A5-B00B-AD51A8E28686}" name="Column13360" dataDxfId="3035"/>
    <tableColumn id="13400" xr3:uid="{7320B226-61F5-4607-915B-DB29739FBD68}" name="Column13361" dataDxfId="3034"/>
    <tableColumn id="13401" xr3:uid="{454D8D1C-CCAC-4F22-9E1A-9DBF3CB1F107}" name="Column13362" dataDxfId="3033"/>
    <tableColumn id="13402" xr3:uid="{CEF9D8B5-5AD6-442F-95A1-97A3DCFEADEF}" name="Column13363" dataDxfId="3032"/>
    <tableColumn id="13403" xr3:uid="{86528183-1DD3-42CF-A10F-799660070BE6}" name="Column13364" dataDxfId="3031"/>
    <tableColumn id="13404" xr3:uid="{EE1B01D2-C896-4603-B418-6AAE2C655CB4}" name="Column13365" dataDxfId="3030"/>
    <tableColumn id="13405" xr3:uid="{9A824EFE-52A9-434C-A420-30B09C814FB7}" name="Column13366" dataDxfId="3029"/>
    <tableColumn id="13406" xr3:uid="{BFD2B905-7AC9-4AA0-AB1C-0FCA1B88C61A}" name="Column13367" dataDxfId="3028"/>
    <tableColumn id="13407" xr3:uid="{C55879AE-5E3B-4A8D-A3B2-7FFB1B2EEF9C}" name="Column13368" dataDxfId="3027"/>
    <tableColumn id="13408" xr3:uid="{FCA39300-A8FF-4D98-B876-325F71563F85}" name="Column13369" dataDxfId="3026"/>
    <tableColumn id="13409" xr3:uid="{3F8D9F16-E3E2-4A11-8E13-66751E62DFFC}" name="Column13370" dataDxfId="3025"/>
    <tableColumn id="13410" xr3:uid="{7B6B9997-9068-4485-A5C8-7C93396BF794}" name="Column13371" dataDxfId="3024"/>
    <tableColumn id="13411" xr3:uid="{2DBAB3E6-3E08-4704-96AE-54B47194027E}" name="Column13372" dataDxfId="3023"/>
    <tableColumn id="13412" xr3:uid="{3E89FAFF-1FE8-4084-8BDE-7AD71F694265}" name="Column13373" dataDxfId="3022"/>
    <tableColumn id="13413" xr3:uid="{480D6187-E8E3-4E50-9813-31219C40E844}" name="Column13374" dataDxfId="3021"/>
    <tableColumn id="13414" xr3:uid="{22D7578B-78D5-4566-A393-A6E498325660}" name="Column13375" dataDxfId="3020"/>
    <tableColumn id="13415" xr3:uid="{8E601CEA-C77B-4081-8F8E-DD57EE1CDD00}" name="Column13376" dataDxfId="3019"/>
    <tableColumn id="13416" xr3:uid="{A1637397-6D69-487D-9F15-A85A41899A84}" name="Column13377" dataDxfId="3018"/>
    <tableColumn id="13417" xr3:uid="{BD655E82-B393-413E-AB43-1C14A5EC5BB9}" name="Column13378" dataDxfId="3017"/>
    <tableColumn id="13418" xr3:uid="{326E73E3-FB35-4B8A-B00C-0A53C2C6E606}" name="Column13379" dataDxfId="3016"/>
    <tableColumn id="13419" xr3:uid="{B7746019-07BF-4D4D-B8DF-326080AAAC7B}" name="Column13380" dataDxfId="3015"/>
    <tableColumn id="13420" xr3:uid="{2657B15E-AE81-479C-8498-E2FA6F0FDF17}" name="Column13381" dataDxfId="3014"/>
    <tableColumn id="13421" xr3:uid="{A3991C49-7A95-44C9-B3EC-0E1D015C9EFF}" name="Column13382" dataDxfId="3013"/>
    <tableColumn id="13422" xr3:uid="{83BFCAC1-1CCC-4C89-BF86-950D89B0B0E6}" name="Column13383" dataDxfId="3012"/>
    <tableColumn id="13423" xr3:uid="{0DC362E8-532E-4D92-B0B5-D78FC8CE3529}" name="Column13384" dataDxfId="3011"/>
    <tableColumn id="13424" xr3:uid="{554C562F-319D-48A9-8194-726AD90DCAEA}" name="Column13385" dataDxfId="3010"/>
    <tableColumn id="13425" xr3:uid="{13458E8F-F703-4A33-AC36-A5763BA7CFB6}" name="Column13386" dataDxfId="3009"/>
    <tableColumn id="13426" xr3:uid="{13663E62-9FDC-4D78-B776-4EA1672D2214}" name="Column13387" dataDxfId="3008"/>
    <tableColumn id="13427" xr3:uid="{ECD7DFE8-E3CA-4DC8-A777-041B2D1E466D}" name="Column13388" dataDxfId="3007"/>
    <tableColumn id="13428" xr3:uid="{C6CD2BC4-B8C1-4D2C-88D6-1FF946633647}" name="Column13389" dataDxfId="3006"/>
    <tableColumn id="13429" xr3:uid="{AA5CE7FB-B6B1-4E69-AA05-43B41B3A98AA}" name="Column13390" dataDxfId="3005"/>
    <tableColumn id="13430" xr3:uid="{98AEA311-4D9B-4E3C-9D4F-80151D6718C3}" name="Column13391" dataDxfId="3004"/>
    <tableColumn id="13431" xr3:uid="{5C3C575C-9BD3-46F1-8249-70C0BEF7B1A3}" name="Column13392" dataDxfId="3003"/>
    <tableColumn id="13432" xr3:uid="{0A8F6CC5-36DC-411C-9BF7-1167D9D22430}" name="Column13393" dataDxfId="3002"/>
    <tableColumn id="13433" xr3:uid="{CA912F6E-34BE-4399-BBE6-D9AF2B6900B5}" name="Column13394" dataDxfId="3001"/>
    <tableColumn id="13434" xr3:uid="{A0A00BEE-53E8-41E2-8D72-33A56CB1D76B}" name="Column13395" dataDxfId="3000"/>
    <tableColumn id="13435" xr3:uid="{0F9147A8-A402-43D1-82A7-D0E6900A7D19}" name="Column13396" dataDxfId="2999"/>
    <tableColumn id="13436" xr3:uid="{289A0926-AB89-4D5B-A0C2-D5F070EFA1DA}" name="Column13397" dataDxfId="2998"/>
    <tableColumn id="13437" xr3:uid="{3ADE3B85-F893-4377-A978-8019BA9E8C23}" name="Column13398" dataDxfId="2997"/>
    <tableColumn id="13438" xr3:uid="{7085276A-C70F-44B8-A447-8F8713F5C9D9}" name="Column13399" dataDxfId="2996"/>
    <tableColumn id="13439" xr3:uid="{35A5C50D-A60F-44BD-A9D1-F8A69FC94904}" name="Column13400" dataDxfId="2995"/>
    <tableColumn id="13440" xr3:uid="{88C40F25-D7A7-45F7-B39C-CEE020384F77}" name="Column13401" dataDxfId="2994"/>
    <tableColumn id="13441" xr3:uid="{88965AA2-95E1-41F9-858C-91E273B28879}" name="Column13402" dataDxfId="2993"/>
    <tableColumn id="13442" xr3:uid="{71D09178-B06B-4E4F-8AA9-4BEFA2B8D5AD}" name="Column13403" dataDxfId="2992"/>
    <tableColumn id="13443" xr3:uid="{21B70F8F-DD2F-4D5B-99D9-18EDE60A9DEA}" name="Column13404" dataDxfId="2991"/>
    <tableColumn id="13444" xr3:uid="{94CBCADB-ECFD-468A-B442-B0E313D135A8}" name="Column13405" dataDxfId="2990"/>
    <tableColumn id="13445" xr3:uid="{09D40D6D-57EC-4F0C-8842-178D5F20505D}" name="Column13406" dataDxfId="2989"/>
    <tableColumn id="13446" xr3:uid="{7111F553-7D4C-4420-ADFA-B90A90107E18}" name="Column13407" dataDxfId="2988"/>
    <tableColumn id="13447" xr3:uid="{DFA97CF3-CDC4-4926-89D1-F69ED27580F4}" name="Column13408" dataDxfId="2987"/>
    <tableColumn id="13448" xr3:uid="{CB406E00-4067-4D72-B02D-7E931B42FA20}" name="Column13409" dataDxfId="2986"/>
    <tableColumn id="13449" xr3:uid="{5E5926FF-05DB-4144-BE62-2261641DC2C9}" name="Column13410" dataDxfId="2985"/>
    <tableColumn id="13450" xr3:uid="{BA4A3B97-D8F9-4242-8EBF-CAC6399FF194}" name="Column13411" dataDxfId="2984"/>
    <tableColumn id="13451" xr3:uid="{97E85FDD-53A9-4513-99F9-9667E580E7FF}" name="Column13412" dataDxfId="2983"/>
    <tableColumn id="13452" xr3:uid="{DBF4A697-47B5-45C9-B135-E22061E54C31}" name="Column13413" dataDxfId="2982"/>
    <tableColumn id="13453" xr3:uid="{E14B1BDD-ED03-4661-9F7B-016839CA794F}" name="Column13414" dataDxfId="2981"/>
    <tableColumn id="13454" xr3:uid="{757503E0-4AD1-4918-A310-2D0FC9769209}" name="Column13415" dataDxfId="2980"/>
    <tableColumn id="13455" xr3:uid="{D936F976-4683-4083-8E2D-E8D099E25D5E}" name="Column13416" dataDxfId="2979"/>
    <tableColumn id="13456" xr3:uid="{94312A95-5061-4DB2-8834-F5D73D0FED9B}" name="Column13417" dataDxfId="2978"/>
    <tableColumn id="13457" xr3:uid="{6EF752F3-18A7-4E77-B83D-F5EABE0A105D}" name="Column13418" dataDxfId="2977"/>
    <tableColumn id="13458" xr3:uid="{97A4808E-A1C7-4C13-B4CB-8B193952A6CA}" name="Column13419" dataDxfId="2976"/>
    <tableColumn id="13459" xr3:uid="{EADFA72A-58FB-43FB-BCDF-7B536879F9EF}" name="Column13420" dataDxfId="2975"/>
    <tableColumn id="13460" xr3:uid="{952966B6-A5D8-4FC0-AAD4-C1B472FC4F95}" name="Column13421" dataDxfId="2974"/>
    <tableColumn id="13461" xr3:uid="{79CE7E1F-7BC2-4852-90B7-0E02C3BDE230}" name="Column13422" dataDxfId="2973"/>
    <tableColumn id="13462" xr3:uid="{ED127E8C-2B6D-4789-BC04-656F3A7B3621}" name="Column13423" dataDxfId="2972"/>
    <tableColumn id="13463" xr3:uid="{1E5DB30B-4995-40AA-999C-4F63391E4568}" name="Column13424" dataDxfId="2971"/>
    <tableColumn id="13464" xr3:uid="{26675B86-3F1B-4154-B261-1E7829297C49}" name="Column13425" dataDxfId="2970"/>
    <tableColumn id="13465" xr3:uid="{DDA9500F-A59A-426E-80D9-FF4F2AFCF620}" name="Column13426" dataDxfId="2969"/>
    <tableColumn id="13466" xr3:uid="{E39AF2C2-4D0F-470C-8F6F-8386027D3FFD}" name="Column13427" dataDxfId="2968"/>
    <tableColumn id="13467" xr3:uid="{38AE6AE2-391F-4596-8731-A589DBEE18BC}" name="Column13428" dataDxfId="2967"/>
    <tableColumn id="13468" xr3:uid="{21D25DD7-5433-4A95-89DC-BCEC6FB64D24}" name="Column13429" dataDxfId="2966"/>
    <tableColumn id="13469" xr3:uid="{67E1A4AC-73F5-4E10-970C-4AE6F0882887}" name="Column13430" dataDxfId="2965"/>
    <tableColumn id="13470" xr3:uid="{5496C1B8-2425-4C24-9161-9C79242A9D2F}" name="Column13431" dataDxfId="2964"/>
    <tableColumn id="13471" xr3:uid="{93363DDE-FD05-46D7-88BA-15E61F149205}" name="Column13432" dataDxfId="2963"/>
    <tableColumn id="13472" xr3:uid="{686808E0-DFA3-4416-AD5B-E768F2715061}" name="Column13433" dataDxfId="2962"/>
    <tableColumn id="13473" xr3:uid="{C2B1E997-B605-48C9-B60D-16DDC0EA3526}" name="Column13434" dataDxfId="2961"/>
    <tableColumn id="13474" xr3:uid="{C8B4C8EA-5B37-4FE0-86E0-76E73CC2A0DF}" name="Column13435" dataDxfId="2960"/>
    <tableColumn id="13475" xr3:uid="{865A9372-235E-4FB1-921D-B8038EEA1BD7}" name="Column13436" dataDxfId="2959"/>
    <tableColumn id="13476" xr3:uid="{ACAB715E-0917-4DA7-B821-39580D1D1C32}" name="Column13437" dataDxfId="2958"/>
    <tableColumn id="13477" xr3:uid="{71544F1A-B2CE-4F9D-8994-E0788DCC202F}" name="Column13438" dataDxfId="2957"/>
    <tableColumn id="13478" xr3:uid="{CC6516C3-E5B6-454B-A096-3B079CBA7B00}" name="Column13439" dataDxfId="2956"/>
    <tableColumn id="13479" xr3:uid="{24E475CD-0559-439D-BDB2-0099463C1F29}" name="Column13440" dataDxfId="2955"/>
    <tableColumn id="13480" xr3:uid="{F37B1C49-0FD0-4F3F-B371-B3B3702A55F8}" name="Column13441" dataDxfId="2954"/>
    <tableColumn id="13481" xr3:uid="{2EFC6073-B151-46E1-B518-297F289F37DC}" name="Column13442" dataDxfId="2953"/>
    <tableColumn id="13482" xr3:uid="{3E12A47C-CB44-4E54-9D2E-E69DC1457168}" name="Column13443" dataDxfId="2952"/>
    <tableColumn id="13483" xr3:uid="{CEF42878-1FA7-41BE-AB9E-60C29AC4CF62}" name="Column13444" dataDxfId="2951"/>
    <tableColumn id="13484" xr3:uid="{96A018E8-4702-43C5-9FDC-CA794F9C11BE}" name="Column13445" dataDxfId="2950"/>
    <tableColumn id="13485" xr3:uid="{44D8099D-87A8-44A3-97E0-A09A10933564}" name="Column13446" dataDxfId="2949"/>
    <tableColumn id="13486" xr3:uid="{E81E9516-CF29-4544-BB18-CA70C40758A1}" name="Column13447" dataDxfId="2948"/>
    <tableColumn id="13487" xr3:uid="{9986C718-6BEF-4106-8902-74FFDB0CA715}" name="Column13448" dataDxfId="2947"/>
    <tableColumn id="13488" xr3:uid="{41385828-B2F0-462B-9BCD-1121F3AD7E37}" name="Column13449" dataDxfId="2946"/>
    <tableColumn id="13489" xr3:uid="{B1BD1969-8CA0-4666-96F5-5E252869632A}" name="Column13450" dataDxfId="2945"/>
    <tableColumn id="13490" xr3:uid="{9E6D893A-F7DC-4183-B0BE-A9EE9E065FEB}" name="Column13451" dataDxfId="2944"/>
    <tableColumn id="13491" xr3:uid="{80B48A04-B892-4883-928B-E4A16D9F9A2E}" name="Column13452" dataDxfId="2943"/>
    <tableColumn id="13492" xr3:uid="{4B2B1727-73DB-4995-86EF-D2F08324ECFA}" name="Column13453" dataDxfId="2942"/>
    <tableColumn id="13493" xr3:uid="{A22E3559-FBEC-408E-BDEB-2084871AD143}" name="Column13454" dataDxfId="2941"/>
    <tableColumn id="13494" xr3:uid="{D22D9647-B446-40ED-9E3C-123BA189F7F1}" name="Column13455" dataDxfId="2940"/>
    <tableColumn id="13495" xr3:uid="{E54CD5B7-66F0-4465-AB6A-D33EA3B06C19}" name="Column13456" dataDxfId="2939"/>
    <tableColumn id="13496" xr3:uid="{02F0F065-21A4-4332-BBF5-198A9B55F332}" name="Column13457" dataDxfId="2938"/>
    <tableColumn id="13497" xr3:uid="{80A727A4-024D-4A94-8D76-6DF1982D3144}" name="Column13458" dataDxfId="2937"/>
    <tableColumn id="13498" xr3:uid="{355BED58-B490-41D3-96C2-E341E9370188}" name="Column13459" dataDxfId="2936"/>
    <tableColumn id="13499" xr3:uid="{B14CF697-FAB4-4023-AEFB-47217C963B8A}" name="Column13460" dataDxfId="2935"/>
    <tableColumn id="13500" xr3:uid="{904403CA-6D84-48B3-B8DD-6F56BAC9EF56}" name="Column13461" dataDxfId="2934"/>
    <tableColumn id="13501" xr3:uid="{959C8891-E4E9-4631-89CB-07A7C63353C0}" name="Column13462" dataDxfId="2933"/>
    <tableColumn id="13502" xr3:uid="{5FF37A84-416B-4144-A478-EE7F0C33A175}" name="Column13463" dataDxfId="2932"/>
    <tableColumn id="13503" xr3:uid="{B7A69BC3-877D-49B9-806C-849F4178E5FB}" name="Column13464" dataDxfId="2931"/>
    <tableColumn id="13504" xr3:uid="{C0058023-D112-406D-8A9E-741CCFC122A0}" name="Column13465" dataDxfId="2930"/>
    <tableColumn id="13505" xr3:uid="{5A9EA312-182A-49F8-BB48-2A7CA91F92B4}" name="Column13466" dataDxfId="2929"/>
    <tableColumn id="13506" xr3:uid="{94A0FECF-F79B-42C3-B6B6-E2B9060EC246}" name="Column13467" dataDxfId="2928"/>
    <tableColumn id="13507" xr3:uid="{76302365-BFAE-4287-A463-72CE8D9A0B9A}" name="Column13468" dataDxfId="2927"/>
    <tableColumn id="13508" xr3:uid="{B9C9D2E5-2E00-4AC6-AF18-66EAFCAE9F70}" name="Column13469" dataDxfId="2926"/>
    <tableColumn id="13509" xr3:uid="{2F78EE15-690B-4DB7-8097-CDDFEAD825CC}" name="Column13470" dataDxfId="2925"/>
    <tableColumn id="13510" xr3:uid="{FEACF08C-1B29-4072-83C0-B2F82697D0F9}" name="Column13471" dataDxfId="2924"/>
    <tableColumn id="13511" xr3:uid="{B6D2C91E-199E-4095-8976-7FB1FE043432}" name="Column13472" dataDxfId="2923"/>
    <tableColumn id="13512" xr3:uid="{353F823C-E557-415F-9023-FD7CE62FE5B9}" name="Column13473" dataDxfId="2922"/>
    <tableColumn id="13513" xr3:uid="{1FAA33AE-7E63-4573-B752-2B816BBA4007}" name="Column13474" dataDxfId="2921"/>
    <tableColumn id="13514" xr3:uid="{FAC5FA60-ACA5-43D3-98F8-DB4B557B9D92}" name="Column13475" dataDxfId="2920"/>
    <tableColumn id="13515" xr3:uid="{4BCF0FAD-8D20-4291-9F3F-38B0A57229B5}" name="Column13476" dataDxfId="2919"/>
    <tableColumn id="13516" xr3:uid="{283CF1D9-D68A-4BBD-8158-8F4BA7064AAF}" name="Column13477" dataDxfId="2918"/>
    <tableColumn id="13517" xr3:uid="{2270FBCA-FF3E-4821-9C4B-DB409AAB4DD6}" name="Column13478" dataDxfId="2917"/>
    <tableColumn id="13518" xr3:uid="{D79ACC87-18BA-492F-AB0D-7239BC736569}" name="Column13479" dataDxfId="2916"/>
    <tableColumn id="13519" xr3:uid="{26978878-14F5-4769-9581-4B283B34E3BB}" name="Column13480" dataDxfId="2915"/>
    <tableColumn id="13520" xr3:uid="{057CF619-39E9-4F56-A907-62179BF7B0F5}" name="Column13481" dataDxfId="2914"/>
    <tableColumn id="13521" xr3:uid="{3BF8A346-EE71-4EC2-9F60-B908AE278525}" name="Column13482" dataDxfId="2913"/>
    <tableColumn id="13522" xr3:uid="{1F7FDB1F-6790-42DD-96E2-86070FE48546}" name="Column13483" dataDxfId="2912"/>
    <tableColumn id="13523" xr3:uid="{09A18CE5-7FE8-4BC8-8F64-0705AA72B25C}" name="Column13484" dataDxfId="2911"/>
    <tableColumn id="13524" xr3:uid="{AFC5FA72-2850-4725-80A4-69E45EF28A1D}" name="Column13485" dataDxfId="2910"/>
    <tableColumn id="13525" xr3:uid="{07740A46-B994-489C-B83B-324D66EF7948}" name="Column13486" dataDxfId="2909"/>
    <tableColumn id="13526" xr3:uid="{4441972E-8644-4F34-A2B0-6A84F5482288}" name="Column13487" dataDxfId="2908"/>
    <tableColumn id="13527" xr3:uid="{24845661-737C-4CE9-9D09-325372C7414F}" name="Column13488" dataDxfId="2907"/>
    <tableColumn id="13528" xr3:uid="{B8C40219-96BC-45D4-9304-5796B10E564C}" name="Column13489" dataDxfId="2906"/>
    <tableColumn id="13529" xr3:uid="{F79469BE-8332-4A9B-A158-0F59A7686584}" name="Column13490" dataDxfId="2905"/>
    <tableColumn id="13530" xr3:uid="{6D0CEF95-F48C-4A97-91E3-054503E62FAA}" name="Column13491" dataDxfId="2904"/>
    <tableColumn id="13531" xr3:uid="{0A2562C1-A22E-4706-992E-23584E6FA742}" name="Column13492" dataDxfId="2903"/>
    <tableColumn id="13532" xr3:uid="{AD9F7C8B-1AD9-4A29-80BE-3504CC1F3797}" name="Column13493" dataDxfId="2902"/>
    <tableColumn id="13533" xr3:uid="{1349AC0A-47C4-4215-98CD-5778C7B292CE}" name="Column13494" dataDxfId="2901"/>
    <tableColumn id="13534" xr3:uid="{6D8F09AD-7169-49AB-9D2A-B7F041F4DC20}" name="Column13495" dataDxfId="2900"/>
    <tableColumn id="13535" xr3:uid="{F2C39876-0AD0-475E-955A-6585A2844E02}" name="Column13496" dataDxfId="2899"/>
    <tableColumn id="13536" xr3:uid="{BD3DA191-67F8-45E2-A79A-A16C8492CE4F}" name="Column13497" dataDxfId="2898"/>
    <tableColumn id="13537" xr3:uid="{2E85C74D-FEAD-4D9E-A67A-939B938DA540}" name="Column13498" dataDxfId="2897"/>
    <tableColumn id="13538" xr3:uid="{486C4204-EA0A-4C86-A4AD-1DD206E64790}" name="Column13499" dataDxfId="2896"/>
    <tableColumn id="13539" xr3:uid="{4425CBFA-B65B-4D50-B7DD-F3B84D327787}" name="Column13500" dataDxfId="2895"/>
    <tableColumn id="13540" xr3:uid="{AD3908EF-6DCF-41B7-9F6A-EAC2E5063573}" name="Column13501" dataDxfId="2894"/>
    <tableColumn id="13541" xr3:uid="{D32EB35E-5ED3-4757-ACBE-32405B48E10F}" name="Column13502" dataDxfId="2893"/>
    <tableColumn id="13542" xr3:uid="{36867AA4-4B3E-4737-9CA6-ADD1A48260F9}" name="Column13503" dataDxfId="2892"/>
    <tableColumn id="13543" xr3:uid="{500D0990-5F80-4F58-A62A-7F84E75193BA}" name="Column13504" dataDxfId="2891"/>
    <tableColumn id="13544" xr3:uid="{9D06ABD5-E02B-4922-964B-19524C900CFB}" name="Column13505" dataDxfId="2890"/>
    <tableColumn id="13545" xr3:uid="{C532B88B-CF8D-460A-A899-801E45D59D9C}" name="Column13506" dataDxfId="2889"/>
    <tableColumn id="13546" xr3:uid="{D0A7081B-41E7-408B-ACB9-33538D5D645B}" name="Column13507" dataDxfId="2888"/>
    <tableColumn id="13547" xr3:uid="{BB71FA95-1742-4365-99D3-B7F93A154E1C}" name="Column13508" dataDxfId="2887"/>
    <tableColumn id="13548" xr3:uid="{CB96B2E8-B096-4906-9E14-10D1C7F1ECC0}" name="Column13509" dataDxfId="2886"/>
    <tableColumn id="13549" xr3:uid="{DFEEC580-4A95-4BF6-90C4-51496572E51E}" name="Column13510" dataDxfId="2885"/>
    <tableColumn id="13550" xr3:uid="{B766194C-9C8B-4F7B-8304-A6AC5AFEBA72}" name="Column13511" dataDxfId="2884"/>
    <tableColumn id="13551" xr3:uid="{46752B0C-3AD0-4D79-85C6-0FCA21E5FCF0}" name="Column13512" dataDxfId="2883"/>
    <tableColumn id="13552" xr3:uid="{C87FD7A5-C081-4A20-A647-51FD04D6E4EF}" name="Column13513" dataDxfId="2882"/>
    <tableColumn id="13553" xr3:uid="{98A9DDBA-B7C3-4AD1-B9AC-261C6F78A2E9}" name="Column13514" dataDxfId="2881"/>
    <tableColumn id="13554" xr3:uid="{8D6DD276-F111-44ED-9A29-39B75EF75B29}" name="Column13515" dataDxfId="2880"/>
    <tableColumn id="13555" xr3:uid="{EB58BBF0-0CC0-4D8D-8C8A-325E994DAAC9}" name="Column13516" dataDxfId="2879"/>
    <tableColumn id="13556" xr3:uid="{81C9A243-516E-49F1-B15E-3EA23DD8EC76}" name="Column13517" dataDxfId="2878"/>
    <tableColumn id="13557" xr3:uid="{57970C19-5BAC-44E0-85A4-D40BB282D490}" name="Column13518" dataDxfId="2877"/>
    <tableColumn id="13558" xr3:uid="{3F9BE817-573B-4B57-8D8F-382BDD2309A9}" name="Column13519" dataDxfId="2876"/>
    <tableColumn id="13559" xr3:uid="{273BC871-9233-4019-85FA-9C6DBB03E604}" name="Column13520" dataDxfId="2875"/>
    <tableColumn id="13560" xr3:uid="{50AF065C-EF42-4047-B2B1-F2E863CFB227}" name="Column13521" dataDxfId="2874"/>
    <tableColumn id="13561" xr3:uid="{3D14F600-B714-4322-A3E8-F4D28C3E55DB}" name="Column13522" dataDxfId="2873"/>
    <tableColumn id="13562" xr3:uid="{0ECF7721-A60D-4E27-9EED-AFF709AB2A97}" name="Column13523" dataDxfId="2872"/>
    <tableColumn id="13563" xr3:uid="{8F2408C5-2C93-419C-A430-FDCFC474B030}" name="Column13524" dataDxfId="2871"/>
    <tableColumn id="13564" xr3:uid="{C2629AEF-3349-4DFD-8088-E1B0A63C8C35}" name="Column13525" dataDxfId="2870"/>
    <tableColumn id="13565" xr3:uid="{8A38174B-E1BA-48D9-8A6A-A874407FC86D}" name="Column13526" dataDxfId="2869"/>
    <tableColumn id="13566" xr3:uid="{E93C8937-F5B0-41DB-93AA-351E79D82FD3}" name="Column13527" dataDxfId="2868"/>
    <tableColumn id="13567" xr3:uid="{ACABAC12-3ED5-478B-AA13-DE1EE777D0C1}" name="Column13528" dataDxfId="2867"/>
    <tableColumn id="13568" xr3:uid="{396215D1-45A5-4AE0-94EA-699560F38376}" name="Column13529" dataDxfId="2866"/>
    <tableColumn id="13569" xr3:uid="{8E8BB436-17F7-4DFE-A00F-FBD618BADD8A}" name="Column13530" dataDxfId="2865"/>
    <tableColumn id="13570" xr3:uid="{D0DE1F56-5D91-4321-8285-EB1C5F938113}" name="Column13531" dataDxfId="2864"/>
    <tableColumn id="13571" xr3:uid="{0A5F0F1C-7444-4E8E-9F37-97473E422EAC}" name="Column13532" dataDxfId="2863"/>
    <tableColumn id="13572" xr3:uid="{654ECEBA-0BCC-4C23-AE3C-EC72508476CC}" name="Column13533" dataDxfId="2862"/>
    <tableColumn id="13573" xr3:uid="{9707F259-DCAA-4EA8-B639-8F0CFF28FA9A}" name="Column13534" dataDxfId="2861"/>
    <tableColumn id="13574" xr3:uid="{4E43079B-84B2-436B-823B-2344B0731CA4}" name="Column13535" dataDxfId="2860"/>
    <tableColumn id="13575" xr3:uid="{E57A2CB4-000B-49F7-9BBE-C8547FDDF73A}" name="Column13536" dataDxfId="2859"/>
    <tableColumn id="13576" xr3:uid="{1F36480A-D1CD-4105-B2C2-516C4118163C}" name="Column13537" dataDxfId="2858"/>
    <tableColumn id="13577" xr3:uid="{F0FBA1A6-9182-41A8-B495-96305A250D8D}" name="Column13538" dataDxfId="2857"/>
    <tableColumn id="13578" xr3:uid="{FE0DF723-7DAE-489F-BC74-AF77BF26E5D9}" name="Column13539" dataDxfId="2856"/>
    <tableColumn id="13579" xr3:uid="{39C97D4F-6B64-4E8C-A834-9391A0895AC0}" name="Column13540" dataDxfId="2855"/>
    <tableColumn id="13580" xr3:uid="{A01947BA-4237-4AF5-9AB3-0FE156E10993}" name="Column13541" dataDxfId="2854"/>
    <tableColumn id="13581" xr3:uid="{B2343A53-0CE0-4EE2-874D-654E6B868C41}" name="Column13542" dataDxfId="2853"/>
    <tableColumn id="13582" xr3:uid="{BAF454CB-30B6-4F91-BA0A-8945991D79BB}" name="Column13543" dataDxfId="2852"/>
    <tableColumn id="13583" xr3:uid="{653C7A84-3643-4B40-BDD3-532F77B1F223}" name="Column13544" dataDxfId="2851"/>
    <tableColumn id="13584" xr3:uid="{9BA70721-44F2-4D8E-89BD-7343D44436B3}" name="Column13545" dataDxfId="2850"/>
    <tableColumn id="13585" xr3:uid="{EFDB4E4D-3A27-4608-AE9A-2AA1F30E8728}" name="Column13546" dataDxfId="2849"/>
    <tableColumn id="13586" xr3:uid="{689C8AE9-C46F-4B00-8EDA-44BC1E7C575E}" name="Column13547" dataDxfId="2848"/>
    <tableColumn id="13587" xr3:uid="{639D12E9-DE2B-4BF6-A87D-8D855C87764A}" name="Column13548" dataDxfId="2847"/>
    <tableColumn id="13588" xr3:uid="{B658ECEA-F42C-488D-BD6A-87A819C8B533}" name="Column13549" dataDxfId="2846"/>
    <tableColumn id="13589" xr3:uid="{4E278DF0-7278-47BC-BD11-1AD60C20224D}" name="Column13550" dataDxfId="2845"/>
    <tableColumn id="13590" xr3:uid="{68EC31BC-01D3-4B67-8411-551CC54D0E73}" name="Column13551" dataDxfId="2844"/>
    <tableColumn id="13591" xr3:uid="{755BA591-3312-4E7D-B602-1CEB407F4F73}" name="Column13552" dataDxfId="2843"/>
    <tableColumn id="13592" xr3:uid="{64906FB6-9A60-45D5-AEC5-1AB71FF2B805}" name="Column13553" dataDxfId="2842"/>
    <tableColumn id="13593" xr3:uid="{123726FA-4812-4E17-AFEF-819BC7AE2A13}" name="Column13554" dataDxfId="2841"/>
    <tableColumn id="13594" xr3:uid="{CB010F14-8205-431B-B778-2314B2308C21}" name="Column13555" dataDxfId="2840"/>
    <tableColumn id="13595" xr3:uid="{DB19D381-D2C3-489D-8C32-D266F511BF2C}" name="Column13556" dataDxfId="2839"/>
    <tableColumn id="13596" xr3:uid="{C7131904-BF9F-417B-A010-5DD0F359F871}" name="Column13557" dataDxfId="2838"/>
    <tableColumn id="13597" xr3:uid="{E638AD57-CA14-486B-AE27-6B67F59DFF40}" name="Column13558" dataDxfId="2837"/>
    <tableColumn id="13598" xr3:uid="{B964FA97-C3C8-4728-ACAE-67FF79EDC7C5}" name="Column13559" dataDxfId="2836"/>
    <tableColumn id="13599" xr3:uid="{B9B6CB48-6F3C-4947-816B-2F3CFA61B221}" name="Column13560" dataDxfId="2835"/>
    <tableColumn id="13600" xr3:uid="{19AE2F0A-6456-4E9B-A180-2283CFE6598E}" name="Column13561" dataDxfId="2834"/>
    <tableColumn id="13601" xr3:uid="{D9D9A8DF-9BB3-4D52-825F-25E339586114}" name="Column13562" dataDxfId="2833"/>
    <tableColumn id="13602" xr3:uid="{14DB4F49-3E45-4B6D-B8AE-7BA9FA995B89}" name="Column13563" dataDxfId="2832"/>
    <tableColumn id="13603" xr3:uid="{0B2A206D-85D4-4D2F-96A7-304B4F4E1BC4}" name="Column13564" dataDxfId="2831"/>
    <tableColumn id="13604" xr3:uid="{1F254850-1A81-4C48-BAB3-D8A7DFD2B65D}" name="Column13565" dataDxfId="2830"/>
    <tableColumn id="13605" xr3:uid="{1DE726F6-0BBE-4266-9154-1B68C9FB0248}" name="Column13566" dataDxfId="2829"/>
    <tableColumn id="13606" xr3:uid="{3B285D5C-AEA4-4251-8439-3D8D18D877E3}" name="Column13567" dataDxfId="2828"/>
    <tableColumn id="13607" xr3:uid="{961734DE-DADF-4919-BD4E-08FF105F1E2E}" name="Column13568" dataDxfId="2827"/>
    <tableColumn id="13608" xr3:uid="{10E832EC-EA7A-48CA-96F9-E8941E828C3F}" name="Column13569" dataDxfId="2826"/>
    <tableColumn id="13609" xr3:uid="{E41542EC-5581-45C3-8030-7500EDFA75B6}" name="Column13570" dataDxfId="2825"/>
    <tableColumn id="13610" xr3:uid="{4BA0AB7D-4ED5-4F02-91AA-CCB7558FAFFC}" name="Column13571" dataDxfId="2824"/>
    <tableColumn id="13611" xr3:uid="{F289A649-7D56-441B-978B-82EA41F96C41}" name="Column13572" dataDxfId="2823"/>
    <tableColumn id="13612" xr3:uid="{FF304B68-16BE-43B6-9B2E-47922D0764DA}" name="Column13573" dataDxfId="2822"/>
    <tableColumn id="13613" xr3:uid="{BD7F626E-5E20-4EC5-99CC-BCDFD6D777FC}" name="Column13574" dataDxfId="2821"/>
    <tableColumn id="13614" xr3:uid="{124190EA-1B49-411A-AE21-8F6D1A05A75E}" name="Column13575" dataDxfId="2820"/>
    <tableColumn id="13615" xr3:uid="{66A16EEC-24E1-4273-8B76-E3AFD6BDF26C}" name="Column13576" dataDxfId="2819"/>
    <tableColumn id="13616" xr3:uid="{A7310793-35C4-4AD0-91B8-AE62683423E6}" name="Column13577" dataDxfId="2818"/>
    <tableColumn id="13617" xr3:uid="{3A0AFDA5-F356-4D0E-82DE-A8A75442EBC8}" name="Column13578" dataDxfId="2817"/>
    <tableColumn id="13618" xr3:uid="{164B3CA7-CF32-4D9D-8994-F166E1FC9280}" name="Column13579" dataDxfId="2816"/>
    <tableColumn id="13619" xr3:uid="{4AFE5D14-C1E2-4AF8-A19C-E93C27597AFE}" name="Column13580" dataDxfId="2815"/>
    <tableColumn id="13620" xr3:uid="{1E68ADF3-9A10-4086-9558-7D51DB346EC8}" name="Column13581" dataDxfId="2814"/>
    <tableColumn id="13621" xr3:uid="{44379F90-A2A3-45E7-928A-104813C99382}" name="Column13582" dataDxfId="2813"/>
    <tableColumn id="13622" xr3:uid="{43A43605-0D60-486C-975C-B21DE7938ACF}" name="Column13583" dataDxfId="2812"/>
    <tableColumn id="13623" xr3:uid="{6529E1F1-7E40-486A-8211-A2DC94C9AF59}" name="Column13584" dataDxfId="2811"/>
    <tableColumn id="13624" xr3:uid="{141A4736-32BF-4461-BD5C-109A41468B81}" name="Column13585" dataDxfId="2810"/>
    <tableColumn id="13625" xr3:uid="{63066224-B4CC-4125-ADAF-06682D1DE2FB}" name="Column13586" dataDxfId="2809"/>
    <tableColumn id="13626" xr3:uid="{402FA445-3DDA-478E-A576-FB13677086F4}" name="Column13587" dataDxfId="2808"/>
    <tableColumn id="13627" xr3:uid="{60DB19C9-C30C-4702-9810-2F08A3214B15}" name="Column13588" dataDxfId="2807"/>
    <tableColumn id="13628" xr3:uid="{44006C7B-A9D5-4B93-97CF-E9B63784C22D}" name="Column13589" dataDxfId="2806"/>
    <tableColumn id="13629" xr3:uid="{1AE47056-6250-4EF9-A1AB-BCD5E8C26E5C}" name="Column13590" dataDxfId="2805"/>
    <tableColumn id="13630" xr3:uid="{819DE622-8094-4868-A320-BAD520A4165A}" name="Column13591" dataDxfId="2804"/>
    <tableColumn id="13631" xr3:uid="{CD020716-5CBE-496F-97BC-94B62A54B7EE}" name="Column13592" dataDxfId="2803"/>
    <tableColumn id="13632" xr3:uid="{FDF49C2A-9A7E-46BF-8282-0F5E49E33BB3}" name="Column13593" dataDxfId="2802"/>
    <tableColumn id="13633" xr3:uid="{8EE79385-B7C0-414F-8409-3C6612AB5F29}" name="Column13594" dataDxfId="2801"/>
    <tableColumn id="13634" xr3:uid="{94E779F5-C920-4151-897B-5E76540DA9E2}" name="Column13595" dataDxfId="2800"/>
    <tableColumn id="13635" xr3:uid="{A68A8BB6-74A0-4247-93FC-9F466ADE0589}" name="Column13596" dataDxfId="2799"/>
    <tableColumn id="13636" xr3:uid="{B88338BB-1265-4B61-84DA-93AD8E44863A}" name="Column13597" dataDxfId="2798"/>
    <tableColumn id="13637" xr3:uid="{3702DB0B-B4DB-406C-831F-3EAF177F68AC}" name="Column13598" dataDxfId="2797"/>
    <tableColumn id="13638" xr3:uid="{12215F6D-71F7-4EB4-9D68-520D18E26E12}" name="Column13599" dataDxfId="2796"/>
    <tableColumn id="13639" xr3:uid="{23AAFE0B-F4AC-48CA-8910-45E21EB86264}" name="Column13600" dataDxfId="2795"/>
    <tableColumn id="13640" xr3:uid="{0C126523-30B6-427E-84D7-E350DE254298}" name="Column13601" dataDxfId="2794"/>
    <tableColumn id="13641" xr3:uid="{AEB89437-A14A-4606-8A91-260656DFD917}" name="Column13602" dataDxfId="2793"/>
    <tableColumn id="13642" xr3:uid="{5CFB4B3C-0EED-4DBA-A203-B10C0C54803E}" name="Column13603" dataDxfId="2792"/>
    <tableColumn id="13643" xr3:uid="{DBFE11C0-579E-4CE0-AD3E-FA2C1FA6A803}" name="Column13604" dataDxfId="2791"/>
    <tableColumn id="13644" xr3:uid="{6D321F8F-BB42-43B3-BC7E-A2B9544377D7}" name="Column13605" dataDxfId="2790"/>
    <tableColumn id="13645" xr3:uid="{F2573F84-E6B1-4FEE-99B6-EC6D3710FC69}" name="Column13606" dataDxfId="2789"/>
    <tableColumn id="13646" xr3:uid="{1F67C935-CD85-4A13-A08E-1849E8DA52C4}" name="Column13607" dataDxfId="2788"/>
    <tableColumn id="13647" xr3:uid="{BAB944B3-E7AA-40B6-80D9-8D816BD8BBCD}" name="Column13608" dataDxfId="2787"/>
    <tableColumn id="13648" xr3:uid="{4F5D071B-C9E8-400E-BD04-D9F372B6EC0F}" name="Column13609" dataDxfId="2786"/>
    <tableColumn id="13649" xr3:uid="{E11796BE-C221-4F79-A388-B6F0C36D62B6}" name="Column13610" dataDxfId="2785"/>
    <tableColumn id="13650" xr3:uid="{CF26F242-6CA3-493A-9635-0B410F70D281}" name="Column13611" dataDxfId="2784"/>
    <tableColumn id="13651" xr3:uid="{A3A4E5C5-336C-4AE9-988A-BA97C8B7139C}" name="Column13612" dataDxfId="2783"/>
    <tableColumn id="13652" xr3:uid="{071AEFAD-219C-41B1-9E9B-25E3A7237DEA}" name="Column13613" dataDxfId="2782"/>
    <tableColumn id="13653" xr3:uid="{44EC4170-38EF-43D4-A7CF-405CBE8BBEB5}" name="Column13614" dataDxfId="2781"/>
    <tableColumn id="13654" xr3:uid="{DB5154EC-3E35-4F07-98D3-68E03D91480D}" name="Column13615" dataDxfId="2780"/>
    <tableColumn id="13655" xr3:uid="{99E76DC4-5FA0-4968-959A-530E57A7C357}" name="Column13616" dataDxfId="2779"/>
    <tableColumn id="13656" xr3:uid="{78349CA0-AD16-4AD1-8BD4-120DC39E6013}" name="Column13617" dataDxfId="2778"/>
    <tableColumn id="13657" xr3:uid="{EB5D2CBD-D994-4CDB-B6D2-4A963A47F90F}" name="Column13618" dataDxfId="2777"/>
    <tableColumn id="13658" xr3:uid="{E5B7C2F3-C2C1-4052-A9F6-F8E08E548FEA}" name="Column13619" dataDxfId="2776"/>
    <tableColumn id="13659" xr3:uid="{8DEA1379-58B6-48D2-939F-FC023BA5485A}" name="Column13620" dataDxfId="2775"/>
    <tableColumn id="13660" xr3:uid="{D6AAAD4F-CF67-4917-80F5-06677B55ACF9}" name="Column13621" dataDxfId="2774"/>
    <tableColumn id="13661" xr3:uid="{41685D51-A44B-46AD-B821-824747DE0F66}" name="Column13622" dataDxfId="2773"/>
    <tableColumn id="13662" xr3:uid="{4257852E-AB9F-4672-82F2-103BFA467CCC}" name="Column13623" dataDxfId="2772"/>
    <tableColumn id="13663" xr3:uid="{203B59E6-39D6-4CCE-8AEA-47676E9B943E}" name="Column13624" dataDxfId="2771"/>
    <tableColumn id="13664" xr3:uid="{76B175B6-940E-4B4B-9623-1E90FBCB6280}" name="Column13625" dataDxfId="2770"/>
    <tableColumn id="13665" xr3:uid="{731475B7-1199-45D1-9629-E7859A4B5C1F}" name="Column13626" dataDxfId="2769"/>
    <tableColumn id="13666" xr3:uid="{A299AADA-B28A-4A62-9C95-ECFA89E4D34D}" name="Column13627" dataDxfId="2768"/>
    <tableColumn id="13667" xr3:uid="{D6A7025F-B34A-4660-98D5-74070DCDF87B}" name="Column13628" dataDxfId="2767"/>
    <tableColumn id="13668" xr3:uid="{EFCD3B8A-BC35-415A-9234-46568C188C43}" name="Column13629" dataDxfId="2766"/>
    <tableColumn id="13669" xr3:uid="{81FAD499-423A-4CC9-8E7A-C56B03EDF099}" name="Column13630" dataDxfId="2765"/>
    <tableColumn id="13670" xr3:uid="{DCE30982-65A7-4FC5-AE06-00F32007CE65}" name="Column13631" dataDxfId="2764"/>
    <tableColumn id="13671" xr3:uid="{CBD231E9-AF3A-4E4A-A47E-7304D0DF7999}" name="Column13632" dataDxfId="2763"/>
    <tableColumn id="13672" xr3:uid="{BB46102F-278E-4F3F-9836-BE3D05856958}" name="Column13633" dataDxfId="2762"/>
    <tableColumn id="13673" xr3:uid="{23DCD00A-9A09-4C4D-B375-31DCDFB72826}" name="Column13634" dataDxfId="2761"/>
    <tableColumn id="13674" xr3:uid="{07BD71FE-B663-4346-ADCB-9EFBF9AFFEC4}" name="Column13635" dataDxfId="2760"/>
    <tableColumn id="13675" xr3:uid="{03B790A2-CD39-4703-B473-2DBE9957AEED}" name="Column13636" dataDxfId="2759"/>
    <tableColumn id="13676" xr3:uid="{D7668A5D-8C24-4B36-9F81-A67AA507DA6D}" name="Column13637" dataDxfId="2758"/>
    <tableColumn id="13677" xr3:uid="{4C0285DF-1E49-4817-9C82-8C796F5F2AB6}" name="Column13638" dataDxfId="2757"/>
    <tableColumn id="13678" xr3:uid="{C35AB6BB-A57D-4833-AF9F-6C4AB89395D6}" name="Column13639" dataDxfId="2756"/>
    <tableColumn id="13679" xr3:uid="{9C203E7B-20DC-4B57-86C1-A7593B21BE39}" name="Column13640" dataDxfId="2755"/>
    <tableColumn id="13680" xr3:uid="{FC7CFC0D-C057-47D5-A72E-FB3495C03049}" name="Column13641" dataDxfId="2754"/>
    <tableColumn id="13681" xr3:uid="{7E7595FF-CE18-4437-B965-FFEB1D3DC701}" name="Column13642" dataDxfId="2753"/>
    <tableColumn id="13682" xr3:uid="{5646327B-81DF-4751-B35A-BE85AD694429}" name="Column13643" dataDxfId="2752"/>
    <tableColumn id="13683" xr3:uid="{26493E44-3230-4437-8A57-8C76CE71C41B}" name="Column13644" dataDxfId="2751"/>
    <tableColumn id="13684" xr3:uid="{5AF2273F-8823-4CE4-9893-05F6311596D2}" name="Column13645" dataDxfId="2750"/>
    <tableColumn id="13685" xr3:uid="{E7C24D24-ACF3-4437-9963-518BEB2C4FCD}" name="Column13646" dataDxfId="2749"/>
    <tableColumn id="13686" xr3:uid="{B1093B7D-39F4-4BF8-9073-C7BF9374F090}" name="Column13647" dataDxfId="2748"/>
    <tableColumn id="13687" xr3:uid="{68903B40-B153-42AE-84C2-ACDFC47F58C6}" name="Column13648" dataDxfId="2747"/>
    <tableColumn id="13688" xr3:uid="{552D2D91-AE59-40CB-A1EA-D3BC3A8749D9}" name="Column13649" dataDxfId="2746"/>
    <tableColumn id="13689" xr3:uid="{6A219FD2-1D97-4787-8E37-A84BB92515E5}" name="Column13650" dataDxfId="2745"/>
    <tableColumn id="13690" xr3:uid="{468765DF-83C8-45E6-9778-33710A60933E}" name="Column13651" dataDxfId="2744"/>
    <tableColumn id="13691" xr3:uid="{C66DB5A3-D05B-4812-ABA9-BA4C773DB806}" name="Column13652" dataDxfId="2743"/>
    <tableColumn id="13692" xr3:uid="{C6E969C9-F9B9-4505-842D-655434EF1B8D}" name="Column13653" dataDxfId="2742"/>
    <tableColumn id="13693" xr3:uid="{FAAFF6AF-4A30-4834-B2A4-A31A4DA54BB4}" name="Column13654" dataDxfId="2741"/>
    <tableColumn id="13694" xr3:uid="{117377B7-854E-49D0-90B8-DB5D3753FCD9}" name="Column13655" dataDxfId="2740"/>
    <tableColumn id="13695" xr3:uid="{268ED7F3-C848-43F0-B520-869948BA9424}" name="Column13656" dataDxfId="2739"/>
    <tableColumn id="13696" xr3:uid="{B61CBA19-D1EF-47AE-8164-4404BE42C8D9}" name="Column13657" dataDxfId="2738"/>
    <tableColumn id="13697" xr3:uid="{CF57467E-ECBE-4FDF-81FE-695339CBA4F2}" name="Column13658" dataDxfId="2737"/>
    <tableColumn id="13698" xr3:uid="{9DE0FEC2-221B-4D80-BD32-1E56AE0D9AB9}" name="Column13659" dataDxfId="2736"/>
    <tableColumn id="13699" xr3:uid="{CE93DF0F-A493-449D-A04B-6872525D270F}" name="Column13660" dataDxfId="2735"/>
    <tableColumn id="13700" xr3:uid="{DAEEB7D2-921B-4E18-9670-63765DCF2B00}" name="Column13661" dataDxfId="2734"/>
    <tableColumn id="13701" xr3:uid="{34E0559A-8D83-4540-BE8A-66AF130AEFE5}" name="Column13662" dataDxfId="2733"/>
    <tableColumn id="13702" xr3:uid="{1065DAF0-CF53-4FA6-BC2E-A712CBBAF2BC}" name="Column13663" dataDxfId="2732"/>
    <tableColumn id="13703" xr3:uid="{05B35463-5ED4-46E4-902B-0E87A3BA7CB3}" name="Column13664" dataDxfId="2731"/>
    <tableColumn id="13704" xr3:uid="{81AFFCED-8981-4131-B834-0A5A0A725A78}" name="Column13665" dataDxfId="2730"/>
    <tableColumn id="13705" xr3:uid="{20F3B6B4-C4A2-49F5-8FDA-16E3EA58B7BB}" name="Column13666" dataDxfId="2729"/>
    <tableColumn id="13706" xr3:uid="{4843FC81-5A17-451D-B445-923CAFAD902B}" name="Column13667" dataDxfId="2728"/>
    <tableColumn id="13707" xr3:uid="{1CB161E7-7141-4483-922B-F0B24A86E351}" name="Column13668" dataDxfId="2727"/>
    <tableColumn id="13708" xr3:uid="{E38E74A3-987C-49E0-842C-D74ACDB6ACCB}" name="Column13669" dataDxfId="2726"/>
    <tableColumn id="13709" xr3:uid="{CF714E68-C742-4437-96B0-EF52E137E103}" name="Column13670" dataDxfId="2725"/>
    <tableColumn id="13710" xr3:uid="{730E6340-6136-4EA7-AFEB-106BFAE2B4E0}" name="Column13671" dataDxfId="2724"/>
    <tableColumn id="13711" xr3:uid="{A585DB46-0151-46F9-905C-8FDE00BB591E}" name="Column13672" dataDxfId="2723"/>
    <tableColumn id="13712" xr3:uid="{9038916B-2391-4481-B208-F6544791D32D}" name="Column13673" dataDxfId="2722"/>
    <tableColumn id="13713" xr3:uid="{CF66CBA4-3A19-4940-9974-079A54A8607B}" name="Column13674" dataDxfId="2721"/>
    <tableColumn id="13714" xr3:uid="{CA15EE7A-FD8E-436C-9842-49B5CCA10437}" name="Column13675" dataDxfId="2720"/>
    <tableColumn id="13715" xr3:uid="{A16B0EA0-3667-4424-B64B-FC2E14D94960}" name="Column13676" dataDxfId="2719"/>
    <tableColumn id="13716" xr3:uid="{B686C485-069E-452C-B0D0-5C7A5A5D6DFE}" name="Column13677" dataDxfId="2718"/>
    <tableColumn id="13717" xr3:uid="{8A0AFD70-510C-4FEC-A3D8-34E37C6B867F}" name="Column13678" dataDxfId="2717"/>
    <tableColumn id="13718" xr3:uid="{55804935-B36C-4536-BA4B-3E50F690E70A}" name="Column13679" dataDxfId="2716"/>
    <tableColumn id="13719" xr3:uid="{00B23ECB-04DF-4061-BE92-71998233009E}" name="Column13680" dataDxfId="2715"/>
    <tableColumn id="13720" xr3:uid="{078F2DF9-F0BE-4F87-A068-464354491149}" name="Column13681" dataDxfId="2714"/>
    <tableColumn id="13721" xr3:uid="{6E66B4D4-38CF-473C-AA83-336D4D94D416}" name="Column13682" dataDxfId="2713"/>
    <tableColumn id="13722" xr3:uid="{42C74A83-7D4E-484E-8795-AA887CB338DA}" name="Column13683" dataDxfId="2712"/>
    <tableColumn id="13723" xr3:uid="{F28505AE-E5A7-45D7-82E7-F06678738929}" name="Column13684" dataDxfId="2711"/>
    <tableColumn id="13724" xr3:uid="{50A6CCA3-A869-4628-85C4-9AB9E44A9845}" name="Column13685" dataDxfId="2710"/>
    <tableColumn id="13725" xr3:uid="{FAF90F9E-1828-4EEA-A393-B378B43D3FAE}" name="Column13686" dataDxfId="2709"/>
    <tableColumn id="13726" xr3:uid="{590C741E-311E-40DD-8E54-28A6E23A4E8F}" name="Column13687" dataDxfId="2708"/>
    <tableColumn id="13727" xr3:uid="{41A7BF57-D0CD-442D-81A5-D22EE7CA8F34}" name="Column13688" dataDxfId="2707"/>
    <tableColumn id="13728" xr3:uid="{E8F12D03-E1C6-48C1-9F43-AD802DD65CF3}" name="Column13689" dataDxfId="2706"/>
    <tableColumn id="13729" xr3:uid="{642085DD-02AA-424E-A6F2-04957666A94C}" name="Column13690" dataDxfId="2705"/>
    <tableColumn id="13730" xr3:uid="{E1F6BE11-B52C-46E9-9682-2ED183B68A9A}" name="Column13691" dataDxfId="2704"/>
    <tableColumn id="13731" xr3:uid="{66F85FFF-0885-48D8-A6BD-94AE88185B6D}" name="Column13692" dataDxfId="2703"/>
    <tableColumn id="13732" xr3:uid="{1FAC1E64-C963-4BF5-A3D5-61DB082EF423}" name="Column13693" dataDxfId="2702"/>
    <tableColumn id="13733" xr3:uid="{542935FC-C00B-4BDD-BA9B-8FB4C9612ABD}" name="Column13694" dataDxfId="2701"/>
    <tableColumn id="13734" xr3:uid="{D25F5D57-CDD1-4E80-972E-8137D870E9E5}" name="Column13695" dataDxfId="2700"/>
    <tableColumn id="13735" xr3:uid="{C5C0D482-48F6-4069-9F32-B8017F960854}" name="Column13696" dataDxfId="2699"/>
    <tableColumn id="13736" xr3:uid="{32D8E49A-E1E0-45FA-BCBF-A970C16B7D4F}" name="Column13697" dataDxfId="2698"/>
    <tableColumn id="13737" xr3:uid="{09713816-F987-48D8-86F4-461861B2034F}" name="Column13698" dataDxfId="2697"/>
    <tableColumn id="13738" xr3:uid="{7DEF9C2F-1239-40B3-A4D6-784655496F60}" name="Column13699" dataDxfId="2696"/>
    <tableColumn id="13739" xr3:uid="{74385ED6-B799-4C5B-AE54-235977521B8F}" name="Column13700" dataDxfId="2695"/>
    <tableColumn id="13740" xr3:uid="{AECA0FEA-3C45-49A7-A279-B2CE9EFE6C96}" name="Column13701" dataDxfId="2694"/>
    <tableColumn id="13741" xr3:uid="{C7A3EB0D-CE37-41CA-9D42-2D83B5A41301}" name="Column13702" dataDxfId="2693"/>
    <tableColumn id="13742" xr3:uid="{0AC61DDD-5C85-4981-8701-A015CF096BCD}" name="Column13703" dataDxfId="2692"/>
    <tableColumn id="13743" xr3:uid="{452F721A-46FA-4611-A3A5-A193DCCDC332}" name="Column13704" dataDxfId="2691"/>
    <tableColumn id="13744" xr3:uid="{6FBCAAA4-0368-4EFE-B710-8E186D210D0A}" name="Column13705" dataDxfId="2690"/>
    <tableColumn id="13745" xr3:uid="{E191AE68-9F04-428E-A249-F515CB8AE096}" name="Column13706" dataDxfId="2689"/>
    <tableColumn id="13746" xr3:uid="{5DEA67FC-9112-4D95-8233-A2FD0E25DB0F}" name="Column13707" dataDxfId="2688"/>
    <tableColumn id="13747" xr3:uid="{1321FF97-DE87-4DE8-B7D4-E05F325D09DC}" name="Column13708" dataDxfId="2687"/>
    <tableColumn id="13748" xr3:uid="{3C1A1EF5-B666-47E3-9793-BB122C78E44F}" name="Column13709" dataDxfId="2686"/>
    <tableColumn id="13749" xr3:uid="{45D0B842-4DF8-44FB-9BA2-05A2888B78E7}" name="Column13710" dataDxfId="2685"/>
    <tableColumn id="13750" xr3:uid="{72E7BFFF-D6C2-463B-B3FC-139B1D2499A0}" name="Column13711" dataDxfId="2684"/>
    <tableColumn id="13751" xr3:uid="{149915A1-8EF5-4B28-B300-08F6C3A576A9}" name="Column13712" dataDxfId="2683"/>
    <tableColumn id="13752" xr3:uid="{C1502E65-63AD-461B-9A5A-012C6C01D260}" name="Column13713" dataDxfId="2682"/>
    <tableColumn id="13753" xr3:uid="{1AB1DC7B-7944-4D0D-967E-7DA215137775}" name="Column13714" dataDxfId="2681"/>
    <tableColumn id="13754" xr3:uid="{A6E454F4-DBD6-49F9-B6B1-485C905F09E8}" name="Column13715" dataDxfId="2680"/>
    <tableColumn id="13755" xr3:uid="{444BEC48-53B4-4974-84F5-0196191C2BBD}" name="Column13716" dataDxfId="2679"/>
    <tableColumn id="13756" xr3:uid="{8B6894E2-D1E5-4BC1-BD23-614423209B1B}" name="Column13717" dataDxfId="2678"/>
    <tableColumn id="13757" xr3:uid="{6887C13E-515F-4077-9FDE-30608BAC4286}" name="Column13718" dataDxfId="2677"/>
    <tableColumn id="13758" xr3:uid="{E25FEA2B-0855-46D7-BADF-795B3ED1FF27}" name="Column13719" dataDxfId="2676"/>
    <tableColumn id="13759" xr3:uid="{306B3556-150A-45CE-916B-B60C05557B07}" name="Column13720" dataDxfId="2675"/>
    <tableColumn id="13760" xr3:uid="{DBAC3D1A-1F36-47D7-995F-07B366862CBD}" name="Column13721" dataDxfId="2674"/>
    <tableColumn id="13761" xr3:uid="{436B1414-FD7A-42ED-862E-DE391BF7245A}" name="Column13722" dataDxfId="2673"/>
    <tableColumn id="13762" xr3:uid="{43A1B103-C91F-4059-996E-D1A41B42AFAF}" name="Column13723" dataDxfId="2672"/>
    <tableColumn id="13763" xr3:uid="{DABCDB3D-8C0B-4581-B204-143FA5375515}" name="Column13724" dataDxfId="2671"/>
    <tableColumn id="13764" xr3:uid="{3B87C81C-CEC9-4B81-A93E-43A8AAB6C8F1}" name="Column13725" dataDxfId="2670"/>
    <tableColumn id="13765" xr3:uid="{530E5360-F3C7-455A-BE40-668E0A8C8021}" name="Column13726" dataDxfId="2669"/>
    <tableColumn id="13766" xr3:uid="{79124D37-9743-457C-A88D-8FCD450139B1}" name="Column13727" dataDxfId="2668"/>
    <tableColumn id="13767" xr3:uid="{4A58D81B-A71A-422B-B827-725B31BB7903}" name="Column13728" dataDxfId="2667"/>
    <tableColumn id="13768" xr3:uid="{9AF4E699-006B-48D9-9A2E-894DC665D15F}" name="Column13729" dataDxfId="2666"/>
    <tableColumn id="13769" xr3:uid="{84B726CB-4B66-45B1-B4CD-58881C350AB9}" name="Column13730" dataDxfId="2665"/>
    <tableColumn id="13770" xr3:uid="{5ED2267C-7AF4-4940-BEB4-E1B71AF1E8D4}" name="Column13731" dataDxfId="2664"/>
    <tableColumn id="13771" xr3:uid="{AC0BF902-9251-49F8-AE0E-0908F8F906E5}" name="Column13732" dataDxfId="2663"/>
    <tableColumn id="13772" xr3:uid="{040D7E95-C14E-49D9-8C2B-B3FE84A7DDE4}" name="Column13733" dataDxfId="2662"/>
    <tableColumn id="13773" xr3:uid="{55CCA23B-FA0A-4C49-908F-5456EFF93B55}" name="Column13734" dataDxfId="2661"/>
    <tableColumn id="13774" xr3:uid="{FE68223A-5AD9-46AB-9F8E-5B844E120BD2}" name="Column13735" dataDxfId="2660"/>
    <tableColumn id="13775" xr3:uid="{8D227B96-D612-42FD-B82C-63CF9622E6C9}" name="Column13736" dataDxfId="2659"/>
    <tableColumn id="13776" xr3:uid="{3271A212-7288-498C-B9A6-831CB017E05B}" name="Column13737" dataDxfId="2658"/>
    <tableColumn id="13777" xr3:uid="{6CE2B719-87A5-4EBC-A951-0C3E740CE119}" name="Column13738" dataDxfId="2657"/>
    <tableColumn id="13778" xr3:uid="{CDCAD113-C17E-45A7-8484-7964FE46678B}" name="Column13739" dataDxfId="2656"/>
    <tableColumn id="13779" xr3:uid="{7EDB28E5-674E-4D9B-A3CE-9DD9EA106DC0}" name="Column13740" dataDxfId="2655"/>
    <tableColumn id="13780" xr3:uid="{264CED73-47D0-413B-BF1A-7DE193258337}" name="Column13741" dataDxfId="2654"/>
    <tableColumn id="13781" xr3:uid="{F0E65943-08B4-49C4-9111-A9AF54C8D1A0}" name="Column13742" dataDxfId="2653"/>
    <tableColumn id="13782" xr3:uid="{644E69C7-EF8F-4246-B2F2-2F656891D75B}" name="Column13743" dataDxfId="2652"/>
    <tableColumn id="13783" xr3:uid="{89EFF20C-A8DC-4259-855B-8EA2B27029DE}" name="Column13744" dataDxfId="2651"/>
    <tableColumn id="13784" xr3:uid="{86A5B77C-23EF-4EB7-BC2C-9EAC070F4DE4}" name="Column13745" dataDxfId="2650"/>
    <tableColumn id="13785" xr3:uid="{EBD38FA6-68A4-49AC-9FBC-8DEF94D72F8E}" name="Column13746" dataDxfId="2649"/>
    <tableColumn id="13786" xr3:uid="{9BE9679E-418B-4DE7-B7F7-5C3AABCFC7E2}" name="Column13747" dataDxfId="2648"/>
    <tableColumn id="13787" xr3:uid="{EE914AA6-8C72-4ACB-8A2B-88ADB187B519}" name="Column13748" dataDxfId="2647"/>
    <tableColumn id="13788" xr3:uid="{CE2B3059-265E-4284-913D-5A1171A19D55}" name="Column13749" dataDxfId="2646"/>
    <tableColumn id="13789" xr3:uid="{A88A8960-58A5-468D-BF2A-0B383E7C9AFB}" name="Column13750" dataDxfId="2645"/>
    <tableColumn id="13790" xr3:uid="{AB8C7FD4-838A-45BB-9EF3-B71C3867A873}" name="Column13751" dataDxfId="2644"/>
    <tableColumn id="13791" xr3:uid="{917C09D7-C2DC-46E7-8936-5C1FD949C398}" name="Column13752" dataDxfId="2643"/>
    <tableColumn id="13792" xr3:uid="{A71C4B65-8567-47B2-9EA5-C6C1BC27F11E}" name="Column13753" dataDxfId="2642"/>
    <tableColumn id="13793" xr3:uid="{A71FB5FA-EAFD-429C-B9D2-7AB365353F13}" name="Column13754" dataDxfId="2641"/>
    <tableColumn id="13794" xr3:uid="{56B98A90-7C15-48AD-861C-61A0E955FE9A}" name="Column13755" dataDxfId="2640"/>
    <tableColumn id="13795" xr3:uid="{4E564072-545B-41A5-9DAF-0CD1DBC56CC4}" name="Column13756" dataDxfId="2639"/>
    <tableColumn id="13796" xr3:uid="{24130534-C66C-487D-92A7-78919729EDDC}" name="Column13757" dataDxfId="2638"/>
    <tableColumn id="13797" xr3:uid="{4AF9AD0D-688E-4CE2-BFEA-70EA39867C51}" name="Column13758" dataDxfId="2637"/>
    <tableColumn id="13798" xr3:uid="{4A70D603-85EF-42A3-8BF7-2F6DFD9383C6}" name="Column13759" dataDxfId="2636"/>
    <tableColumn id="13799" xr3:uid="{05C95D31-EA8E-4074-A3CF-435AF56B9E39}" name="Column13760" dataDxfId="2635"/>
    <tableColumn id="13800" xr3:uid="{66C827D9-A669-425F-9183-4F65DAF8FCEE}" name="Column13761" dataDxfId="2634"/>
    <tableColumn id="13801" xr3:uid="{FB9840A5-76F1-422B-AB40-AE11C421B310}" name="Column13762" dataDxfId="2633"/>
    <tableColumn id="13802" xr3:uid="{261FE2F5-3944-45FA-B874-5D264140FC6E}" name="Column13763" dataDxfId="2632"/>
    <tableColumn id="13803" xr3:uid="{816CB22F-CE04-4DDF-8851-3922F0773B51}" name="Column13764" dataDxfId="2631"/>
    <tableColumn id="13804" xr3:uid="{FCFE5D28-A356-4E98-B193-FD2CA9CC70D9}" name="Column13765" dataDxfId="2630"/>
    <tableColumn id="13805" xr3:uid="{B74BEF4D-6B01-4926-83CB-53AE23C8FFE8}" name="Column13766" dataDxfId="2629"/>
    <tableColumn id="13806" xr3:uid="{2AC94F68-1AB4-456A-BC38-8D633043E649}" name="Column13767" dataDxfId="2628"/>
    <tableColumn id="13807" xr3:uid="{C662A729-33E4-402D-8610-23F890993A07}" name="Column13768" dataDxfId="2627"/>
    <tableColumn id="13808" xr3:uid="{28D7F20B-FEAB-418E-97EB-5840DA4A6C25}" name="Column13769" dataDxfId="2626"/>
    <tableColumn id="13809" xr3:uid="{645BC8C5-F546-49D6-8F86-D4399B00F715}" name="Column13770" dataDxfId="2625"/>
    <tableColumn id="13810" xr3:uid="{EF8DBE59-2CA9-4811-8BDC-5395B4B534C1}" name="Column13771" dataDxfId="2624"/>
    <tableColumn id="13811" xr3:uid="{D3F852A9-2E5B-4B65-BC34-98976A675110}" name="Column13772" dataDxfId="2623"/>
    <tableColumn id="13812" xr3:uid="{AC183F12-9466-426D-A395-AD4355B579A6}" name="Column13773" dataDxfId="2622"/>
    <tableColumn id="13813" xr3:uid="{47091E74-44D2-419F-A6A3-86FE4632E540}" name="Column13774" dataDxfId="2621"/>
    <tableColumn id="13814" xr3:uid="{41D135B7-4694-46D5-8CF9-280B746F0525}" name="Column13775" dataDxfId="2620"/>
    <tableColumn id="13815" xr3:uid="{A85AA7E2-C2D9-41C4-A9F1-B00AA06A1AF1}" name="Column13776" dataDxfId="2619"/>
    <tableColumn id="13816" xr3:uid="{C747BED0-9B8D-4EFF-AE8C-C7FCD78DCE64}" name="Column13777" dataDxfId="2618"/>
    <tableColumn id="13817" xr3:uid="{07475EBD-1563-435B-A906-794CFAEF5664}" name="Column13778" dataDxfId="2617"/>
    <tableColumn id="13818" xr3:uid="{F5A3E081-82B7-4538-B662-C870EEF5F8C0}" name="Column13779" dataDxfId="2616"/>
    <tableColumn id="13819" xr3:uid="{EB34566E-1C90-4F66-A23F-D910EED0A7C8}" name="Column13780" dataDxfId="2615"/>
    <tableColumn id="13820" xr3:uid="{B9FE5560-1E5E-4A43-AF66-92E7FC3F39DC}" name="Column13781" dataDxfId="2614"/>
    <tableColumn id="13821" xr3:uid="{9ADD5625-3FDA-4608-A756-CF540BB238EF}" name="Column13782" dataDxfId="2613"/>
    <tableColumn id="13822" xr3:uid="{EF6D35A6-5B69-4805-9DCE-2ADCF0C6A402}" name="Column13783" dataDxfId="2612"/>
    <tableColumn id="13823" xr3:uid="{2B9D5249-A28D-4097-B258-531C77496FF6}" name="Column13784" dataDxfId="2611"/>
    <tableColumn id="13824" xr3:uid="{D69DF86F-DC94-4A75-B791-94A43596695B}" name="Column13785" dataDxfId="2610"/>
    <tableColumn id="13825" xr3:uid="{87591A2F-0EC6-4D2C-B54C-956B55D9F014}" name="Column13786" dataDxfId="2609"/>
    <tableColumn id="13826" xr3:uid="{D2C053F2-CF24-4284-8444-7B0624394D32}" name="Column13787" dataDxfId="2608"/>
    <tableColumn id="13827" xr3:uid="{BF35BDFA-E92D-46C5-9BD2-9921BF491A70}" name="Column13788" dataDxfId="2607"/>
    <tableColumn id="13828" xr3:uid="{66D0390A-EBAB-4117-B912-9D19E37B6A16}" name="Column13789" dataDxfId="2606"/>
    <tableColumn id="13829" xr3:uid="{98B46963-712D-4544-A7D2-1D4D4840F0B3}" name="Column13790" dataDxfId="2605"/>
    <tableColumn id="13830" xr3:uid="{786D2CFF-42E3-4DD7-93A7-6C52BDBEB03C}" name="Column13791" dataDxfId="2604"/>
    <tableColumn id="13831" xr3:uid="{E22E4037-2BB8-48AB-9BDE-1592CC571960}" name="Column13792" dataDxfId="2603"/>
    <tableColumn id="13832" xr3:uid="{3A55401C-8941-4E8D-BC35-74ACA701034C}" name="Column13793" dataDxfId="2602"/>
    <tableColumn id="13833" xr3:uid="{4E5E48C3-B44F-4680-A6E8-3157A74403FF}" name="Column13794" dataDxfId="2601"/>
    <tableColumn id="13834" xr3:uid="{19F5865B-9EC1-43B5-8736-715754F6FA75}" name="Column13795" dataDxfId="2600"/>
    <tableColumn id="13835" xr3:uid="{BFEA249C-CF4D-47F5-A4BE-9D9A20EACA06}" name="Column13796" dataDxfId="2599"/>
    <tableColumn id="13836" xr3:uid="{FEEB8936-EC6E-40A1-8E8E-497F79860A08}" name="Column13797" dataDxfId="2598"/>
    <tableColumn id="13837" xr3:uid="{29256AAC-7B17-4DB2-8D4A-2433D9A1EEC7}" name="Column13798" dataDxfId="2597"/>
    <tableColumn id="13838" xr3:uid="{D787B524-0647-4828-B739-925964FDF4C2}" name="Column13799" dataDxfId="2596"/>
    <tableColumn id="13839" xr3:uid="{0BF741D1-3DEA-4074-A671-9501E43CF878}" name="Column13800" dataDxfId="2595"/>
    <tableColumn id="13840" xr3:uid="{BAAD5861-2634-4609-B52A-30A53055E562}" name="Column13801" dataDxfId="2594"/>
    <tableColumn id="13841" xr3:uid="{C3B43A18-532E-40F0-91C5-F23DBB96D195}" name="Column13802" dataDxfId="2593"/>
    <tableColumn id="13842" xr3:uid="{FF3CA863-0123-49C5-820C-5E7CCC21CF4D}" name="Column13803" dataDxfId="2592"/>
    <tableColumn id="13843" xr3:uid="{4DCBFDF4-186C-4E8D-9BFA-B9F8101318AC}" name="Column13804" dataDxfId="2591"/>
    <tableColumn id="13844" xr3:uid="{88ADB9DE-7B04-4963-9777-490389BE1F3D}" name="Column13805" dataDxfId="2590"/>
    <tableColumn id="13845" xr3:uid="{195C962C-B897-403C-AC43-CB99AB611904}" name="Column13806" dataDxfId="2589"/>
    <tableColumn id="13846" xr3:uid="{9F4A23D0-C51B-4589-A12D-26208F47B217}" name="Column13807" dataDxfId="2588"/>
    <tableColumn id="13847" xr3:uid="{47B21198-7492-41C5-951A-3F4C53C905D7}" name="Column13808" dataDxfId="2587"/>
    <tableColumn id="13848" xr3:uid="{B6E5182F-D23B-4A75-A41C-9E9E897DA156}" name="Column13809" dataDxfId="2586"/>
    <tableColumn id="13849" xr3:uid="{2BC6C707-06EC-4E87-AB97-574946976E45}" name="Column13810" dataDxfId="2585"/>
    <tableColumn id="13850" xr3:uid="{67F3229A-1978-46D5-8645-79B88CDC9A55}" name="Column13811" dataDxfId="2584"/>
    <tableColumn id="13851" xr3:uid="{F17C196F-4876-47F8-9207-7D0613768F81}" name="Column13812" dataDxfId="2583"/>
    <tableColumn id="13852" xr3:uid="{BAC3E7F7-CA9B-43C8-9809-B5E7E95D7F5B}" name="Column13813" dataDxfId="2582"/>
    <tableColumn id="13853" xr3:uid="{1E5981B7-A035-441C-B6F0-03EAF6C2655D}" name="Column13814" dataDxfId="2581"/>
    <tableColumn id="13854" xr3:uid="{CFD7EF77-8CF2-4BDD-BB6D-E7051B1CE465}" name="Column13815" dataDxfId="2580"/>
    <tableColumn id="13855" xr3:uid="{1C9B59F8-A03B-4918-8794-200030B5E0DD}" name="Column13816" dataDxfId="2579"/>
    <tableColumn id="13856" xr3:uid="{3D6F277B-3CCC-4F0F-8354-BD300124E3CC}" name="Column13817" dataDxfId="2578"/>
    <tableColumn id="13857" xr3:uid="{4AC01642-25FE-48A1-A471-40BBEEF3E1D0}" name="Column13818" dataDxfId="2577"/>
    <tableColumn id="13858" xr3:uid="{1AE5E372-5EF7-4F2D-A537-2C28D357E193}" name="Column13819" dataDxfId="2576"/>
    <tableColumn id="13859" xr3:uid="{C4B04E23-9250-4508-BD7B-E567AE871A38}" name="Column13820" dataDxfId="2575"/>
    <tableColumn id="13860" xr3:uid="{7E0CAA44-1129-4AA4-9FA9-27A12EF20A40}" name="Column13821" dataDxfId="2574"/>
    <tableColumn id="13861" xr3:uid="{50BDE077-F1C0-44E7-BFEF-5DAE4CBA912D}" name="Column13822" dataDxfId="2573"/>
    <tableColumn id="13862" xr3:uid="{919C15F7-0511-4311-914B-388BDE123A9B}" name="Column13823" dataDxfId="2572"/>
    <tableColumn id="13863" xr3:uid="{686B31FB-AE26-4F8D-82B4-A7CFAB9F5962}" name="Column13824" dataDxfId="2571"/>
    <tableColumn id="13864" xr3:uid="{65D2CB11-F06A-4718-A02D-C296587F1C9D}" name="Column13825" dataDxfId="2570"/>
    <tableColumn id="13865" xr3:uid="{F21EB617-1B5D-4681-9A2F-DB9B0F60A88C}" name="Column13826" dataDxfId="2569"/>
    <tableColumn id="13866" xr3:uid="{75662AFF-FE64-4905-AAF4-FCDAC1973162}" name="Column13827" dataDxfId="2568"/>
    <tableColumn id="13867" xr3:uid="{2B435EBB-84B5-4859-9749-349987EFF970}" name="Column13828" dataDxfId="2567"/>
    <tableColumn id="13868" xr3:uid="{3408182B-F612-480E-9DCC-8BF03E8CFAF2}" name="Column13829" dataDxfId="2566"/>
    <tableColumn id="13869" xr3:uid="{426BA06C-8C98-40EE-87CE-42B07B99CB1F}" name="Column13830" dataDxfId="2565"/>
    <tableColumn id="13870" xr3:uid="{E5C80E3F-8328-4D7C-8EFC-F5F7471F4748}" name="Column13831" dataDxfId="2564"/>
    <tableColumn id="13871" xr3:uid="{426EA120-4E37-4B97-A994-D046D757ACD2}" name="Column13832" dataDxfId="2563"/>
    <tableColumn id="13872" xr3:uid="{881D3C08-94F5-4590-8D30-252BF3F89679}" name="Column13833" dataDxfId="2562"/>
    <tableColumn id="13873" xr3:uid="{19CF0EF3-BCC7-4193-9B7F-491B62913B5D}" name="Column13834" dataDxfId="2561"/>
    <tableColumn id="13874" xr3:uid="{9D9E2F36-75A0-4AC3-95EF-45E444BFA87E}" name="Column13835" dataDxfId="2560"/>
    <tableColumn id="13875" xr3:uid="{245E41EA-1DD1-484F-89B7-3F9592EDC0BF}" name="Column13836" dataDxfId="2559"/>
    <tableColumn id="13876" xr3:uid="{9B19E5F8-B4D3-42EF-B59F-7DE6E0A9E92B}" name="Column13837" dataDxfId="2558"/>
    <tableColumn id="13877" xr3:uid="{7AD53625-583B-460F-AC7D-1F67A49550E6}" name="Column13838" dataDxfId="2557"/>
    <tableColumn id="13878" xr3:uid="{D3455383-6A92-43D7-B7B6-9FAD2AFD8B4F}" name="Column13839" dataDxfId="2556"/>
    <tableColumn id="13879" xr3:uid="{C756424C-3EE0-40D0-BEB9-9B514DC4E7F1}" name="Column13840" dataDxfId="2555"/>
    <tableColumn id="13880" xr3:uid="{8E18EE7E-0B30-49FD-9EBE-A19FF6633734}" name="Column13841" dataDxfId="2554"/>
    <tableColumn id="13881" xr3:uid="{381879B4-5308-4713-A831-2EE8E8887759}" name="Column13842" dataDxfId="2553"/>
    <tableColumn id="13882" xr3:uid="{FD43FA94-F23F-4344-93C0-B0268351AEED}" name="Column13843" dataDxfId="2552"/>
    <tableColumn id="13883" xr3:uid="{96BCA3CC-D3C3-40D8-9385-F0CED9537AB4}" name="Column13844" dataDxfId="2551"/>
    <tableColumn id="13884" xr3:uid="{20F7A969-DF37-439B-8453-210BEE3C927C}" name="Column13845" dataDxfId="2550"/>
    <tableColumn id="13885" xr3:uid="{2DF39DE5-BB8F-4AE9-9699-9436FDD6C3B8}" name="Column13846" dataDxfId="2549"/>
    <tableColumn id="13886" xr3:uid="{BA83FA5B-CE06-4C6B-ACA4-03EB4D579DCD}" name="Column13847" dataDxfId="2548"/>
    <tableColumn id="13887" xr3:uid="{8CD705AA-22A5-454F-A793-A4A670761FCF}" name="Column13848" dataDxfId="2547"/>
    <tableColumn id="13888" xr3:uid="{63F25519-CE6E-44BD-B627-DEC74059C253}" name="Column13849" dataDxfId="2546"/>
    <tableColumn id="13889" xr3:uid="{A2875BBE-1C0C-4FE0-8183-EF8B7CC4F99C}" name="Column13850" dataDxfId="2545"/>
    <tableColumn id="13890" xr3:uid="{7469B11F-0533-4554-A6D3-1EF3C9F0EDB3}" name="Column13851" dataDxfId="2544"/>
    <tableColumn id="13891" xr3:uid="{F9F97487-7681-4799-9A6E-CD6BB964C3F1}" name="Column13852" dataDxfId="2543"/>
    <tableColumn id="13892" xr3:uid="{DFB9B8D8-FDD2-4689-BB78-68DAAC495301}" name="Column13853" dataDxfId="2542"/>
    <tableColumn id="13893" xr3:uid="{DCB08DD1-CF01-4516-9CD3-5923F31C7BA4}" name="Column13854" dataDxfId="2541"/>
    <tableColumn id="13894" xr3:uid="{62B90319-6FD4-42A3-991C-15B2D2BB5778}" name="Column13855" dataDxfId="2540"/>
    <tableColumn id="13895" xr3:uid="{2BAF637F-C6DD-491A-9AC4-E16128093A3B}" name="Column13856" dataDxfId="2539"/>
    <tableColumn id="13896" xr3:uid="{FEB27B47-3B8C-4408-8738-6DBF3FE21395}" name="Column13857" dataDxfId="2538"/>
    <tableColumn id="13897" xr3:uid="{D14AAF57-E428-4360-BF53-5C4E4DC58EEC}" name="Column13858" dataDxfId="2537"/>
    <tableColumn id="13898" xr3:uid="{01990356-6451-4348-8E17-7D26A219040C}" name="Column13859" dataDxfId="2536"/>
    <tableColumn id="13899" xr3:uid="{F82C38FB-4466-402E-87F5-C0D1C48D5935}" name="Column13860" dataDxfId="2535"/>
    <tableColumn id="13900" xr3:uid="{8456CA3E-B75D-428B-8F92-7A488AB3D8CD}" name="Column13861" dataDxfId="2534"/>
    <tableColumn id="13901" xr3:uid="{2C87DB1F-1EF7-42F7-AF31-201A41441331}" name="Column13862" dataDxfId="2533"/>
    <tableColumn id="13902" xr3:uid="{897C7FB2-1BAD-48C6-B5BC-7AF3C5601D03}" name="Column13863" dataDxfId="2532"/>
    <tableColumn id="13903" xr3:uid="{270739BC-FB98-4E7B-BF22-C23E3006C1C9}" name="Column13864" dataDxfId="2531"/>
    <tableColumn id="13904" xr3:uid="{9A76DDA1-B4FC-4EBF-9186-DA0A99CA3530}" name="Column13865" dataDxfId="2530"/>
    <tableColumn id="13905" xr3:uid="{D05985D9-B49C-4801-BC72-B11FE77E83FD}" name="Column13866" dataDxfId="2529"/>
    <tableColumn id="13906" xr3:uid="{F80DA3BC-3727-4E97-A120-BB6BD26C6D9D}" name="Column13867" dataDxfId="2528"/>
    <tableColumn id="13907" xr3:uid="{5C58B921-34B8-4AAA-9476-3AA5BAFFC056}" name="Column13868" dataDxfId="2527"/>
    <tableColumn id="13908" xr3:uid="{C0E2D1C1-C45D-4C01-9DE1-7A14EBD98B86}" name="Column13869" dataDxfId="2526"/>
    <tableColumn id="13909" xr3:uid="{2DA7DF75-A012-469E-AE1D-D12F08EDBE5F}" name="Column13870" dataDxfId="2525"/>
    <tableColumn id="13910" xr3:uid="{38F98EB3-848C-4BDD-9A11-51794A42ECBC}" name="Column13871" dataDxfId="2524"/>
    <tableColumn id="13911" xr3:uid="{C7081240-9029-4ADB-8809-E9E5985CD8CF}" name="Column13872" dataDxfId="2523"/>
    <tableColumn id="13912" xr3:uid="{21BBF7FB-DD4B-4F48-A762-9539B94D21C0}" name="Column13873" dataDxfId="2522"/>
    <tableColumn id="13913" xr3:uid="{7C7FC7AA-BB3D-42FB-A498-C3068D22E57A}" name="Column13874" dataDxfId="2521"/>
    <tableColumn id="13914" xr3:uid="{70CB482E-1260-4F05-AEE5-F160661CF920}" name="Column13875" dataDxfId="2520"/>
    <tableColumn id="13915" xr3:uid="{568CA526-0481-476A-9741-1445C05DD326}" name="Column13876" dataDxfId="2519"/>
    <tableColumn id="13916" xr3:uid="{868A3A27-4231-437A-AF6D-544B3A1939E1}" name="Column13877" dataDxfId="2518"/>
    <tableColumn id="13917" xr3:uid="{DE34A223-3A57-4584-8262-6E0AACA070C3}" name="Column13878" dataDxfId="2517"/>
    <tableColumn id="13918" xr3:uid="{4B9B2C5B-78DF-4D06-98C6-91D067E51F69}" name="Column13879" dataDxfId="2516"/>
    <tableColumn id="13919" xr3:uid="{807367FC-0375-4E0A-BDD7-031B699AD457}" name="Column13880" dataDxfId="2515"/>
    <tableColumn id="13920" xr3:uid="{0312C1A2-E32D-4AF6-807C-E8BF510A6056}" name="Column13881" dataDxfId="2514"/>
    <tableColumn id="13921" xr3:uid="{19479ED8-BAA5-4A22-982E-901F96CEC3D4}" name="Column13882" dataDxfId="2513"/>
    <tableColumn id="13922" xr3:uid="{3D7A7174-8606-49EF-A894-A0DBC8F58F84}" name="Column13883" dataDxfId="2512"/>
    <tableColumn id="13923" xr3:uid="{BD4B0C18-400C-49A9-84B4-99A40FCA203F}" name="Column13884" dataDxfId="2511"/>
    <tableColumn id="13924" xr3:uid="{4E98C084-A62C-4CC7-9C6A-6244AF5F116C}" name="Column13885" dataDxfId="2510"/>
    <tableColumn id="13925" xr3:uid="{62A1DA8E-F7AD-4172-9092-F890A9EF5F29}" name="Column13886" dataDxfId="2509"/>
    <tableColumn id="13926" xr3:uid="{AA0F14A3-6770-4A76-86D2-885CCF442396}" name="Column13887" dataDxfId="2508"/>
    <tableColumn id="13927" xr3:uid="{4DD8BCFB-48E5-4086-A272-C44612AEBEB7}" name="Column13888" dataDxfId="2507"/>
    <tableColumn id="13928" xr3:uid="{C630CD00-14DE-45DE-B1FF-12DC106303F8}" name="Column13889" dataDxfId="2506"/>
    <tableColumn id="13929" xr3:uid="{9231F275-C8DB-4F8F-8009-7A215C1C6FE9}" name="Column13890" dataDxfId="2505"/>
    <tableColumn id="13930" xr3:uid="{FC39DA53-ED50-4F61-A976-3F80B528F8BE}" name="Column13891" dataDxfId="2504"/>
    <tableColumn id="13931" xr3:uid="{871A9156-66AF-4037-AD47-C2615F4EEE82}" name="Column13892" dataDxfId="2503"/>
    <tableColumn id="13932" xr3:uid="{C504A5F6-1771-49D7-B612-01BB548DE2E0}" name="Column13893" dataDxfId="2502"/>
    <tableColumn id="13933" xr3:uid="{66496777-F9D6-4DB3-B13D-D1FC2AA4A1B7}" name="Column13894" dataDxfId="2501"/>
    <tableColumn id="13934" xr3:uid="{1AAF866B-2FF5-4544-8762-4D5983243808}" name="Column13895" dataDxfId="2500"/>
    <tableColumn id="13935" xr3:uid="{A3CA7311-F0BE-4852-B7C2-925FAC6DCA81}" name="Column13896" dataDxfId="2499"/>
    <tableColumn id="13936" xr3:uid="{818DF827-BF19-472F-9B9A-F7DE959D144A}" name="Column13897" dataDxfId="2498"/>
    <tableColumn id="13937" xr3:uid="{B0A4C721-BEC8-4F7C-A878-06E61D5C6101}" name="Column13898" dataDxfId="2497"/>
    <tableColumn id="13938" xr3:uid="{2E3050B1-730F-4F7F-BD5F-C48936FE86D7}" name="Column13899" dataDxfId="2496"/>
    <tableColumn id="13939" xr3:uid="{54C0A304-28E7-4654-9495-73CCAD93FF6B}" name="Column13900" dataDxfId="2495"/>
    <tableColumn id="13940" xr3:uid="{8A772818-E5F4-4D16-A57F-DA579CF610C8}" name="Column13901" dataDxfId="2494"/>
    <tableColumn id="13941" xr3:uid="{8C4C30D2-73C2-4A7C-9243-22069D780246}" name="Column13902" dataDxfId="2493"/>
    <tableColumn id="13942" xr3:uid="{B8D9C52B-5EA7-4482-BF4D-D8E8283EF0A1}" name="Column13903" dataDxfId="2492"/>
    <tableColumn id="13943" xr3:uid="{CD0E0680-9409-46DF-A291-20C111978A8F}" name="Column13904" dataDxfId="2491"/>
    <tableColumn id="13944" xr3:uid="{E745B1C0-18C9-400D-AB1B-2383042A1437}" name="Column13905" dataDxfId="2490"/>
    <tableColumn id="13945" xr3:uid="{1430D56A-5DE0-429B-9CFD-C3B24D296076}" name="Column13906" dataDxfId="2489"/>
    <tableColumn id="13946" xr3:uid="{746D2A38-939F-42C7-90D9-8E0309F5040B}" name="Column13907" dataDxfId="2488"/>
    <tableColumn id="13947" xr3:uid="{24830CB2-0840-4EB1-BC64-99B2934C1BA7}" name="Column13908" dataDxfId="2487"/>
    <tableColumn id="13948" xr3:uid="{EF1EFE6D-B497-44B1-B636-33D45B4EEA48}" name="Column13909" dataDxfId="2486"/>
    <tableColumn id="13949" xr3:uid="{E7F6B966-8765-483F-9D17-E6E5926363CB}" name="Column13910" dataDxfId="2485"/>
    <tableColumn id="13950" xr3:uid="{4202AAA6-DD21-4425-A693-6EE6B69B755E}" name="Column13911" dataDxfId="2484"/>
    <tableColumn id="13951" xr3:uid="{B5D7D793-E001-4B25-B00F-8AA74FCB4014}" name="Column13912" dataDxfId="2483"/>
    <tableColumn id="13952" xr3:uid="{3502880A-F035-4D69-89B2-F07355A541EB}" name="Column13913" dataDxfId="2482"/>
    <tableColumn id="13953" xr3:uid="{9F4992B7-0F2F-449B-8B1E-69AC40CA3D2D}" name="Column13914" dataDxfId="2481"/>
    <tableColumn id="13954" xr3:uid="{DD4B004A-1BC0-483A-81BD-2DE45CFDFE76}" name="Column13915" dataDxfId="2480"/>
    <tableColumn id="13955" xr3:uid="{5CF229B8-7358-4E7D-8F73-106E5838D1F6}" name="Column13916" dataDxfId="2479"/>
    <tableColumn id="13956" xr3:uid="{945564C4-AB15-4381-B136-A528F7752CF1}" name="Column13917" dataDxfId="2478"/>
    <tableColumn id="13957" xr3:uid="{7D1CECB1-E472-427F-808D-7EA472601258}" name="Column13918" dataDxfId="2477"/>
    <tableColumn id="13958" xr3:uid="{81422983-A9FE-4B17-AC32-12EE2C2A4074}" name="Column13919" dataDxfId="2476"/>
    <tableColumn id="13959" xr3:uid="{98467937-ACA0-4AE6-8A78-F8A77F0424D9}" name="Column13920" dataDxfId="2475"/>
    <tableColumn id="13960" xr3:uid="{6A15CF3B-B934-43A6-9B1F-94AE8BA5F276}" name="Column13921" dataDxfId="2474"/>
    <tableColumn id="13961" xr3:uid="{D21F1BA1-2858-428B-A0BD-1D6E593C582B}" name="Column13922" dataDxfId="2473"/>
    <tableColumn id="13962" xr3:uid="{72F0A2E1-74B2-4443-A6EC-CEC7E9ABDBF2}" name="Column13923" dataDxfId="2472"/>
    <tableColumn id="13963" xr3:uid="{4ED41ACA-F422-47EF-99C2-0EE2671DD111}" name="Column13924" dataDxfId="2471"/>
    <tableColumn id="13964" xr3:uid="{A01DA8D8-1CEB-4C7D-86E3-D08FA5B1AC1D}" name="Column13925" dataDxfId="2470"/>
    <tableColumn id="13965" xr3:uid="{AD24B864-F34C-4F05-87EF-981A4C76A35A}" name="Column13926" dataDxfId="2469"/>
    <tableColumn id="13966" xr3:uid="{B7A59E1B-9AAD-4970-A6D0-81BD96730074}" name="Column13927" dataDxfId="2468"/>
    <tableColumn id="13967" xr3:uid="{3A7CB56B-AB0C-473F-AF1C-1A6DCD334816}" name="Column13928" dataDxfId="2467"/>
    <tableColumn id="13968" xr3:uid="{8222FB8C-BB24-4B91-9452-70A24D8FEEDD}" name="Column13929" dataDxfId="2466"/>
    <tableColumn id="13969" xr3:uid="{CCAE6AC2-EC5F-43D9-A622-F7A71602D039}" name="Column13930" dataDxfId="2465"/>
    <tableColumn id="13970" xr3:uid="{8C64EC8B-A432-4098-910F-EBF81CDE0E35}" name="Column13931" dataDxfId="2464"/>
    <tableColumn id="13971" xr3:uid="{B95BFD1C-ECBD-411A-9642-C5A961B6B775}" name="Column13932" dataDxfId="2463"/>
    <tableColumn id="13972" xr3:uid="{57EE1121-52A5-4D24-8DED-D7BB5E25FCAC}" name="Column13933" dataDxfId="2462"/>
    <tableColumn id="13973" xr3:uid="{A57F3C35-D833-415A-875A-5D15133B23E9}" name="Column13934" dataDxfId="2461"/>
    <tableColumn id="13974" xr3:uid="{76CE4D77-AD71-4EF3-954D-9348EDE2A5F7}" name="Column13935" dataDxfId="2460"/>
    <tableColumn id="13975" xr3:uid="{4DA42C48-CCC0-4C60-8C5B-3CA2CBCF009E}" name="Column13936" dataDxfId="2459"/>
    <tableColumn id="13976" xr3:uid="{5395FCF5-8CB7-4D6B-80A9-84E16C85EFD0}" name="Column13937" dataDxfId="2458"/>
    <tableColumn id="13977" xr3:uid="{78321E9B-AAC9-4557-BA55-260F95109122}" name="Column13938" dataDxfId="2457"/>
    <tableColumn id="13978" xr3:uid="{50859B9D-2F52-46C8-BAC8-95D7ED0E98E5}" name="Column13939" dataDxfId="2456"/>
    <tableColumn id="13979" xr3:uid="{1934E427-27AD-4A83-9625-FFD695C42631}" name="Column13940" dataDxfId="2455"/>
    <tableColumn id="13980" xr3:uid="{E1475AF9-6827-4F90-AC24-D608A5E7611E}" name="Column13941" dataDxfId="2454"/>
    <tableColumn id="13981" xr3:uid="{EA6FF46A-3ECF-4FA1-AA31-34D3350FBAC2}" name="Column13942" dataDxfId="2453"/>
    <tableColumn id="13982" xr3:uid="{3FB0C1AB-347A-4B70-AFF3-02AAF6EB3C7A}" name="Column13943" dataDxfId="2452"/>
    <tableColumn id="13983" xr3:uid="{DC3AF568-2A64-4AD1-8CD2-8D16C2FF5630}" name="Column13944" dataDxfId="2451"/>
    <tableColumn id="13984" xr3:uid="{4C23A149-4C95-422A-B4C0-126D3C5F8B0D}" name="Column13945" dataDxfId="2450"/>
    <tableColumn id="13985" xr3:uid="{8CC87053-F365-42E9-A14F-6A7AE8CBF13D}" name="Column13946" dataDxfId="2449"/>
    <tableColumn id="13986" xr3:uid="{FE5B6F6A-4C0F-4F9D-A8AF-81491C9B480A}" name="Column13947" dataDxfId="2448"/>
    <tableColumn id="13987" xr3:uid="{06E9AC32-A906-4F12-B841-E45CF4CD3DE0}" name="Column13948" dataDxfId="2447"/>
    <tableColumn id="13988" xr3:uid="{F0559D9B-D48D-471A-B3C9-AB064E3442EB}" name="Column13949" dataDxfId="2446"/>
    <tableColumn id="13989" xr3:uid="{3CD94C81-0FF7-4209-8AD5-AD0854678A40}" name="Column13950" dataDxfId="2445"/>
    <tableColumn id="13990" xr3:uid="{66A20300-7345-4775-AAD5-746466755AC9}" name="Column13951" dataDxfId="2444"/>
    <tableColumn id="13991" xr3:uid="{0925988F-6F3E-4D68-AD82-B116DA4AD74D}" name="Column13952" dataDxfId="2443"/>
    <tableColumn id="13992" xr3:uid="{E22E1241-A385-470D-AACC-896C840BD3AE}" name="Column13953" dataDxfId="2442"/>
    <tableColumn id="13993" xr3:uid="{7CC7BCB4-08AA-471F-8F6B-C7CF1C2CEE45}" name="Column13954" dataDxfId="2441"/>
    <tableColumn id="13994" xr3:uid="{3D978E09-79A6-4742-A12C-E6860E5E8F18}" name="Column13955" dataDxfId="2440"/>
    <tableColumn id="13995" xr3:uid="{7FC473C5-5347-4DA6-AA62-91F6D0CA8A5B}" name="Column13956" dataDxfId="2439"/>
    <tableColumn id="13996" xr3:uid="{6269BA58-7868-4D30-BEBE-42E636785FC8}" name="Column13957" dataDxfId="2438"/>
    <tableColumn id="13997" xr3:uid="{AC23C109-8C68-4A80-8134-F266C45ED92D}" name="Column13958" dataDxfId="2437"/>
    <tableColumn id="13998" xr3:uid="{5C0C5311-8B7C-4FC0-B7BC-074C5F9CE725}" name="Column13959" dataDxfId="2436"/>
    <tableColumn id="13999" xr3:uid="{930DB5B1-3B4A-42D4-9CED-19F0A356639A}" name="Column13960" dataDxfId="2435"/>
    <tableColumn id="14000" xr3:uid="{5A7B1261-CED8-457D-B4BE-2E69628D18C1}" name="Column13961" dataDxfId="2434"/>
    <tableColumn id="14001" xr3:uid="{D9B79F65-61B4-468C-B909-D78FEC332A34}" name="Column13962" dataDxfId="2433"/>
    <tableColumn id="14002" xr3:uid="{7AD03466-3EE3-4E96-B98D-FA67E0169272}" name="Column13963" dataDxfId="2432"/>
    <tableColumn id="14003" xr3:uid="{54BAF79B-4D95-456C-8BBB-D2B9AD5AAEBA}" name="Column13964" dataDxfId="2431"/>
    <tableColumn id="14004" xr3:uid="{2243078E-0981-44BA-BBDB-82B152CA8C32}" name="Column13965" dataDxfId="2430"/>
    <tableColumn id="14005" xr3:uid="{03B762F0-1EB6-4510-8633-0E2E80952ECE}" name="Column13966" dataDxfId="2429"/>
    <tableColumn id="14006" xr3:uid="{CBC0576A-2342-4142-816C-C6249778919F}" name="Column13967" dataDxfId="2428"/>
    <tableColumn id="14007" xr3:uid="{06A3E36F-8BAB-466D-A352-F96C77B63685}" name="Column13968" dataDxfId="2427"/>
    <tableColumn id="14008" xr3:uid="{B490F803-3FC0-4EA9-B105-2B8E00ECCFF4}" name="Column13969" dataDxfId="2426"/>
    <tableColumn id="14009" xr3:uid="{3F5D3176-6198-4F74-84CC-02FFDF5E4900}" name="Column13970" dataDxfId="2425"/>
    <tableColumn id="14010" xr3:uid="{113C5C3B-50FA-437E-A814-48090692D3F4}" name="Column13971" dataDxfId="2424"/>
    <tableColumn id="14011" xr3:uid="{D1D0A4E0-3F73-4783-82DC-5053D5C02CDD}" name="Column13972" dataDxfId="2423"/>
    <tableColumn id="14012" xr3:uid="{6B0A448A-21E9-4D9B-8021-B0C6B8D9069B}" name="Column13973" dataDxfId="2422"/>
    <tableColumn id="14013" xr3:uid="{C94718B1-CB4D-43BC-888D-37F2C46BFFD0}" name="Column13974" dataDxfId="2421"/>
    <tableColumn id="14014" xr3:uid="{30AEDB0B-7302-4BFD-8281-3FAB3D5E37DF}" name="Column13975" dataDxfId="2420"/>
    <tableColumn id="14015" xr3:uid="{784E05CF-B3A8-4CDC-9A59-13A7B3066594}" name="Column13976" dataDxfId="2419"/>
    <tableColumn id="14016" xr3:uid="{6D8C8656-0441-4299-9F41-A8B7DC2DB94B}" name="Column13977" dataDxfId="2418"/>
    <tableColumn id="14017" xr3:uid="{8317F5C9-1B2A-45E3-ABE9-7064F286E2F7}" name="Column13978" dataDxfId="2417"/>
    <tableColumn id="14018" xr3:uid="{2F703D2E-B53D-47AB-B6B1-4732DB054E80}" name="Column13979" dataDxfId="2416"/>
    <tableColumn id="14019" xr3:uid="{B5425D63-CBB7-4141-B0BA-E7283A82B532}" name="Column13980" dataDxfId="2415"/>
    <tableColumn id="14020" xr3:uid="{04386A04-962A-4119-9D0A-E81BF668E0BC}" name="Column13981" dataDxfId="2414"/>
    <tableColumn id="14021" xr3:uid="{D0728E5F-CC53-40E2-BEA7-66BA304B0460}" name="Column13982" dataDxfId="2413"/>
    <tableColumn id="14022" xr3:uid="{D3A9C3C2-9EFA-411B-BA3E-7F9C377E6746}" name="Column13983" dataDxfId="2412"/>
    <tableColumn id="14023" xr3:uid="{853796D9-0D31-4E37-98C6-874CD952E1D8}" name="Column13984" dataDxfId="2411"/>
    <tableColumn id="14024" xr3:uid="{CFF19F81-73AD-4B82-90D1-13EDBD5689AB}" name="Column13985" dataDxfId="2410"/>
    <tableColumn id="14025" xr3:uid="{879F08D9-F2F9-4524-AC91-3E9A410636E6}" name="Column13986" dataDxfId="2409"/>
    <tableColumn id="14026" xr3:uid="{33B54108-61CE-4FB3-9842-105B816FB73E}" name="Column13987" dataDxfId="2408"/>
    <tableColumn id="14027" xr3:uid="{82F47871-DDCC-4190-BAED-2ADD2C56B634}" name="Column13988" dataDxfId="2407"/>
    <tableColumn id="14028" xr3:uid="{25E8813E-5D47-4455-B5E7-051DB095F636}" name="Column13989" dataDxfId="2406"/>
    <tableColumn id="14029" xr3:uid="{631D3C26-016B-4A88-B5B9-47B6FC53A1E0}" name="Column13990" dataDxfId="2405"/>
    <tableColumn id="14030" xr3:uid="{0B780091-DDA4-4EF4-BBBB-A243C945CE26}" name="Column13991" dataDxfId="2404"/>
    <tableColumn id="14031" xr3:uid="{E059CF45-2427-400B-B391-22613009192E}" name="Column13992" dataDxfId="2403"/>
    <tableColumn id="14032" xr3:uid="{4DC0DE24-C7CE-4A5A-B8AD-E445E5760C6B}" name="Column13993" dataDxfId="2402"/>
    <tableColumn id="14033" xr3:uid="{CA5E5293-1B9C-459A-9909-7ADAA5A3F68D}" name="Column13994" dataDxfId="2401"/>
    <tableColumn id="14034" xr3:uid="{EEE3D8B4-7618-4B5E-8885-EBDB978448A3}" name="Column13995" dataDxfId="2400"/>
    <tableColumn id="14035" xr3:uid="{135680C5-2F9C-48EB-A6F7-36A0D86F8446}" name="Column13996" dataDxfId="2399"/>
    <tableColumn id="14036" xr3:uid="{51F04B2A-3E56-47DB-B21A-C953DDC5F6F6}" name="Column13997" dataDxfId="2398"/>
    <tableColumn id="14037" xr3:uid="{F4FEDAB1-CDD8-4633-BE4C-D06DD05570C2}" name="Column13998" dataDxfId="2397"/>
    <tableColumn id="14038" xr3:uid="{3788E0DF-EFA8-4924-A7D1-90CD059FCB7B}" name="Column13999" dataDxfId="2396"/>
    <tableColumn id="14039" xr3:uid="{3F715941-B9DA-4088-8B94-7B44A496A836}" name="Column14000" dataDxfId="2395"/>
    <tableColumn id="14040" xr3:uid="{FAFC5D85-0EA8-4FD3-AB11-6B8AB1FD8951}" name="Column14001" dataDxfId="2394"/>
    <tableColumn id="14041" xr3:uid="{051D512A-095E-49AB-9D7F-C1B4F7450AAC}" name="Column14002" dataDxfId="2393"/>
    <tableColumn id="14042" xr3:uid="{6352BF73-9762-42AA-89F0-A9A6E008C9B2}" name="Column14003" dataDxfId="2392"/>
    <tableColumn id="14043" xr3:uid="{AA904B18-A45C-4BF2-8EC3-737D2BCCC4B7}" name="Column14004" dataDxfId="2391"/>
    <tableColumn id="14044" xr3:uid="{4799C01A-1B08-411C-A8EB-D423E2CAC544}" name="Column14005" dataDxfId="2390"/>
    <tableColumn id="14045" xr3:uid="{954CFFF7-06AE-4D90-B2C2-1652431FFD49}" name="Column14006" dataDxfId="2389"/>
    <tableColumn id="14046" xr3:uid="{E41148AC-27C3-41E0-9865-9B05A11A6C18}" name="Column14007" dataDxfId="2388"/>
    <tableColumn id="14047" xr3:uid="{BEFB1E63-1C13-4662-AB5E-CC924FBB558D}" name="Column14008" dataDxfId="2387"/>
    <tableColumn id="14048" xr3:uid="{12F86874-51D1-4598-8E90-3DA9DB1B4266}" name="Column14009" dataDxfId="2386"/>
    <tableColumn id="14049" xr3:uid="{09E801BC-A1FE-47A7-8999-C89E3567F3B3}" name="Column14010" dataDxfId="2385"/>
    <tableColumn id="14050" xr3:uid="{3C6DD1B8-0A8B-49B9-BC0F-28B5A92A97BF}" name="Column14011" dataDxfId="2384"/>
    <tableColumn id="14051" xr3:uid="{9579BF07-C80C-474F-BDA1-5E42FE25FC7C}" name="Column14012" dataDxfId="2383"/>
    <tableColumn id="14052" xr3:uid="{73660EFB-069D-4447-88C3-1F71EB4EBC4D}" name="Column14013" dataDxfId="2382"/>
    <tableColumn id="14053" xr3:uid="{B3EE7468-A59F-4A1F-8837-8AAC6A76B23E}" name="Column14014" dataDxfId="2381"/>
    <tableColumn id="14054" xr3:uid="{AEFDF670-EA61-4E22-BA2E-015634A8B577}" name="Column14015" dataDxfId="2380"/>
    <tableColumn id="14055" xr3:uid="{8F6CFC01-0BD9-49DD-BD12-B4BDE3741460}" name="Column14016" dataDxfId="2379"/>
    <tableColumn id="14056" xr3:uid="{B40B8755-CCD3-435A-B2EE-A9DEF94B1314}" name="Column14017" dataDxfId="2378"/>
    <tableColumn id="14057" xr3:uid="{1417D22E-C90F-4E05-8B25-CDED14055F7F}" name="Column14018" dataDxfId="2377"/>
    <tableColumn id="14058" xr3:uid="{86C92BD2-D982-4911-864B-DE88BAFC0BBB}" name="Column14019" dataDxfId="2376"/>
    <tableColumn id="14059" xr3:uid="{C5AF2B49-17E4-413C-B4AD-C0551F4FED9A}" name="Column14020" dataDxfId="2375"/>
    <tableColumn id="14060" xr3:uid="{F62F99DE-4121-4E3F-ABD1-6046BC697CB5}" name="Column14021" dataDxfId="2374"/>
    <tableColumn id="14061" xr3:uid="{C1B25BD6-CA8D-4B90-B786-80D49178D124}" name="Column14022" dataDxfId="2373"/>
    <tableColumn id="14062" xr3:uid="{42939BCD-514C-43F7-8690-D6E34AA1405D}" name="Column14023" dataDxfId="2372"/>
    <tableColumn id="14063" xr3:uid="{9A8FB121-8DB8-4156-8C21-99C8545EF340}" name="Column14024" dataDxfId="2371"/>
    <tableColumn id="14064" xr3:uid="{42E3FE06-A241-43B6-A50E-8B4A734CC01E}" name="Column14025" dataDxfId="2370"/>
    <tableColumn id="14065" xr3:uid="{5DE477CB-1FD7-481B-B877-0F260EF8BB55}" name="Column14026" dataDxfId="2369"/>
    <tableColumn id="14066" xr3:uid="{65065D51-4A79-448D-9158-A1CC51D25E5E}" name="Column14027" dataDxfId="2368"/>
    <tableColumn id="14067" xr3:uid="{8E72A2BE-12F6-4F2D-A0C1-1A28110A1EC6}" name="Column14028" dataDxfId="2367"/>
    <tableColumn id="14068" xr3:uid="{9F1802B8-818E-4444-B439-F9C983A46C17}" name="Column14029" dataDxfId="2366"/>
    <tableColumn id="14069" xr3:uid="{30A0CA21-7F98-4460-B9DA-5A8DACBE3B6C}" name="Column14030" dataDxfId="2365"/>
    <tableColumn id="14070" xr3:uid="{24A5B142-ABA0-4B45-A7D0-41D8DEDB87CF}" name="Column14031" dataDxfId="2364"/>
    <tableColumn id="14071" xr3:uid="{88E59BF8-EC30-4B59-86E7-CC2C8062C49B}" name="Column14032" dataDxfId="2363"/>
    <tableColumn id="14072" xr3:uid="{AEC88E2C-DDBE-4729-99C8-DDCB4F18E206}" name="Column14033" dataDxfId="2362"/>
    <tableColumn id="14073" xr3:uid="{D4CD9743-EDB5-4E38-8FF7-8937CBB158E0}" name="Column14034" dataDxfId="2361"/>
    <tableColumn id="14074" xr3:uid="{2BAAA672-E95C-4D85-A131-76AFA054AA44}" name="Column14035" dataDxfId="2360"/>
    <tableColumn id="14075" xr3:uid="{C984BF2F-AE43-4F44-A905-20094C95BE82}" name="Column14036" dataDxfId="2359"/>
    <tableColumn id="14076" xr3:uid="{F5550E49-FC1E-4EEC-9203-64C31A53F627}" name="Column14037" dataDxfId="2358"/>
    <tableColumn id="14077" xr3:uid="{6D16CB57-B995-4527-9A2E-4E231AC9D98A}" name="Column14038" dataDxfId="2357"/>
    <tableColumn id="14078" xr3:uid="{D3AF6F7C-8CE3-4D0A-82F7-B10FBB3D5DED}" name="Column14039" dataDxfId="2356"/>
    <tableColumn id="14079" xr3:uid="{E8A2019E-8543-4E07-BC69-62DD01DAF287}" name="Column14040" dataDxfId="2355"/>
    <tableColumn id="14080" xr3:uid="{ACF54A7A-AF23-4370-A896-BDE983069C03}" name="Column14041" dataDxfId="2354"/>
    <tableColumn id="14081" xr3:uid="{497FC86B-04A4-41EB-822B-D884E568511F}" name="Column14042" dataDxfId="2353"/>
    <tableColumn id="14082" xr3:uid="{951D554A-94C6-45A2-A6C6-29BE0F6E5B15}" name="Column14043" dataDxfId="2352"/>
    <tableColumn id="14083" xr3:uid="{AB80BA2E-5D66-4EE4-AE54-0E52EFD032A1}" name="Column14044" dataDxfId="2351"/>
    <tableColumn id="14084" xr3:uid="{9A7D46CF-5D00-41B2-B402-642F7D00B234}" name="Column14045" dataDxfId="2350"/>
    <tableColumn id="14085" xr3:uid="{A79B27F7-4A7C-4EC8-AD04-969B38FB390B}" name="Column14046" dataDxfId="2349"/>
    <tableColumn id="14086" xr3:uid="{0F15DAA6-CC7D-4A9B-A928-BEAF8467C4A9}" name="Column14047" dataDxfId="2348"/>
    <tableColumn id="14087" xr3:uid="{568F6D8C-DD33-4974-B366-8801B571DADD}" name="Column14048" dataDxfId="2347"/>
    <tableColumn id="14088" xr3:uid="{E6131042-ACE7-44B5-B7C2-F5DC3AF6361B}" name="Column14049" dataDxfId="2346"/>
    <tableColumn id="14089" xr3:uid="{D6545DBF-8ECF-4528-9D03-030645B6BA02}" name="Column14050" dataDxfId="2345"/>
    <tableColumn id="14090" xr3:uid="{B70B93BC-D7D1-4BE7-8CF9-CB14464DAB18}" name="Column14051" dataDxfId="2344"/>
    <tableColumn id="14091" xr3:uid="{92C82110-0472-459F-B8DA-865E7DDA6396}" name="Column14052" dataDxfId="2343"/>
    <tableColumn id="14092" xr3:uid="{CED38578-8DDE-49AD-8BA7-88BFF0D8CCD5}" name="Column14053" dataDxfId="2342"/>
    <tableColumn id="14093" xr3:uid="{9708197F-C1E0-4E5B-A81C-7C5E7333A4DE}" name="Column14054" dataDxfId="2341"/>
    <tableColumn id="14094" xr3:uid="{FC9ACF0A-FE3E-4F80-93E5-2FAE285A1A37}" name="Column14055" dataDxfId="2340"/>
    <tableColumn id="14095" xr3:uid="{5DEE2AEE-4F14-4193-8B84-F294017E3565}" name="Column14056" dataDxfId="2339"/>
    <tableColumn id="14096" xr3:uid="{72795ECB-D957-4C2D-8706-57A8ECFE60E4}" name="Column14057" dataDxfId="2338"/>
    <tableColumn id="14097" xr3:uid="{BA86670F-6901-4590-B6A9-E3B7A5D84148}" name="Column14058" dataDxfId="2337"/>
    <tableColumn id="14098" xr3:uid="{B912D294-A767-453E-BDCB-7282FD79127C}" name="Column14059" dataDxfId="2336"/>
    <tableColumn id="14099" xr3:uid="{D54E0B56-CB28-47FC-BB34-ACC6228263EE}" name="Column14060" dataDxfId="2335"/>
    <tableColumn id="14100" xr3:uid="{60F4B009-0590-47F0-B5FA-6699435FAD7F}" name="Column14061" dataDxfId="2334"/>
    <tableColumn id="14101" xr3:uid="{BEEE7A90-DAEF-42DE-BB63-2C586B45465A}" name="Column14062" dataDxfId="2333"/>
    <tableColumn id="14102" xr3:uid="{CDA907D9-A981-4295-BD88-60656E381DB3}" name="Column14063" dataDxfId="2332"/>
    <tableColumn id="14103" xr3:uid="{00BC4BED-27DC-4A45-839D-B64C5723F3BA}" name="Column14064" dataDxfId="2331"/>
    <tableColumn id="14104" xr3:uid="{2028B93D-FCBB-4B25-B21C-64A4868C2FE5}" name="Column14065" dataDxfId="2330"/>
    <tableColumn id="14105" xr3:uid="{42F19A77-7FC6-47B0-8935-DB7C2CA315FC}" name="Column14066" dataDxfId="2329"/>
    <tableColumn id="14106" xr3:uid="{1D64DE22-61D6-486A-AA43-62C0DD4C0501}" name="Column14067" dataDxfId="2328"/>
    <tableColumn id="14107" xr3:uid="{B4370BD7-E3E0-4E06-82CE-01FABD6A6810}" name="Column14068" dataDxfId="2327"/>
    <tableColumn id="14108" xr3:uid="{C69DEB80-E60C-45FF-9631-6778E6D8EDD7}" name="Column14069" dataDxfId="2326"/>
    <tableColumn id="14109" xr3:uid="{9C61F151-B221-4F0D-A345-A98B4FFA483C}" name="Column14070" dataDxfId="2325"/>
    <tableColumn id="14110" xr3:uid="{437C3846-7027-4D79-87EC-FD415276CEF5}" name="Column14071" dataDxfId="2324"/>
    <tableColumn id="14111" xr3:uid="{09E93778-9128-4D24-891E-AC2498F2D1D1}" name="Column14072" dataDxfId="2323"/>
    <tableColumn id="14112" xr3:uid="{76B0ECE1-37F1-42A6-91FC-047DBF8023EE}" name="Column14073" dataDxfId="2322"/>
    <tableColumn id="14113" xr3:uid="{946E0EE2-C4E7-4F7B-8CF3-3D1FF2FB7734}" name="Column14074" dataDxfId="2321"/>
    <tableColumn id="14114" xr3:uid="{1C51B373-CE21-4A8F-9B9A-2E6B82779850}" name="Column14075" dataDxfId="2320"/>
    <tableColumn id="14115" xr3:uid="{23988851-D10C-414F-8535-1C08F954F890}" name="Column14076" dataDxfId="2319"/>
    <tableColumn id="14116" xr3:uid="{1968830D-70E0-415D-9914-87BC36E601DA}" name="Column14077" dataDxfId="2318"/>
    <tableColumn id="14117" xr3:uid="{CE9C12AE-FA1C-41C0-B206-5393E7F71E7B}" name="Column14078" dataDxfId="2317"/>
    <tableColumn id="14118" xr3:uid="{4A06F981-38B9-4670-92C5-32ACD15FB07B}" name="Column14079" dataDxfId="2316"/>
    <tableColumn id="14119" xr3:uid="{02C7F551-DAED-4732-BC4A-BE11127F2D21}" name="Column14080" dataDxfId="2315"/>
    <tableColumn id="14120" xr3:uid="{0FE6DEC9-A653-4919-9A42-62B923796355}" name="Column14081" dataDxfId="2314"/>
    <tableColumn id="14121" xr3:uid="{DCB28214-E783-4FA0-BDF3-D5C2E96BDDC6}" name="Column14082" dataDxfId="2313"/>
    <tableColumn id="14122" xr3:uid="{13D7177B-BE5D-485C-A6B0-3EDAC026687B}" name="Column14083" dataDxfId="2312"/>
    <tableColumn id="14123" xr3:uid="{1188DB72-35AD-40A6-A0B2-AB493FBD80EF}" name="Column14084" dataDxfId="2311"/>
    <tableColumn id="14124" xr3:uid="{295134D2-88EC-4D7E-B9B2-F9B891DC2802}" name="Column14085" dataDxfId="2310"/>
    <tableColumn id="14125" xr3:uid="{70BD985A-346D-43AF-8607-FC083BF63F6E}" name="Column14086" dataDxfId="2309"/>
    <tableColumn id="14126" xr3:uid="{69824E16-84BD-4095-B141-527357C59B45}" name="Column14087" dataDxfId="2308"/>
    <tableColumn id="14127" xr3:uid="{8DA857D8-937F-42C6-A5C4-FA8E31C3EA34}" name="Column14088" dataDxfId="2307"/>
    <tableColumn id="14128" xr3:uid="{AE03FFB8-959A-4736-A20B-39CEEB9A0A88}" name="Column14089" dataDxfId="2306"/>
    <tableColumn id="14129" xr3:uid="{E22A6D55-4BA2-4F58-BC62-D0274B005C59}" name="Column14090" dataDxfId="2305"/>
    <tableColumn id="14130" xr3:uid="{874D7FD2-CBE4-488C-95D0-83079CB495E3}" name="Column14091" dataDxfId="2304"/>
    <tableColumn id="14131" xr3:uid="{5766E147-454A-438D-BB5B-9B2866485A71}" name="Column14092" dataDxfId="2303"/>
    <tableColumn id="14132" xr3:uid="{DB0BFA7A-7B8E-4D8A-A364-B4C37895A9CE}" name="Column14093" dataDxfId="2302"/>
    <tableColumn id="14133" xr3:uid="{D6A25C0C-1493-4215-AD3F-D09C30A31237}" name="Column14094" dataDxfId="2301"/>
    <tableColumn id="14134" xr3:uid="{A133E112-B427-4B52-B606-A3C3545C85ED}" name="Column14095" dataDxfId="2300"/>
    <tableColumn id="14135" xr3:uid="{3DD41C4A-23DF-44F6-ABBF-486AC666DEF2}" name="Column14096" dataDxfId="2299"/>
    <tableColumn id="14136" xr3:uid="{F72D7417-859F-497A-BFBF-F1864E4071FF}" name="Column14097" dataDxfId="2298"/>
    <tableColumn id="14137" xr3:uid="{5986E483-41AC-4E45-9273-E50D69177FF8}" name="Column14098" dataDxfId="2297"/>
    <tableColumn id="14138" xr3:uid="{5647446C-D89F-4BD7-B889-3705539DFFB6}" name="Column14099" dataDxfId="2296"/>
    <tableColumn id="14139" xr3:uid="{9B2CD4D2-1CB0-4778-A0C0-517120B18D64}" name="Column14100" dataDxfId="2295"/>
    <tableColumn id="14140" xr3:uid="{C06B9445-F946-44BA-8293-AD7157A66226}" name="Column14101" dataDxfId="2294"/>
    <tableColumn id="14141" xr3:uid="{650CD633-3768-4E0E-BA47-F9C1944A1498}" name="Column14102" dataDxfId="2293"/>
    <tableColumn id="14142" xr3:uid="{93C3F384-6D25-4029-9EA5-DF541721587A}" name="Column14103" dataDxfId="2292"/>
    <tableColumn id="14143" xr3:uid="{1845796E-4267-4A47-BE47-F60A83CC8B59}" name="Column14104" dataDxfId="2291"/>
    <tableColumn id="14144" xr3:uid="{6C9C11DF-6512-46CD-8CDE-C02614CCA33D}" name="Column14105" dataDxfId="2290"/>
    <tableColumn id="14145" xr3:uid="{42240B16-F99A-4695-96B6-489C74331922}" name="Column14106" dataDxfId="2289"/>
    <tableColumn id="14146" xr3:uid="{51F8C586-889E-49E5-AACE-6D38B86C371C}" name="Column14107" dataDxfId="2288"/>
    <tableColumn id="14147" xr3:uid="{997C57FE-05A9-4629-ABAC-918F841AC0AA}" name="Column14108" dataDxfId="2287"/>
    <tableColumn id="14148" xr3:uid="{E878A829-316C-4157-BFF9-9338FCC72DFF}" name="Column14109" dataDxfId="2286"/>
    <tableColumn id="14149" xr3:uid="{6A84C509-CCC3-4FBC-9858-B1B3469A297E}" name="Column14110" dataDxfId="2285"/>
    <tableColumn id="14150" xr3:uid="{CA21C5DD-0EFE-4864-AC48-D5DAD6F7DA5B}" name="Column14111" dataDxfId="2284"/>
    <tableColumn id="14151" xr3:uid="{B32C9959-6BC7-4784-854B-C944D40BEA13}" name="Column14112" dataDxfId="2283"/>
    <tableColumn id="14152" xr3:uid="{488EF4F9-C906-4209-8FA4-C82AC55D7174}" name="Column14113" dataDxfId="2282"/>
    <tableColumn id="14153" xr3:uid="{77A67BBA-A1DC-468B-AF2F-787B0DA41F36}" name="Column14114" dataDxfId="2281"/>
    <tableColumn id="14154" xr3:uid="{D2D47D66-450A-448D-A457-0178EE12EC11}" name="Column14115" dataDxfId="2280"/>
    <tableColumn id="14155" xr3:uid="{1CCC9060-4667-4416-8E92-0A45C1AB15C6}" name="Column14116" dataDxfId="2279"/>
    <tableColumn id="14156" xr3:uid="{65B63A04-BD62-4EF8-B686-F1C7DAF211F5}" name="Column14117" dataDxfId="2278"/>
    <tableColumn id="14157" xr3:uid="{700E85A6-76DF-4214-B6FF-EAB34D4047AC}" name="Column14118" dataDxfId="2277"/>
    <tableColumn id="14158" xr3:uid="{B93809E3-53C9-4503-810B-FA99A7587B90}" name="Column14119" dataDxfId="2276"/>
    <tableColumn id="14159" xr3:uid="{92E6899A-140E-4E26-BC83-088DFF6B39EC}" name="Column14120" dataDxfId="2275"/>
    <tableColumn id="14160" xr3:uid="{55129639-FD4F-4B1B-BD49-E606119B5593}" name="Column14121" dataDxfId="2274"/>
    <tableColumn id="14161" xr3:uid="{E9613D1F-5C10-494A-879C-C4A96A88E43E}" name="Column14122" dataDxfId="2273"/>
    <tableColumn id="14162" xr3:uid="{DBCCA071-CA4E-46FA-AC6B-8A90FCDD2253}" name="Column14123" dataDxfId="2272"/>
    <tableColumn id="14163" xr3:uid="{CDB4D19C-9937-47FE-ABBB-E29A138FE481}" name="Column14124" dataDxfId="2271"/>
    <tableColumn id="14164" xr3:uid="{93C1A0F4-30FB-4DE8-A62F-CDE876C36062}" name="Column14125" dataDxfId="2270"/>
    <tableColumn id="14165" xr3:uid="{E3E6FC4C-9BBC-40DE-91AE-41947BD1354E}" name="Column14126" dataDxfId="2269"/>
    <tableColumn id="14166" xr3:uid="{A0463F12-AB5D-4E19-938E-647FB3282EEB}" name="Column14127" dataDxfId="2268"/>
    <tableColumn id="14167" xr3:uid="{92653BB1-A63E-4611-A0C1-F7BECD3982AD}" name="Column14128" dataDxfId="2267"/>
    <tableColumn id="14168" xr3:uid="{8145355F-DE12-441D-9F0B-6642E8B3C54B}" name="Column14129" dataDxfId="2266"/>
    <tableColumn id="14169" xr3:uid="{DE93905F-5FF9-41B0-8344-58ABFA389B7C}" name="Column14130" dataDxfId="2265"/>
    <tableColumn id="14170" xr3:uid="{BA68875A-5E0D-4907-B19A-E0C1A11D9637}" name="Column14131" dataDxfId="2264"/>
    <tableColumn id="14171" xr3:uid="{78DC2E81-A6CD-41E0-A281-C9020C83D978}" name="Column14132" dataDxfId="2263"/>
    <tableColumn id="14172" xr3:uid="{79A0857D-D542-482F-8DC9-EDADB45F6B82}" name="Column14133" dataDxfId="2262"/>
    <tableColumn id="14173" xr3:uid="{208A7D8B-E69C-46AC-B27E-13090152CD2C}" name="Column14134" dataDxfId="2261"/>
    <tableColumn id="14174" xr3:uid="{DEAF0BC7-9D50-41A2-BE7D-92778CC15CE9}" name="Column14135" dataDxfId="2260"/>
    <tableColumn id="14175" xr3:uid="{02CC950D-DF0A-400D-A3AB-64D74FF7EDAF}" name="Column14136" dataDxfId="2259"/>
    <tableColumn id="14176" xr3:uid="{F574AA92-3304-4E63-8925-4686E4ACE8EB}" name="Column14137" dataDxfId="2258"/>
    <tableColumn id="14177" xr3:uid="{3660EDA6-7766-4049-A5A6-34E2E9C7FA6A}" name="Column14138" dataDxfId="2257"/>
    <tableColumn id="14178" xr3:uid="{F7F19389-E8CC-47BF-87F9-4780D45DC766}" name="Column14139" dataDxfId="2256"/>
    <tableColumn id="14179" xr3:uid="{53C2D463-1D0F-492F-B274-0A789D34D4B1}" name="Column14140" dataDxfId="2255"/>
    <tableColumn id="14180" xr3:uid="{DC3F73E7-E969-4E98-8267-D3E67E5CB207}" name="Column14141" dataDxfId="2254"/>
    <tableColumn id="14181" xr3:uid="{3D9DB9C1-F740-4875-AB60-377D5AFFAD3D}" name="Column14142" dataDxfId="2253"/>
    <tableColumn id="14182" xr3:uid="{B1064D79-DE34-4928-A4FF-61E7CD9CB175}" name="Column14143" dataDxfId="2252"/>
    <tableColumn id="14183" xr3:uid="{90FDD664-DCB1-46D9-8F6E-E984B8381F69}" name="Column14144" dataDxfId="2251"/>
    <tableColumn id="14184" xr3:uid="{2D06008A-2D67-414E-BAE2-56D955E8431F}" name="Column14145" dataDxfId="2250"/>
    <tableColumn id="14185" xr3:uid="{D1D83AB9-C723-4D17-A7AD-0E223441F665}" name="Column14146" dataDxfId="2249"/>
    <tableColumn id="14186" xr3:uid="{A631A645-9A32-404C-989D-FC6C6F885A6B}" name="Column14147" dataDxfId="2248"/>
    <tableColumn id="14187" xr3:uid="{43EC2072-21B6-488C-8C9F-0D0DB7165ACC}" name="Column14148" dataDxfId="2247"/>
    <tableColumn id="14188" xr3:uid="{3969E3E4-3ED2-497C-B361-040236F790E5}" name="Column14149" dataDxfId="2246"/>
    <tableColumn id="14189" xr3:uid="{EE6CEDBE-FE08-4328-9CEC-B53793EA1820}" name="Column14150" dataDxfId="2245"/>
    <tableColumn id="14190" xr3:uid="{0AC2370B-367C-4D15-9C48-731DE11D4E07}" name="Column14151" dataDxfId="2244"/>
    <tableColumn id="14191" xr3:uid="{4CE5F793-7D9C-44B5-9AAD-D3D00C225352}" name="Column14152" dataDxfId="2243"/>
    <tableColumn id="14192" xr3:uid="{1F318EB6-E078-4F53-9F5F-70F85A73DA65}" name="Column14153" dataDxfId="2242"/>
    <tableColumn id="14193" xr3:uid="{DCC842DB-B038-4C88-A177-CDFD0DBCB274}" name="Column14154" dataDxfId="2241"/>
    <tableColumn id="14194" xr3:uid="{D07A2A53-0B06-433D-8BFC-21878FD71965}" name="Column14155" dataDxfId="2240"/>
    <tableColumn id="14195" xr3:uid="{5B0FBDA9-D9C7-4829-9AB8-59A4845B02AC}" name="Column14156" dataDxfId="2239"/>
    <tableColumn id="14196" xr3:uid="{5660F5AD-3091-4701-9D2F-149E4DE1F7B7}" name="Column14157" dataDxfId="2238"/>
    <tableColumn id="14197" xr3:uid="{537EAFA2-7755-4BEB-ABD1-DC2983B45820}" name="Column14158" dataDxfId="2237"/>
    <tableColumn id="14198" xr3:uid="{2615E203-163F-411C-8B58-0A4F123DA604}" name="Column14159" dataDxfId="2236"/>
    <tableColumn id="14199" xr3:uid="{8A7A9BF6-9C65-4DAD-B002-48A57FEA35D3}" name="Column14160" dataDxfId="2235"/>
    <tableColumn id="14200" xr3:uid="{9F25576C-652F-459F-BCA9-AB9FCFF16D11}" name="Column14161" dataDxfId="2234"/>
    <tableColumn id="14201" xr3:uid="{47C02B48-52A4-42B2-B992-5B7C1F348FB2}" name="Column14162" dataDxfId="2233"/>
    <tableColumn id="14202" xr3:uid="{A1261175-840A-4531-B557-EEB7A65EBAD1}" name="Column14163" dataDxfId="2232"/>
    <tableColumn id="14203" xr3:uid="{6477B866-4089-4C0C-AD41-EDAAFADA90C2}" name="Column14164" dataDxfId="2231"/>
    <tableColumn id="14204" xr3:uid="{3B1A7991-1559-4959-AAEF-0FA51950AC94}" name="Column14165" dataDxfId="2230"/>
    <tableColumn id="14205" xr3:uid="{5ABADBCD-6D10-459D-B42D-C9A5BE5820EA}" name="Column14166" dataDxfId="2229"/>
    <tableColumn id="14206" xr3:uid="{E8BE99D2-8425-4492-B683-FBCD5814FD18}" name="Column14167" dataDxfId="2228"/>
    <tableColumn id="14207" xr3:uid="{ABF40901-816E-4419-A93B-10339CF0A9BD}" name="Column14168" dataDxfId="2227"/>
    <tableColumn id="14208" xr3:uid="{34FF6F80-9979-40DB-BBC7-49DFBDBCAA83}" name="Column14169" dataDxfId="2226"/>
    <tableColumn id="14209" xr3:uid="{8837B148-749B-4925-95A0-76F3DFC28839}" name="Column14170" dataDxfId="2225"/>
    <tableColumn id="14210" xr3:uid="{BA02E2AF-AE25-4FF1-B76B-6D5804B30A5D}" name="Column14171" dataDxfId="2224"/>
    <tableColumn id="14211" xr3:uid="{6402CAD7-C971-41C9-AA47-9C2A88D4D6AD}" name="Column14172" dataDxfId="2223"/>
    <tableColumn id="14212" xr3:uid="{46E24473-D223-4C3E-BB8F-F6CCEB837595}" name="Column14173" dataDxfId="2222"/>
    <tableColumn id="14213" xr3:uid="{D47E677E-942B-4C8B-BC67-528FB89F6636}" name="Column14174" dataDxfId="2221"/>
    <tableColumn id="14214" xr3:uid="{38248AB3-C2AE-45D0-80A0-D150EED5B61C}" name="Column14175" dataDxfId="2220"/>
    <tableColumn id="14215" xr3:uid="{0186952D-E083-4388-B043-7F0616B0A467}" name="Column14176" dataDxfId="2219"/>
    <tableColumn id="14216" xr3:uid="{2EE12577-A4AE-42A1-A054-DCABE81B1411}" name="Column14177" dataDxfId="2218"/>
    <tableColumn id="14217" xr3:uid="{E7E4EA4C-395A-44D8-AB5E-722C0326DD61}" name="Column14178" dataDxfId="2217"/>
    <tableColumn id="14218" xr3:uid="{7E0046A9-00C8-4581-ADF0-1662D89C3D90}" name="Column14179" dataDxfId="2216"/>
    <tableColumn id="14219" xr3:uid="{45A2FFA5-6787-4042-A709-9083ED7DA840}" name="Column14180" dataDxfId="2215"/>
    <tableColumn id="14220" xr3:uid="{8B9BE57B-087F-4FC8-A4E0-3E0970E10808}" name="Column14181" dataDxfId="2214"/>
    <tableColumn id="14221" xr3:uid="{5CFC84FE-75C2-4A3A-BD9E-31CF0EDBCDD3}" name="Column14182" dataDxfId="2213"/>
    <tableColumn id="14222" xr3:uid="{4B3F96A4-AB57-4453-8D48-A21D7902F3F6}" name="Column14183" dataDxfId="2212"/>
    <tableColumn id="14223" xr3:uid="{2D94EB8C-1628-4951-8940-0388705822FA}" name="Column14184" dataDxfId="2211"/>
    <tableColumn id="14224" xr3:uid="{0483F5FC-A0F7-4D3E-8984-C2DF732AD07C}" name="Column14185" dataDxfId="2210"/>
    <tableColumn id="14225" xr3:uid="{9DD0AF6E-641D-4751-B4AB-E031BE700A2D}" name="Column14186" dataDxfId="2209"/>
    <tableColumn id="14226" xr3:uid="{C4B97E41-EE2D-4626-90CE-AD4E3A2117AB}" name="Column14187" dataDxfId="2208"/>
    <tableColumn id="14227" xr3:uid="{0E4DE945-3D10-429E-9C24-F2E9A3654F79}" name="Column14188" dataDxfId="2207"/>
    <tableColumn id="14228" xr3:uid="{8A36CC41-010B-4DF8-A58E-B94C3ED0E303}" name="Column14189" dataDxfId="2206"/>
    <tableColumn id="14229" xr3:uid="{9FAA8FF0-95C5-4614-AC00-5D32B0EB35F3}" name="Column14190" dataDxfId="2205"/>
    <tableColumn id="14230" xr3:uid="{A9820879-84D4-4692-8CC1-5929B17A2C2B}" name="Column14191" dataDxfId="2204"/>
    <tableColumn id="14231" xr3:uid="{FE0A60A9-3BA2-43DC-A51A-39E147A37CE4}" name="Column14192" dataDxfId="2203"/>
    <tableColumn id="14232" xr3:uid="{34DFB2BC-5234-48B3-B830-4AA05F92864F}" name="Column14193" dataDxfId="2202"/>
    <tableColumn id="14233" xr3:uid="{EFFD5F0F-8131-4192-9273-E19932A83266}" name="Column14194" dataDxfId="2201"/>
    <tableColumn id="14234" xr3:uid="{B372E34E-9217-4BEC-9E24-EB12A91E0B09}" name="Column14195" dataDxfId="2200"/>
    <tableColumn id="14235" xr3:uid="{DB062980-7217-434C-8A8C-1BEC96A8417A}" name="Column14196" dataDxfId="2199"/>
    <tableColumn id="14236" xr3:uid="{03A28017-84AC-4D54-A699-62B900314E2E}" name="Column14197" dataDxfId="2198"/>
    <tableColumn id="14237" xr3:uid="{194FB7C2-EC20-4170-A160-E73C259BD53E}" name="Column14198" dataDxfId="2197"/>
    <tableColumn id="14238" xr3:uid="{BE9C1033-9873-498A-B7B5-7A44F6090E95}" name="Column14199" dataDxfId="2196"/>
    <tableColumn id="14239" xr3:uid="{20D93943-5AF8-417B-97CB-CA4390503A5E}" name="Column14200" dataDxfId="2195"/>
    <tableColumn id="14240" xr3:uid="{1275347D-B311-4283-9592-5BFD36ECE09B}" name="Column14201" dataDxfId="2194"/>
    <tableColumn id="14241" xr3:uid="{80994F0C-90FF-4881-A7BB-AC592A992F2E}" name="Column14202" dataDxfId="2193"/>
    <tableColumn id="14242" xr3:uid="{26570E85-D7AD-46CE-8352-83C760D26838}" name="Column14203" dataDxfId="2192"/>
    <tableColumn id="14243" xr3:uid="{C1D72A61-5F40-466F-AFA9-6B95BB3620EA}" name="Column14204" dataDxfId="2191"/>
    <tableColumn id="14244" xr3:uid="{55C6AB22-9AEF-4675-B978-F109E54FDE71}" name="Column14205" dataDxfId="2190"/>
    <tableColumn id="14245" xr3:uid="{8798A34E-36CF-42B2-932C-963BA326316A}" name="Column14206" dataDxfId="2189"/>
    <tableColumn id="14246" xr3:uid="{F8FDD62E-6EF8-47E3-AC08-7903D2B94943}" name="Column14207" dataDxfId="2188"/>
    <tableColumn id="14247" xr3:uid="{2BA876E7-9A98-4C19-B5B4-20082A406EAE}" name="Column14208" dataDxfId="2187"/>
    <tableColumn id="14248" xr3:uid="{22CCA2A3-8B80-47AA-86A6-D7CAF48EF4E0}" name="Column14209" dataDxfId="2186"/>
    <tableColumn id="14249" xr3:uid="{943D5B5D-E6AF-44C1-B8DE-B3FE1180E99D}" name="Column14210" dataDxfId="2185"/>
    <tableColumn id="14250" xr3:uid="{479EAB39-FF2E-42FC-B98F-6CCD9D846A2A}" name="Column14211" dataDxfId="2184"/>
    <tableColumn id="14251" xr3:uid="{8BB9CD56-1A6A-460C-AA6A-6B53ED5689FA}" name="Column14212" dataDxfId="2183"/>
    <tableColumn id="14252" xr3:uid="{6890FCD1-DB72-40E6-9BE4-C5156AAC952F}" name="Column14213" dataDxfId="2182"/>
    <tableColumn id="14253" xr3:uid="{3A04B249-473E-4586-96B7-FA11C2D693A6}" name="Column14214" dataDxfId="2181"/>
    <tableColumn id="14254" xr3:uid="{3E41FE19-DE99-4AE8-B142-B187DF712384}" name="Column14215" dataDxfId="2180"/>
    <tableColumn id="14255" xr3:uid="{17EC990B-3484-4C19-9471-26EE07285732}" name="Column14216" dataDxfId="2179"/>
    <tableColumn id="14256" xr3:uid="{1B168939-1039-436F-99F6-E67E831C631C}" name="Column14217" dataDxfId="2178"/>
    <tableColumn id="14257" xr3:uid="{2747C31B-7D40-46B7-AFA8-C373C2F3E4C4}" name="Column14218" dataDxfId="2177"/>
    <tableColumn id="14258" xr3:uid="{42F4A1C5-68A0-4CE7-816A-6303405A40F3}" name="Column14219" dataDxfId="2176"/>
    <tableColumn id="14259" xr3:uid="{702ADAF4-2C0C-43D3-96D7-60FC4846CC1B}" name="Column14220" dataDxfId="2175"/>
    <tableColumn id="14260" xr3:uid="{A9CEA23B-9092-475B-8455-BF2769D0006A}" name="Column14221" dataDxfId="2174"/>
    <tableColumn id="14261" xr3:uid="{4CEB6B17-4A96-46A7-80F8-DCE650A50304}" name="Column14222" dataDxfId="2173"/>
    <tableColumn id="14262" xr3:uid="{C2DFE7C0-C0FE-42B2-A196-CB66681ECB76}" name="Column14223" dataDxfId="2172"/>
    <tableColumn id="14263" xr3:uid="{02F24F24-1BA8-4329-AAB6-A6F604912109}" name="Column14224" dataDxfId="2171"/>
    <tableColumn id="14264" xr3:uid="{761D4080-F9A5-4D19-8D9C-ADA4A7B7F1CF}" name="Column14225" dataDxfId="2170"/>
    <tableColumn id="14265" xr3:uid="{C1A1CDE7-CF9C-4681-A246-51885187D8CB}" name="Column14226" dataDxfId="2169"/>
    <tableColumn id="14266" xr3:uid="{5DD1E6ED-388F-4898-B455-9DB367401059}" name="Column14227" dataDxfId="2168"/>
    <tableColumn id="14267" xr3:uid="{B846F2BC-036E-4621-8BCF-1BAFA5A41A88}" name="Column14228" dataDxfId="2167"/>
    <tableColumn id="14268" xr3:uid="{C428BCEE-E3F2-4D28-92B8-AF7DFDB67C4D}" name="Column14229" dataDxfId="2166"/>
    <tableColumn id="14269" xr3:uid="{701CC1F8-85B2-4639-A968-CAAAEA572BD2}" name="Column14230" dataDxfId="2165"/>
    <tableColumn id="14270" xr3:uid="{4D602EFE-283F-4BF6-9440-F940BBB86719}" name="Column14231" dataDxfId="2164"/>
    <tableColumn id="14271" xr3:uid="{818B41F5-8AA1-4BBF-8C5E-F337032BF376}" name="Column14232" dataDxfId="2163"/>
    <tableColumn id="14272" xr3:uid="{E37E7836-8F0A-413D-B4E7-3A6948627061}" name="Column14233" dataDxfId="2162"/>
    <tableColumn id="14273" xr3:uid="{524E6A4B-2DD3-474F-A5CF-5A88788B7FE4}" name="Column14234" dataDxfId="2161"/>
    <tableColumn id="14274" xr3:uid="{EFE7C513-F37A-4062-9EB1-7991755DEBF2}" name="Column14235" dataDxfId="2160"/>
    <tableColumn id="14275" xr3:uid="{846A2E85-5B9A-41F1-A307-2F08A1431387}" name="Column14236" dataDxfId="2159"/>
    <tableColumn id="14276" xr3:uid="{C2EFC423-0D07-43A1-AB6D-0471D22F52BB}" name="Column14237" dataDxfId="2158"/>
    <tableColumn id="14277" xr3:uid="{C9CEB182-1CCB-4046-BA1D-E2DB454B2957}" name="Column14238" dataDxfId="2157"/>
    <tableColumn id="14278" xr3:uid="{7D14D434-96D4-4A4F-96FE-63552BF86787}" name="Column14239" dataDxfId="2156"/>
    <tableColumn id="14279" xr3:uid="{308A5709-A68B-4C89-970D-CCCEF430F537}" name="Column14240" dataDxfId="2155"/>
    <tableColumn id="14280" xr3:uid="{8919010C-2A35-4221-BDA8-F08917A97EF2}" name="Column14241" dataDxfId="2154"/>
    <tableColumn id="14281" xr3:uid="{348C9E50-F266-4263-8FE2-285D7014FE1F}" name="Column14242" dataDxfId="2153"/>
    <tableColumn id="14282" xr3:uid="{4BFB49D4-2AC7-4309-87BF-219247EE79D2}" name="Column14243" dataDxfId="2152"/>
    <tableColumn id="14283" xr3:uid="{C43E158F-32DF-455E-810D-7E4A654F1908}" name="Column14244" dataDxfId="2151"/>
    <tableColumn id="14284" xr3:uid="{025DFE8F-0913-455F-85FF-9A715D67206B}" name="Column14245" dataDxfId="2150"/>
    <tableColumn id="14285" xr3:uid="{F76AA3C3-F0B1-4CD0-87FB-E34C536D1271}" name="Column14246" dataDxfId="2149"/>
    <tableColumn id="14286" xr3:uid="{E4182DC7-E3AD-45A7-989B-1DD127058906}" name="Column14247" dataDxfId="2148"/>
    <tableColumn id="14287" xr3:uid="{517ACD82-158D-4635-BA7F-250C1B77CCEB}" name="Column14248" dataDxfId="2147"/>
    <tableColumn id="14288" xr3:uid="{D6A4F0DD-0AE9-4AC2-9F43-BA200FD3816B}" name="Column14249" dataDxfId="2146"/>
    <tableColumn id="14289" xr3:uid="{92168F25-F19C-4AF7-8101-D20DEC7757A1}" name="Column14250" dataDxfId="2145"/>
    <tableColumn id="14290" xr3:uid="{347CDF89-643F-4751-86F9-15C3EEA7A48B}" name="Column14251" dataDxfId="2144"/>
    <tableColumn id="14291" xr3:uid="{623EC735-FC1A-44DC-B8E2-5397916EFFE3}" name="Column14252" dataDxfId="2143"/>
    <tableColumn id="14292" xr3:uid="{A5443ECF-F437-44B7-9AC9-77778D78962B}" name="Column14253" dataDxfId="2142"/>
    <tableColumn id="14293" xr3:uid="{5DCFC8EE-6358-4B8E-9FF7-22D5D1D21857}" name="Column14254" dataDxfId="2141"/>
    <tableColumn id="14294" xr3:uid="{C1EB6EA5-63B0-4379-81DD-4B1B16E083D1}" name="Column14255" dataDxfId="2140"/>
    <tableColumn id="14295" xr3:uid="{B9D31008-596A-4AA3-8F30-7C0F000B7D40}" name="Column14256" dataDxfId="2139"/>
    <tableColumn id="14296" xr3:uid="{FCE33202-520E-47E3-A7E0-8307B4FA08BB}" name="Column14257" dataDxfId="2138"/>
    <tableColumn id="14297" xr3:uid="{330E1D27-7F83-4ACD-870B-F85411C5802E}" name="Column14258" dataDxfId="2137"/>
    <tableColumn id="14298" xr3:uid="{EC84B172-AF00-4187-BF72-798FC785DD65}" name="Column14259" dataDxfId="2136"/>
    <tableColumn id="14299" xr3:uid="{87CC13CE-F341-4240-9F6B-592487EF4F07}" name="Column14260" dataDxfId="2135"/>
    <tableColumn id="14300" xr3:uid="{46BDAC00-83C3-41BE-898F-6137585BF8B1}" name="Column14261" dataDxfId="2134"/>
    <tableColumn id="14301" xr3:uid="{69AC7F04-DAF3-4DA1-A0C9-D3D66878C753}" name="Column14262" dataDxfId="2133"/>
    <tableColumn id="14302" xr3:uid="{81331DB7-2692-471A-9C4E-784DA35DA5ED}" name="Column14263" dataDxfId="2132"/>
    <tableColumn id="14303" xr3:uid="{2F358858-9443-4829-8EC1-7A2B52EE8C8B}" name="Column14264" dataDxfId="2131"/>
    <tableColumn id="14304" xr3:uid="{A247910E-4727-4080-87F2-F92C66AD681B}" name="Column14265" dataDxfId="2130"/>
    <tableColumn id="14305" xr3:uid="{2DC537FD-AEA1-4FB8-A4DD-B6F9898FAD0C}" name="Column14266" dataDxfId="2129"/>
    <tableColumn id="14306" xr3:uid="{5F32B8DC-65F8-4A65-A47F-99D6BBD9AFC4}" name="Column14267" dataDxfId="2128"/>
    <tableColumn id="14307" xr3:uid="{83694053-138C-4875-AC56-17E9A48E5065}" name="Column14268" dataDxfId="2127"/>
    <tableColumn id="14308" xr3:uid="{2CB55C6A-EE94-4FA8-A827-3668C252978F}" name="Column14269" dataDxfId="2126"/>
    <tableColumn id="14309" xr3:uid="{F7A8259C-04E7-4A8E-A76E-844A8E6C92A9}" name="Column14270" dataDxfId="2125"/>
    <tableColumn id="14310" xr3:uid="{6F0FD5D3-06C7-493E-9DE7-E8D600F86010}" name="Column14271" dataDxfId="2124"/>
    <tableColumn id="14311" xr3:uid="{DE5F0CE3-F26E-4BA4-8086-8879104D1F72}" name="Column14272" dataDxfId="2123"/>
    <tableColumn id="14312" xr3:uid="{67EFD16B-FF97-453A-B5B0-A765985382FC}" name="Column14273" dataDxfId="2122"/>
    <tableColumn id="14313" xr3:uid="{90E3A002-B9EE-4014-9010-27B918F663AC}" name="Column14274" dataDxfId="2121"/>
    <tableColumn id="14314" xr3:uid="{613DF79B-EA93-484C-AD17-398D85B9341C}" name="Column14275" dataDxfId="2120"/>
    <tableColumn id="14315" xr3:uid="{C2878640-A36A-40AF-AC60-55DA5058F300}" name="Column14276" dataDxfId="2119"/>
    <tableColumn id="14316" xr3:uid="{1FAE3DDD-EA52-441B-ACB1-FC6D466A51E8}" name="Column14277" dataDxfId="2118"/>
    <tableColumn id="14317" xr3:uid="{EA9A52B0-027B-41BE-98B3-1F154841C3A7}" name="Column14278" dataDxfId="2117"/>
    <tableColumn id="14318" xr3:uid="{DB364594-8E87-4F60-88F3-FC5E651DFDC9}" name="Column14279" dataDxfId="2116"/>
    <tableColumn id="14319" xr3:uid="{0BBB6C3C-E0A8-4D5E-BE99-F0A7B23E2F40}" name="Column14280" dataDxfId="2115"/>
    <tableColumn id="14320" xr3:uid="{530A03BA-A21A-4ABD-996C-33296CAD5BE0}" name="Column14281" dataDxfId="2114"/>
    <tableColumn id="14321" xr3:uid="{8E85F6F3-2F09-4FC2-B884-9365CDCE879F}" name="Column14282" dataDxfId="2113"/>
    <tableColumn id="14322" xr3:uid="{2747DA3E-DB9D-464A-AFBE-BE23FDE46E19}" name="Column14283" dataDxfId="2112"/>
    <tableColumn id="14323" xr3:uid="{B18DD57C-9976-4363-8411-F51E9977DCC1}" name="Column14284" dataDxfId="2111"/>
    <tableColumn id="14324" xr3:uid="{71117D78-7EB5-409B-9E78-501613E90FC3}" name="Column14285" dataDxfId="2110"/>
    <tableColumn id="14325" xr3:uid="{46CBBC58-F83B-4D20-8695-165FEA67E39E}" name="Column14286" dataDxfId="2109"/>
    <tableColumn id="14326" xr3:uid="{54C0CA9C-8DA3-4427-9E1A-A883CF2ECE2E}" name="Column14287" dataDxfId="2108"/>
    <tableColumn id="14327" xr3:uid="{C83A4A67-81B7-462F-9272-A37191B08581}" name="Column14288" dataDxfId="2107"/>
    <tableColumn id="14328" xr3:uid="{9E96E385-DE3A-43DA-BEC5-E92E06854A22}" name="Column14289" dataDxfId="2106"/>
    <tableColumn id="14329" xr3:uid="{D7729CA9-6A93-4A3A-9D6B-7DAD3EC89FDB}" name="Column14290" dataDxfId="2105"/>
    <tableColumn id="14330" xr3:uid="{03FBD5C8-8748-4494-82BD-54E284E2B4D2}" name="Column14291" dataDxfId="2104"/>
    <tableColumn id="14331" xr3:uid="{62F89D6B-532E-45F6-9E42-F867B1B8CA79}" name="Column14292" dataDxfId="2103"/>
    <tableColumn id="14332" xr3:uid="{99815CFC-BFED-4117-994E-D88E06251F65}" name="Column14293" dataDxfId="2102"/>
    <tableColumn id="14333" xr3:uid="{7E0156CF-9174-4571-92D7-5E2773640EFD}" name="Column14294" dataDxfId="2101"/>
    <tableColumn id="14334" xr3:uid="{2ED4BDF2-B117-4FB7-810C-154F93B31DF5}" name="Column14295" dataDxfId="2100"/>
    <tableColumn id="14335" xr3:uid="{31253867-4679-45DD-836A-5D349A09F7E2}" name="Column14296" dataDxfId="2099"/>
    <tableColumn id="14336" xr3:uid="{5F33F930-E6AE-4A79-94C1-2E3458611A4C}" name="Column14297" dataDxfId="2098"/>
    <tableColumn id="14337" xr3:uid="{0AE736E7-E600-4552-B5E1-035BBE17FE3A}" name="Column14298" dataDxfId="2097"/>
    <tableColumn id="14338" xr3:uid="{54FE0EB4-1C36-4E9F-ADBB-F00693E80C65}" name="Column14299" dataDxfId="2096"/>
    <tableColumn id="14339" xr3:uid="{30950FA1-C63A-41CA-871D-C28A3482FDAE}" name="Column14300" dataDxfId="2095"/>
    <tableColumn id="14340" xr3:uid="{35D97C8B-E491-4E42-8851-9D66328051C0}" name="Column14301" dataDxfId="2094"/>
    <tableColumn id="14341" xr3:uid="{084FD3FA-9E0B-4C46-9459-91B183C9CA4D}" name="Column14302" dataDxfId="2093"/>
    <tableColumn id="14342" xr3:uid="{54337E5F-0136-49D2-88CB-0E0455BF1C52}" name="Column14303" dataDxfId="2092"/>
    <tableColumn id="14343" xr3:uid="{54FD3722-6324-4E53-9A81-E97EF79F906B}" name="Column14304" dataDxfId="2091"/>
    <tableColumn id="14344" xr3:uid="{9960E986-423B-4820-B47A-A9C6967EC0AB}" name="Column14305" dataDxfId="2090"/>
    <tableColumn id="14345" xr3:uid="{EC3918D9-A3F6-4774-AC4A-D1A7A6D6D70D}" name="Column14306" dataDxfId="2089"/>
    <tableColumn id="14346" xr3:uid="{910BB4B1-4403-4B76-8405-6AF34B15D13B}" name="Column14307" dataDxfId="2088"/>
    <tableColumn id="14347" xr3:uid="{254C17F0-4F04-49EB-BCA7-1F75022C6998}" name="Column14308" dataDxfId="2087"/>
    <tableColumn id="14348" xr3:uid="{50DF4A27-7C01-4B92-A28D-2B2E73ABB0FD}" name="Column14309" dataDxfId="2086"/>
    <tableColumn id="14349" xr3:uid="{8A752283-2491-48C7-A0C5-09433FA501CB}" name="Column14310" dataDxfId="2085"/>
    <tableColumn id="14350" xr3:uid="{ECBD8B2A-DA6B-4695-B965-318E46A36013}" name="Column14311" dataDxfId="2084"/>
    <tableColumn id="14351" xr3:uid="{461E44FA-5D48-49B7-AD7C-6934CA2E9EA5}" name="Column14312" dataDxfId="2083"/>
    <tableColumn id="14352" xr3:uid="{8F07ED30-8F18-46B3-A41D-AE23CD8D189A}" name="Column14313" dataDxfId="2082"/>
    <tableColumn id="14353" xr3:uid="{77650717-4434-4476-A7A2-A5F0D7A40ECF}" name="Column14314" dataDxfId="2081"/>
    <tableColumn id="14354" xr3:uid="{4EB3B314-8D3D-4F37-AC9F-50345242C81D}" name="Column14315" dataDxfId="2080"/>
    <tableColumn id="14355" xr3:uid="{81562000-C556-43BA-AC8B-E6D701049E15}" name="Column14316" dataDxfId="2079"/>
    <tableColumn id="14356" xr3:uid="{31BA0A52-E920-4A3C-A133-CDD930E1B20B}" name="Column14317" dataDxfId="2078"/>
    <tableColumn id="14357" xr3:uid="{3198425C-5199-4BFF-AD5F-30B826B9EF50}" name="Column14318" dataDxfId="2077"/>
    <tableColumn id="14358" xr3:uid="{1E2ECE3F-7EFD-4401-8001-0DFF9C34EA2A}" name="Column14319" dataDxfId="2076"/>
    <tableColumn id="14359" xr3:uid="{91C32DE1-A00B-4EB2-B074-AAE11375CFB6}" name="Column14320" dataDxfId="2075"/>
    <tableColumn id="14360" xr3:uid="{04C6987D-0B38-4FE7-90DF-7BEA3CD9F435}" name="Column14321" dataDxfId="2074"/>
    <tableColumn id="14361" xr3:uid="{C10A411B-B502-456D-B31E-33865646BEE1}" name="Column14322" dataDxfId="2073"/>
    <tableColumn id="14362" xr3:uid="{CD1BEC65-ACF7-4A92-8175-C76EDE395667}" name="Column14323" dataDxfId="2072"/>
    <tableColumn id="14363" xr3:uid="{093BBC74-5A69-4FCB-B07C-E4DBCCCF5F17}" name="Column14324" dataDxfId="2071"/>
    <tableColumn id="14364" xr3:uid="{280CCA96-0A78-47EF-A4DC-249B39E06DB0}" name="Column14325" dataDxfId="2070"/>
    <tableColumn id="14365" xr3:uid="{918911C8-76B7-4F84-B2B1-84B5464508DA}" name="Column14326" dataDxfId="2069"/>
    <tableColumn id="14366" xr3:uid="{3BACEF3A-72EF-407A-BA73-D5DB77EB5317}" name="Column14327" dataDxfId="2068"/>
    <tableColumn id="14367" xr3:uid="{8F70A42F-BB9F-47D5-B3DB-89F953E2CFBF}" name="Column14328" dataDxfId="2067"/>
    <tableColumn id="14368" xr3:uid="{69918BDB-5D1C-4C71-8E4A-97657C3F309E}" name="Column14329" dataDxfId="2066"/>
    <tableColumn id="14369" xr3:uid="{FD12DAE7-FFFB-445E-9568-F0839EE35C6D}" name="Column14330" dataDxfId="2065"/>
    <tableColumn id="14370" xr3:uid="{99390A7D-DFB8-4045-B97F-91D04BA3C23A}" name="Column14331" dataDxfId="2064"/>
    <tableColumn id="14371" xr3:uid="{987D8430-1C00-4AF5-9326-B908F6BB13E9}" name="Column14332" dataDxfId="2063"/>
    <tableColumn id="14372" xr3:uid="{2EC36610-8C64-4C33-93F9-707FB17D5B1F}" name="Column14333" dataDxfId="2062"/>
    <tableColumn id="14373" xr3:uid="{48A03C93-9B9F-459A-AD8D-95ED621C8430}" name="Column14334" dataDxfId="2061"/>
    <tableColumn id="14374" xr3:uid="{408EE538-1CF7-4D5E-9B25-B87E33D6C62B}" name="Column14335" dataDxfId="2060"/>
    <tableColumn id="14375" xr3:uid="{513D5A02-651D-422A-A8D9-2FFBEDD8101E}" name="Column14336" dataDxfId="2059"/>
    <tableColumn id="14376" xr3:uid="{8AEC2DF7-D609-4C3B-9F52-67ED666A2089}" name="Column14337" dataDxfId="2058"/>
    <tableColumn id="14377" xr3:uid="{58BD439D-C171-494D-952E-1F87976CB6F0}" name="Column14338" dataDxfId="2057"/>
    <tableColumn id="14378" xr3:uid="{75BB0941-E1F0-4B54-827E-03152E7608D9}" name="Column14339" dataDxfId="2056"/>
    <tableColumn id="14379" xr3:uid="{C1249334-AEE8-46FB-B4D5-AD91838BDE08}" name="Column14340" dataDxfId="2055"/>
    <tableColumn id="14380" xr3:uid="{89944523-8694-4666-92D1-B1174E091229}" name="Column14341" dataDxfId="2054"/>
    <tableColumn id="14381" xr3:uid="{2547EAB3-46E6-4245-8BF8-72EA924A140A}" name="Column14342" dataDxfId="2053"/>
    <tableColumn id="14382" xr3:uid="{0DE8209C-CE5A-476D-A4D0-C1CEC92860F6}" name="Column14343" dataDxfId="2052"/>
    <tableColumn id="14383" xr3:uid="{3B59D738-7C82-4D6D-8451-F4DA094DE102}" name="Column14344" dataDxfId="2051"/>
    <tableColumn id="14384" xr3:uid="{BAF41491-11AF-43CC-A2FF-8D5C4838E3A2}" name="Column14345" dataDxfId="2050"/>
    <tableColumn id="14385" xr3:uid="{A9F34856-0F23-4B62-A372-F0485FA45F0F}" name="Column14346" dataDxfId="2049"/>
    <tableColumn id="14386" xr3:uid="{A1DA9166-AECD-47A7-8C0C-9AB05290C877}" name="Column14347" dataDxfId="2048"/>
    <tableColumn id="14387" xr3:uid="{86EBC37D-2DA9-4B03-9CC2-8CB8CA94E91B}" name="Column14348" dataDxfId="2047"/>
    <tableColumn id="14388" xr3:uid="{09E65FBB-9954-46D7-BC60-69CFB7F13583}" name="Column14349" dataDxfId="2046"/>
    <tableColumn id="14389" xr3:uid="{2D2CB022-90C0-4FB4-901D-BB59FFAF831A}" name="Column14350" dataDxfId="2045"/>
    <tableColumn id="14390" xr3:uid="{4BBD4ABB-D448-48DE-94C3-041D5B71C83E}" name="Column14351" dataDxfId="2044"/>
    <tableColumn id="14391" xr3:uid="{B1D09CC0-EC6A-4D6E-AD31-73B5BC0F8100}" name="Column14352" dataDxfId="2043"/>
    <tableColumn id="14392" xr3:uid="{1714B863-45AA-46E5-AAFD-4CC765D1CB83}" name="Column14353" dataDxfId="2042"/>
    <tableColumn id="14393" xr3:uid="{CBAB665F-06B2-46E3-9E1B-487312E304AB}" name="Column14354" dataDxfId="2041"/>
    <tableColumn id="14394" xr3:uid="{CE16396B-0742-41A5-86AA-4D04701281B4}" name="Column14355" dataDxfId="2040"/>
    <tableColumn id="14395" xr3:uid="{716F8616-23B8-4000-9D40-36194990ADB5}" name="Column14356" dataDxfId="2039"/>
    <tableColumn id="14396" xr3:uid="{E45D0930-F10D-4116-9227-22643E85DB16}" name="Column14357" dataDxfId="2038"/>
    <tableColumn id="14397" xr3:uid="{1C9672AA-80D2-4D68-AD43-FC9DB8C39D8D}" name="Column14358" dataDxfId="2037"/>
    <tableColumn id="14398" xr3:uid="{13B1650D-2B83-4225-BB8C-086A1098027E}" name="Column14359" dataDxfId="2036"/>
    <tableColumn id="14399" xr3:uid="{1B96D402-4342-478D-BA65-3588484BB1D7}" name="Column14360" dataDxfId="2035"/>
    <tableColumn id="14400" xr3:uid="{C56E6759-731A-4A83-ABAB-F9366FB3B73C}" name="Column14361" dataDxfId="2034"/>
    <tableColumn id="14401" xr3:uid="{47DA6A5B-E2E5-4859-B6B1-1B725A3885D4}" name="Column14362" dataDxfId="2033"/>
    <tableColumn id="14402" xr3:uid="{E68A08DB-7B54-4903-91A4-3AF6BD40BEA0}" name="Column14363" dataDxfId="2032"/>
    <tableColumn id="14403" xr3:uid="{FC24058F-A3D3-4E6D-B27E-A7605BC34EC4}" name="Column14364" dataDxfId="2031"/>
    <tableColumn id="14404" xr3:uid="{D11163D3-D25F-4781-9AF2-ED457F01394F}" name="Column14365" dataDxfId="2030"/>
    <tableColumn id="14405" xr3:uid="{BFDA9F34-ECD0-436F-8FF9-E8ABF9756783}" name="Column14366" dataDxfId="2029"/>
    <tableColumn id="14406" xr3:uid="{7C08FFCA-5AD9-48B4-BC8E-1FD4A0C3487E}" name="Column14367" dataDxfId="2028"/>
    <tableColumn id="14407" xr3:uid="{43E42069-9AB8-43F6-97F6-7E56A2121AA3}" name="Column14368" dataDxfId="2027"/>
    <tableColumn id="14408" xr3:uid="{ADDA79DE-0296-4287-B835-AAA7E5270D12}" name="Column14369" dataDxfId="2026"/>
    <tableColumn id="14409" xr3:uid="{C1AB38E8-D6D2-41F8-8AA1-5CB3B847E12B}" name="Column14370" dataDxfId="2025"/>
    <tableColumn id="14410" xr3:uid="{124DA392-3881-41E7-9C13-A46C3AA7F913}" name="Column14371" dataDxfId="2024"/>
    <tableColumn id="14411" xr3:uid="{B7219992-0416-43E6-872D-BBF01A42AB07}" name="Column14372" dataDxfId="2023"/>
    <tableColumn id="14412" xr3:uid="{0A355FDA-483F-40F1-98CB-EEC3AC0F887F}" name="Column14373" dataDxfId="2022"/>
    <tableColumn id="14413" xr3:uid="{4E40073E-6AE6-4CEB-86EA-860BCE4295F9}" name="Column14374" dataDxfId="2021"/>
    <tableColumn id="14414" xr3:uid="{8642A3A7-7C80-4A86-A525-25DA5356A6F6}" name="Column14375" dataDxfId="2020"/>
    <tableColumn id="14415" xr3:uid="{F51A071B-9277-4A3C-A222-3339CDBEE36B}" name="Column14376" dataDxfId="2019"/>
    <tableColumn id="14416" xr3:uid="{818867D8-0E71-4F9F-B7B3-D3C5BB5F9432}" name="Column14377" dataDxfId="2018"/>
    <tableColumn id="14417" xr3:uid="{AB5ABD23-949F-44AE-A774-890326DD835F}" name="Column14378" dataDxfId="2017"/>
    <tableColumn id="14418" xr3:uid="{0BDCB234-302F-431B-9709-50AEB2EA7C5D}" name="Column14379" dataDxfId="2016"/>
    <tableColumn id="14419" xr3:uid="{D30E9BE7-66D9-469B-97C1-89FEE892D6C1}" name="Column14380" dataDxfId="2015"/>
    <tableColumn id="14420" xr3:uid="{0CA21244-AA2A-4B93-AEEC-4F11DDB9C0D4}" name="Column14381" dataDxfId="2014"/>
    <tableColumn id="14421" xr3:uid="{8C1D17E4-49F4-45D3-9D46-77B80198E717}" name="Column14382" dataDxfId="2013"/>
    <tableColumn id="14422" xr3:uid="{2FE045A0-802A-4F2E-A8EC-0FE03FB73AD2}" name="Column14383" dataDxfId="2012"/>
    <tableColumn id="14423" xr3:uid="{BB450CCF-093C-4453-8013-2358F7C3B0D6}" name="Column14384" dataDxfId="2011"/>
    <tableColumn id="14424" xr3:uid="{2269BB41-9895-4B62-A605-C00EE711699E}" name="Column14385" dataDxfId="2010"/>
    <tableColumn id="14425" xr3:uid="{DE975F27-CED8-4AAA-AF45-6EA90DF1FC25}" name="Column14386" dataDxfId="2009"/>
    <tableColumn id="14426" xr3:uid="{5912687A-2191-49D8-B4BA-95273ACD63E9}" name="Column14387" dataDxfId="2008"/>
    <tableColumn id="14427" xr3:uid="{BCE60F51-CB1B-44FE-86B2-3C3226F6B8F9}" name="Column14388" dataDxfId="2007"/>
    <tableColumn id="14428" xr3:uid="{77AC7AB7-CBC7-4A9D-9941-BE8E7F92C21B}" name="Column14389" dataDxfId="2006"/>
    <tableColumn id="14429" xr3:uid="{81E85697-D6F1-4F6F-94A4-94A3B69BF1B1}" name="Column14390" dataDxfId="2005"/>
    <tableColumn id="14430" xr3:uid="{24809EA1-D4A1-4D0A-A5A6-F3E717D1571E}" name="Column14391" dataDxfId="2004"/>
    <tableColumn id="14431" xr3:uid="{857C4584-C24A-4901-A71B-61BB33234C13}" name="Column14392" dataDxfId="2003"/>
    <tableColumn id="14432" xr3:uid="{854FD6DC-A04D-4DBA-B9EF-5F808EC312B8}" name="Column14393" dataDxfId="2002"/>
    <tableColumn id="14433" xr3:uid="{F0BA060F-48E9-45EF-A589-9E4B999CD551}" name="Column14394" dataDxfId="2001"/>
    <tableColumn id="14434" xr3:uid="{A442315D-BD6F-4649-8730-2B54BF198D3D}" name="Column14395" dataDxfId="2000"/>
    <tableColumn id="14435" xr3:uid="{99117E13-0B1C-493E-AF73-C9BCE9E39860}" name="Column14396" dataDxfId="1999"/>
    <tableColumn id="14436" xr3:uid="{7E094E0B-44E5-47D1-9599-E58B1F7C452A}" name="Column14397" dataDxfId="1998"/>
    <tableColumn id="14437" xr3:uid="{87745599-87A5-43D5-98AA-6507379993AE}" name="Column14398" dataDxfId="1997"/>
    <tableColumn id="14438" xr3:uid="{8F04549A-7C5B-4303-9822-5FCDCAECB2BE}" name="Column14399" dataDxfId="1996"/>
    <tableColumn id="14439" xr3:uid="{ED1BB0C1-ED8F-4212-9D99-75A1208FDA96}" name="Column14400" dataDxfId="1995"/>
    <tableColumn id="14440" xr3:uid="{899995CA-C1CA-4078-AD2B-CA68D589139A}" name="Column14401" dataDxfId="1994"/>
    <tableColumn id="14441" xr3:uid="{54DFE172-6893-4478-AEEF-5FA65A3DA216}" name="Column14402" dataDxfId="1993"/>
    <tableColumn id="14442" xr3:uid="{7870EA20-DA8E-49DC-AB88-FD40978A605B}" name="Column14403" dataDxfId="1992"/>
    <tableColumn id="14443" xr3:uid="{E60A0623-D942-44D1-88C3-1285F996C777}" name="Column14404" dataDxfId="1991"/>
    <tableColumn id="14444" xr3:uid="{B9767608-6951-4C26-95F7-5EF1BF95A73A}" name="Column14405" dataDxfId="1990"/>
    <tableColumn id="14445" xr3:uid="{9672FA5E-7F7D-4F31-AEEE-702A027D1535}" name="Column14406" dataDxfId="1989"/>
    <tableColumn id="14446" xr3:uid="{D4549C82-C44E-4DC0-A631-D3ED16A39F58}" name="Column14407" dataDxfId="1988"/>
    <tableColumn id="14447" xr3:uid="{1D86F33C-D8F1-445E-AC01-07AA914EBCFA}" name="Column14408" dataDxfId="1987"/>
    <tableColumn id="14448" xr3:uid="{550ED020-0351-4567-99AB-9B67590BDF9F}" name="Column14409" dataDxfId="1986"/>
    <tableColumn id="14449" xr3:uid="{7E6C87EE-6898-4ECE-9A15-56155577ED3D}" name="Column14410" dataDxfId="1985"/>
    <tableColumn id="14450" xr3:uid="{8B6C9533-6094-443D-A13C-D6A76FC60455}" name="Column14411" dataDxfId="1984"/>
    <tableColumn id="14451" xr3:uid="{51CA69CE-CE63-4D69-B4B7-3AD2A4BA8AA8}" name="Column14412" dataDxfId="1983"/>
    <tableColumn id="14452" xr3:uid="{F31395D5-8BC6-4457-9C3D-C309D80946C2}" name="Column14413" dataDxfId="1982"/>
    <tableColumn id="14453" xr3:uid="{B61FAECE-46E4-43A7-B95B-02206FCB5E87}" name="Column14414" dataDxfId="1981"/>
    <tableColumn id="14454" xr3:uid="{07D3FAA8-F3A7-4561-AB35-C5B06FA164BE}" name="Column14415" dataDxfId="1980"/>
    <tableColumn id="14455" xr3:uid="{639BED83-B769-491C-AA49-7D29893BD489}" name="Column14416" dataDxfId="1979"/>
    <tableColumn id="14456" xr3:uid="{43711421-EBA5-4E81-909E-7EE4E870B11E}" name="Column14417" dataDxfId="1978"/>
    <tableColumn id="14457" xr3:uid="{2C82E0E5-B4B1-4EE9-BBF8-B2D21C1CD779}" name="Column14418" dataDxfId="1977"/>
    <tableColumn id="14458" xr3:uid="{1C49A8C8-B1AE-4725-8E23-E7D97AD7D137}" name="Column14419" dataDxfId="1976"/>
    <tableColumn id="14459" xr3:uid="{F9002FFF-801F-4988-A83A-8B29CD80063A}" name="Column14420" dataDxfId="1975"/>
    <tableColumn id="14460" xr3:uid="{256118F8-9A68-431D-B217-9477AF387C28}" name="Column14421" dataDxfId="1974"/>
    <tableColumn id="14461" xr3:uid="{E90110BD-EE23-4000-BECE-3BFAEF01CCD3}" name="Column14422" dataDxfId="1973"/>
    <tableColumn id="14462" xr3:uid="{4FEC6C14-E419-456A-A430-AE5E955D7969}" name="Column14423" dataDxfId="1972"/>
    <tableColumn id="14463" xr3:uid="{D786FBB0-B1DC-4E36-88C4-31AB488095D3}" name="Column14424" dataDxfId="1971"/>
    <tableColumn id="14464" xr3:uid="{12E152F9-1E32-4577-9B62-CBA7F840D551}" name="Column14425" dataDxfId="1970"/>
    <tableColumn id="14465" xr3:uid="{CF865228-58C0-497C-9DD3-DE3BB98DDD5B}" name="Column14426" dataDxfId="1969"/>
    <tableColumn id="14466" xr3:uid="{5111CF9A-A2AF-4084-B9FA-C6F15AACF3E9}" name="Column14427" dataDxfId="1968"/>
    <tableColumn id="14467" xr3:uid="{9FC180EF-6FC9-4279-9C04-D2D8AA8EB81C}" name="Column14428" dataDxfId="1967"/>
    <tableColumn id="14468" xr3:uid="{A79E2FE5-A90E-4634-86AF-9C02788EB44E}" name="Column14429" dataDxfId="1966"/>
    <tableColumn id="14469" xr3:uid="{E64962FA-4BD1-4591-9997-3D82FD3C352E}" name="Column14430" dataDxfId="1965"/>
    <tableColumn id="14470" xr3:uid="{12111BF1-3C2B-4B88-A028-CF07D27E8CEC}" name="Column14431" dataDxfId="1964"/>
    <tableColumn id="14471" xr3:uid="{9414EDA3-4AF3-436D-B889-005E66E7AD00}" name="Column14432" dataDxfId="1963"/>
    <tableColumn id="14472" xr3:uid="{9B5F26A7-BB8D-4488-AC2B-991D6ABD2CFE}" name="Column14433" dataDxfId="1962"/>
    <tableColumn id="14473" xr3:uid="{AD10D709-4F15-4C1D-8B2C-2F645AE2831F}" name="Column14434" dataDxfId="1961"/>
    <tableColumn id="14474" xr3:uid="{49EC15FE-3100-4909-BDDB-0B5504143588}" name="Column14435" dataDxfId="1960"/>
    <tableColumn id="14475" xr3:uid="{411EDBDB-85A9-4B99-BDE1-AD3EC6AD591B}" name="Column14436" dataDxfId="1959"/>
    <tableColumn id="14476" xr3:uid="{EBE71B3D-0C47-432C-952E-47BA702D2B19}" name="Column14437" dataDxfId="1958"/>
    <tableColumn id="14477" xr3:uid="{F589208F-5BFC-4810-8470-4DD34000C752}" name="Column14438" dataDxfId="1957"/>
    <tableColumn id="14478" xr3:uid="{DD2E3715-914F-4BF0-A734-CB4F1A8BCD90}" name="Column14439" dataDxfId="1956"/>
    <tableColumn id="14479" xr3:uid="{54BF5D58-B7B3-4D63-BDEF-AA0B55F5473A}" name="Column14440" dataDxfId="1955"/>
    <tableColumn id="14480" xr3:uid="{A0123DDC-FB00-4B8A-B3DC-CC8BF4BB5C5F}" name="Column14441" dataDxfId="1954"/>
    <tableColumn id="14481" xr3:uid="{10082058-992D-4902-84B4-D305D6B4CBB2}" name="Column14442" dataDxfId="1953"/>
    <tableColumn id="14482" xr3:uid="{DE08CD0A-06B6-4FB2-AAEE-94D7F707AF2F}" name="Column14443" dataDxfId="1952"/>
    <tableColumn id="14483" xr3:uid="{5C793DE8-40B7-4A02-9037-9620CDA5C728}" name="Column14444" dataDxfId="1951"/>
    <tableColumn id="14484" xr3:uid="{F3CB95B0-223B-443F-98E6-EAC1D4862094}" name="Column14445" dataDxfId="1950"/>
    <tableColumn id="14485" xr3:uid="{24E7AF46-7A9B-4B32-B986-F377E4F8F950}" name="Column14446" dataDxfId="1949"/>
    <tableColumn id="14486" xr3:uid="{7ED99A86-DF0B-4977-B981-D9FD6CFE841F}" name="Column14447" dataDxfId="1948"/>
    <tableColumn id="14487" xr3:uid="{2C4EC80A-236A-4E4A-98A7-D8D268BA4955}" name="Column14448" dataDxfId="1947"/>
    <tableColumn id="14488" xr3:uid="{71C9DF25-C505-4B25-BC0B-A39FFDB2548C}" name="Column14449" dataDxfId="1946"/>
    <tableColumn id="14489" xr3:uid="{CF13734F-7BD0-4FCA-82BD-F75C28F55EA5}" name="Column14450" dataDxfId="1945"/>
    <tableColumn id="14490" xr3:uid="{EC6858DA-7F87-4CAF-BAAF-C7EBC2D8573F}" name="Column14451" dataDxfId="1944"/>
    <tableColumn id="14491" xr3:uid="{E10C081F-10A7-4046-AB20-74B72C09F7DE}" name="Column14452" dataDxfId="1943"/>
    <tableColumn id="14492" xr3:uid="{58195801-1305-4B73-85E6-E5AD7287DA38}" name="Column14453" dataDxfId="1942"/>
    <tableColumn id="14493" xr3:uid="{1F9C705E-6D4B-4593-9E68-9138D35700EA}" name="Column14454" dataDxfId="1941"/>
    <tableColumn id="14494" xr3:uid="{9830435F-D8DC-45E9-8F50-26380A16E608}" name="Column14455" dataDxfId="1940"/>
    <tableColumn id="14495" xr3:uid="{67E5D609-F234-4746-8610-04403400138A}" name="Column14456" dataDxfId="1939"/>
    <tableColumn id="14496" xr3:uid="{06CA433D-31D4-4EE8-9724-FD0FB9B2FD67}" name="Column14457" dataDxfId="1938"/>
    <tableColumn id="14497" xr3:uid="{24ADFA1F-3BC5-4181-89FE-AEDD6608E963}" name="Column14458" dataDxfId="1937"/>
    <tableColumn id="14498" xr3:uid="{FBB13968-0F0D-4FD4-B752-87487B8D71D1}" name="Column14459" dataDxfId="1936"/>
    <tableColumn id="14499" xr3:uid="{AA85355A-815E-47AD-A6A0-A29956FC40D4}" name="Column14460" dataDxfId="1935"/>
    <tableColumn id="14500" xr3:uid="{BD54753B-200F-4AE9-AB29-A6057176A4A3}" name="Column14461" dataDxfId="1934"/>
    <tableColumn id="14501" xr3:uid="{9475BCB6-69C5-469D-A5C6-CCB18D75741F}" name="Column14462" dataDxfId="1933"/>
    <tableColumn id="14502" xr3:uid="{07E8ACD5-5675-4DCC-AE03-FE8DDD4B9F95}" name="Column14463" dataDxfId="1932"/>
    <tableColumn id="14503" xr3:uid="{E6151D08-ED67-4E82-B925-F3318F7B790A}" name="Column14464" dataDxfId="1931"/>
    <tableColumn id="14504" xr3:uid="{B3B7CB09-E848-47D6-81C1-D011663C1DE1}" name="Column14465" dataDxfId="1930"/>
    <tableColumn id="14505" xr3:uid="{CDC1556E-4584-48E7-9259-0B4ADFE2810B}" name="Column14466" dataDxfId="1929"/>
    <tableColumn id="14506" xr3:uid="{717272F2-9E85-4542-AE80-69561FC3FEC5}" name="Column14467" dataDxfId="1928"/>
    <tableColumn id="14507" xr3:uid="{4F99263A-6A96-4E50-B97F-09040760665D}" name="Column14468" dataDxfId="1927"/>
    <tableColumn id="14508" xr3:uid="{DEF7906F-9B79-4785-A3CA-97501EAF38C4}" name="Column14469" dataDxfId="1926"/>
    <tableColumn id="14509" xr3:uid="{046F2389-DA56-4D97-B183-CDA07DA345BE}" name="Column14470" dataDxfId="1925"/>
    <tableColumn id="14510" xr3:uid="{E72B5F6B-C8AF-4BD4-8D99-46243B2321F3}" name="Column14471" dataDxfId="1924"/>
    <tableColumn id="14511" xr3:uid="{8BDCB24B-0AB3-4B97-AE80-B3C5EE2AD719}" name="Column14472" dataDxfId="1923"/>
    <tableColumn id="14512" xr3:uid="{329717D4-2882-4C4A-B60B-486CACBFE8A5}" name="Column14473" dataDxfId="1922"/>
    <tableColumn id="14513" xr3:uid="{4443C843-8322-4EAF-BCE9-CA1579810A42}" name="Column14474" dataDxfId="1921"/>
    <tableColumn id="14514" xr3:uid="{2605FC2E-CFCB-4C5E-A4BF-B683674B4392}" name="Column14475" dataDxfId="1920"/>
    <tableColumn id="14515" xr3:uid="{0CDF4F43-11CE-4F46-A49A-2C6E3A40523B}" name="Column14476" dataDxfId="1919"/>
    <tableColumn id="14516" xr3:uid="{D3E3695F-7F09-4AB8-9804-E6183F9FA999}" name="Column14477" dataDxfId="1918"/>
    <tableColumn id="14517" xr3:uid="{EC2BD8CD-2D61-4CC5-8B44-F95446C9A777}" name="Column14478" dataDxfId="1917"/>
    <tableColumn id="14518" xr3:uid="{C84D0E67-153D-4FE4-94B4-FA56C299AE74}" name="Column14479" dataDxfId="1916"/>
    <tableColumn id="14519" xr3:uid="{7988F2F7-8511-4F1C-B3B8-BCC411D6A69D}" name="Column14480" dataDxfId="1915"/>
    <tableColumn id="14520" xr3:uid="{01C73FA0-CAFB-45C9-977D-96B6145C3426}" name="Column14481" dataDxfId="1914"/>
    <tableColumn id="14521" xr3:uid="{5307A4DD-2FED-4919-A39C-4A4542DF2D2D}" name="Column14482" dataDxfId="1913"/>
    <tableColumn id="14522" xr3:uid="{56F19DB3-0B65-4F0F-B259-6FC27790EB78}" name="Column14483" dataDxfId="1912"/>
    <tableColumn id="14523" xr3:uid="{A1E770C1-34E8-49C5-8B64-FC10BBCE515B}" name="Column14484" dataDxfId="1911"/>
    <tableColumn id="14524" xr3:uid="{87570D4C-4262-47C8-BE91-7173DA12864A}" name="Column14485" dataDxfId="1910"/>
    <tableColumn id="14525" xr3:uid="{AD7B11E6-B0C9-4BA3-94AE-3C5042FE6B41}" name="Column14486" dataDxfId="1909"/>
    <tableColumn id="14526" xr3:uid="{303B05C7-8637-4C4D-9FB2-DE3B900E87D5}" name="Column14487" dataDxfId="1908"/>
    <tableColumn id="14527" xr3:uid="{27894EF9-8E04-47B2-8662-AA18D7CBFF07}" name="Column14488" dataDxfId="1907"/>
    <tableColumn id="14528" xr3:uid="{AE6F717A-73EB-47A0-B1FB-2872FB290925}" name="Column14489" dataDxfId="1906"/>
    <tableColumn id="14529" xr3:uid="{F4AEF14E-5C9A-455E-8C8B-5C2F227F9A2E}" name="Column14490" dataDxfId="1905"/>
    <tableColumn id="14530" xr3:uid="{F462405A-B5AC-45CB-99F1-74D007A1AB90}" name="Column14491" dataDxfId="1904"/>
    <tableColumn id="14531" xr3:uid="{43F2BAAF-2197-4D40-8455-13096DD41000}" name="Column14492" dataDxfId="1903"/>
    <tableColumn id="14532" xr3:uid="{67EC11C1-AEB5-471A-8208-9172B93CC924}" name="Column14493" dataDxfId="1902"/>
    <tableColumn id="14533" xr3:uid="{271960F4-4704-4C83-996C-93E05F855D0E}" name="Column14494" dataDxfId="1901"/>
    <tableColumn id="14534" xr3:uid="{F4259A9B-41BC-4FCA-8D9C-E1EB683AD0EE}" name="Column14495" dataDxfId="1900"/>
    <tableColumn id="14535" xr3:uid="{9577B182-0E20-44ED-83CB-ADF26ABD7B33}" name="Column14496" dataDxfId="1899"/>
    <tableColumn id="14536" xr3:uid="{697BDACE-4239-45BF-8C04-5CC7D2E8B5BE}" name="Column14497" dataDxfId="1898"/>
    <tableColumn id="14537" xr3:uid="{6C2E72A6-A052-45FA-B754-C2F81CA483C6}" name="Column14498" dataDxfId="1897"/>
    <tableColumn id="14538" xr3:uid="{D0A6EB92-7DCD-4478-B002-FCE7325FE8F2}" name="Column14499" dataDxfId="1896"/>
    <tableColumn id="14539" xr3:uid="{689EDF1B-FFC1-41D4-A62A-023FB713007E}" name="Column14500" dataDxfId="1895"/>
    <tableColumn id="14540" xr3:uid="{AEF27578-FFF6-46DB-ABA4-55CCBD11434E}" name="Column14501" dataDxfId="1894"/>
    <tableColumn id="14541" xr3:uid="{457A5CB7-73F9-486B-A946-2FFBAE630821}" name="Column14502" dataDxfId="1893"/>
    <tableColumn id="14542" xr3:uid="{24AD8014-D810-4E8A-88AC-29F2B9EEC367}" name="Column14503" dataDxfId="1892"/>
    <tableColumn id="14543" xr3:uid="{F9ED4BC0-94B4-4F98-B163-9F314629CD29}" name="Column14504" dataDxfId="1891"/>
    <tableColumn id="14544" xr3:uid="{3A314A31-C50E-48F6-B8EF-C3F1FCDA2787}" name="Column14505" dataDxfId="1890"/>
    <tableColumn id="14545" xr3:uid="{FE4AE783-1C28-4B8C-B22F-348094D612C9}" name="Column14506" dataDxfId="1889"/>
    <tableColumn id="14546" xr3:uid="{BF15E004-955F-4571-BA9D-56E4AE1BAB59}" name="Column14507" dataDxfId="1888"/>
    <tableColumn id="14547" xr3:uid="{92144FA5-5D57-4D37-9A20-3F6EE32B9F95}" name="Column14508" dataDxfId="1887"/>
    <tableColumn id="14548" xr3:uid="{E8AB4460-F082-4942-BD2F-133011E51D48}" name="Column14509" dataDxfId="1886"/>
    <tableColumn id="14549" xr3:uid="{C7F5EED0-6446-4C5E-8EF4-5F7586A027F9}" name="Column14510" dataDxfId="1885"/>
    <tableColumn id="14550" xr3:uid="{31E8521E-DB56-4EF7-A141-262B268F3844}" name="Column14511" dataDxfId="1884"/>
    <tableColumn id="14551" xr3:uid="{7B91D586-6E89-4EE2-8666-05A61FAE5797}" name="Column14512" dataDxfId="1883"/>
    <tableColumn id="14552" xr3:uid="{2234E8BF-5187-4232-878B-337AB27EFBBC}" name="Column14513" dataDxfId="1882"/>
    <tableColumn id="14553" xr3:uid="{E94ABE66-85B6-4181-95E6-F410247C13B1}" name="Column14514" dataDxfId="1881"/>
    <tableColumn id="14554" xr3:uid="{A30847E8-27B8-4F33-A774-8B8BB0FF3526}" name="Column14515" dataDxfId="1880"/>
    <tableColumn id="14555" xr3:uid="{957D003E-26B3-46F4-9458-B7237CC74262}" name="Column14516" dataDxfId="1879"/>
    <tableColumn id="14556" xr3:uid="{40775146-40AE-46C6-8F7B-0A54B5CFAD46}" name="Column14517" dataDxfId="1878"/>
    <tableColumn id="14557" xr3:uid="{BF9B8700-2CB5-41A5-BF86-7FB96E7E86E5}" name="Column14518" dataDxfId="1877"/>
    <tableColumn id="14558" xr3:uid="{67FEFB86-7453-4D4B-939B-2F7719D32450}" name="Column14519" dataDxfId="1876"/>
    <tableColumn id="14559" xr3:uid="{7157177C-044D-440A-AA1A-A3EFB8E075D1}" name="Column14520" dataDxfId="1875"/>
    <tableColumn id="14560" xr3:uid="{AFD7EA48-F8BE-451E-A348-AF6BD309B14A}" name="Column14521" dataDxfId="1874"/>
    <tableColumn id="14561" xr3:uid="{6FC0DF68-7FF9-4279-AA4C-F6DA3588D4FF}" name="Column14522" dataDxfId="1873"/>
    <tableColumn id="14562" xr3:uid="{BD2E3F50-765E-4D99-AFE3-652E7E00DC85}" name="Column14523" dataDxfId="1872"/>
    <tableColumn id="14563" xr3:uid="{591BDC03-6417-4423-BEBE-30C2FA15B228}" name="Column14524" dataDxfId="1871"/>
    <tableColumn id="14564" xr3:uid="{5C497CB0-FCBB-46BE-A859-936C80D6C49C}" name="Column14525" dataDxfId="1870"/>
    <tableColumn id="14565" xr3:uid="{29E6339B-A709-47B6-BA04-33BD12B78CBF}" name="Column14526" dataDxfId="1869"/>
    <tableColumn id="14566" xr3:uid="{4471FDB0-F561-493E-A5D3-EB66C4BFF9B4}" name="Column14527" dataDxfId="1868"/>
    <tableColumn id="14567" xr3:uid="{F611D376-F9D1-4984-9E4A-7CFF710D701B}" name="Column14528" dataDxfId="1867"/>
    <tableColumn id="14568" xr3:uid="{6043FA1C-D098-4B67-AE19-75681275C1F6}" name="Column14529" dataDxfId="1866"/>
    <tableColumn id="14569" xr3:uid="{87D67A9D-6273-494A-BD25-9D40C5C4C4C9}" name="Column14530" dataDxfId="1865"/>
    <tableColumn id="14570" xr3:uid="{ED8BD221-E6D1-4BD6-98D1-46B3E7AC6A3C}" name="Column14531" dataDxfId="1864"/>
    <tableColumn id="14571" xr3:uid="{9CF13C82-2887-4244-B5D8-C3579AE7F490}" name="Column14532" dataDxfId="1863"/>
    <tableColumn id="14572" xr3:uid="{8029FE31-CAD2-4E60-AE78-E9987AEAC18B}" name="Column14533" dataDxfId="1862"/>
    <tableColumn id="14573" xr3:uid="{6CACCE9E-5267-47DD-A7B3-AC7BCA97FB57}" name="Column14534" dataDxfId="1861"/>
    <tableColumn id="14574" xr3:uid="{D27A1B5A-FAC4-4F74-AB3F-29045083C186}" name="Column14535" dataDxfId="1860"/>
    <tableColumn id="14575" xr3:uid="{425996CB-3A53-45EB-9DEE-2548BE9CB67D}" name="Column14536" dataDxfId="1859"/>
    <tableColumn id="14576" xr3:uid="{DF8C5440-16F4-49C8-AFFC-3833C3804A4D}" name="Column14537" dataDxfId="1858"/>
    <tableColumn id="14577" xr3:uid="{441727E5-06E4-4C4F-9E1E-D136B2D04F01}" name="Column14538" dataDxfId="1857"/>
    <tableColumn id="14578" xr3:uid="{3517DE9A-F3B3-42E6-847D-0A80AE2087F4}" name="Column14539" dataDxfId="1856"/>
    <tableColumn id="14579" xr3:uid="{D308B590-C156-488C-BA59-FBD043C3FBF7}" name="Column14540" dataDxfId="1855"/>
    <tableColumn id="14580" xr3:uid="{7F0B53E9-AEC4-48F7-BFE2-A2A3164BFF3F}" name="Column14541" dataDxfId="1854"/>
    <tableColumn id="14581" xr3:uid="{8FE906B9-5C61-4E62-852E-7C957A7A405C}" name="Column14542" dataDxfId="1853"/>
    <tableColumn id="14582" xr3:uid="{3C457EE3-A1A6-4497-828D-20FC1A51BB29}" name="Column14543" dataDxfId="1852"/>
    <tableColumn id="14583" xr3:uid="{08AECECB-E785-4397-A309-B25733C6659C}" name="Column14544" dataDxfId="1851"/>
    <tableColumn id="14584" xr3:uid="{7303F29D-C1F7-4F4A-B9B9-E491554D976F}" name="Column14545" dataDxfId="1850"/>
    <tableColumn id="14585" xr3:uid="{44CE1E12-FEAF-46D1-9039-A7FC254017FF}" name="Column14546" dataDxfId="1849"/>
    <tableColumn id="14586" xr3:uid="{C0D583DC-B4FF-4B60-BCBE-30B581B82A1E}" name="Column14547" dataDxfId="1848"/>
    <tableColumn id="14587" xr3:uid="{50C469CE-E6B0-49AF-8FB7-3B6AC5F2FF07}" name="Column14548" dataDxfId="1847"/>
    <tableColumn id="14588" xr3:uid="{00A43344-AB0D-4812-8C2C-13EE5B6399F0}" name="Column14549" dataDxfId="1846"/>
    <tableColumn id="14589" xr3:uid="{1DC53E5C-0F4B-4EB7-8768-CCCE2E4FD619}" name="Column14550" dataDxfId="1845"/>
    <tableColumn id="14590" xr3:uid="{D146B3E7-3DB9-49AD-81D2-164C98CF61C4}" name="Column14551" dataDxfId="1844"/>
    <tableColumn id="14591" xr3:uid="{65B64E76-2D60-484C-8BCE-9374120104E9}" name="Column14552" dataDxfId="1843"/>
    <tableColumn id="14592" xr3:uid="{E437ECD6-76A8-410C-81D2-4F380114775E}" name="Column14553" dataDxfId="1842"/>
    <tableColumn id="14593" xr3:uid="{C03BCA52-4979-4052-A175-A74B1D2507DC}" name="Column14554" dataDxfId="1841"/>
    <tableColumn id="14594" xr3:uid="{D6EF43F0-84D8-4A06-9424-D3816982ABB1}" name="Column14555" dataDxfId="1840"/>
    <tableColumn id="14595" xr3:uid="{D00A7050-AA6D-44CB-8204-749387C9C3D9}" name="Column14556" dataDxfId="1839"/>
    <tableColumn id="14596" xr3:uid="{750E6519-BBEF-4536-A724-6C5CF7AE2F61}" name="Column14557" dataDxfId="1838"/>
    <tableColumn id="14597" xr3:uid="{4B096B82-30B6-49A8-8F8E-AAC731C38976}" name="Column14558" dataDxfId="1837"/>
    <tableColumn id="14598" xr3:uid="{B0692634-47C8-4497-B172-752DC8DD8058}" name="Column14559" dataDxfId="1836"/>
    <tableColumn id="14599" xr3:uid="{CD99F001-8104-4261-AF1E-A94AF6417B05}" name="Column14560" dataDxfId="1835"/>
    <tableColumn id="14600" xr3:uid="{C93C9B30-5A96-489C-81C3-186B4A8E18C6}" name="Column14561" dataDxfId="1834"/>
    <tableColumn id="14601" xr3:uid="{7E6658AA-4B4F-4FE5-BA46-B5AB21D21400}" name="Column14562" dataDxfId="1833"/>
    <tableColumn id="14602" xr3:uid="{77F179C9-4D42-4CBB-97DC-D46578CCD64A}" name="Column14563" dataDxfId="1832"/>
    <tableColumn id="14603" xr3:uid="{32F7991A-C60D-40B0-964F-0ED7A3143FAD}" name="Column14564" dataDxfId="1831"/>
    <tableColumn id="14604" xr3:uid="{4680E6DF-76CD-4A04-BD15-347334E18E05}" name="Column14565" dataDxfId="1830"/>
    <tableColumn id="14605" xr3:uid="{1B6FD12F-A7FE-49BB-8C51-DD44009F1A60}" name="Column14566" dataDxfId="1829"/>
    <tableColumn id="14606" xr3:uid="{B0E7E2F2-CEEB-43A0-9601-94580C04FAEA}" name="Column14567" dataDxfId="1828"/>
    <tableColumn id="14607" xr3:uid="{DEB58472-0647-40D4-82A5-A24800D8A10C}" name="Column14568" dataDxfId="1827"/>
    <tableColumn id="14608" xr3:uid="{875460A2-771F-42E1-A7AD-61CCA14100E7}" name="Column14569" dataDxfId="1826"/>
    <tableColumn id="14609" xr3:uid="{6F3B4ABD-416F-4EA5-93F5-1C386A450106}" name="Column14570" dataDxfId="1825"/>
    <tableColumn id="14610" xr3:uid="{ED43B1D6-6532-4074-B32B-DEC8349D4C97}" name="Column14571" dataDxfId="1824"/>
    <tableColumn id="14611" xr3:uid="{D24B6289-EE45-4E4C-A76E-CAFF92BB9C1A}" name="Column14572" dataDxfId="1823"/>
    <tableColumn id="14612" xr3:uid="{4528876C-A77F-48BF-B042-A76AAA6E501B}" name="Column14573" dataDxfId="1822"/>
    <tableColumn id="14613" xr3:uid="{7CBFB166-B45F-402F-858C-B566CCDCBA77}" name="Column14574" dataDxfId="1821"/>
    <tableColumn id="14614" xr3:uid="{4F28BBB0-3FDA-4F22-BC27-3722A532C1EA}" name="Column14575" dataDxfId="1820"/>
    <tableColumn id="14615" xr3:uid="{A2EDE151-7D1E-4B96-8D72-E9E16E12D9BF}" name="Column14576" dataDxfId="1819"/>
    <tableColumn id="14616" xr3:uid="{1109F05C-3680-4387-8E7E-E16E9002CAAE}" name="Column14577" dataDxfId="1818"/>
    <tableColumn id="14617" xr3:uid="{3200D89D-A2C6-4A38-93A4-4FB05AB12890}" name="Column14578" dataDxfId="1817"/>
    <tableColumn id="14618" xr3:uid="{F6F17F99-3273-4078-9710-ED2FA2AC6446}" name="Column14579" dataDxfId="1816"/>
    <tableColumn id="14619" xr3:uid="{DAB687D9-AAF8-453A-BD19-C97A6D2607C6}" name="Column14580" dataDxfId="1815"/>
    <tableColumn id="14620" xr3:uid="{A048D47F-7236-413E-B2D6-F6A0CC7C30BE}" name="Column14581" dataDxfId="1814"/>
    <tableColumn id="14621" xr3:uid="{8BB1263E-6F8E-4097-A724-0FE8D74452B0}" name="Column14582" dataDxfId="1813"/>
    <tableColumn id="14622" xr3:uid="{D2C71B46-E7E2-4784-B669-9E37AE1BFD4D}" name="Column14583" dataDxfId="1812"/>
    <tableColumn id="14623" xr3:uid="{8F5D0342-A4C0-49C7-B96C-C3CB8A4AE421}" name="Column14584" dataDxfId="1811"/>
    <tableColumn id="14624" xr3:uid="{38F74E2D-84E6-4D4E-846E-BC53A10649DB}" name="Column14585" dataDxfId="1810"/>
    <tableColumn id="14625" xr3:uid="{8EC3ED06-04CF-4B08-A770-C4FBF66924B7}" name="Column14586" dataDxfId="1809"/>
    <tableColumn id="14626" xr3:uid="{59F87080-3745-49BE-B2BC-3CAEE132CD19}" name="Column14587" dataDxfId="1808"/>
    <tableColumn id="14627" xr3:uid="{349C9FC0-E80D-4A61-A521-A994CE59FB06}" name="Column14588" dataDxfId="1807"/>
    <tableColumn id="14628" xr3:uid="{F4691C90-43E5-4109-B4F8-9447CCFC40A1}" name="Column14589" dataDxfId="1806"/>
    <tableColumn id="14629" xr3:uid="{B6EB4D7B-E4B8-4D26-9CA8-7295BB4D29D9}" name="Column14590" dataDxfId="1805"/>
    <tableColumn id="14630" xr3:uid="{20E071E9-BD9A-47F4-BD62-3F840D209DA7}" name="Column14591" dataDxfId="1804"/>
    <tableColumn id="14631" xr3:uid="{B045E9A8-B118-445F-A4C4-038A7B5C1423}" name="Column14592" dataDxfId="1803"/>
    <tableColumn id="14632" xr3:uid="{490D412D-5CCB-4921-9966-DD26ED72355B}" name="Column14593" dataDxfId="1802"/>
    <tableColumn id="14633" xr3:uid="{54931FE9-667A-4C9C-BB49-CE8E0017F23B}" name="Column14594" dataDxfId="1801"/>
    <tableColumn id="14634" xr3:uid="{3AD90648-ECFC-453E-86D4-14ABFE9A34D7}" name="Column14595" dataDxfId="1800"/>
    <tableColumn id="14635" xr3:uid="{E0FF14FF-1412-43F3-BF8C-EB1F70FE9F2E}" name="Column14596" dataDxfId="1799"/>
    <tableColumn id="14636" xr3:uid="{FA82A5E5-AC2A-4722-9572-C0B46081BF88}" name="Column14597" dataDxfId="1798"/>
    <tableColumn id="14637" xr3:uid="{8DA8C7D4-D3C8-4B4B-A2AE-27121E9A5FE8}" name="Column14598" dataDxfId="1797"/>
    <tableColumn id="14638" xr3:uid="{70302CF6-0859-4191-82C2-D7D371BD6A2E}" name="Column14599" dataDxfId="1796"/>
    <tableColumn id="14639" xr3:uid="{008993D9-5493-4A98-A563-57423EEE7217}" name="Column14600" dataDxfId="1795"/>
    <tableColumn id="14640" xr3:uid="{3FA68DD3-7645-4EDF-A740-A565463C422B}" name="Column14601" dataDxfId="1794"/>
    <tableColumn id="14641" xr3:uid="{D8175F7F-590D-4DDC-8877-3CC760858EF5}" name="Column14602" dataDxfId="1793"/>
    <tableColumn id="14642" xr3:uid="{C130FE01-0E99-489E-B17D-53495723CCAE}" name="Column14603" dataDxfId="1792"/>
    <tableColumn id="14643" xr3:uid="{4131DCEC-72A8-4AB7-A3D2-9CBC63DD7AD1}" name="Column14604" dataDxfId="1791"/>
    <tableColumn id="14644" xr3:uid="{EF47D1B3-8B46-4086-8F21-D5C65AC602BD}" name="Column14605" dataDxfId="1790"/>
    <tableColumn id="14645" xr3:uid="{303185C9-ADE0-443C-82DC-6BCE3916A12D}" name="Column14606" dataDxfId="1789"/>
    <tableColumn id="14646" xr3:uid="{ECD0D289-2EF4-4336-AE9B-BD7113E865DB}" name="Column14607" dataDxfId="1788"/>
    <tableColumn id="14647" xr3:uid="{725BB02A-B590-4256-86C2-E7E32D688E19}" name="Column14608" dataDxfId="1787"/>
    <tableColumn id="14648" xr3:uid="{0047F7FE-4F0B-4DE5-9862-9EB1FD8B7999}" name="Column14609" dataDxfId="1786"/>
    <tableColumn id="14649" xr3:uid="{38A960A5-5FAD-4BD7-9239-42EE2D4667DE}" name="Column14610" dataDxfId="1785"/>
    <tableColumn id="14650" xr3:uid="{F7AEE9A1-7ABA-481F-BB35-F3226CE816FF}" name="Column14611" dataDxfId="1784"/>
    <tableColumn id="14651" xr3:uid="{252454DC-8CBE-4A6E-86DF-C7A9AB2F7020}" name="Column14612" dataDxfId="1783"/>
    <tableColumn id="14652" xr3:uid="{E1F6A884-7C3C-436A-9D90-9013766357CB}" name="Column14613" dataDxfId="1782"/>
    <tableColumn id="14653" xr3:uid="{4198BFE9-12A2-405A-AF27-4A6AD6E19367}" name="Column14614" dataDxfId="1781"/>
    <tableColumn id="14654" xr3:uid="{8C6326AC-4EE0-474A-ABA1-4C0AE191F526}" name="Column14615" dataDxfId="1780"/>
    <tableColumn id="14655" xr3:uid="{5AF3D479-617B-4648-92C8-E4EB086D0BDB}" name="Column14616" dataDxfId="1779"/>
    <tableColumn id="14656" xr3:uid="{4D7530AE-0881-40B5-B9BE-CDED951DA22B}" name="Column14617" dataDxfId="1778"/>
    <tableColumn id="14657" xr3:uid="{F8A7BF07-7D82-40F1-9EE8-3288ECF65D8C}" name="Column14618" dataDxfId="1777"/>
    <tableColumn id="14658" xr3:uid="{270D5F01-6D7E-41F6-B662-0159336A8654}" name="Column14619" dataDxfId="1776"/>
    <tableColumn id="14659" xr3:uid="{9A02C9C2-93B4-4945-8D09-2E6CAD6DAA90}" name="Column14620" dataDxfId="1775"/>
    <tableColumn id="14660" xr3:uid="{A356AF7C-277B-4C9D-AF13-161E715B55C7}" name="Column14621" dataDxfId="1774"/>
    <tableColumn id="14661" xr3:uid="{3EDFA2C8-ABFA-460E-ADC1-B39DC0BC84D8}" name="Column14622" dataDxfId="1773"/>
    <tableColumn id="14662" xr3:uid="{B7AD3A46-BEE4-4B28-90B1-C78D2CF9FAB6}" name="Column14623" dataDxfId="1772"/>
    <tableColumn id="14663" xr3:uid="{972219C0-8C4E-4892-A8C5-1DBC9CADB27C}" name="Column14624" dataDxfId="1771"/>
    <tableColumn id="14664" xr3:uid="{4E43E364-E5C7-43BE-BBEE-88A87E8E8CC7}" name="Column14625" dataDxfId="1770"/>
    <tableColumn id="14665" xr3:uid="{C150F341-2778-45C1-AC5A-5CD8E7B69086}" name="Column14626" dataDxfId="1769"/>
    <tableColumn id="14666" xr3:uid="{6BD76341-8DDE-4956-B93E-7CADD7AEFA9D}" name="Column14627" dataDxfId="1768"/>
    <tableColumn id="14667" xr3:uid="{37161084-62D4-4DD1-BC9D-C4FF14552DF6}" name="Column14628" dataDxfId="1767"/>
    <tableColumn id="14668" xr3:uid="{4C1F60D3-685F-48AE-95BD-9ACAC8121466}" name="Column14629" dataDxfId="1766"/>
    <tableColumn id="14669" xr3:uid="{EA1CE565-8172-4A5C-86DF-3E1FCEB49F56}" name="Column14630" dataDxfId="1765"/>
    <tableColumn id="14670" xr3:uid="{F44AB56B-4CF0-44A2-8065-1A841480D23B}" name="Column14631" dataDxfId="1764"/>
    <tableColumn id="14671" xr3:uid="{88AC6159-2E6E-4177-AE1F-C9A5E2523985}" name="Column14632" dataDxfId="1763"/>
    <tableColumn id="14672" xr3:uid="{46BD7B16-A4D8-450E-A079-20B2C7CD9848}" name="Column14633" dataDxfId="1762"/>
    <tableColumn id="14673" xr3:uid="{A9B59537-4B05-45E8-A31E-AA437647D6AB}" name="Column14634" dataDxfId="1761"/>
    <tableColumn id="14674" xr3:uid="{1BD269EF-B8AB-4B28-8E98-487034F5D611}" name="Column14635" dataDxfId="1760"/>
    <tableColumn id="14675" xr3:uid="{1764AFDB-F708-415E-B23D-2193AC95EA96}" name="Column14636" dataDxfId="1759"/>
    <tableColumn id="14676" xr3:uid="{48135078-93AB-4CAB-A15A-5449E117F33D}" name="Column14637" dataDxfId="1758"/>
    <tableColumn id="14677" xr3:uid="{6D764DEB-AA56-40FF-AA8A-BC8D863BE33E}" name="Column14638" dataDxfId="1757"/>
    <tableColumn id="14678" xr3:uid="{229DEA8D-540A-440D-AE8D-7B9CA1EDCB32}" name="Column14639" dataDxfId="1756"/>
    <tableColumn id="14679" xr3:uid="{F3D9D92A-2126-4164-9F6B-8B45DE87EABB}" name="Column14640" dataDxfId="1755"/>
    <tableColumn id="14680" xr3:uid="{C815FEB3-8B01-4B49-8EB3-495566DA07BF}" name="Column14641" dataDxfId="1754"/>
    <tableColumn id="14681" xr3:uid="{5AD7A5BB-A09B-4F77-8C49-4F9A9580C0B9}" name="Column14642" dataDxfId="1753"/>
    <tableColumn id="14682" xr3:uid="{D174F308-C8F2-4536-8850-D24E3C33748B}" name="Column14643" dataDxfId="1752"/>
    <tableColumn id="14683" xr3:uid="{E8FCD02B-1ECC-44A4-8873-A29B9D9BCE64}" name="Column14644" dataDxfId="1751"/>
    <tableColumn id="14684" xr3:uid="{B11BC4A2-5F9D-4E43-A4DE-F74EC8A2F5AA}" name="Column14645" dataDxfId="1750"/>
    <tableColumn id="14685" xr3:uid="{7E9E3C4B-8292-4A59-AF6F-500428F4A1B0}" name="Column14646" dataDxfId="1749"/>
    <tableColumn id="14686" xr3:uid="{AA181938-E489-4827-B097-22540E041565}" name="Column14647" dataDxfId="1748"/>
    <tableColumn id="14687" xr3:uid="{4DFAD5DC-F2DD-4094-818A-722A343258EF}" name="Column14648" dataDxfId="1747"/>
    <tableColumn id="14688" xr3:uid="{2EE9453A-0B66-45DF-80F1-DA01B15019E8}" name="Column14649" dataDxfId="1746"/>
    <tableColumn id="14689" xr3:uid="{264AE2D6-C720-44FD-957C-1C6B587EBE79}" name="Column14650" dataDxfId="1745"/>
    <tableColumn id="14690" xr3:uid="{4E81D81D-306F-4CB4-8CAC-146FD340D21F}" name="Column14651" dataDxfId="1744"/>
    <tableColumn id="14691" xr3:uid="{13E33889-2960-4109-8FE2-E87906BDCA12}" name="Column14652" dataDxfId="1743"/>
    <tableColumn id="14692" xr3:uid="{F284F981-0B83-4DF0-9D6B-F104CB488B7D}" name="Column14653" dataDxfId="1742"/>
    <tableColumn id="14693" xr3:uid="{DB45EF1D-53BE-4182-87BF-23A41AAC8D51}" name="Column14654" dataDxfId="1741"/>
    <tableColumn id="14694" xr3:uid="{BD251A98-645D-486C-9B04-7E08CE39F814}" name="Column14655" dataDxfId="1740"/>
    <tableColumn id="14695" xr3:uid="{5534FAED-D348-433E-AD05-36BF0A5E829D}" name="Column14656" dataDxfId="1739"/>
    <tableColumn id="14696" xr3:uid="{B321BB00-9FC8-4E15-BB31-51A9537D0E73}" name="Column14657" dataDxfId="1738"/>
    <tableColumn id="14697" xr3:uid="{9648AA1F-1757-4B64-A5F8-B0D8D344EB8B}" name="Column14658" dataDxfId="1737"/>
    <tableColumn id="14698" xr3:uid="{6C9236CD-4E62-4E3A-9C34-028A7815496E}" name="Column14659" dataDxfId="1736"/>
    <tableColumn id="14699" xr3:uid="{90B828F2-000E-4A59-A890-0B0BC86A27DA}" name="Column14660" dataDxfId="1735"/>
    <tableColumn id="14700" xr3:uid="{9858F439-D14E-467F-A0C3-7C87C8BDA2C4}" name="Column14661" dataDxfId="1734"/>
    <tableColumn id="14701" xr3:uid="{F56601C5-377F-4981-B8E8-B6957656EAF2}" name="Column14662" dataDxfId="1733"/>
    <tableColumn id="14702" xr3:uid="{F1AA7AFB-A573-482B-B7CD-779B439E83C5}" name="Column14663" dataDxfId="1732"/>
    <tableColumn id="14703" xr3:uid="{F370508B-0473-44ED-A360-CD8304F5AF62}" name="Column14664" dataDxfId="1731"/>
    <tableColumn id="14704" xr3:uid="{4AC73653-8B1D-411F-9847-980308C83D50}" name="Column14665" dataDxfId="1730"/>
    <tableColumn id="14705" xr3:uid="{170153D2-9CFA-48DE-BDFB-F3D5E2E61136}" name="Column14666" dataDxfId="1729"/>
    <tableColumn id="14706" xr3:uid="{4FEB8792-5836-41CF-9168-DC7811087F32}" name="Column14667" dataDxfId="1728"/>
    <tableColumn id="14707" xr3:uid="{88887F8E-3F19-4F34-AD90-27E50ADF724D}" name="Column14668" dataDxfId="1727"/>
    <tableColumn id="14708" xr3:uid="{4E82DF83-8A2B-4538-B23D-844F30289F6E}" name="Column14669" dataDxfId="1726"/>
    <tableColumn id="14709" xr3:uid="{12A5584A-7F83-476E-A63B-2B3FFC949281}" name="Column14670" dataDxfId="1725"/>
    <tableColumn id="14710" xr3:uid="{B5F81412-82CB-49BF-9DEF-35B86A64E20C}" name="Column14671" dataDxfId="1724"/>
    <tableColumn id="14711" xr3:uid="{A69FC334-E665-41C4-BBC6-109EC34BC2FF}" name="Column14672" dataDxfId="1723"/>
    <tableColumn id="14712" xr3:uid="{3A23796A-5949-4568-ADDA-A9BAB043C999}" name="Column14673" dataDxfId="1722"/>
    <tableColumn id="14713" xr3:uid="{3ACE7695-7351-4783-981C-FCA02024C6EC}" name="Column14674" dataDxfId="1721"/>
    <tableColumn id="14714" xr3:uid="{ECF58E71-F043-4029-B568-07060EF5AF52}" name="Column14675" dataDxfId="1720"/>
    <tableColumn id="14715" xr3:uid="{CA5ACFA1-0DE9-4F16-8E49-180D648AED59}" name="Column14676" dataDxfId="1719"/>
    <tableColumn id="14716" xr3:uid="{2CB2586C-CF49-43D9-A5F3-7CC442A91052}" name="Column14677" dataDxfId="1718"/>
    <tableColumn id="14717" xr3:uid="{2E0909EC-F893-4A4D-B7FA-0FBA783F0093}" name="Column14678" dataDxfId="1717"/>
    <tableColumn id="14718" xr3:uid="{14A7725F-EFA3-4E33-8B1B-1175B05E3007}" name="Column14679" dataDxfId="1716"/>
    <tableColumn id="14719" xr3:uid="{478DDB2E-AB72-43D2-9FD8-5970C92406E4}" name="Column14680" dataDxfId="1715"/>
    <tableColumn id="14720" xr3:uid="{993CF1A4-094C-46C5-AE3B-B45C096AF7CD}" name="Column14681" dataDxfId="1714"/>
    <tableColumn id="14721" xr3:uid="{117736F5-D2C7-417C-B0FF-CC53A8B400CC}" name="Column14682" dataDxfId="1713"/>
    <tableColumn id="14722" xr3:uid="{6E2FF254-2106-4333-9DFD-1EEFFDA8CEC7}" name="Column14683" dataDxfId="1712"/>
    <tableColumn id="14723" xr3:uid="{B7222C6F-A424-474F-B91A-F97716696630}" name="Column14684" dataDxfId="1711"/>
    <tableColumn id="14724" xr3:uid="{5565B2E6-45C4-487E-8342-ABBEB107ABC3}" name="Column14685" dataDxfId="1710"/>
    <tableColumn id="14725" xr3:uid="{C477E7E6-061D-443D-B72C-8213E976CFF5}" name="Column14686" dataDxfId="1709"/>
    <tableColumn id="14726" xr3:uid="{657F8688-381A-4D49-B278-1F6FD7728CF2}" name="Column14687" dataDxfId="1708"/>
    <tableColumn id="14727" xr3:uid="{FA399DC7-AEC7-4B3C-9EA3-1CAE30B212F4}" name="Column14688" dataDxfId="1707"/>
    <tableColumn id="14728" xr3:uid="{70EA5118-5153-442E-A760-1286B4E6EDFD}" name="Column14689" dataDxfId="1706"/>
    <tableColumn id="14729" xr3:uid="{56E19BEE-A70D-42F4-8996-B49AD2A3AA17}" name="Column14690" dataDxfId="1705"/>
    <tableColumn id="14730" xr3:uid="{7C89870D-19AA-4796-AA13-839B2D3D6EB3}" name="Column14691" dataDxfId="1704"/>
    <tableColumn id="14731" xr3:uid="{9813CD68-3F71-4FC4-A2DC-A2E8FC62B5D4}" name="Column14692" dataDxfId="1703"/>
    <tableColumn id="14732" xr3:uid="{5F0E3988-D9E9-448D-968C-46CDCA950662}" name="Column14693" dataDxfId="1702"/>
    <tableColumn id="14733" xr3:uid="{F2DD635C-4D4A-4387-A6BC-89048732BCBA}" name="Column14694" dataDxfId="1701"/>
    <tableColumn id="14734" xr3:uid="{AAEA9DAF-CEFF-439F-8FC2-725FA9394229}" name="Column14695" dataDxfId="1700"/>
    <tableColumn id="14735" xr3:uid="{8D1D9544-A501-4335-9FA3-08BF7C40106D}" name="Column14696" dataDxfId="1699"/>
    <tableColumn id="14736" xr3:uid="{B5B5BD09-92D5-4AB9-8116-561B006D3B40}" name="Column14697" dataDxfId="1698"/>
    <tableColumn id="14737" xr3:uid="{2A0C55B9-C586-4B74-B4AC-690655C77E97}" name="Column14698" dataDxfId="1697"/>
    <tableColumn id="14738" xr3:uid="{5FD056AE-4F10-4899-91EF-F3F6CC5C6261}" name="Column14699" dataDxfId="1696"/>
    <tableColumn id="14739" xr3:uid="{25336E4C-B949-4010-B275-1EFE55ADC1C6}" name="Column14700" dataDxfId="1695"/>
    <tableColumn id="14740" xr3:uid="{4B687E94-D9B0-40EE-9C52-AC7CDAD6944E}" name="Column14701" dataDxfId="1694"/>
    <tableColumn id="14741" xr3:uid="{A5D48D49-B84B-4FE2-B661-470959251281}" name="Column14702" dataDxfId="1693"/>
    <tableColumn id="14742" xr3:uid="{8E5802F4-2B69-42F1-B144-A4E437E96466}" name="Column14703" dataDxfId="1692"/>
    <tableColumn id="14743" xr3:uid="{105F3FE3-F79B-4862-BEE5-35CF405934D3}" name="Column14704" dataDxfId="1691"/>
    <tableColumn id="14744" xr3:uid="{0F9EB586-3F63-45D7-B76A-06B0FDA8AD22}" name="Column14705" dataDxfId="1690"/>
    <tableColumn id="14745" xr3:uid="{310703DA-3471-425B-B69E-B7110D3CF973}" name="Column14706" dataDxfId="1689"/>
    <tableColumn id="14746" xr3:uid="{755773C6-AAA5-48FC-A3CD-09235920DB0A}" name="Column14707" dataDxfId="1688"/>
    <tableColumn id="14747" xr3:uid="{BA9E104A-3CBA-4461-AD98-36BE9D64356A}" name="Column14708" dataDxfId="1687"/>
    <tableColumn id="14748" xr3:uid="{94FB77E7-6408-4882-98FC-44865C32BC92}" name="Column14709" dataDxfId="1686"/>
    <tableColumn id="14749" xr3:uid="{24256FBD-2483-46E1-9D03-E5756E390AAB}" name="Column14710" dataDxfId="1685"/>
    <tableColumn id="14750" xr3:uid="{FB04E3D2-B67A-4100-9325-A65A0ABFC951}" name="Column14711" dataDxfId="1684"/>
    <tableColumn id="14751" xr3:uid="{D551BDD8-89DC-4CF9-8886-C9C80119F7B4}" name="Column14712" dataDxfId="1683"/>
    <tableColumn id="14752" xr3:uid="{62CC1351-0C28-4BFD-9798-E6F668452B9A}" name="Column14713" dataDxfId="1682"/>
    <tableColumn id="14753" xr3:uid="{C4C98803-37DA-407F-841D-9CA2977DB38D}" name="Column14714" dataDxfId="1681"/>
    <tableColumn id="14754" xr3:uid="{85121DE5-7739-4BA1-A658-2DB8D184D28F}" name="Column14715" dataDxfId="1680"/>
    <tableColumn id="14755" xr3:uid="{0A932A5B-0CAE-4379-940F-C8C03C706AB3}" name="Column14716" dataDxfId="1679"/>
    <tableColumn id="14756" xr3:uid="{2172ED0E-0F92-4D0F-94C3-116DEC62AACE}" name="Column14717" dataDxfId="1678"/>
    <tableColumn id="14757" xr3:uid="{D7A31886-B628-40E8-9C3C-A2D63E2CD544}" name="Column14718" dataDxfId="1677"/>
    <tableColumn id="14758" xr3:uid="{1E678802-EB18-4326-9F71-8644A0A57ABA}" name="Column14719" dataDxfId="1676"/>
    <tableColumn id="14759" xr3:uid="{CA5EF1D7-4C99-464F-AAAD-00ACA239BE0B}" name="Column14720" dataDxfId="1675"/>
    <tableColumn id="14760" xr3:uid="{AD98CA77-40BC-4C80-A75D-F666645C4F4C}" name="Column14721" dataDxfId="1674"/>
    <tableColumn id="14761" xr3:uid="{88E45A9D-84F9-47D2-8E30-217196E7334C}" name="Column14722" dataDxfId="1673"/>
    <tableColumn id="14762" xr3:uid="{A1E26AD9-6467-4602-AE69-28470D34ADD6}" name="Column14723" dataDxfId="1672"/>
    <tableColumn id="14763" xr3:uid="{1F77114E-E2A1-4D29-8342-AFCD461F0D04}" name="Column14724" dataDxfId="1671"/>
    <tableColumn id="14764" xr3:uid="{C22902C1-289C-4412-988A-E0F5FFD95684}" name="Column14725" dataDxfId="1670"/>
    <tableColumn id="14765" xr3:uid="{6B48DC52-C1FA-4972-ACFA-F00C8E625E8A}" name="Column14726" dataDxfId="1669"/>
    <tableColumn id="14766" xr3:uid="{0E9CBBBE-530C-4A9D-BC79-25C043538F84}" name="Column14727" dataDxfId="1668"/>
    <tableColumn id="14767" xr3:uid="{F6157A13-D286-4AE0-9B00-DBC201461C4E}" name="Column14728" dataDxfId="1667"/>
    <tableColumn id="14768" xr3:uid="{927B0B18-7E17-40A5-99C1-0DDE25A7CD4C}" name="Column14729" dataDxfId="1666"/>
    <tableColumn id="14769" xr3:uid="{ED484DE4-0FF7-4E87-9334-0ED1C510E0A5}" name="Column14730" dataDxfId="1665"/>
    <tableColumn id="14770" xr3:uid="{C1128D47-E62C-4858-A4D9-4F35D779609F}" name="Column14731" dataDxfId="1664"/>
    <tableColumn id="14771" xr3:uid="{CD0A493B-F44D-435E-9D31-6E7DC8CD11CF}" name="Column14732" dataDxfId="1663"/>
    <tableColumn id="14772" xr3:uid="{0EEA9B1D-FF43-467F-9E5A-FF2E346E7D0C}" name="Column14733" dataDxfId="1662"/>
    <tableColumn id="14773" xr3:uid="{9EA3253F-B2CA-4E2A-9F02-A0908FB5693C}" name="Column14734" dataDxfId="1661"/>
    <tableColumn id="14774" xr3:uid="{F3EB0B00-328B-45B4-B6AD-E2FD7A85AEF6}" name="Column14735" dataDxfId="1660"/>
    <tableColumn id="14775" xr3:uid="{1472A856-DA4C-442B-A276-C2EB4A8CCE0B}" name="Column14736" dataDxfId="1659"/>
    <tableColumn id="14776" xr3:uid="{033E831F-88EC-47CE-A660-3AC36EC9BDC1}" name="Column14737" dataDxfId="1658"/>
    <tableColumn id="14777" xr3:uid="{3C8DC091-7D01-4897-815F-64A1EFD6908E}" name="Column14738" dataDxfId="1657"/>
    <tableColumn id="14778" xr3:uid="{EF8617C8-CFCC-4789-9E87-1F763DBD2079}" name="Column14739" dataDxfId="1656"/>
    <tableColumn id="14779" xr3:uid="{7188315E-43A3-43AB-A336-ACAE5CCF04A3}" name="Column14740" dataDxfId="1655"/>
    <tableColumn id="14780" xr3:uid="{91E96FCE-6A40-4765-9D4E-EF0281F58F60}" name="Column14741" dataDxfId="1654"/>
    <tableColumn id="14781" xr3:uid="{FA1C1C57-3D79-40FF-B4AB-4E23695F376E}" name="Column14742" dataDxfId="1653"/>
    <tableColumn id="14782" xr3:uid="{81835EC6-9D55-4D72-A089-29F80CFD143F}" name="Column14743" dataDxfId="1652"/>
    <tableColumn id="14783" xr3:uid="{C1B9B221-613C-4F06-B433-64AAA79354D9}" name="Column14744" dataDxfId="1651"/>
    <tableColumn id="14784" xr3:uid="{2842EB27-76CD-4405-A8F6-6BB3F4122364}" name="Column14745" dataDxfId="1650"/>
    <tableColumn id="14785" xr3:uid="{DAD3F250-C2E2-4D18-8CF4-9149452AE988}" name="Column14746" dataDxfId="1649"/>
    <tableColumn id="14786" xr3:uid="{E63A857C-810B-4F7F-B707-B850F821D5C6}" name="Column14747" dataDxfId="1648"/>
    <tableColumn id="14787" xr3:uid="{6218610C-D4F3-44DE-8460-21839B466C64}" name="Column14748" dataDxfId="1647"/>
    <tableColumn id="14788" xr3:uid="{611023B0-B185-4788-A0CA-2AD746D73111}" name="Column14749" dataDxfId="1646"/>
    <tableColumn id="14789" xr3:uid="{E9648A8D-D8D4-4993-B33A-C40C058160EE}" name="Column14750" dataDxfId="1645"/>
    <tableColumn id="14790" xr3:uid="{5F58063D-6295-411C-A3C7-B026FD3DF859}" name="Column14751" dataDxfId="1644"/>
    <tableColumn id="14791" xr3:uid="{FFEFBDFC-3741-414F-A1B0-F8129B096358}" name="Column14752" dataDxfId="1643"/>
    <tableColumn id="14792" xr3:uid="{255EE43D-9E0A-4307-8075-945AD48B24E6}" name="Column14753" dataDxfId="1642"/>
    <tableColumn id="14793" xr3:uid="{B9950843-1FF4-4401-88A4-1F41F1A8BABD}" name="Column14754" dataDxfId="1641"/>
    <tableColumn id="14794" xr3:uid="{B85EE98A-343D-4482-AFE8-BBCB09BD577E}" name="Column14755" dataDxfId="1640"/>
    <tableColumn id="14795" xr3:uid="{B1671BFC-80C5-4C52-862C-FE649937AA28}" name="Column14756" dataDxfId="1639"/>
    <tableColumn id="14796" xr3:uid="{95F8F7EA-5FA7-4A40-8124-7428BDCC6C52}" name="Column14757" dataDxfId="1638"/>
    <tableColumn id="14797" xr3:uid="{808E25DA-DD6F-4B87-9613-A93B2FF035C7}" name="Column14758" dataDxfId="1637"/>
    <tableColumn id="14798" xr3:uid="{A270C455-C564-435D-95D2-4584F0D73840}" name="Column14759" dataDxfId="1636"/>
    <tableColumn id="14799" xr3:uid="{C337802F-D63E-488A-9BD8-C7B8C77E6E3E}" name="Column14760" dataDxfId="1635"/>
    <tableColumn id="14800" xr3:uid="{2A9557F1-9B38-45AE-8902-80269368C381}" name="Column14761" dataDxfId="1634"/>
    <tableColumn id="14801" xr3:uid="{BA8DFF83-B8B3-4FBA-BDC5-A9982ED73959}" name="Column14762" dataDxfId="1633"/>
    <tableColumn id="14802" xr3:uid="{F9F9142A-CBF3-476A-932F-A7D3BCC2D619}" name="Column14763" dataDxfId="1632"/>
    <tableColumn id="14803" xr3:uid="{58F61A28-0155-4CDD-8CD1-015B70987747}" name="Column14764" dataDxfId="1631"/>
    <tableColumn id="14804" xr3:uid="{C5A768F7-7420-40DF-B7F6-1E2AEC8AF442}" name="Column14765" dataDxfId="1630"/>
    <tableColumn id="14805" xr3:uid="{EFE53869-BC2C-4C18-93A0-8C0697285556}" name="Column14766" dataDxfId="1629"/>
    <tableColumn id="14806" xr3:uid="{A020E0FA-A1B2-4DD2-A30A-BCAF8EC88A03}" name="Column14767" dataDxfId="1628"/>
    <tableColumn id="14807" xr3:uid="{4FB3952A-C843-425B-A474-2309D588566F}" name="Column14768" dataDxfId="1627"/>
    <tableColumn id="14808" xr3:uid="{D1AB2255-CA41-4989-9E11-15F5BCA2B0D1}" name="Column14769" dataDxfId="1626"/>
    <tableColumn id="14809" xr3:uid="{A67F2010-4A64-4B0A-8EEF-3924F1EA1AFE}" name="Column14770" dataDxfId="1625"/>
    <tableColumn id="14810" xr3:uid="{5728303A-B23F-44E5-84AC-ADF3A590A471}" name="Column14771" dataDxfId="1624"/>
    <tableColumn id="14811" xr3:uid="{B3C05660-0565-4055-A6AE-6D40D3BCC837}" name="Column14772" dataDxfId="1623"/>
    <tableColumn id="14812" xr3:uid="{3E2A1D9A-8B18-4992-9739-2A4C48F8AFEA}" name="Column14773" dataDxfId="1622"/>
    <tableColumn id="14813" xr3:uid="{6FEC5344-5A57-4D45-81F4-3E0F2EDCB1D6}" name="Column14774" dataDxfId="1621"/>
    <tableColumn id="14814" xr3:uid="{DB24C450-2ED9-488B-B9B0-FD1598F61AA2}" name="Column14775" dataDxfId="1620"/>
    <tableColumn id="14815" xr3:uid="{70F6C4A6-68A1-42D5-B11A-7D3CFC2224A4}" name="Column14776" dataDxfId="1619"/>
    <tableColumn id="14816" xr3:uid="{5A1F00DC-76BA-490E-BBD6-419B3B506171}" name="Column14777" dataDxfId="1618"/>
    <tableColumn id="14817" xr3:uid="{D36F4D52-871C-4E45-922D-7939ADEAB8C9}" name="Column14778" dataDxfId="1617"/>
    <tableColumn id="14818" xr3:uid="{9F3A02B7-FD0A-4C04-AE90-60B44342B460}" name="Column14779" dataDxfId="1616"/>
    <tableColumn id="14819" xr3:uid="{7B22CAA4-8E73-4BF9-A5D8-40A10F97A2F7}" name="Column14780" dataDxfId="1615"/>
    <tableColumn id="14820" xr3:uid="{8358A0DD-6600-497D-BB25-739CA7A03FB9}" name="Column14781" dataDxfId="1614"/>
    <tableColumn id="14821" xr3:uid="{D62E09C8-EFAF-4DB3-8AF0-ED2D6F0EF508}" name="Column14782" dataDxfId="1613"/>
    <tableColumn id="14822" xr3:uid="{7A955C69-6875-4750-A97E-E326FCF124FB}" name="Column14783" dataDxfId="1612"/>
    <tableColumn id="14823" xr3:uid="{BF5EF17E-551E-44E3-B360-D4D824659527}" name="Column14784" dataDxfId="1611"/>
    <tableColumn id="14824" xr3:uid="{8E35D900-F634-41A7-A87A-7B6596F14672}" name="Column14785" dataDxfId="1610"/>
    <tableColumn id="14825" xr3:uid="{50C7D4F1-E9D2-4FAE-B181-7991B7B8A21A}" name="Column14786" dataDxfId="1609"/>
    <tableColumn id="14826" xr3:uid="{BA8CE477-D472-4EC4-8BA9-17AF93F3BE9A}" name="Column14787" dataDxfId="1608"/>
    <tableColumn id="14827" xr3:uid="{59B6FA47-1D29-4DE9-BC87-F34C49CC5DB6}" name="Column14788" dataDxfId="1607"/>
    <tableColumn id="14828" xr3:uid="{D1B32E31-B624-4906-B40A-1F58875E2880}" name="Column14789" dataDxfId="1606"/>
    <tableColumn id="14829" xr3:uid="{C2016F0D-EACE-4F13-8776-E634E50723FD}" name="Column14790" dataDxfId="1605"/>
    <tableColumn id="14830" xr3:uid="{7B27B310-11B6-45A5-84D1-576D7E730284}" name="Column14791" dataDxfId="1604"/>
    <tableColumn id="14831" xr3:uid="{C1692981-1EE5-45B9-9D0B-D6EDA4A08076}" name="Column14792" dataDxfId="1603"/>
    <tableColumn id="14832" xr3:uid="{4F42FD4E-7769-425D-9111-02CEF4463F66}" name="Column14793" dataDxfId="1602"/>
    <tableColumn id="14833" xr3:uid="{3E1AFF57-568B-407F-88BF-7AB9E2D25449}" name="Column14794" dataDxfId="1601"/>
    <tableColumn id="14834" xr3:uid="{B46A93D1-F1A2-445B-9479-546E485B3914}" name="Column14795" dataDxfId="1600"/>
    <tableColumn id="14835" xr3:uid="{35879378-137A-450B-9A37-DB02244DDC71}" name="Column14796" dataDxfId="1599"/>
    <tableColumn id="14836" xr3:uid="{11C51F82-F4BA-4CA6-8245-8881107B214C}" name="Column14797" dataDxfId="1598"/>
    <tableColumn id="14837" xr3:uid="{9B70B08D-11CB-4969-A414-FD1F2719B8D1}" name="Column14798" dataDxfId="1597"/>
    <tableColumn id="14838" xr3:uid="{C51090E2-866A-4C69-A498-661341B6C97C}" name="Column14799" dataDxfId="1596"/>
    <tableColumn id="14839" xr3:uid="{2AE3474E-86DA-4DF2-BB3A-C3823623D4D8}" name="Column14800" dataDxfId="1595"/>
    <tableColumn id="14840" xr3:uid="{EBDC396A-ACBD-4C4E-A44B-E2C6C661337D}" name="Column14801" dataDxfId="1594"/>
    <tableColumn id="14841" xr3:uid="{E951BAA4-17E5-4B1C-8462-E8DDC341F22A}" name="Column14802" dataDxfId="1593"/>
    <tableColumn id="14842" xr3:uid="{2DF91F8F-D64A-4E49-8208-42FBBE7330EF}" name="Column14803" dataDxfId="1592"/>
    <tableColumn id="14843" xr3:uid="{749C8790-19DF-42B0-BE3D-E1B0BAEEA5B4}" name="Column14804" dataDxfId="1591"/>
    <tableColumn id="14844" xr3:uid="{774ECC06-BCE4-4931-A2CE-066F3D6BBD77}" name="Column14805" dataDxfId="1590"/>
    <tableColumn id="14845" xr3:uid="{873C7FB0-D481-40AA-9C0E-96F8D50F540B}" name="Column14806" dataDxfId="1589"/>
    <tableColumn id="14846" xr3:uid="{C0302518-97DA-440A-9DDD-7FCD5B77536E}" name="Column14807" dataDxfId="1588"/>
    <tableColumn id="14847" xr3:uid="{491CF267-669D-4535-BB65-72EB88C24FD6}" name="Column14808" dataDxfId="1587"/>
    <tableColumn id="14848" xr3:uid="{561A3906-BF3A-492E-9638-AA460FCA2FCA}" name="Column14809" dataDxfId="1586"/>
    <tableColumn id="14849" xr3:uid="{D72B9E0E-9938-4C4C-9A53-7C02095D6FF2}" name="Column14810" dataDxfId="1585"/>
    <tableColumn id="14850" xr3:uid="{59A8AD18-6B2B-4FC7-AF7D-040DD9215B28}" name="Column14811" dataDxfId="1584"/>
    <tableColumn id="14851" xr3:uid="{A230DB1D-997A-4D92-89CF-5CA289CB53F9}" name="Column14812" dataDxfId="1583"/>
    <tableColumn id="14852" xr3:uid="{3D279B59-0AB8-44B2-92E4-50F99EE68A2B}" name="Column14813" dataDxfId="1582"/>
    <tableColumn id="14853" xr3:uid="{F6098784-FD75-46F3-8C89-1478ABD2394E}" name="Column14814" dataDxfId="1581"/>
    <tableColumn id="14854" xr3:uid="{3DF99E8A-AC8D-4A91-A6EE-4775C61173A7}" name="Column14815" dataDxfId="1580"/>
    <tableColumn id="14855" xr3:uid="{38BAB006-0426-44EF-8F60-1EEF9B65524C}" name="Column14816" dataDxfId="1579"/>
    <tableColumn id="14856" xr3:uid="{184A3383-5B33-4785-BD09-8DC8B0B1DF84}" name="Column14817" dataDxfId="1578"/>
    <tableColumn id="14857" xr3:uid="{407466DC-0F94-408C-B0AB-995B8990B69C}" name="Column14818" dataDxfId="1577"/>
    <tableColumn id="14858" xr3:uid="{C034093B-19B7-4BCC-B0C8-FF07BE367181}" name="Column14819" dataDxfId="1576"/>
    <tableColumn id="14859" xr3:uid="{B17AD453-CDB9-4B95-82A3-788E0DA09331}" name="Column14820" dataDxfId="1575"/>
    <tableColumn id="14860" xr3:uid="{E4D79CC3-EE86-4D91-A925-11D6C624514B}" name="Column14821" dataDxfId="1574"/>
    <tableColumn id="14861" xr3:uid="{F010F9CE-8008-4824-84BE-E2D26CA00C4F}" name="Column14822" dataDxfId="1573"/>
    <tableColumn id="14862" xr3:uid="{7CBE9A29-3390-4C40-95E7-A8028C4E16D6}" name="Column14823" dataDxfId="1572"/>
    <tableColumn id="14863" xr3:uid="{85F79581-AF47-45A6-8F34-4DAA60FACC53}" name="Column14824" dataDxfId="1571"/>
    <tableColumn id="14864" xr3:uid="{C5B8EB3F-8637-4368-A369-9E9DBEB8DD7A}" name="Column14825" dataDxfId="1570"/>
    <tableColumn id="14865" xr3:uid="{8451249D-21B2-4CB7-A640-BAC5F82DE76E}" name="Column14826" dataDxfId="1569"/>
    <tableColumn id="14866" xr3:uid="{4B76D1E1-10EF-4AC4-9B0C-5BDA1CF7DB65}" name="Column14827" dataDxfId="1568"/>
    <tableColumn id="14867" xr3:uid="{93AC0F36-C6F9-4D7F-B68B-BFF8D27AEB36}" name="Column14828" dataDxfId="1567"/>
    <tableColumn id="14868" xr3:uid="{B3FEDCDF-25C8-4490-BA34-998D1409D700}" name="Column14829" dataDxfId="1566"/>
    <tableColumn id="14869" xr3:uid="{15869D0D-07AC-4343-AFEA-CFF2DF4CCD94}" name="Column14830" dataDxfId="1565"/>
    <tableColumn id="14870" xr3:uid="{68F0BE5F-FFAE-444F-ADC8-089C058520CA}" name="Column14831" dataDxfId="1564"/>
    <tableColumn id="14871" xr3:uid="{9B495464-F64F-4EC7-9744-CD85E976026C}" name="Column14832" dataDxfId="1563"/>
    <tableColumn id="14872" xr3:uid="{1592BEBD-10A0-40C6-B972-C3B34B36E95D}" name="Column14833" dataDxfId="1562"/>
    <tableColumn id="14873" xr3:uid="{D9F67979-B813-4957-80CF-7EF85FE344DA}" name="Column14834" dataDxfId="1561"/>
    <tableColumn id="14874" xr3:uid="{B73D3A7C-0827-4F4E-9D67-D9CC0CC93E0C}" name="Column14835" dataDxfId="1560"/>
    <tableColumn id="14875" xr3:uid="{25EFC2E7-F014-4460-A575-D08622876D04}" name="Column14836" dataDxfId="1559"/>
    <tableColumn id="14876" xr3:uid="{2C3FA61D-2D72-47A7-9DF7-934801F65E46}" name="Column14837" dataDxfId="1558"/>
    <tableColumn id="14877" xr3:uid="{1538D027-DDB5-44B7-90BD-61425D9B9DA4}" name="Column14838" dataDxfId="1557"/>
    <tableColumn id="14878" xr3:uid="{2AF8959A-1947-49AF-9A74-902C15D096FE}" name="Column14839" dataDxfId="1556"/>
    <tableColumn id="14879" xr3:uid="{5A42A6B6-B939-4388-ADE0-B7CF8E52BD56}" name="Column14840" dataDxfId="1555"/>
    <tableColumn id="14880" xr3:uid="{79692979-9270-41F4-89BB-897DBFBF4650}" name="Column14841" dataDxfId="1554"/>
    <tableColumn id="14881" xr3:uid="{2BCDA317-5B12-40F4-8497-15B29C36DD66}" name="Column14842" dataDxfId="1553"/>
    <tableColumn id="14882" xr3:uid="{167FE3DB-E022-4D46-99CA-25F46B857B99}" name="Column14843" dataDxfId="1552"/>
    <tableColumn id="14883" xr3:uid="{62D82D1B-B280-4459-B938-93E7072FB56C}" name="Column14844" dataDxfId="1551"/>
    <tableColumn id="14884" xr3:uid="{97782760-43DB-4EDF-AD46-2A74530FDDF4}" name="Column14845" dataDxfId="1550"/>
    <tableColumn id="14885" xr3:uid="{97F7A16A-34D1-44D9-9386-17541CD036EB}" name="Column14846" dataDxfId="1549"/>
    <tableColumn id="14886" xr3:uid="{0B6F4037-92CE-4497-973E-91A9A1CA2748}" name="Column14847" dataDxfId="1548"/>
    <tableColumn id="14887" xr3:uid="{C315E09A-C007-4B9D-8CBC-88DFF58BC0C1}" name="Column14848" dataDxfId="1547"/>
    <tableColumn id="14888" xr3:uid="{1A8C5405-9939-48B5-9888-49DC031BF18F}" name="Column14849" dataDxfId="1546"/>
    <tableColumn id="14889" xr3:uid="{7BC11886-1058-4B19-8AD9-B7AAD086650B}" name="Column14850" dataDxfId="1545"/>
    <tableColumn id="14890" xr3:uid="{FEFBABB3-54CA-48D6-A5F1-844E14F93E20}" name="Column14851" dataDxfId="1544"/>
    <tableColumn id="14891" xr3:uid="{7EF130BF-AD01-4D6B-AD02-0F0B61C44D82}" name="Column14852" dataDxfId="1543"/>
    <tableColumn id="14892" xr3:uid="{18C00988-7AF5-4F4B-ADA0-2EF96D1821D7}" name="Column14853" dataDxfId="1542"/>
    <tableColumn id="14893" xr3:uid="{A2841190-23F2-45C3-8F20-E542F659CBAD}" name="Column14854" dataDxfId="1541"/>
    <tableColumn id="14894" xr3:uid="{892F8466-51D7-4C5E-8CD4-C9AA76F43720}" name="Column14855" dataDxfId="1540"/>
    <tableColumn id="14895" xr3:uid="{3EC944C8-7289-48C9-BB04-489FBC059895}" name="Column14856" dataDxfId="1539"/>
    <tableColumn id="14896" xr3:uid="{9F720D1D-521F-4A83-B9E1-8958B7F04B92}" name="Column14857" dataDxfId="1538"/>
    <tableColumn id="14897" xr3:uid="{FDE156DB-F1EB-4A6C-96A8-BAEF8BCC8918}" name="Column14858" dataDxfId="1537"/>
    <tableColumn id="14898" xr3:uid="{9A23D82F-B822-4017-824A-48FBDD00B721}" name="Column14859" dataDxfId="1536"/>
    <tableColumn id="14899" xr3:uid="{E9934707-D55F-4729-A6C5-F7A34244CFDA}" name="Column14860" dataDxfId="1535"/>
    <tableColumn id="14900" xr3:uid="{3DB95F10-4636-489C-9626-A122A398CCFF}" name="Column14861" dataDxfId="1534"/>
    <tableColumn id="14901" xr3:uid="{38E02DAB-B1E1-4D49-8AD5-CFCC5BFFE087}" name="Column14862" dataDxfId="1533"/>
    <tableColumn id="14902" xr3:uid="{F8469B4F-584F-44C3-BEAF-C4FA4C5077CF}" name="Column14863" dataDxfId="1532"/>
    <tableColumn id="14903" xr3:uid="{230F0248-FA89-4F1B-AA7D-A21A687AA12A}" name="Column14864" dataDxfId="1531"/>
    <tableColumn id="14904" xr3:uid="{06C4B7AF-4087-483A-8F6A-3321F48EB82F}" name="Column14865" dataDxfId="1530"/>
    <tableColumn id="14905" xr3:uid="{A8903ED9-EA39-4157-9412-B7C3EE9ADD32}" name="Column14866" dataDxfId="1529"/>
    <tableColumn id="14906" xr3:uid="{56EDB43E-A6FA-4FE7-87F8-27BFE29979B3}" name="Column14867" dataDxfId="1528"/>
    <tableColumn id="14907" xr3:uid="{D56BBF15-EE89-4F07-A2EA-0614D7B677A8}" name="Column14868" dataDxfId="1527"/>
    <tableColumn id="14908" xr3:uid="{F47A4075-E50D-4FF5-B82B-03815818DE70}" name="Column14869" dataDxfId="1526"/>
    <tableColumn id="14909" xr3:uid="{C6F80D22-2539-48E9-801F-8771CEA45793}" name="Column14870" dataDxfId="1525"/>
    <tableColumn id="14910" xr3:uid="{A0EB3930-A473-44BE-B4C4-B0750C44F6F9}" name="Column14871" dataDxfId="1524"/>
    <tableColumn id="14911" xr3:uid="{2C102A0A-BCEE-43E5-A2FF-338EA86170F8}" name="Column14872" dataDxfId="1523"/>
    <tableColumn id="14912" xr3:uid="{C8D326E2-A99C-49BC-8B54-D7E90DD787D2}" name="Column14873" dataDxfId="1522"/>
    <tableColumn id="14913" xr3:uid="{C0887D47-EA96-4C95-907A-FC6910FB55B0}" name="Column14874" dataDxfId="1521"/>
    <tableColumn id="14914" xr3:uid="{A98A900C-EDDA-4C52-9946-C0705367DB9D}" name="Column14875" dataDxfId="1520"/>
    <tableColumn id="14915" xr3:uid="{2FB64F26-29B1-4AEE-BA9E-5692E14054C1}" name="Column14876" dataDxfId="1519"/>
    <tableColumn id="14916" xr3:uid="{2C5EC9EA-F6F8-4A78-B9D4-D57A199AFD7A}" name="Column14877" dataDxfId="1518"/>
    <tableColumn id="14917" xr3:uid="{CE6E98E5-F418-4B44-A057-70FACD212E0D}" name="Column14878" dataDxfId="1517"/>
    <tableColumn id="14918" xr3:uid="{DE88E1DA-932D-4184-93DE-832CE427E440}" name="Column14879" dataDxfId="1516"/>
    <tableColumn id="14919" xr3:uid="{DDB40279-7CC9-4740-9366-D966FE3C55FE}" name="Column14880" dataDxfId="1515"/>
    <tableColumn id="14920" xr3:uid="{78F706B7-5250-486B-9F76-F18AE9C4A337}" name="Column14881" dataDxfId="1514"/>
    <tableColumn id="14921" xr3:uid="{274FEAEA-0414-49B9-90ED-2A22A4FCDCEC}" name="Column14882" dataDxfId="1513"/>
    <tableColumn id="14922" xr3:uid="{13C8BA33-7B6E-4A60-954B-4A9BFF403FFC}" name="Column14883" dataDxfId="1512"/>
    <tableColumn id="14923" xr3:uid="{6B5C2B63-592E-4FE4-8143-A2EE86157810}" name="Column14884" dataDxfId="1511"/>
    <tableColumn id="14924" xr3:uid="{5B8831C6-7703-4869-89A9-B29C559FCB48}" name="Column14885" dataDxfId="1510"/>
    <tableColumn id="14925" xr3:uid="{4A4E72D8-186D-4303-95CB-3932EB21305C}" name="Column14886" dataDxfId="1509"/>
    <tableColumn id="14926" xr3:uid="{D40DE797-1154-4092-87EB-4FF5710D5201}" name="Column14887" dataDxfId="1508"/>
    <tableColumn id="14927" xr3:uid="{DB9CA058-5A51-44AE-9E3F-293DC152E95F}" name="Column14888" dataDxfId="1507"/>
    <tableColumn id="14928" xr3:uid="{CF9F017D-3BE8-4DE7-8649-6A4751E60916}" name="Column14889" dataDxfId="1506"/>
    <tableColumn id="14929" xr3:uid="{48162353-329E-4912-A3C7-15826E6F4B7D}" name="Column14890" dataDxfId="1505"/>
    <tableColumn id="14930" xr3:uid="{DB9CB731-6A86-4C3A-97E7-E0D4E04CFBBF}" name="Column14891" dataDxfId="1504"/>
    <tableColumn id="14931" xr3:uid="{BAC57B8E-1F63-41C0-97F8-A679DFAA5116}" name="Column14892" dataDxfId="1503"/>
    <tableColumn id="14932" xr3:uid="{CFF43463-317D-40AB-956F-2BC8FB875782}" name="Column14893" dataDxfId="1502"/>
    <tableColumn id="14933" xr3:uid="{A4C42519-5A93-4A16-B5F0-A367C0821033}" name="Column14894" dataDxfId="1501"/>
    <tableColumn id="14934" xr3:uid="{8286304D-490C-47BD-B006-4648B4762202}" name="Column14895" dataDxfId="1500"/>
    <tableColumn id="14935" xr3:uid="{8402E160-1B9F-46DF-BB7E-9F9F81A476F6}" name="Column14896" dataDxfId="1499"/>
    <tableColumn id="14936" xr3:uid="{B7F01D2F-139B-49DF-BBB6-47ACAB88580D}" name="Column14897" dataDxfId="1498"/>
    <tableColumn id="14937" xr3:uid="{75AFD314-3669-4C70-A17A-B0E67638B2B8}" name="Column14898" dataDxfId="1497"/>
    <tableColumn id="14938" xr3:uid="{D678572A-51B2-4716-A962-58E01FF18F84}" name="Column14899" dataDxfId="1496"/>
    <tableColumn id="14939" xr3:uid="{F4F24EB9-859E-4D85-AEF8-2FD1C7274F05}" name="Column14900" dataDxfId="1495"/>
    <tableColumn id="14940" xr3:uid="{58148473-0036-4D73-AB84-18E68906CDA9}" name="Column14901" dataDxfId="1494"/>
    <tableColumn id="14941" xr3:uid="{0621DDEF-2FA2-4FB1-B5D5-E7D5974E80CA}" name="Column14902" dataDxfId="1493"/>
    <tableColumn id="14942" xr3:uid="{2A319120-2A50-4A92-BC37-A4E70F3ADA57}" name="Column14903" dataDxfId="1492"/>
    <tableColumn id="14943" xr3:uid="{59D92D47-71B4-4115-A4E9-17307C9F46AF}" name="Column14904" dataDxfId="1491"/>
    <tableColumn id="14944" xr3:uid="{F22355E0-14C7-4DA3-9952-141751CFEA61}" name="Column14905" dataDxfId="1490"/>
    <tableColumn id="14945" xr3:uid="{0F8AEFAE-3BEA-4313-9553-C002D5ED1133}" name="Column14906" dataDxfId="1489"/>
    <tableColumn id="14946" xr3:uid="{B6CE1B1F-1CCE-4189-A7C2-AE80B45D8D82}" name="Column14907" dataDxfId="1488"/>
    <tableColumn id="14947" xr3:uid="{FED61B10-35AA-4BB3-A307-9168C0AA8C42}" name="Column14908" dataDxfId="1487"/>
    <tableColumn id="14948" xr3:uid="{FEB6C0BB-2B1E-4008-B6C6-9A10A3D288F8}" name="Column14909" dataDxfId="1486"/>
    <tableColumn id="14949" xr3:uid="{6854670C-D1A6-4D13-ACD6-4F1A80A0776F}" name="Column14910" dataDxfId="1485"/>
    <tableColumn id="14950" xr3:uid="{82E7C5B9-201F-48CC-971F-8F1711B042CF}" name="Column14911" dataDxfId="1484"/>
    <tableColumn id="14951" xr3:uid="{A19C8D60-03F2-4FDF-A688-E4043520C3BD}" name="Column14912" dataDxfId="1483"/>
    <tableColumn id="14952" xr3:uid="{227A48B5-8505-4A28-9C45-FAC9940A82E3}" name="Column14913" dataDxfId="1482"/>
    <tableColumn id="14953" xr3:uid="{E8048DE7-8BD6-426D-A01B-58AB7A68761D}" name="Column14914" dataDxfId="1481"/>
    <tableColumn id="14954" xr3:uid="{5C868B09-CA5F-41B5-8103-94ED96421CDA}" name="Column14915" dataDxfId="1480"/>
    <tableColumn id="14955" xr3:uid="{8CDC4B5D-336E-4D42-9589-54A9F45FCEA6}" name="Column14916" dataDxfId="1479"/>
    <tableColumn id="14956" xr3:uid="{C1C195B4-0181-46BE-9B55-BF1DED58CAC3}" name="Column14917" dataDxfId="1478"/>
    <tableColumn id="14957" xr3:uid="{A0F799AC-10E9-49C8-9BCB-F365B767DBDD}" name="Column14918" dataDxfId="1477"/>
    <tableColumn id="14958" xr3:uid="{8DAB0AC2-4F3F-4E25-A83A-C51F36A0CE50}" name="Column14919" dataDxfId="1476"/>
    <tableColumn id="14959" xr3:uid="{49268B16-2B21-4A5D-9748-FFB9395F99FF}" name="Column14920" dataDxfId="1475"/>
    <tableColumn id="14960" xr3:uid="{5AA98A51-1F9E-445F-9E9C-D0B2069029A0}" name="Column14921" dataDxfId="1474"/>
    <tableColumn id="14961" xr3:uid="{E051A32F-ADD8-4934-AAD6-C25C480E3587}" name="Column14922" dataDxfId="1473"/>
    <tableColumn id="14962" xr3:uid="{88442D5A-0523-4059-A597-415A496F1B03}" name="Column14923" dataDxfId="1472"/>
    <tableColumn id="14963" xr3:uid="{4B393019-C05C-4CCA-938D-511EE51D7E33}" name="Column14924" dataDxfId="1471"/>
    <tableColumn id="14964" xr3:uid="{F8FC24BA-F118-4779-A224-B66CE3B9C07D}" name="Column14925" dataDxfId="1470"/>
    <tableColumn id="14965" xr3:uid="{39D8768D-9D7B-40FE-A7CF-4DB7BF1A8B11}" name="Column14926" dataDxfId="1469"/>
    <tableColumn id="14966" xr3:uid="{8F383F9A-1046-4882-AEF3-5990A11589CD}" name="Column14927" dataDxfId="1468"/>
    <tableColumn id="14967" xr3:uid="{FB341023-B688-4590-8D5C-F9364CD1D441}" name="Column14928" dataDxfId="1467"/>
    <tableColumn id="14968" xr3:uid="{42F3B453-99B7-4465-A827-7DAADC53592D}" name="Column14929" dataDxfId="1466"/>
    <tableColumn id="14969" xr3:uid="{BA758A9C-232A-4235-8DBE-B8D0720CDAA9}" name="Column14930" dataDxfId="1465"/>
    <tableColumn id="14970" xr3:uid="{04A75243-ED8E-432F-992D-FEB345009663}" name="Column14931" dataDxfId="1464"/>
    <tableColumn id="14971" xr3:uid="{0EC867F4-C0C6-4771-97E4-4F433A58B891}" name="Column14932" dataDxfId="1463"/>
    <tableColumn id="14972" xr3:uid="{5E6E3CD1-150F-4593-AF0E-D550516AAE02}" name="Column14933" dataDxfId="1462"/>
    <tableColumn id="14973" xr3:uid="{87B43D75-62E7-4C09-A597-3A2E4EE71C10}" name="Column14934" dataDxfId="1461"/>
    <tableColumn id="14974" xr3:uid="{AADB0CBA-9234-4316-9B84-7C22A24EB2C9}" name="Column14935" dataDxfId="1460"/>
    <tableColumn id="14975" xr3:uid="{F5736C12-CA23-4FD0-A915-4C1CCB2B1C45}" name="Column14936" dataDxfId="1459"/>
    <tableColumn id="14976" xr3:uid="{19280452-953D-4E4E-B1F3-36DB719AEBFB}" name="Column14937" dataDxfId="1458"/>
    <tableColumn id="14977" xr3:uid="{D97FBEA8-B5DA-4831-A3D0-3ACA8DD7E65F}" name="Column14938" dataDxfId="1457"/>
    <tableColumn id="14978" xr3:uid="{24F4183B-9854-4DF8-A3BE-F132AD7813B0}" name="Column14939" dataDxfId="1456"/>
    <tableColumn id="14979" xr3:uid="{422A7B5A-2F47-462A-962F-2D16689289F1}" name="Column14940" dataDxfId="1455"/>
    <tableColumn id="14980" xr3:uid="{9794235E-DF5F-49F2-B863-3B85CA7B97CD}" name="Column14941" dataDxfId="1454"/>
    <tableColumn id="14981" xr3:uid="{9330F210-93D6-4881-80B9-31DD6672136A}" name="Column14942" dataDxfId="1453"/>
    <tableColumn id="14982" xr3:uid="{2F3324C2-3CB7-49DD-83E4-9DB219BF047B}" name="Column14943" dataDxfId="1452"/>
    <tableColumn id="14983" xr3:uid="{F8410F81-B31E-4774-A14B-DFE516F40BE4}" name="Column14944" dataDxfId="1451"/>
    <tableColumn id="14984" xr3:uid="{2E566E19-215E-4748-9FD8-B254E1492F7B}" name="Column14945" dataDxfId="1450"/>
    <tableColumn id="14985" xr3:uid="{3EA033C8-F0C9-47D8-B275-68ADCC56E096}" name="Column14946" dataDxfId="1449"/>
    <tableColumn id="14986" xr3:uid="{8247D565-48C4-4BD8-941D-68F0A82886D4}" name="Column14947" dataDxfId="1448"/>
    <tableColumn id="14987" xr3:uid="{52D4776F-23DD-43F8-B730-C0685C0D6024}" name="Column14948" dataDxfId="1447"/>
    <tableColumn id="14988" xr3:uid="{247BAB90-0E52-4E4F-B896-81392787041F}" name="Column14949" dataDxfId="1446"/>
    <tableColumn id="14989" xr3:uid="{F1D2202B-31EB-4321-B8E2-99BF0F4220FA}" name="Column14950" dataDxfId="1445"/>
    <tableColumn id="14990" xr3:uid="{AAB794DE-510B-42C6-B1E3-3605240AD0A1}" name="Column14951" dataDxfId="1444"/>
    <tableColumn id="14991" xr3:uid="{4A300884-785C-4601-8097-9FD5433BEFDE}" name="Column14952" dataDxfId="1443"/>
    <tableColumn id="14992" xr3:uid="{78E253E5-3A0E-4D4A-9E35-697ED1E7921B}" name="Column14953" dataDxfId="1442"/>
    <tableColumn id="14993" xr3:uid="{192546D3-4DC4-4BA0-9463-46241A616301}" name="Column14954" dataDxfId="1441"/>
    <tableColumn id="14994" xr3:uid="{C14576AE-2CD7-47FA-A858-0F9DF8AD26C5}" name="Column14955" dataDxfId="1440"/>
    <tableColumn id="14995" xr3:uid="{BC773F23-3A33-4D42-9297-5EF3AFAABE14}" name="Column14956" dataDxfId="1439"/>
    <tableColumn id="14996" xr3:uid="{CF700FD7-5DA7-4C7C-AFFE-3CC56BC660EE}" name="Column14957" dataDxfId="1438"/>
    <tableColumn id="14997" xr3:uid="{6819FFFA-EE2D-4C49-9F3B-E36C486717D0}" name="Column14958" dataDxfId="1437"/>
    <tableColumn id="14998" xr3:uid="{82147672-5156-4920-8787-8AF8B6173BF6}" name="Column14959" dataDxfId="1436"/>
    <tableColumn id="14999" xr3:uid="{583A893D-C3DA-4547-AE35-01B38E48F5A1}" name="Column14960" dataDxfId="1435"/>
    <tableColumn id="15000" xr3:uid="{00249381-C212-4BDA-86AB-E02075DBA011}" name="Column14961" dataDxfId="1434"/>
    <tableColumn id="15001" xr3:uid="{CF337C72-2939-498E-9449-25E833ECF578}" name="Column14962" dataDxfId="1433"/>
    <tableColumn id="15002" xr3:uid="{BDA114A6-BBC5-4AE9-B4AE-7139FEB7BF66}" name="Column14963" dataDxfId="1432"/>
    <tableColumn id="15003" xr3:uid="{C32A95C1-81E0-44EC-9664-6005AA7E12BF}" name="Column14964" dataDxfId="1431"/>
    <tableColumn id="15004" xr3:uid="{2124BC11-AA80-47D2-B1E9-D39C78F8F4C1}" name="Column14965" dataDxfId="1430"/>
    <tableColumn id="15005" xr3:uid="{B1C8E30A-1741-4AD5-984A-BF92DBB318A2}" name="Column14966" dataDxfId="1429"/>
    <tableColumn id="15006" xr3:uid="{A830083B-A6C2-4FB1-B795-102CB1F99104}" name="Column14967" dataDxfId="1428"/>
    <tableColumn id="15007" xr3:uid="{20418463-EB86-4A46-8E5E-2B3E7A19A0F3}" name="Column14968" dataDxfId="1427"/>
    <tableColumn id="15008" xr3:uid="{2A14ACE6-F8A6-4528-BA87-60DB6042946E}" name="Column14969" dataDxfId="1426"/>
    <tableColumn id="15009" xr3:uid="{7BB46294-4554-47A7-A300-13AD6BC3527A}" name="Column14970" dataDxfId="1425"/>
    <tableColumn id="15010" xr3:uid="{F5CDD382-B1ED-4CE1-8F8C-066C7C8FABA5}" name="Column14971" dataDxfId="1424"/>
    <tableColumn id="15011" xr3:uid="{5AAE9C39-CB3B-43CD-A604-1C3C1A0443A5}" name="Column14972" dataDxfId="1423"/>
    <tableColumn id="15012" xr3:uid="{FF159842-C6B9-486F-A3A8-850E37CEEEDB}" name="Column14973" dataDxfId="1422"/>
    <tableColumn id="15013" xr3:uid="{6AE10D79-7718-499F-B2CB-301E5F6171EF}" name="Column14974" dataDxfId="1421"/>
    <tableColumn id="15014" xr3:uid="{D354D708-1149-4B03-A6C4-3C8527F63AAF}" name="Column14975" dataDxfId="1420"/>
    <tableColumn id="15015" xr3:uid="{346F30E9-D88B-4055-804E-AC248D21584C}" name="Column14976" dataDxfId="1419"/>
    <tableColumn id="15016" xr3:uid="{42C2862B-B6FF-47E2-8264-FC2C90C47CF2}" name="Column14977" dataDxfId="1418"/>
    <tableColumn id="15017" xr3:uid="{CDB934AC-E7BD-43AB-989B-0D73EC3F5F37}" name="Column14978" dataDxfId="1417"/>
    <tableColumn id="15018" xr3:uid="{0A9C5E00-192A-44F7-9818-22A486DDA8E2}" name="Column14979" dataDxfId="1416"/>
    <tableColumn id="15019" xr3:uid="{1B37E910-8CCE-40BF-A8F0-B4FD28B54E71}" name="Column14980" dataDxfId="1415"/>
    <tableColumn id="15020" xr3:uid="{66B2EFAE-0D06-4D3F-9877-CA2684C94278}" name="Column14981" dataDxfId="1414"/>
    <tableColumn id="15021" xr3:uid="{086D361C-7782-495D-91D9-939D5123A633}" name="Column14982" dataDxfId="1413"/>
    <tableColumn id="15022" xr3:uid="{78FEFEC5-873E-4B1F-9CA7-06F0812DD903}" name="Column14983" dataDxfId="1412"/>
    <tableColumn id="15023" xr3:uid="{11B60DCE-BB80-4E3B-AEFC-383F892078AA}" name="Column14984" dataDxfId="1411"/>
    <tableColumn id="15024" xr3:uid="{3F272B9B-C2DF-4B34-BD70-D3C11539CC42}" name="Column14985" dataDxfId="1410"/>
    <tableColumn id="15025" xr3:uid="{A31FB9FE-9A06-4D91-8535-1731F3540EAB}" name="Column14986" dataDxfId="1409"/>
    <tableColumn id="15026" xr3:uid="{BFDADB62-9401-436C-8FE6-057A741DE2E8}" name="Column14987" dataDxfId="1408"/>
    <tableColumn id="15027" xr3:uid="{621F0E62-F549-4475-ADEE-ACADC94FCDC0}" name="Column14988" dataDxfId="1407"/>
    <tableColumn id="15028" xr3:uid="{0E0E41C0-C4C0-4D9B-9509-CD6D51FC68A0}" name="Column14989" dataDxfId="1406"/>
    <tableColumn id="15029" xr3:uid="{2B287285-0834-4B32-BFA0-0FDC50F0B9FB}" name="Column14990" dataDxfId="1405"/>
    <tableColumn id="15030" xr3:uid="{52E77745-6F00-4BC8-90C6-A0821F825979}" name="Column14991" dataDxfId="1404"/>
    <tableColumn id="15031" xr3:uid="{784E5626-60E5-4526-9CC1-521AF26BC42F}" name="Column14992" dataDxfId="1403"/>
    <tableColumn id="15032" xr3:uid="{99F8712F-5C56-442B-9FB3-0E0628BB3B05}" name="Column14993" dataDxfId="1402"/>
    <tableColumn id="15033" xr3:uid="{E1423451-57D0-4E35-A05C-98B194E30EA8}" name="Column14994" dataDxfId="1401"/>
    <tableColumn id="15034" xr3:uid="{613684EF-298C-4A51-8A60-A88D394F379A}" name="Column14995" dataDxfId="1400"/>
    <tableColumn id="15035" xr3:uid="{45FA7C09-9179-4F1C-9404-BF0B1758DA8C}" name="Column14996" dataDxfId="1399"/>
    <tableColumn id="15036" xr3:uid="{3CD6A703-CF05-42D9-A72E-3AE1B057B7BC}" name="Column14997" dataDxfId="1398"/>
    <tableColumn id="15037" xr3:uid="{5CE9CB3D-B65E-4189-95BC-64E9177FA6DC}" name="Column14998" dataDxfId="1397"/>
    <tableColumn id="15038" xr3:uid="{B6C0B0E4-9266-4373-9F5B-0B72EC4C09EE}" name="Column14999" dataDxfId="1396"/>
    <tableColumn id="15039" xr3:uid="{4A011699-CA02-4E48-B414-7E8B94EB3BE4}" name="Column15000" dataDxfId="1395"/>
    <tableColumn id="15040" xr3:uid="{79A051BC-7EBB-4D1C-BBA8-E81D77E12958}" name="Column15001" dataDxfId="1394"/>
    <tableColumn id="15041" xr3:uid="{DFC09588-52B0-4330-B791-95D6BE43F95B}" name="Column15002" dataDxfId="1393"/>
    <tableColumn id="15042" xr3:uid="{3300E0EA-0266-4BB0-A560-3976BA270971}" name="Column15003" dataDxfId="1392"/>
    <tableColumn id="15043" xr3:uid="{596CC3D8-CD9C-4F9A-B472-29019EFCD7F9}" name="Column15004" dataDxfId="1391"/>
    <tableColumn id="15044" xr3:uid="{A446BE2A-B280-4306-BF16-3BF549BC59EB}" name="Column15005" dataDxfId="1390"/>
    <tableColumn id="15045" xr3:uid="{EB3AC1C7-F3ED-431C-AA83-8115DE9796A9}" name="Column15006" dataDxfId="1389"/>
    <tableColumn id="15046" xr3:uid="{7DE8C8D7-5EA4-4C9A-BCE5-4F59F0189911}" name="Column15007" dataDxfId="1388"/>
    <tableColumn id="15047" xr3:uid="{F4F90BE3-E39E-4F41-B686-0434244F11FF}" name="Column15008" dataDxfId="1387"/>
    <tableColumn id="15048" xr3:uid="{87E3D4B6-0673-4454-B1F2-D973A3AF273F}" name="Column15009" dataDxfId="1386"/>
    <tableColumn id="15049" xr3:uid="{2453DBBA-3672-4766-B0F1-6097E7294AC6}" name="Column15010" dataDxfId="1385"/>
    <tableColumn id="15050" xr3:uid="{F295C459-4648-40E3-A4D5-09716F139456}" name="Column15011" dataDxfId="1384"/>
    <tableColumn id="15051" xr3:uid="{1BA2339F-CF9B-41F2-BE97-FC68E5A0BFF4}" name="Column15012" dataDxfId="1383"/>
    <tableColumn id="15052" xr3:uid="{A001C723-DA6D-4CC6-98A6-68AE49F2C289}" name="Column15013" dataDxfId="1382"/>
    <tableColumn id="15053" xr3:uid="{0AABED81-C96E-41CB-9C37-83EAA2772697}" name="Column15014" dataDxfId="1381"/>
    <tableColumn id="15054" xr3:uid="{A5FF887D-16B8-49C6-908F-A41FAC54E0AB}" name="Column15015" dataDxfId="1380"/>
    <tableColumn id="15055" xr3:uid="{969851D4-279A-47B6-8863-FC4B7A48397A}" name="Column15016" dataDxfId="1379"/>
    <tableColumn id="15056" xr3:uid="{DDF7C030-5011-4EDF-A8F1-3F5DE7177EBB}" name="Column15017" dataDxfId="1378"/>
    <tableColumn id="15057" xr3:uid="{F568B710-FC10-4C40-92EE-94855EADB91F}" name="Column15018" dataDxfId="1377"/>
    <tableColumn id="15058" xr3:uid="{E0955BDB-09BB-4F62-A6B6-D30B7AA65B1F}" name="Column15019" dataDxfId="1376"/>
    <tableColumn id="15059" xr3:uid="{19B29F26-2817-4690-A3CB-79B2767BB6A5}" name="Column15020" dataDxfId="1375"/>
    <tableColumn id="15060" xr3:uid="{8A23760E-5BE1-44DE-9D1E-007C7E3B7838}" name="Column15021" dataDxfId="1374"/>
    <tableColumn id="15061" xr3:uid="{8449AFA8-9AC2-44BC-85B8-E2DF7DD9BED4}" name="Column15022" dataDxfId="1373"/>
    <tableColumn id="15062" xr3:uid="{FFEDD417-5311-47F3-93D2-C9A40FBAB65A}" name="Column15023" dataDxfId="1372"/>
    <tableColumn id="15063" xr3:uid="{D72BAFDE-8092-4076-9C89-61453075F115}" name="Column15024" dataDxfId="1371"/>
    <tableColumn id="15064" xr3:uid="{40C0A775-C635-4F01-ADCA-81D7013FB338}" name="Column15025" dataDxfId="1370"/>
    <tableColumn id="15065" xr3:uid="{182C3EC2-6D0D-40E5-BA26-580057BBA729}" name="Column15026" dataDxfId="1369"/>
    <tableColumn id="15066" xr3:uid="{62B627A8-86DC-4A4A-8843-FAFC9C4A4957}" name="Column15027" dataDxfId="1368"/>
    <tableColumn id="15067" xr3:uid="{2D321EAA-A0BB-4CBA-B63D-1455285B2031}" name="Column15028" dataDxfId="1367"/>
    <tableColumn id="15068" xr3:uid="{C4691BCD-34A0-4D36-ACFA-F95E20FD83A0}" name="Column15029" dataDxfId="1366"/>
    <tableColumn id="15069" xr3:uid="{78460B43-A551-4A61-839A-EB4A1BAE488E}" name="Column15030" dataDxfId="1365"/>
    <tableColumn id="15070" xr3:uid="{98A7B729-A4B8-47C3-8481-1509FD3B8672}" name="Column15031" dataDxfId="1364"/>
    <tableColumn id="15071" xr3:uid="{1C02ED41-83B9-4387-9132-00283805A318}" name="Column15032" dataDxfId="1363"/>
    <tableColumn id="15072" xr3:uid="{314FC2F7-D95A-4907-86B9-A10142C190AC}" name="Column15033" dataDxfId="1362"/>
    <tableColumn id="15073" xr3:uid="{08245FF3-2F4B-42DD-8803-57D4A8A711BD}" name="Column15034" dataDxfId="1361"/>
    <tableColumn id="15074" xr3:uid="{9BD269CE-35BF-4DD9-888F-84C739625A38}" name="Column15035" dataDxfId="1360"/>
    <tableColumn id="15075" xr3:uid="{E6951ADC-EE54-46A3-8DA8-FCDC88E70D42}" name="Column15036" dataDxfId="1359"/>
    <tableColumn id="15076" xr3:uid="{2590F026-591E-47A5-8E0F-3D4C7D6034FE}" name="Column15037" dataDxfId="1358"/>
    <tableColumn id="15077" xr3:uid="{49E4255A-0D9B-41C5-BC8F-23644998AFD0}" name="Column15038" dataDxfId="1357"/>
    <tableColumn id="15078" xr3:uid="{2B0406F9-D045-42A6-930F-29BAFB69891A}" name="Column15039" dataDxfId="1356"/>
    <tableColumn id="15079" xr3:uid="{6A2C1DD5-AA3C-4CCF-B102-815F71B1D10F}" name="Column15040" dataDxfId="1355"/>
    <tableColumn id="15080" xr3:uid="{D8F7963C-B40E-4421-9290-571B78459C95}" name="Column15041" dataDxfId="1354"/>
    <tableColumn id="15081" xr3:uid="{7D6BAD55-17D8-41CA-A4F8-A416A8F2C5B7}" name="Column15042" dataDxfId="1353"/>
    <tableColumn id="15082" xr3:uid="{4E606FE5-A332-4A95-804A-B5BECF14910E}" name="Column15043" dataDxfId="1352"/>
    <tableColumn id="15083" xr3:uid="{CA953BE4-2A9D-4493-BC9F-E54035859921}" name="Column15044" dataDxfId="1351"/>
    <tableColumn id="15084" xr3:uid="{13CC4D18-5C10-4723-BC6B-CBACACCCB41C}" name="Column15045" dataDxfId="1350"/>
    <tableColumn id="15085" xr3:uid="{EF8FDD86-A853-43A0-84A4-98C7192AF7E4}" name="Column15046" dataDxfId="1349"/>
    <tableColumn id="15086" xr3:uid="{18A8C06B-C887-489B-A3A4-E61FA695E401}" name="Column15047" dataDxfId="1348"/>
    <tableColumn id="15087" xr3:uid="{D06A3663-0886-41AD-B4FA-DA4BADD1B91F}" name="Column15048" dataDxfId="1347"/>
    <tableColumn id="15088" xr3:uid="{8C6EB714-804F-4F64-811C-BD9AD4F04653}" name="Column15049" dataDxfId="1346"/>
    <tableColumn id="15089" xr3:uid="{BCAFE335-E29E-416C-B23B-46809212B01A}" name="Column15050" dataDxfId="1345"/>
    <tableColumn id="15090" xr3:uid="{8CA78452-0D50-4765-835B-BE87C2EFDC0E}" name="Column15051" dataDxfId="1344"/>
    <tableColumn id="15091" xr3:uid="{D9F3F19E-EEFB-4AC4-8636-2C8AD948C770}" name="Column15052" dataDxfId="1343"/>
    <tableColumn id="15092" xr3:uid="{28414231-C46D-4E41-B275-BBBC740AAC50}" name="Column15053" dataDxfId="1342"/>
    <tableColumn id="15093" xr3:uid="{1D0265DA-6C7F-470A-9E3C-CD8EF4E945F7}" name="Column15054" dataDxfId="1341"/>
    <tableColumn id="15094" xr3:uid="{77E21D84-67CD-4948-BC5D-CACF5238A79F}" name="Column15055" dataDxfId="1340"/>
    <tableColumn id="15095" xr3:uid="{A840B62A-C03C-479B-ABEC-31D3BF74243E}" name="Column15056" dataDxfId="1339"/>
    <tableColumn id="15096" xr3:uid="{2576B835-0FB8-441C-A39F-0403AD765ECF}" name="Column15057" dataDxfId="1338"/>
    <tableColumn id="15097" xr3:uid="{75EE8B1E-1A07-4998-BA3E-5FDACF5DC3E0}" name="Column15058" dataDxfId="1337"/>
    <tableColumn id="15098" xr3:uid="{01AA8199-8C96-4EC1-9F03-F78BBFB779A9}" name="Column15059" dataDxfId="1336"/>
    <tableColumn id="15099" xr3:uid="{354BB717-25AB-4CE3-ABA0-E3967836C8E5}" name="Column15060" dataDxfId="1335"/>
    <tableColumn id="15100" xr3:uid="{3E811503-A5CA-47B3-A80D-1E413B19B4C7}" name="Column15061" dataDxfId="1334"/>
    <tableColumn id="15101" xr3:uid="{76500C16-18E0-48C1-BFD2-7D2B6B29AB6D}" name="Column15062" dataDxfId="1333"/>
    <tableColumn id="15102" xr3:uid="{7E7763F0-CE3E-4C5A-95F8-D379336156A1}" name="Column15063" dataDxfId="1332"/>
    <tableColumn id="15103" xr3:uid="{9E733F0B-3B5F-4018-9D94-026E628F6943}" name="Column15064" dataDxfId="1331"/>
    <tableColumn id="15104" xr3:uid="{EF0E3E47-EDCA-4567-A9FF-7B80D6CBDC4B}" name="Column15065" dataDxfId="1330"/>
    <tableColumn id="15105" xr3:uid="{D40C9ABB-D889-451E-BDE3-817BFF1624E4}" name="Column15066" dataDxfId="1329"/>
    <tableColumn id="15106" xr3:uid="{3A76C202-4BE6-4683-94D8-7AB538ACBCCB}" name="Column15067" dataDxfId="1328"/>
    <tableColumn id="15107" xr3:uid="{FA4660B9-C5CB-4B2D-9EF9-EA527EBB74D0}" name="Column15068" dataDxfId="1327"/>
    <tableColumn id="15108" xr3:uid="{D3DA0868-A508-4B56-96DE-AD4F862423DC}" name="Column15069" dataDxfId="1326"/>
    <tableColumn id="15109" xr3:uid="{5602E943-3090-4973-9624-E216D8BE29C1}" name="Column15070" dataDxfId="1325"/>
    <tableColumn id="15110" xr3:uid="{9320F1DD-81D7-4283-8F57-F74076B7D899}" name="Column15071" dataDxfId="1324"/>
    <tableColumn id="15111" xr3:uid="{89871087-9CE3-4864-A4BE-CD3B5FC51E53}" name="Column15072" dataDxfId="1323"/>
    <tableColumn id="15112" xr3:uid="{9993507E-9E3A-4380-AFE0-940FD061D92B}" name="Column15073" dataDxfId="1322"/>
    <tableColumn id="15113" xr3:uid="{83341FE6-DA35-461A-94D2-2EC50D1F73B2}" name="Column15074" dataDxfId="1321"/>
    <tableColumn id="15114" xr3:uid="{FFBBCD1E-CEDA-4E86-80B0-807D6CD5A10D}" name="Column15075" dataDxfId="1320"/>
    <tableColumn id="15115" xr3:uid="{88630E9D-4883-4200-B1F5-0189E1C85E54}" name="Column15076" dataDxfId="1319"/>
    <tableColumn id="15116" xr3:uid="{DE88A190-B078-4983-80C6-F2576D60F4FA}" name="Column15077" dataDxfId="1318"/>
    <tableColumn id="15117" xr3:uid="{F68C9EA8-528A-4D1A-B5C8-7425236A578C}" name="Column15078" dataDxfId="1317"/>
    <tableColumn id="15118" xr3:uid="{3FC31B38-A42B-40A0-B0CE-DD765B03119F}" name="Column15079" dataDxfId="1316"/>
    <tableColumn id="15119" xr3:uid="{0E16355C-C0AF-4273-9F5A-8533F2C86756}" name="Column15080" dataDxfId="1315"/>
    <tableColumn id="15120" xr3:uid="{D5111BAE-BFD3-4AFE-B3C8-6E720851CC7C}" name="Column15081" dataDxfId="1314"/>
    <tableColumn id="15121" xr3:uid="{A53F0031-393D-4276-9DDB-8945072300DA}" name="Column15082" dataDxfId="1313"/>
    <tableColumn id="15122" xr3:uid="{4825C298-EDB8-489D-A39B-0484F5F71B29}" name="Column15083" dataDxfId="1312"/>
    <tableColumn id="15123" xr3:uid="{A11C214E-DFD3-43C6-8F57-1BBDE8E205E4}" name="Column15084" dataDxfId="1311"/>
    <tableColumn id="15124" xr3:uid="{B1BF3B68-24BC-49B0-8BDD-50EB21EBBB1D}" name="Column15085" dataDxfId="1310"/>
    <tableColumn id="15125" xr3:uid="{4772CBE0-3EBE-4411-9090-4D76CF3474F7}" name="Column15086" dataDxfId="1309"/>
    <tableColumn id="15126" xr3:uid="{03577798-DF0E-407D-A30D-00B01F747AA5}" name="Column15087" dataDxfId="1308"/>
    <tableColumn id="15127" xr3:uid="{5F33B678-EDAD-4804-BA7A-6712E5C15A4A}" name="Column15088" dataDxfId="1307"/>
    <tableColumn id="15128" xr3:uid="{DFA99EE3-EAB7-438A-B542-5D635933A8DB}" name="Column15089" dataDxfId="1306"/>
    <tableColumn id="15129" xr3:uid="{40889FD1-AD8C-4579-96E1-3D75E7279D64}" name="Column15090" dataDxfId="1305"/>
    <tableColumn id="15130" xr3:uid="{77E6156D-4408-4EBD-87AB-3A5CDB2C7BEC}" name="Column15091" dataDxfId="1304"/>
    <tableColumn id="15131" xr3:uid="{88C3BBB7-39F6-4241-AC1D-183CEE3B80B0}" name="Column15092" dataDxfId="1303"/>
    <tableColumn id="15132" xr3:uid="{563377B6-AD22-44F4-B083-EE4F77642512}" name="Column15093" dataDxfId="1302"/>
    <tableColumn id="15133" xr3:uid="{C666ED21-D672-43F8-A2FE-0D7CA5FF708E}" name="Column15094" dataDxfId="1301"/>
    <tableColumn id="15134" xr3:uid="{5C2CB83A-C314-4A09-BB1C-8CF0CF7934F5}" name="Column15095" dataDxfId="1300"/>
    <tableColumn id="15135" xr3:uid="{BCFA22DA-8820-4E7E-B06A-95A1870713C1}" name="Column15096" dataDxfId="1299"/>
    <tableColumn id="15136" xr3:uid="{9CD635A5-F749-4897-BCEB-FF59D62D50ED}" name="Column15097" dataDxfId="1298"/>
    <tableColumn id="15137" xr3:uid="{4050A46B-5B2B-4439-8C6C-284BC3BE430E}" name="Column15098" dataDxfId="1297"/>
    <tableColumn id="15138" xr3:uid="{89113546-AC22-407E-8863-7373F49153A1}" name="Column15099" dataDxfId="1296"/>
    <tableColumn id="15139" xr3:uid="{FB73D1D7-EDE5-4883-84D9-AFD96566A01B}" name="Column15100" dataDxfId="1295"/>
    <tableColumn id="15140" xr3:uid="{B6C758FD-ABD5-438C-813F-BDAF08463A73}" name="Column15101" dataDxfId="1294"/>
    <tableColumn id="15141" xr3:uid="{C887D597-5DAE-45B7-A466-5CC37A3A3A12}" name="Column15102" dataDxfId="1293"/>
    <tableColumn id="15142" xr3:uid="{96FC95F7-B6E4-4BF1-9D81-F21EE94A4064}" name="Column15103" dataDxfId="1292"/>
    <tableColumn id="15143" xr3:uid="{B01A1BDB-0456-4DE3-9D5C-FAEDB0F18CD0}" name="Column15104" dataDxfId="1291"/>
    <tableColumn id="15144" xr3:uid="{423107B2-0793-45EA-83BB-6B4B9A50FE00}" name="Column15105" dataDxfId="1290"/>
    <tableColumn id="15145" xr3:uid="{0B584C6B-F7EF-4177-B169-21CEF8DF0508}" name="Column15106" dataDxfId="1289"/>
    <tableColumn id="15146" xr3:uid="{0CBEECCB-E4D8-4FE3-A280-231E8554B13A}" name="Column15107" dataDxfId="1288"/>
    <tableColumn id="15147" xr3:uid="{32B335D8-8FDE-43DE-AC63-F3484407057C}" name="Column15108" dataDxfId="1287"/>
    <tableColumn id="15148" xr3:uid="{4273172F-B898-4E8B-A19C-5D68D6020BD4}" name="Column15109" dataDxfId="1286"/>
    <tableColumn id="15149" xr3:uid="{2A002681-6F69-4965-B07C-465E56AF44AB}" name="Column15110" dataDxfId="1285"/>
    <tableColumn id="15150" xr3:uid="{6B215398-1F2E-4071-A9A2-4F564E283F14}" name="Column15111" dataDxfId="1284"/>
    <tableColumn id="15151" xr3:uid="{B217863A-DA95-4AB4-AED2-B4D932397E46}" name="Column15112" dataDxfId="1283"/>
    <tableColumn id="15152" xr3:uid="{D1E16DD4-EE62-437D-8C0E-7C9475D1F785}" name="Column15113" dataDxfId="1282"/>
    <tableColumn id="15153" xr3:uid="{B81943C6-3EA8-4481-AA69-C9C1FC9618A2}" name="Column15114" dataDxfId="1281"/>
    <tableColumn id="15154" xr3:uid="{C5C94460-3B10-4A24-B869-399A6FBDF1E5}" name="Column15115" dataDxfId="1280"/>
    <tableColumn id="15155" xr3:uid="{D633FBF2-CE69-4055-8987-304C3394AB65}" name="Column15116" dataDxfId="1279"/>
    <tableColumn id="15156" xr3:uid="{FB091D6D-9025-4955-BEFC-B5F120DBA465}" name="Column15117" dataDxfId="1278"/>
    <tableColumn id="15157" xr3:uid="{68028035-240D-49EB-9218-A949F0A774F5}" name="Column15118" dataDxfId="1277"/>
    <tableColumn id="15158" xr3:uid="{A6F9DCA5-AE92-4823-AED2-79D134CDA1BA}" name="Column15119" dataDxfId="1276"/>
    <tableColumn id="15159" xr3:uid="{CD0A410F-21E0-45B2-B1ED-73C672F88560}" name="Column15120" dataDxfId="1275"/>
    <tableColumn id="15160" xr3:uid="{D6424FCB-C909-4530-B0B0-574A9CC7177D}" name="Column15121" dataDxfId="1274"/>
    <tableColumn id="15161" xr3:uid="{86064262-1417-41C6-B4E4-0C1939E047C7}" name="Column15122" dataDxfId="1273"/>
    <tableColumn id="15162" xr3:uid="{D455926E-E01E-463F-BE5D-A65A424CED30}" name="Column15123" dataDxfId="1272"/>
    <tableColumn id="15163" xr3:uid="{EB5A79A4-F414-4F67-9A3C-08FD19DD607F}" name="Column15124" dataDxfId="1271"/>
    <tableColumn id="15164" xr3:uid="{CEF63226-5B55-4320-B438-29C9286F416E}" name="Column15125" dataDxfId="1270"/>
    <tableColumn id="15165" xr3:uid="{D86130AE-543A-4B76-9AAE-E3641B14AD06}" name="Column15126" dataDxfId="1269"/>
    <tableColumn id="15166" xr3:uid="{27903302-0408-41FE-A7C2-C22DDB0D61AD}" name="Column15127" dataDxfId="1268"/>
    <tableColumn id="15167" xr3:uid="{48CDB8BF-81E1-4CDB-9875-999CB59F7DCA}" name="Column15128" dataDxfId="1267"/>
    <tableColumn id="15168" xr3:uid="{6E39759F-E429-4E19-B105-2B7FC1EEED6C}" name="Column15129" dataDxfId="1266"/>
    <tableColumn id="15169" xr3:uid="{BD8F9CED-61D1-4EAD-A84C-2BA40D0AEE66}" name="Column15130" dataDxfId="1265"/>
    <tableColumn id="15170" xr3:uid="{AF5BABF6-EE30-4874-81AF-5788B4FD6914}" name="Column15131" dataDxfId="1264"/>
    <tableColumn id="15171" xr3:uid="{F2903359-FDC0-42DB-A427-D17DF018CDC6}" name="Column15132" dataDxfId="1263"/>
    <tableColumn id="15172" xr3:uid="{310CC3A3-A0A4-4782-8A29-45315B500F68}" name="Column15133" dataDxfId="1262"/>
    <tableColumn id="15173" xr3:uid="{1F2C0F51-370B-4BF1-A02E-926FBC2C2811}" name="Column15134" dataDxfId="1261"/>
    <tableColumn id="15174" xr3:uid="{41F920C4-9E22-41D2-9914-9590972B42EC}" name="Column15135" dataDxfId="1260"/>
    <tableColumn id="15175" xr3:uid="{A9F78356-791A-4564-8A93-EB705F8A74CF}" name="Column15136" dataDxfId="1259"/>
    <tableColumn id="15176" xr3:uid="{DEF60E96-5CE1-480A-94B7-A596A56FE516}" name="Column15137" dataDxfId="1258"/>
    <tableColumn id="15177" xr3:uid="{69994501-7FAC-47BF-8E0F-75026C44C7FB}" name="Column15138" dataDxfId="1257"/>
    <tableColumn id="15178" xr3:uid="{3574F01B-13AB-4E38-8BB7-D669B1382A31}" name="Column15139" dataDxfId="1256"/>
    <tableColumn id="15179" xr3:uid="{915ADFC3-A285-44F0-80E1-17A987BA7885}" name="Column15140" dataDxfId="1255"/>
    <tableColumn id="15180" xr3:uid="{E523B21B-07BB-4B63-BBEA-6E34B59DEB89}" name="Column15141" dataDxfId="1254"/>
    <tableColumn id="15181" xr3:uid="{BB3D9CF0-1F34-4F2E-819C-6C31D0048DEF}" name="Column15142" dataDxfId="1253"/>
    <tableColumn id="15182" xr3:uid="{D0F5C31C-4629-4B02-B55C-9405273DC386}" name="Column15143" dataDxfId="1252"/>
    <tableColumn id="15183" xr3:uid="{228560EA-406D-457E-8E56-FB3A900BB715}" name="Column15144" dataDxfId="1251"/>
    <tableColumn id="15184" xr3:uid="{2F2618DB-1A61-4229-9F21-06CE4123BFFB}" name="Column15145" dataDxfId="1250"/>
    <tableColumn id="15185" xr3:uid="{FFB1BE08-B9A8-47F6-8444-20C3881DC916}" name="Column15146" dataDxfId="1249"/>
    <tableColumn id="15186" xr3:uid="{05847B47-B7CA-4D7C-A24C-9B043A7DF645}" name="Column15147" dataDxfId="1248"/>
    <tableColumn id="15187" xr3:uid="{0886AFDC-CF4A-4329-BE5A-1B3674FE9912}" name="Column15148" dataDxfId="1247"/>
    <tableColumn id="15188" xr3:uid="{11DEE5E0-174B-4C2F-83A1-52CDAC6F6210}" name="Column15149" dataDxfId="1246"/>
    <tableColumn id="15189" xr3:uid="{2FFB2F0B-ED3D-4F09-AE60-38755A64AE79}" name="Column15150" dataDxfId="1245"/>
    <tableColumn id="15190" xr3:uid="{C11B7047-0B8E-4420-82F5-3C0D7A7BEA6D}" name="Column15151" dataDxfId="1244"/>
    <tableColumn id="15191" xr3:uid="{14F52324-0309-48F9-9675-4BC9FCCA0183}" name="Column15152" dataDxfId="1243"/>
    <tableColumn id="15192" xr3:uid="{E7B59776-2714-480C-BD55-CCB9E3CB0D2D}" name="Column15153" dataDxfId="1242"/>
    <tableColumn id="15193" xr3:uid="{29846EDD-A1B2-4BA0-B061-27C0C22AD44F}" name="Column15154" dataDxfId="1241"/>
    <tableColumn id="15194" xr3:uid="{A285C7A8-8395-4983-B9E5-1052BCEEE12C}" name="Column15155" dataDxfId="1240"/>
    <tableColumn id="15195" xr3:uid="{112D31DD-9A19-45C3-B45E-8D7C4AC77946}" name="Column15156" dataDxfId="1239"/>
    <tableColumn id="15196" xr3:uid="{B02FD97E-2A71-4C60-82DE-3FC526F9DAF6}" name="Column15157" dataDxfId="1238"/>
    <tableColumn id="15197" xr3:uid="{C8584AF7-AC75-4ED9-897D-77D75D345570}" name="Column15158" dataDxfId="1237"/>
    <tableColumn id="15198" xr3:uid="{9D5639B3-83F2-4FD2-974F-FE780A9BFD42}" name="Column15159" dataDxfId="1236"/>
    <tableColumn id="15199" xr3:uid="{21C5E801-79CA-4917-9B12-0754D2C87D88}" name="Column15160" dataDxfId="1235"/>
    <tableColumn id="15200" xr3:uid="{69203FE0-D1F1-4ABA-BFB1-8E67FBE88D93}" name="Column15161" dataDxfId="1234"/>
    <tableColumn id="15201" xr3:uid="{77997774-3A42-4D27-820F-58D93F90671A}" name="Column15162" dataDxfId="1233"/>
    <tableColumn id="15202" xr3:uid="{55383495-12DB-42F2-83AE-911E7930A12A}" name="Column15163" dataDxfId="1232"/>
    <tableColumn id="15203" xr3:uid="{A9C2CF0E-9968-45FE-8E6E-2B5C9AD17987}" name="Column15164" dataDxfId="1231"/>
    <tableColumn id="15204" xr3:uid="{210EF8ED-8674-4FF4-9909-8641F0B53072}" name="Column15165" dataDxfId="1230"/>
    <tableColumn id="15205" xr3:uid="{714AEC2E-F418-4FD7-95F9-A45B06D8FC32}" name="Column15166" dataDxfId="1229"/>
    <tableColumn id="15206" xr3:uid="{2ABFC6B0-E56C-4697-9695-F18F631A6C44}" name="Column15167" dataDxfId="1228"/>
    <tableColumn id="15207" xr3:uid="{0225FE55-41CD-4CFE-B170-1DEFFB473ECE}" name="Column15168" dataDxfId="1227"/>
    <tableColumn id="15208" xr3:uid="{848E8AA0-32B9-4494-AED7-0B4513735B5F}" name="Column15169" dataDxfId="1226"/>
    <tableColumn id="15209" xr3:uid="{4D0D9EF1-7460-4312-8E20-A3C7E6CBBE42}" name="Column15170" dataDxfId="1225"/>
    <tableColumn id="15210" xr3:uid="{B512E517-981E-4C32-902B-CAC5A4CC0CA1}" name="Column15171" dataDxfId="1224"/>
    <tableColumn id="15211" xr3:uid="{B68784DF-E080-4DD6-97D5-DBB77CDBF37C}" name="Column15172" dataDxfId="1223"/>
    <tableColumn id="15212" xr3:uid="{AFAEB37A-AD6F-4AF8-AF42-0D2FDE99CF2B}" name="Column15173" dataDxfId="1222"/>
    <tableColumn id="15213" xr3:uid="{C4260098-94FB-4D5A-BD48-36E3A133184B}" name="Column15174" dataDxfId="1221"/>
    <tableColumn id="15214" xr3:uid="{745C6599-21FF-411F-A404-A5D5E2C729D0}" name="Column15175" dataDxfId="1220"/>
    <tableColumn id="15215" xr3:uid="{958069E3-E5F5-4509-A82F-BE5967FBBC16}" name="Column15176" dataDxfId="1219"/>
    <tableColumn id="15216" xr3:uid="{C2E08569-9F3B-41C9-A3F2-951CA9250070}" name="Column15177" dataDxfId="1218"/>
    <tableColumn id="15217" xr3:uid="{7791DAE9-7304-498A-B477-B2603C7E1227}" name="Column15178" dataDxfId="1217"/>
    <tableColumn id="15218" xr3:uid="{681A7F94-269B-4564-8378-E8CB216CE2F5}" name="Column15179" dataDxfId="1216"/>
    <tableColumn id="15219" xr3:uid="{51B96E67-EF0C-487D-9C16-BA27A0E2C491}" name="Column15180" dataDxfId="1215"/>
    <tableColumn id="15220" xr3:uid="{FAA43169-3FEA-4706-989C-259F9F485F5D}" name="Column15181" dataDxfId="1214"/>
    <tableColumn id="15221" xr3:uid="{500BDA7C-6740-48FF-B73C-FBB164A28B3B}" name="Column15182" dataDxfId="1213"/>
    <tableColumn id="15222" xr3:uid="{18FCB45B-79AE-4780-9386-5FF9E67D2704}" name="Column15183" dataDxfId="1212"/>
    <tableColumn id="15223" xr3:uid="{EFBB4D1C-7437-4845-BCC8-8827FED15152}" name="Column15184" dataDxfId="1211"/>
    <tableColumn id="15224" xr3:uid="{4EE4D9AE-8E23-48E0-BC8E-ABCB5F98C80D}" name="Column15185" dataDxfId="1210"/>
    <tableColumn id="15225" xr3:uid="{817FA689-4703-4CD1-AD0F-23AB6BC5017E}" name="Column15186" dataDxfId="1209"/>
    <tableColumn id="15226" xr3:uid="{81E0CAD3-EFE6-4D03-97CE-B58D0D4AD9AC}" name="Column15187" dataDxfId="1208"/>
    <tableColumn id="15227" xr3:uid="{E80D793D-418E-4F16-ACC0-A5BC3A7FAD07}" name="Column15188" dataDxfId="1207"/>
    <tableColumn id="15228" xr3:uid="{F3E270E2-8991-4600-B4E6-3DEE0818EC92}" name="Column15189" dataDxfId="1206"/>
    <tableColumn id="15229" xr3:uid="{19652D7C-EB15-4CCB-90BD-6B984D7FE3F1}" name="Column15190" dataDxfId="1205"/>
    <tableColumn id="15230" xr3:uid="{302AF25B-5698-4CDA-BE79-A2B6BD032D29}" name="Column15191" dataDxfId="1204"/>
    <tableColumn id="15231" xr3:uid="{12731E24-2922-44DE-9A69-98D8750FC5CF}" name="Column15192" dataDxfId="1203"/>
    <tableColumn id="15232" xr3:uid="{402F1A77-ACED-45C8-8B70-FA8E5B2E50B7}" name="Column15193" dataDxfId="1202"/>
    <tableColumn id="15233" xr3:uid="{F0EF7C52-1268-44DF-911C-34F3C600BAE8}" name="Column15194" dataDxfId="1201"/>
    <tableColumn id="15234" xr3:uid="{AC49C571-19F5-4236-9CC4-3B35FAC0633A}" name="Column15195" dataDxfId="1200"/>
    <tableColumn id="15235" xr3:uid="{ACF98D08-0A0A-4026-8AC9-A21692B6F5BA}" name="Column15196" dataDxfId="1199"/>
    <tableColumn id="15236" xr3:uid="{97D4A6DA-A9C5-4077-A087-62F60A345E1E}" name="Column15197" dataDxfId="1198"/>
    <tableColumn id="15237" xr3:uid="{5D3F4FDB-835C-4BC5-B3A1-7FC233314BE1}" name="Column15198" dataDxfId="1197"/>
    <tableColumn id="15238" xr3:uid="{025B60EA-6CD8-417C-B1BE-A155A55BE56D}" name="Column15199" dataDxfId="1196"/>
    <tableColumn id="15239" xr3:uid="{E3A6C0BD-F581-4AFA-B7EB-06D460049511}" name="Column15200" dataDxfId="1195"/>
    <tableColumn id="15240" xr3:uid="{5A60677A-7E9E-4E80-9E2A-ABB6CE13AF59}" name="Column15201" dataDxfId="1194"/>
    <tableColumn id="15241" xr3:uid="{16620889-096B-4738-A18C-9AE1435E6BF5}" name="Column15202" dataDxfId="1193"/>
    <tableColumn id="15242" xr3:uid="{DA2E2761-987C-4960-AA25-C5F31D95AE27}" name="Column15203" dataDxfId="1192"/>
    <tableColumn id="15243" xr3:uid="{BB1E0041-242D-4CA0-AACC-A93D274A679A}" name="Column15204" dataDxfId="1191"/>
    <tableColumn id="15244" xr3:uid="{74E37AB7-1620-4EC6-BEE9-516768FF8CB4}" name="Column15205" dataDxfId="1190"/>
    <tableColumn id="15245" xr3:uid="{FF5E4F2C-27A5-4437-9986-88D047738E88}" name="Column15206" dataDxfId="1189"/>
    <tableColumn id="15246" xr3:uid="{91B2A525-C4CC-4D19-99D8-BDECCA957B3D}" name="Column15207" dataDxfId="1188"/>
    <tableColumn id="15247" xr3:uid="{E492CB29-A875-4AB7-B77E-5EA30D830589}" name="Column15208" dataDxfId="1187"/>
    <tableColumn id="15248" xr3:uid="{76042459-36A4-4A2A-8B91-0810486E4205}" name="Column15209" dataDxfId="1186"/>
    <tableColumn id="15249" xr3:uid="{4747FB35-2D1C-4A5F-A156-7E9BDBCD8224}" name="Column15210" dataDxfId="1185"/>
    <tableColumn id="15250" xr3:uid="{CC91B462-5301-4145-9273-21515C479D84}" name="Column15211" dataDxfId="1184"/>
    <tableColumn id="15251" xr3:uid="{0E551CF7-420D-4A4D-8DFE-BAD4B4C7BB53}" name="Column15212" dataDxfId="1183"/>
    <tableColumn id="15252" xr3:uid="{6D467FC1-2419-4F53-989C-0EA556FAF7E6}" name="Column15213" dataDxfId="1182"/>
    <tableColumn id="15253" xr3:uid="{29532CD7-C1DD-40B7-BCD7-ADA96C0193B9}" name="Column15214" dataDxfId="1181"/>
    <tableColumn id="15254" xr3:uid="{B8E8CB59-BCAA-4ED0-B927-B34B4131D991}" name="Column15215" dataDxfId="1180"/>
    <tableColumn id="15255" xr3:uid="{AE418D15-5343-4832-B332-885AE4AD3714}" name="Column15216" dataDxfId="1179"/>
    <tableColumn id="15256" xr3:uid="{37C0A0B3-8F04-4C81-A713-00B5283C5FD4}" name="Column15217" dataDxfId="1178"/>
    <tableColumn id="15257" xr3:uid="{DC3B12DA-BE5D-4737-94F6-24CFF3FD5A8B}" name="Column15218" dataDxfId="1177"/>
    <tableColumn id="15258" xr3:uid="{18412AB2-1510-47DD-9E79-017C342A4604}" name="Column15219" dataDxfId="1176"/>
    <tableColumn id="15259" xr3:uid="{7195EE33-7779-4DA3-833A-E164C830267D}" name="Column15220" dataDxfId="1175"/>
    <tableColumn id="15260" xr3:uid="{FC7811B6-E7D2-490B-9C4A-22A76A1CCFE6}" name="Column15221" dataDxfId="1174"/>
    <tableColumn id="15261" xr3:uid="{E48ACA98-DBE1-4BE8-B615-09842891317E}" name="Column15222" dataDxfId="1173"/>
    <tableColumn id="15262" xr3:uid="{7A9D6CD7-BD62-4002-A1C1-AA605CDA6E35}" name="Column15223" dataDxfId="1172"/>
    <tableColumn id="15263" xr3:uid="{E612B805-8ED5-4198-871B-D2D327CAA4D8}" name="Column15224" dataDxfId="1171"/>
    <tableColumn id="15264" xr3:uid="{48FEA0B1-E95F-49FF-B9E5-51CEB5605588}" name="Column15225" dataDxfId="1170"/>
    <tableColumn id="15265" xr3:uid="{C4F8D203-6DC8-4D92-A242-1FE84EF259EE}" name="Column15226" dataDxfId="1169"/>
    <tableColumn id="15266" xr3:uid="{02DA2B79-CD9A-46BC-876F-BEB5F6CB06BB}" name="Column15227" dataDxfId="1168"/>
    <tableColumn id="15267" xr3:uid="{EF4DBFE5-7B6E-4D0F-BE6B-47121E1DB94B}" name="Column15228" dataDxfId="1167"/>
    <tableColumn id="15268" xr3:uid="{8098F95B-B84D-40C3-9911-9E7654206AD5}" name="Column15229" dataDxfId="1166"/>
    <tableColumn id="15269" xr3:uid="{20069DBD-CFE6-4760-9CFB-05B416ED8263}" name="Column15230" dataDxfId="1165"/>
    <tableColumn id="15270" xr3:uid="{A154F2E6-3CD4-41C9-B387-8C7BEC8FEC3E}" name="Column15231" dataDxfId="1164"/>
    <tableColumn id="15271" xr3:uid="{58F6A9E3-4D11-4C42-9D81-2986D3764120}" name="Column15232" dataDxfId="1163"/>
    <tableColumn id="15272" xr3:uid="{4B75E1CC-0CF2-44CB-A588-B01CD12206F6}" name="Column15233" dataDxfId="1162"/>
    <tableColumn id="15273" xr3:uid="{F2B05A9F-218E-43FA-B2D7-AFC9D619264D}" name="Column15234" dataDxfId="1161"/>
    <tableColumn id="15274" xr3:uid="{425472D4-A282-4B06-ACDB-74F8D2F83883}" name="Column15235" dataDxfId="1160"/>
    <tableColumn id="15275" xr3:uid="{EE751D8E-7F66-4C8E-A684-7A2F52522595}" name="Column15236" dataDxfId="1159"/>
    <tableColumn id="15276" xr3:uid="{4929E710-A4C2-4444-929E-20FE72464821}" name="Column15237" dataDxfId="1158"/>
    <tableColumn id="15277" xr3:uid="{FD2C548A-AB50-442D-976F-FA2C50F9A404}" name="Column15238" dataDxfId="1157"/>
    <tableColumn id="15278" xr3:uid="{0A4BF95A-9F8E-4689-8040-7A58A986B1F4}" name="Column15239" dataDxfId="1156"/>
    <tableColumn id="15279" xr3:uid="{65163FEC-54E6-46D2-85FD-4F218178BC06}" name="Column15240" dataDxfId="1155"/>
    <tableColumn id="15280" xr3:uid="{7891604A-478E-48E9-B9C5-50501D46482A}" name="Column15241" dataDxfId="1154"/>
    <tableColumn id="15281" xr3:uid="{C0AD2B17-E70D-47A9-8301-6143C81B41E7}" name="Column15242" dataDxfId="1153"/>
    <tableColumn id="15282" xr3:uid="{DF1FDEA1-E0BB-495D-AA10-5D2564D3D438}" name="Column15243" dataDxfId="1152"/>
    <tableColumn id="15283" xr3:uid="{77045A0A-C8D2-45F8-802E-31F7177B40FF}" name="Column15244" dataDxfId="1151"/>
    <tableColumn id="15284" xr3:uid="{55FC5739-1E0D-484D-9B22-092F21D453C1}" name="Column15245" dataDxfId="1150"/>
    <tableColumn id="15285" xr3:uid="{77401181-6026-4996-9580-16DB3A9EC72D}" name="Column15246" dataDxfId="1149"/>
    <tableColumn id="15286" xr3:uid="{FD8AF16C-F351-420C-B2F0-4F3CD05B7663}" name="Column15247" dataDxfId="1148"/>
    <tableColumn id="15287" xr3:uid="{AB650ECF-9BCF-4C60-A94A-424D21A59B36}" name="Column15248" dataDxfId="1147"/>
    <tableColumn id="15288" xr3:uid="{04FF888E-8694-4869-A716-F284DC8C9434}" name="Column15249" dataDxfId="1146"/>
    <tableColumn id="15289" xr3:uid="{E09BA773-7FAE-4B35-BE29-B627DBE34112}" name="Column15250" dataDxfId="1145"/>
    <tableColumn id="15290" xr3:uid="{3E8F5693-1633-40C4-B2F8-F57D3FA00EE9}" name="Column15251" dataDxfId="1144"/>
    <tableColumn id="15291" xr3:uid="{C7C5544C-B4DE-470E-8011-66D1FE367F2A}" name="Column15252" dataDxfId="1143"/>
    <tableColumn id="15292" xr3:uid="{1CCC9C7B-B15C-462A-85E2-7FDFA56B4FB4}" name="Column15253" dataDxfId="1142"/>
    <tableColumn id="15293" xr3:uid="{313FC89F-8CBD-4574-B99D-3ABCC751E95E}" name="Column15254" dataDxfId="1141"/>
    <tableColumn id="15294" xr3:uid="{9CEE8A8E-FD07-43D2-B4ED-0A66784DFAE3}" name="Column15255" dataDxfId="1140"/>
    <tableColumn id="15295" xr3:uid="{543F4A0B-85C1-4208-B3AD-E581042BBAC9}" name="Column15256" dataDxfId="1139"/>
    <tableColumn id="15296" xr3:uid="{FE3BAF64-4DF4-439F-B1F3-144747161695}" name="Column15257" dataDxfId="1138"/>
    <tableColumn id="15297" xr3:uid="{E2983240-09BC-4706-BE94-001B40CFDFF7}" name="Column15258" dataDxfId="1137"/>
    <tableColumn id="15298" xr3:uid="{C9A68B95-C939-4EA0-BCF7-F93BC4BEDD70}" name="Column15259" dataDxfId="1136"/>
    <tableColumn id="15299" xr3:uid="{3C1C6537-2A1D-4271-AB1F-4FBC38A54E28}" name="Column15260" dataDxfId="1135"/>
    <tableColumn id="15300" xr3:uid="{018105F3-8B44-40DF-BC44-6D1ED2575CC0}" name="Column15261" dataDxfId="1134"/>
    <tableColumn id="15301" xr3:uid="{091E5E53-1CD9-4C84-BB43-16BFF4507FE0}" name="Column15262" dataDxfId="1133"/>
    <tableColumn id="15302" xr3:uid="{30F65165-3698-4526-B5F9-47AD7E5D4C42}" name="Column15263" dataDxfId="1132"/>
    <tableColumn id="15303" xr3:uid="{D01229FE-ACAD-456B-A45A-85BAADF0A29C}" name="Column15264" dataDxfId="1131"/>
    <tableColumn id="15304" xr3:uid="{94A3E8ED-5178-45DD-9461-FC87C7164FCA}" name="Column15265" dataDxfId="1130"/>
    <tableColumn id="15305" xr3:uid="{5AC6B008-50A9-4B6E-8BC7-A809D018A230}" name="Column15266" dataDxfId="1129"/>
    <tableColumn id="15306" xr3:uid="{B17EB69D-D198-42AF-AB03-126D438B1E41}" name="Column15267" dataDxfId="1128"/>
    <tableColumn id="15307" xr3:uid="{6FFC5601-B169-4FE4-86E4-78AC87AB55BE}" name="Column15268" dataDxfId="1127"/>
    <tableColumn id="15308" xr3:uid="{C2738450-1391-45E0-AE22-53C07B5D6E23}" name="Column15269" dataDxfId="1126"/>
    <tableColumn id="15309" xr3:uid="{A58F135A-7C77-48AE-883F-CD1B77538FE6}" name="Column15270" dataDxfId="1125"/>
    <tableColumn id="15310" xr3:uid="{2F234DA6-9120-49EF-8882-479D936092C9}" name="Column15271" dataDxfId="1124"/>
    <tableColumn id="15311" xr3:uid="{FDE9C4CD-76AA-4DED-9E28-BF11F40266CA}" name="Column15272" dataDxfId="1123"/>
    <tableColumn id="15312" xr3:uid="{EDF8B7AD-BF1D-4BCF-B3FD-B2917205F47B}" name="Column15273" dataDxfId="1122"/>
    <tableColumn id="15313" xr3:uid="{5B973C17-85C5-44D6-A123-9B9614266FD3}" name="Column15274" dataDxfId="1121"/>
    <tableColumn id="15314" xr3:uid="{C7B8A5AF-DA9C-4A7E-90A9-E01CFEA8BC76}" name="Column15275" dataDxfId="1120"/>
    <tableColumn id="15315" xr3:uid="{F0D34748-657C-4953-B4BC-7994FD1B0E43}" name="Column15276" dataDxfId="1119"/>
    <tableColumn id="15316" xr3:uid="{5E34B50A-B858-4D07-83FD-7B0535F0F6FB}" name="Column15277" dataDxfId="1118"/>
    <tableColumn id="15317" xr3:uid="{DF7165F1-8755-48DE-BE22-7A7436043CCD}" name="Column15278" dataDxfId="1117"/>
    <tableColumn id="15318" xr3:uid="{9B246B22-3292-401C-BBCB-9F61FE8F9E23}" name="Column15279" dataDxfId="1116"/>
    <tableColumn id="15319" xr3:uid="{1663EC74-43C3-4027-B669-ADBF57C3CC24}" name="Column15280" dataDxfId="1115"/>
    <tableColumn id="15320" xr3:uid="{3A48D727-6FE1-4FBE-B1CF-06975DF02CB8}" name="Column15281" dataDxfId="1114"/>
    <tableColumn id="15321" xr3:uid="{2EFF08EB-12DB-46E1-AB55-D92ADEC390DD}" name="Column15282" dataDxfId="1113"/>
    <tableColumn id="15322" xr3:uid="{F21932C7-CEF1-4F80-894C-BB5B1A6D8AE9}" name="Column15283" dataDxfId="1112"/>
    <tableColumn id="15323" xr3:uid="{8539BF84-CE85-46D3-A28C-A977488FEB4E}" name="Column15284" dataDxfId="1111"/>
    <tableColumn id="15324" xr3:uid="{F88D1DE1-9125-42CA-AF39-445615399744}" name="Column15285" dataDxfId="1110"/>
    <tableColumn id="15325" xr3:uid="{F25B8854-6DB1-4309-A843-BF69385ED204}" name="Column15286" dataDxfId="1109"/>
    <tableColumn id="15326" xr3:uid="{944E499A-D2AF-468A-936D-E3B3A84851F8}" name="Column15287" dataDxfId="1108"/>
    <tableColumn id="15327" xr3:uid="{E62C6DD9-9C43-4A50-853D-B2F7B959BB86}" name="Column15288" dataDxfId="1107"/>
    <tableColumn id="15328" xr3:uid="{CF414AEE-0242-4EEF-9559-C8F8730987F5}" name="Column15289" dataDxfId="1106"/>
    <tableColumn id="15329" xr3:uid="{969EDBEE-7224-455C-B061-6BCEC9CD71D1}" name="Column15290" dataDxfId="1105"/>
    <tableColumn id="15330" xr3:uid="{B99EBE9E-0C97-4F46-941A-A38F43662D01}" name="Column15291" dataDxfId="1104"/>
    <tableColumn id="15331" xr3:uid="{3511F623-72D0-414E-92F1-89AA2FF0B465}" name="Column15292" dataDxfId="1103"/>
    <tableColumn id="15332" xr3:uid="{E58CE149-AAFD-470C-AD5D-8395D7D837FB}" name="Column15293" dataDxfId="1102"/>
    <tableColumn id="15333" xr3:uid="{10C67DAA-0463-4538-BDE6-AF2BC1209D8F}" name="Column15294" dataDxfId="1101"/>
    <tableColumn id="15334" xr3:uid="{51CA1837-1D55-4728-B5B9-BC3CEEE72450}" name="Column15295" dataDxfId="1100"/>
    <tableColumn id="15335" xr3:uid="{F0D8CBDE-76D9-4948-BE69-47D21B673FD2}" name="Column15296" dataDxfId="1099"/>
    <tableColumn id="15336" xr3:uid="{C68E500E-1C42-46E1-8266-5EE1A6932206}" name="Column15297" dataDxfId="1098"/>
    <tableColumn id="15337" xr3:uid="{40D7DEE1-FC88-4609-828B-9C7DC65529B0}" name="Column15298" dataDxfId="1097"/>
    <tableColumn id="15338" xr3:uid="{03449FEE-7958-45C1-851B-35D7E8F567C3}" name="Column15299" dataDxfId="1096"/>
    <tableColumn id="15339" xr3:uid="{1BCA5F2E-E290-4A0F-BFFD-0C8F25EB23D4}" name="Column15300" dataDxfId="1095"/>
    <tableColumn id="15340" xr3:uid="{D04B2A9E-9E62-419C-9DBF-8C4496E5B1B8}" name="Column15301" dataDxfId="1094"/>
    <tableColumn id="15341" xr3:uid="{C3DB62F7-7B0B-4D08-B0E3-F7AA20906D48}" name="Column15302" dataDxfId="1093"/>
    <tableColumn id="15342" xr3:uid="{A8A26CA4-2562-48CD-826F-442DD30822E3}" name="Column15303" dataDxfId="1092"/>
    <tableColumn id="15343" xr3:uid="{A62BD4CE-8E1C-4105-B3D7-2C878A2C848A}" name="Column15304" dataDxfId="1091"/>
    <tableColumn id="15344" xr3:uid="{85C5D72C-9603-42E1-8F3B-C916E75E21C5}" name="Column15305" dataDxfId="1090"/>
    <tableColumn id="15345" xr3:uid="{270F844F-E5CB-44D0-8DC4-1CDC3FF4EFF0}" name="Column15306" dataDxfId="1089"/>
    <tableColumn id="15346" xr3:uid="{DA372B50-2C22-4406-8B62-ADD7048A526C}" name="Column15307" dataDxfId="1088"/>
    <tableColumn id="15347" xr3:uid="{90D4AEB0-1355-47B1-A170-29CCCE5DECB9}" name="Column15308" dataDxfId="1087"/>
    <tableColumn id="15348" xr3:uid="{75965305-6C2A-4182-95E0-903D0AA5DC90}" name="Column15309" dataDxfId="1086"/>
    <tableColumn id="15349" xr3:uid="{E0419C3A-7E39-4270-B7F8-A943B116F6A9}" name="Column15310" dataDxfId="1085"/>
    <tableColumn id="15350" xr3:uid="{BBC2584F-62A1-47F9-ABE0-510FE81AEEFE}" name="Column15311" dataDxfId="1084"/>
    <tableColumn id="15351" xr3:uid="{F31A1DA8-10EE-4338-A3D4-D9CE1458EF8D}" name="Column15312" dataDxfId="1083"/>
    <tableColumn id="15352" xr3:uid="{30F31038-64C6-47E1-8F87-89540E43FB95}" name="Column15313" dataDxfId="1082"/>
    <tableColumn id="15353" xr3:uid="{017BAEB7-4622-4DF4-83C8-11816F8B05F5}" name="Column15314" dataDxfId="1081"/>
    <tableColumn id="15354" xr3:uid="{500FF6B6-516A-4EB0-BD38-F3732A0DE469}" name="Column15315" dataDxfId="1080"/>
    <tableColumn id="15355" xr3:uid="{D605177D-7288-44FB-BE32-CC67C3DE0AA6}" name="Column15316" dataDxfId="1079"/>
    <tableColumn id="15356" xr3:uid="{DB763DAB-D964-4FF7-90E9-11E65CBE9EF2}" name="Column15317" dataDxfId="1078"/>
    <tableColumn id="15357" xr3:uid="{D1313A89-8D30-45F1-8A33-2AE8EA3D6B43}" name="Column15318" dataDxfId="1077"/>
    <tableColumn id="15358" xr3:uid="{619E0C0F-32E9-42D9-998D-F80057412C51}" name="Column15319" dataDxfId="1076"/>
    <tableColumn id="15359" xr3:uid="{CD48FF5B-ECA9-4F48-BD32-4D8A0B2FFE8A}" name="Column15320" dataDxfId="1075"/>
    <tableColumn id="15360" xr3:uid="{47A00149-4E14-4BBC-95C5-859E63548739}" name="Column15321" dataDxfId="1074"/>
    <tableColumn id="15361" xr3:uid="{4D0D2177-2F18-438C-8F98-EB78E144CCCD}" name="Column15322" dataDxfId="1073"/>
    <tableColumn id="15362" xr3:uid="{913DF53B-BEAA-4BC2-BBFB-2884DB3D5F04}" name="Column15323" dataDxfId="1072"/>
    <tableColumn id="15363" xr3:uid="{2820C90A-416B-4A3A-B6F3-6093F4B8C2F2}" name="Column15324" dataDxfId="1071"/>
    <tableColumn id="15364" xr3:uid="{60199993-8998-493E-882B-9CF78626B5BC}" name="Column15325" dataDxfId="1070"/>
    <tableColumn id="15365" xr3:uid="{739F52F9-C8D8-4397-8570-AEE212B32820}" name="Column15326" dataDxfId="1069"/>
    <tableColumn id="15366" xr3:uid="{FD68C7D4-1DDC-4CA6-B2B6-C57849C6E0DC}" name="Column15327" dataDxfId="1068"/>
    <tableColumn id="15367" xr3:uid="{5DD16411-8CBC-4BE2-9BD9-17D974D9EE85}" name="Column15328" dataDxfId="1067"/>
    <tableColumn id="15368" xr3:uid="{282494B2-2DC9-4A25-B3EB-9334B8221286}" name="Column15329" dataDxfId="1066"/>
    <tableColumn id="15369" xr3:uid="{AAF6A8FF-FC1C-4DA1-A7F0-4324EB23DE0A}" name="Column15330" dataDxfId="1065"/>
    <tableColumn id="15370" xr3:uid="{74CD3F4E-7FB6-4658-A1BD-B3C0D9BB3D95}" name="Column15331" dataDxfId="1064"/>
    <tableColumn id="15371" xr3:uid="{A04B2A90-5D52-49EA-8B32-5EA8509A18F7}" name="Column15332" dataDxfId="1063"/>
    <tableColumn id="15372" xr3:uid="{FAC59D5E-81FC-4DF0-B1E7-92A08C92E13E}" name="Column15333" dataDxfId="1062"/>
    <tableColumn id="15373" xr3:uid="{9580EB91-4175-496B-A42F-0ADA31CE638F}" name="Column15334" dataDxfId="1061"/>
    <tableColumn id="15374" xr3:uid="{223D4568-7873-4F53-846C-C9CEE4E2D9F4}" name="Column15335" dataDxfId="1060"/>
    <tableColumn id="15375" xr3:uid="{3E935669-C448-49A9-AA8E-54BC451C5CDF}" name="Column15336" dataDxfId="1059"/>
    <tableColumn id="15376" xr3:uid="{955E1A3B-7302-4B4F-A655-930402CA363F}" name="Column15337" dataDxfId="1058"/>
    <tableColumn id="15377" xr3:uid="{8C8FDA0D-648A-4785-8A0D-B7264BD1E6B1}" name="Column15338" dataDxfId="1057"/>
    <tableColumn id="15378" xr3:uid="{6B364931-8264-4D7C-8837-D09643B19298}" name="Column15339" dataDxfId="1056"/>
    <tableColumn id="15379" xr3:uid="{C9C94DDD-CD67-47AD-9EB0-B94E8B1ACA2F}" name="Column15340" dataDxfId="1055"/>
    <tableColumn id="15380" xr3:uid="{CB92B590-6A1A-48D7-8C4B-75C209F7EDE8}" name="Column15341" dataDxfId="1054"/>
    <tableColumn id="15381" xr3:uid="{942E439C-06C2-481A-9351-330C84CAA53E}" name="Column15342" dataDxfId="1053"/>
    <tableColumn id="15382" xr3:uid="{F65DF451-7F78-459F-89BF-4AF7C703F1B3}" name="Column15343" dataDxfId="1052"/>
    <tableColumn id="15383" xr3:uid="{A5D97F63-9EC7-4C3D-B068-760C3EC67F07}" name="Column15344" dataDxfId="1051"/>
    <tableColumn id="15384" xr3:uid="{B650D247-9070-42D9-89D3-9A4B1EDEBA37}" name="Column15345" dataDxfId="1050"/>
    <tableColumn id="15385" xr3:uid="{EDE3042A-0C2F-4401-88BE-AECAA465844F}" name="Column15346" dataDxfId="1049"/>
    <tableColumn id="15386" xr3:uid="{73207BE3-5997-428B-891D-64D6085E0F79}" name="Column15347" dataDxfId="1048"/>
    <tableColumn id="15387" xr3:uid="{DFC2873B-A48E-4990-8F46-A68D5B52052F}" name="Column15348" dataDxfId="1047"/>
    <tableColumn id="15388" xr3:uid="{3AC9D985-6BB3-4605-8E6B-7A03E7F77252}" name="Column15349" dataDxfId="1046"/>
    <tableColumn id="15389" xr3:uid="{E38819F1-EFBC-4FB2-B5D4-62912DC2E5C0}" name="Column15350" dataDxfId="1045"/>
    <tableColumn id="15390" xr3:uid="{3CC4D77B-94D6-4C6D-8150-C3282AA1F39B}" name="Column15351" dataDxfId="1044"/>
    <tableColumn id="15391" xr3:uid="{8F1FF766-304E-41B6-90BA-49BA1BD7AA00}" name="Column15352" dataDxfId="1043"/>
    <tableColumn id="15392" xr3:uid="{0DC593B3-70EC-43FF-B0A5-9420B0358383}" name="Column15353" dataDxfId="1042"/>
    <tableColumn id="15393" xr3:uid="{EBEEFAF2-FB41-4132-B8F4-177E6029C40B}" name="Column15354" dataDxfId="1041"/>
    <tableColumn id="15394" xr3:uid="{E9C0A0DE-D737-48D7-BE84-EC945F7CAAC6}" name="Column15355" dataDxfId="1040"/>
    <tableColumn id="15395" xr3:uid="{32AA5553-CF3F-473F-91AC-FCE2D9E8C6B7}" name="Column15356" dataDxfId="1039"/>
    <tableColumn id="15396" xr3:uid="{FF0965B2-7DA4-4A69-BE71-5146A6FE9B4B}" name="Column15357" dataDxfId="1038"/>
    <tableColumn id="15397" xr3:uid="{4DF764DE-F82E-487B-9DF3-30FA86C04176}" name="Column15358" dataDxfId="1037"/>
    <tableColumn id="15398" xr3:uid="{A1EC8D7E-6050-420C-9C4A-C9492543CB90}" name="Column15359" dataDxfId="1036"/>
    <tableColumn id="15399" xr3:uid="{04B443A7-CE6D-4501-BD6F-1B246502DBEC}" name="Column15360" dataDxfId="1035"/>
    <tableColumn id="15400" xr3:uid="{79D4F281-4994-446C-8796-9E00784812DB}" name="Column15361" dataDxfId="1034"/>
    <tableColumn id="15401" xr3:uid="{F249B9D2-53BD-4483-8074-5687D1640D9F}" name="Column15362" dataDxfId="1033"/>
    <tableColumn id="15402" xr3:uid="{8ABEF718-8D03-4F5B-8926-D91F8BEA616F}" name="Column15363" dataDxfId="1032"/>
    <tableColumn id="15403" xr3:uid="{CB403527-4785-47C3-AEEB-7149DF4F7442}" name="Column15364" dataDxfId="1031"/>
    <tableColumn id="15404" xr3:uid="{6F4F2565-90DE-4E25-BBB1-B9E3D23A0F8E}" name="Column15365" dataDxfId="1030"/>
    <tableColumn id="15405" xr3:uid="{B8DEAC4B-0EEB-4DA8-8BD5-C195FECD0F6F}" name="Column15366" dataDxfId="1029"/>
    <tableColumn id="15406" xr3:uid="{A184B9F9-72B4-4770-9C19-D9755DF147DB}" name="Column15367" dataDxfId="1028"/>
    <tableColumn id="15407" xr3:uid="{E965FB66-B388-4CE0-AAF3-043F1FBC9383}" name="Column15368" dataDxfId="1027"/>
    <tableColumn id="15408" xr3:uid="{5DDB7994-07D0-4EB7-84B0-DB9743555D8F}" name="Column15369" dataDxfId="1026"/>
    <tableColumn id="15409" xr3:uid="{6B0DFCD1-6317-46EE-AB25-C5B9EC3072EF}" name="Column15370" dataDxfId="1025"/>
    <tableColumn id="15410" xr3:uid="{303204FE-A410-47F8-947D-D0681943D26D}" name="Column15371" dataDxfId="1024"/>
    <tableColumn id="15411" xr3:uid="{49FE19EA-7024-4848-8D3D-6355497D0668}" name="Column15372" dataDxfId="1023"/>
    <tableColumn id="15412" xr3:uid="{4E406492-4F5A-4B63-A71F-DE6DBD9663CC}" name="Column15373" dataDxfId="1022"/>
    <tableColumn id="15413" xr3:uid="{65AD1F77-7EF1-4314-BAC5-AD3B55217E98}" name="Column15374" dataDxfId="1021"/>
    <tableColumn id="15414" xr3:uid="{74E2AFFB-115E-46D1-B2C8-8C0982947320}" name="Column15375" dataDxfId="1020"/>
    <tableColumn id="15415" xr3:uid="{0A865F76-B44E-4D8C-999E-E1044785853E}" name="Column15376" dataDxfId="1019"/>
    <tableColumn id="15416" xr3:uid="{DF696B18-23D2-482C-B233-C900582FA299}" name="Column15377" dataDxfId="1018"/>
    <tableColumn id="15417" xr3:uid="{44D07121-A143-4E50-B01B-DD0A5AC9D6C4}" name="Column15378" dataDxfId="1017"/>
    <tableColumn id="15418" xr3:uid="{4EF5BE87-AA19-410F-A6D5-EBF5E8C7B360}" name="Column15379" dataDxfId="1016"/>
    <tableColumn id="15419" xr3:uid="{C22EEFC0-9F14-41A4-860F-C31656BC0A4E}" name="Column15380" dataDxfId="1015"/>
    <tableColumn id="15420" xr3:uid="{790F8C72-BAD2-42B3-956B-79F7EF425CBA}" name="Column15381" dataDxfId="1014"/>
    <tableColumn id="15421" xr3:uid="{7FB80E49-13D8-4A91-AC5B-F02F52BF5602}" name="Column15382" dataDxfId="1013"/>
    <tableColumn id="15422" xr3:uid="{8D6E4C5C-7335-45B2-A5E9-816DCB151E81}" name="Column15383" dataDxfId="1012"/>
    <tableColumn id="15423" xr3:uid="{0FFBD1E6-2D4E-46C9-8B20-6BC66260CCFE}" name="Column15384" dataDxfId="1011"/>
    <tableColumn id="15424" xr3:uid="{4437F190-C02B-4A22-B5A2-EF9B88967F65}" name="Column15385" dataDxfId="1010"/>
    <tableColumn id="15425" xr3:uid="{91D31E82-7815-4F45-8B8D-608887573A2B}" name="Column15386" dataDxfId="1009"/>
    <tableColumn id="15426" xr3:uid="{DFBFB65C-C445-4F58-BF99-FB09995FE010}" name="Column15387" dataDxfId="1008"/>
    <tableColumn id="15427" xr3:uid="{2DA82B9B-BEF4-4B1C-9880-982EB46937E3}" name="Column15388" dataDxfId="1007"/>
    <tableColumn id="15428" xr3:uid="{F31769DA-FB87-4D88-A6E3-B16A441CC243}" name="Column15389" dataDxfId="1006"/>
    <tableColumn id="15429" xr3:uid="{0340EE4A-1074-4C7F-9345-89A8BF516D8E}" name="Column15390" dataDxfId="1005"/>
    <tableColumn id="15430" xr3:uid="{811DC12D-F8F2-4C07-B28C-74B5F19D4E14}" name="Column15391" dataDxfId="1004"/>
    <tableColumn id="15431" xr3:uid="{9642AECE-03B3-4CA6-8459-A80EE761A278}" name="Column15392" dataDxfId="1003"/>
    <tableColumn id="15432" xr3:uid="{A7A61063-3158-4C30-8BC9-3165E2A673A9}" name="Column15393" dataDxfId="1002"/>
    <tableColumn id="15433" xr3:uid="{8B75CE1B-6D1F-47AA-9555-118B95DA1FCE}" name="Column15394" dataDxfId="1001"/>
    <tableColumn id="15434" xr3:uid="{448392F7-BF40-4E24-9DBC-013E37BF2023}" name="Column15395" dataDxfId="1000"/>
    <tableColumn id="15435" xr3:uid="{21029AE0-A0BF-44A7-AF26-3299D9A59917}" name="Column15396" dataDxfId="999"/>
    <tableColumn id="15436" xr3:uid="{1943F142-FC4E-4CA2-9CBC-004654F4A09D}" name="Column15397" dataDxfId="998"/>
    <tableColumn id="15437" xr3:uid="{5A6FD71A-18DA-4812-9515-2FD97B9DA426}" name="Column15398" dataDxfId="997"/>
    <tableColumn id="15438" xr3:uid="{BAE85230-B1C9-4B23-89CD-B19143C1BFE1}" name="Column15399" dataDxfId="996"/>
    <tableColumn id="15439" xr3:uid="{38B8EE3B-77B3-49C5-9738-DD7B596379F5}" name="Column15400" dataDxfId="995"/>
    <tableColumn id="15440" xr3:uid="{54C9610F-3DB2-42B0-9AC7-6B822E8BD1A1}" name="Column15401" dataDxfId="994"/>
    <tableColumn id="15441" xr3:uid="{FBA197F4-2387-4CF3-806D-31C714ABD6BE}" name="Column15402" dataDxfId="993"/>
    <tableColumn id="15442" xr3:uid="{69035044-7F95-4E67-A124-2E56D4B90356}" name="Column15403" dataDxfId="992"/>
    <tableColumn id="15443" xr3:uid="{623061C8-BD6E-4124-BD51-1A69C4F983E0}" name="Column15404" dataDxfId="991"/>
    <tableColumn id="15444" xr3:uid="{C5E4C436-6AAB-4FC8-AB52-226EE0FFA83A}" name="Column15405" dataDxfId="990"/>
    <tableColumn id="15445" xr3:uid="{3C079331-C59F-44AD-BDCF-016F2A56838F}" name="Column15406" dataDxfId="989"/>
    <tableColumn id="15446" xr3:uid="{B20DA265-121E-4197-B416-88698CEFB1FC}" name="Column15407" dataDxfId="988"/>
    <tableColumn id="15447" xr3:uid="{9403074C-B107-4C23-9976-5893F342774E}" name="Column15408" dataDxfId="987"/>
    <tableColumn id="15448" xr3:uid="{59E102C7-1F73-4643-8746-164163784DF1}" name="Column15409" dataDxfId="986"/>
    <tableColumn id="15449" xr3:uid="{046DBBEC-830F-4922-992F-CDB2D1263C80}" name="Column15410" dataDxfId="985"/>
    <tableColumn id="15450" xr3:uid="{CB34D6FF-D7B0-4066-86C9-352DE75659CF}" name="Column15411" dataDxfId="984"/>
    <tableColumn id="15451" xr3:uid="{DE8763FB-62CA-4615-826C-83C44192F67E}" name="Column15412" dataDxfId="983"/>
    <tableColumn id="15452" xr3:uid="{5A9B48C1-A71A-469C-B00C-80BE91E67941}" name="Column15413" dataDxfId="982"/>
    <tableColumn id="15453" xr3:uid="{8AC795C9-6D31-475E-80FF-6742EBF9251F}" name="Column15414" dataDxfId="981"/>
    <tableColumn id="15454" xr3:uid="{4C16AAE2-BECF-4292-8337-544172F757C0}" name="Column15415" dataDxfId="980"/>
    <tableColumn id="15455" xr3:uid="{0D7103BE-AD12-4C12-A946-760CAB800F22}" name="Column15416" dataDxfId="979"/>
    <tableColumn id="15456" xr3:uid="{713DB422-3BA9-4098-9973-80F8C4661E4C}" name="Column15417" dataDxfId="978"/>
    <tableColumn id="15457" xr3:uid="{EA6D13A9-0437-4A2C-9268-50511AB651E3}" name="Column15418" dataDxfId="977"/>
    <tableColumn id="15458" xr3:uid="{5B84F915-714A-4AB8-8C8A-82047CECAE1B}" name="Column15419" dataDxfId="976"/>
    <tableColumn id="15459" xr3:uid="{E3C15E99-BF0C-4870-8D78-027B01350C5C}" name="Column15420" dataDxfId="975"/>
    <tableColumn id="15460" xr3:uid="{77F73875-B87F-4462-9E6C-DFD8A8FCAB23}" name="Column15421" dataDxfId="974"/>
    <tableColumn id="15461" xr3:uid="{102BF629-B10D-4B38-B0E8-F1786D0D34C1}" name="Column15422" dataDxfId="973"/>
    <tableColumn id="15462" xr3:uid="{F5DF8C5B-730B-4D28-A9F7-06153EF986BE}" name="Column15423" dataDxfId="972"/>
    <tableColumn id="15463" xr3:uid="{694B283F-AA60-4D62-9233-F84BE18EB57B}" name="Column15424" dataDxfId="971"/>
    <tableColumn id="15464" xr3:uid="{B2C34DA3-FBD6-4848-9F4D-D85083CB2D0A}" name="Column15425" dataDxfId="970"/>
    <tableColumn id="15465" xr3:uid="{7AE65AD8-0AD4-4C22-A9EC-456A405542B4}" name="Column15426" dataDxfId="969"/>
    <tableColumn id="15466" xr3:uid="{5176DD31-A780-48AF-AD7E-B031FF021D38}" name="Column15427" dataDxfId="968"/>
    <tableColumn id="15467" xr3:uid="{198565E6-2A69-47B4-BD24-C72C52EDB1B9}" name="Column15428" dataDxfId="967"/>
    <tableColumn id="15468" xr3:uid="{20CA3C0A-C123-42D7-B722-E33D4A4CE255}" name="Column15429" dataDxfId="966"/>
    <tableColumn id="15469" xr3:uid="{269F082C-9569-477C-9FE0-9E2E0018D593}" name="Column15430" dataDxfId="965"/>
    <tableColumn id="15470" xr3:uid="{40E83AC3-EA58-48CF-BC4A-D21E9CA54E58}" name="Column15431" dataDxfId="964"/>
    <tableColumn id="15471" xr3:uid="{E86BCEC8-0727-4B7E-975F-8607F88BC3CA}" name="Column15432" dataDxfId="963"/>
    <tableColumn id="15472" xr3:uid="{D2CEDA9D-3F66-40B8-8212-65310039CEBA}" name="Column15433" dataDxfId="962"/>
    <tableColumn id="15473" xr3:uid="{654E19E8-358E-449E-A4F8-B897B0C80A19}" name="Column15434" dataDxfId="961"/>
    <tableColumn id="15474" xr3:uid="{FDBF4F3A-2E7F-4D4B-AFF3-B9C69C55FF08}" name="Column15435" dataDxfId="960"/>
    <tableColumn id="15475" xr3:uid="{4A71CBBA-EAF2-425E-9D0E-668EF8833158}" name="Column15436" dataDxfId="959"/>
    <tableColumn id="15476" xr3:uid="{F3DCDC2B-034A-42AD-8EC0-360B7EED825B}" name="Column15437" dataDxfId="958"/>
    <tableColumn id="15477" xr3:uid="{A0300C27-0403-49AB-9CF6-128E62D1F0D4}" name="Column15438" dataDxfId="957"/>
    <tableColumn id="15478" xr3:uid="{8D97F9A3-B22E-43E2-882B-01DC153D6347}" name="Column15439" dataDxfId="956"/>
    <tableColumn id="15479" xr3:uid="{78BA22DD-D27A-4BAD-8EA6-7B0E33AD37BA}" name="Column15440" dataDxfId="955"/>
    <tableColumn id="15480" xr3:uid="{5BD4F127-ED22-4C7A-B977-3AEFA703B61A}" name="Column15441" dataDxfId="954"/>
    <tableColumn id="15481" xr3:uid="{306D018C-FD54-4E59-88F7-20B992F3FBE7}" name="Column15442" dataDxfId="953"/>
    <tableColumn id="15482" xr3:uid="{0802CCA3-E552-4338-9BF7-0A00AF6A405D}" name="Column15443" dataDxfId="952"/>
    <tableColumn id="15483" xr3:uid="{31A44746-B502-42CC-A83A-79F4538FDF0F}" name="Column15444" dataDxfId="951"/>
    <tableColumn id="15484" xr3:uid="{6F4ABF32-CEA2-459F-A69F-199E8C314231}" name="Column15445" dataDxfId="950"/>
    <tableColumn id="15485" xr3:uid="{4F209484-AB24-499C-9C22-8B8440778ED8}" name="Column15446" dataDxfId="949"/>
    <tableColumn id="15486" xr3:uid="{9093C219-8DBE-47C5-88A1-EFCEC00D2AFF}" name="Column15447" dataDxfId="948"/>
    <tableColumn id="15487" xr3:uid="{8181EA3D-3539-4696-AB7E-54F938B6D4CB}" name="Column15448" dataDxfId="947"/>
    <tableColumn id="15488" xr3:uid="{F7B90A2E-BE63-4CFF-89B5-AAF4930AD8CB}" name="Column15449" dataDxfId="946"/>
    <tableColumn id="15489" xr3:uid="{B5AC6885-287E-4E6E-9C06-4D9A7338CF6D}" name="Column15450" dataDxfId="945"/>
    <tableColumn id="15490" xr3:uid="{A5B906E6-0DC8-4533-B413-3E9DA64DF6B6}" name="Column15451" dataDxfId="944"/>
    <tableColumn id="15491" xr3:uid="{7F30F4B7-74DA-414E-B77D-C05FA6607195}" name="Column15452" dataDxfId="943"/>
    <tableColumn id="15492" xr3:uid="{BC4F1202-12B1-4194-BFC0-B0BBB1358ED8}" name="Column15453" dataDxfId="942"/>
    <tableColumn id="15493" xr3:uid="{47AAAE60-965E-40E7-807E-E035CA486E34}" name="Column15454" dataDxfId="941"/>
    <tableColumn id="15494" xr3:uid="{C13C2B58-6D2C-4500-9225-765B7AF55B36}" name="Column15455" dataDxfId="940"/>
    <tableColumn id="15495" xr3:uid="{F60C7BC4-15DD-4688-BC82-7BE23EDD1268}" name="Column15456" dataDxfId="939"/>
    <tableColumn id="15496" xr3:uid="{886ECE24-C94A-40F8-B12E-838A9317ACDB}" name="Column15457" dataDxfId="938"/>
    <tableColumn id="15497" xr3:uid="{ACBC6127-83DB-4387-AE6E-DEAF202445F2}" name="Column15458" dataDxfId="937"/>
    <tableColumn id="15498" xr3:uid="{B1A24C6E-D66B-4CA6-BF4C-7C14C8A0A491}" name="Column15459" dataDxfId="936"/>
    <tableColumn id="15499" xr3:uid="{CC7B3CB3-A258-44E5-9A86-23CB5DC1D64E}" name="Column15460" dataDxfId="935"/>
    <tableColumn id="15500" xr3:uid="{E1A0F0A1-032F-46D7-9E5C-F469DDFAED03}" name="Column15461" dataDxfId="934"/>
    <tableColumn id="15501" xr3:uid="{E7D74E74-D18D-4F1B-B794-0A8213085C21}" name="Column15462" dataDxfId="933"/>
    <tableColumn id="15502" xr3:uid="{6349DBB3-822C-47E9-A0A5-4E0CCA0C8FE7}" name="Column15463" dataDxfId="932"/>
    <tableColumn id="15503" xr3:uid="{DFC83714-3FA7-44DE-97C6-8417168BCF05}" name="Column15464" dataDxfId="931"/>
    <tableColumn id="15504" xr3:uid="{CEE4E3A9-7220-4E06-B7F9-316744C1C5D3}" name="Column15465" dataDxfId="930"/>
    <tableColumn id="15505" xr3:uid="{B7925C67-9CFD-490A-948E-8B229B696E8C}" name="Column15466" dataDxfId="929"/>
    <tableColumn id="15506" xr3:uid="{9D088334-70F9-4713-A412-18BF8D8AA8B8}" name="Column15467" dataDxfId="928"/>
    <tableColumn id="15507" xr3:uid="{AC4C95B5-3617-4553-ABA3-1276813B6D41}" name="Column15468" dataDxfId="927"/>
    <tableColumn id="15508" xr3:uid="{5C59F704-F646-4400-9017-0113063C13BE}" name="Column15469" dataDxfId="926"/>
    <tableColumn id="15509" xr3:uid="{19D8B608-A912-4D3C-8DB0-D2CD302D9E58}" name="Column15470" dataDxfId="925"/>
    <tableColumn id="15510" xr3:uid="{A70F71F0-5AD3-4EE9-A8FC-908931793ECD}" name="Column15471" dataDxfId="924"/>
    <tableColumn id="15511" xr3:uid="{B079D749-4AAD-4F5F-8125-6C4B89A9F8DB}" name="Column15472" dataDxfId="923"/>
    <tableColumn id="15512" xr3:uid="{402CE1EC-CF8F-461D-B76D-C5D4BB8CCC64}" name="Column15473" dataDxfId="922"/>
    <tableColumn id="15513" xr3:uid="{72A9C076-86C2-4101-8EB4-96E50349A0A1}" name="Column15474" dataDxfId="921"/>
    <tableColumn id="15514" xr3:uid="{97DAA55E-B78E-474A-AEF0-F24877A2A1D8}" name="Column15475" dataDxfId="920"/>
    <tableColumn id="15515" xr3:uid="{ED2D74C9-23F3-49A2-9034-CD2DE64B2F31}" name="Column15476" dataDxfId="919"/>
    <tableColumn id="15516" xr3:uid="{99F85A4F-F9BD-430B-9263-FF95EA239135}" name="Column15477" dataDxfId="918"/>
    <tableColumn id="15517" xr3:uid="{5B8672F4-1B89-4C1F-9308-8E0327F6A966}" name="Column15478" dataDxfId="917"/>
    <tableColumn id="15518" xr3:uid="{965C546D-3619-47A7-9053-0DEC899562E9}" name="Column15479" dataDxfId="916"/>
    <tableColumn id="15519" xr3:uid="{52885282-EF36-4F6F-B3A1-E8AB1382A05F}" name="Column15480" dataDxfId="915"/>
    <tableColumn id="15520" xr3:uid="{F3402E2C-FC41-4824-8E1B-4EDF893EB00B}" name="Column15481" dataDxfId="914"/>
    <tableColumn id="15521" xr3:uid="{A64AC916-168F-413A-BB6A-033B4DACC6B2}" name="Column15482" dataDxfId="913"/>
    <tableColumn id="15522" xr3:uid="{CA9D7DAB-47F1-4EBC-8AFC-2202A658385A}" name="Column15483" dataDxfId="912"/>
    <tableColumn id="15523" xr3:uid="{902CC43D-317A-4D3E-A9D4-D8A15BA057B9}" name="Column15484" dataDxfId="911"/>
    <tableColumn id="15524" xr3:uid="{F197C061-F275-48AF-8C6B-405B76CC5068}" name="Column15485" dataDxfId="910"/>
    <tableColumn id="15525" xr3:uid="{A1E7EA29-B693-4548-9085-847FDCA9A2A9}" name="Column15486" dataDxfId="909"/>
    <tableColumn id="15526" xr3:uid="{B7280F93-0202-4AA7-9BD5-BD843FE3DC5E}" name="Column15487" dataDxfId="908"/>
    <tableColumn id="15527" xr3:uid="{237897C4-1541-4D25-80EB-F87B5C81EF54}" name="Column15488" dataDxfId="907"/>
    <tableColumn id="15528" xr3:uid="{6734524A-1367-4E45-A0B7-34D997D0B39B}" name="Column15489" dataDxfId="906"/>
    <tableColumn id="15529" xr3:uid="{CB9ED35C-00E4-4B84-8BAD-8DF187908FE7}" name="Column15490" dataDxfId="905"/>
    <tableColumn id="15530" xr3:uid="{0396D162-AC38-467D-862C-910ABDF50610}" name="Column15491" dataDxfId="904"/>
    <tableColumn id="15531" xr3:uid="{99C9EDD3-E0D9-4706-937C-0366689DECCE}" name="Column15492" dataDxfId="903"/>
    <tableColumn id="15532" xr3:uid="{E4DECA7E-56F0-4731-B432-2A497FB13378}" name="Column15493" dataDxfId="902"/>
    <tableColumn id="15533" xr3:uid="{77F7F701-1075-4051-9E34-F36C9A4E99DF}" name="Column15494" dataDxfId="901"/>
    <tableColumn id="15534" xr3:uid="{36272CAB-D111-450C-B2BE-52BF58E268AA}" name="Column15495" dataDxfId="900"/>
    <tableColumn id="15535" xr3:uid="{F9C71763-8317-44EB-9E42-0CED4AE68CD6}" name="Column15496" dataDxfId="899"/>
    <tableColumn id="15536" xr3:uid="{7E456F13-A9AC-43DC-BE26-63160E4F2F64}" name="Column15497" dataDxfId="898"/>
    <tableColumn id="15537" xr3:uid="{99B7AF79-A6FA-422D-809A-0871DFD267FF}" name="Column15498" dataDxfId="897"/>
    <tableColumn id="15538" xr3:uid="{5799BE06-69B6-4844-853B-C0EA938F2D07}" name="Column15499" dataDxfId="896"/>
    <tableColumn id="15539" xr3:uid="{4ACC8726-3D66-4BBE-8BEC-654501EAA5BB}" name="Column15500" dataDxfId="895"/>
    <tableColumn id="15540" xr3:uid="{7C320D28-E482-4DC9-A472-252DCDFD26DD}" name="Column15501" dataDxfId="894"/>
    <tableColumn id="15541" xr3:uid="{86964DFA-D744-4630-8F32-CD284867EE78}" name="Column15502" dataDxfId="893"/>
    <tableColumn id="15542" xr3:uid="{7F37CC49-69F9-48D3-A99E-56B859D8D566}" name="Column15503" dataDxfId="892"/>
    <tableColumn id="15543" xr3:uid="{411EFE31-844C-4704-9997-2FA01FCAEE43}" name="Column15504" dataDxfId="891"/>
    <tableColumn id="15544" xr3:uid="{30F3EF19-7018-4278-9D65-6DF528474DA1}" name="Column15505" dataDxfId="890"/>
    <tableColumn id="15545" xr3:uid="{775EE425-C7A5-411E-8139-B0565D7B1E81}" name="Column15506" dataDxfId="889"/>
    <tableColumn id="15546" xr3:uid="{4EDAF5BD-27BA-49D0-9D4E-CD4A87AF8768}" name="Column15507" dataDxfId="888"/>
    <tableColumn id="15547" xr3:uid="{500BBA00-5AB6-4EE1-8FCD-BA62A18B5932}" name="Column15508" dataDxfId="887"/>
    <tableColumn id="15548" xr3:uid="{59F9B98A-A5E8-4197-ADF3-26BE169E438C}" name="Column15509" dataDxfId="886"/>
    <tableColumn id="15549" xr3:uid="{02001907-245D-4805-AD88-E2156E5A50C2}" name="Column15510" dataDxfId="885"/>
    <tableColumn id="15550" xr3:uid="{939E5D94-9BD2-43D2-BF4C-60BD1AC13067}" name="Column15511" dataDxfId="884"/>
    <tableColumn id="15551" xr3:uid="{53BB4F20-36AE-4472-8742-62AA1CF95A0B}" name="Column15512" dataDxfId="883"/>
    <tableColumn id="15552" xr3:uid="{36EE840B-E985-4C59-9288-E1AEFF7F80B3}" name="Column15513" dataDxfId="882"/>
    <tableColumn id="15553" xr3:uid="{2D73968B-76A7-46ED-9CED-09ED395FEB41}" name="Column15514" dataDxfId="881"/>
    <tableColumn id="15554" xr3:uid="{E6FB9BD0-D274-43B9-81CC-0EBFFB6D063A}" name="Column15515" dataDxfId="880"/>
    <tableColumn id="15555" xr3:uid="{F4646146-C6DD-48C3-B52A-BBE735534628}" name="Column15516" dataDxfId="879"/>
    <tableColumn id="15556" xr3:uid="{2310CA0D-F541-4F55-B899-4A82F14AE8AE}" name="Column15517" dataDxfId="878"/>
    <tableColumn id="15557" xr3:uid="{8A6DBC7C-70C1-4082-8DBC-63ADC328ACBC}" name="Column15518" dataDxfId="877"/>
    <tableColumn id="15558" xr3:uid="{26823F28-BC0E-4226-8ECA-EE6129B8E36A}" name="Column15519" dataDxfId="876"/>
    <tableColumn id="15559" xr3:uid="{816F6C46-77A6-46D2-9F07-1E422D995CFB}" name="Column15520" dataDxfId="875"/>
    <tableColumn id="15560" xr3:uid="{43F742CB-2274-437D-AAC6-8F7198731EE6}" name="Column15521" dataDxfId="874"/>
    <tableColumn id="15561" xr3:uid="{9C3E27A4-035E-47B7-BA40-4541F3637408}" name="Column15522" dataDxfId="873"/>
    <tableColumn id="15562" xr3:uid="{600C42C4-0E53-4ACE-8A8A-0C6DB6E34E0B}" name="Column15523" dataDxfId="872"/>
    <tableColumn id="15563" xr3:uid="{309D3BE8-D8D6-4B91-961C-EE03580610A1}" name="Column15524" dataDxfId="871"/>
    <tableColumn id="15564" xr3:uid="{28EC3C66-D4EB-4FD7-826F-BA6D727D41BA}" name="Column15525" dataDxfId="870"/>
    <tableColumn id="15565" xr3:uid="{B20125F5-B153-47AD-820D-ED6BA45E6935}" name="Column15526" dataDxfId="869"/>
    <tableColumn id="15566" xr3:uid="{B5D53281-C37E-4DFA-B1CE-AEE2D7FBF4FD}" name="Column15527" dataDxfId="868"/>
    <tableColumn id="15567" xr3:uid="{BEA3FA36-2779-4CC7-AB46-3FB69122C193}" name="Column15528" dataDxfId="867"/>
    <tableColumn id="15568" xr3:uid="{2F80FD8D-555F-4860-83A9-BC54E4C2C0C9}" name="Column15529" dataDxfId="866"/>
    <tableColumn id="15569" xr3:uid="{01B239DD-8AAC-4157-B73A-DA859CCD949A}" name="Column15530" dataDxfId="865"/>
    <tableColumn id="15570" xr3:uid="{237D4AB9-FC62-4162-82FE-9B5832CAC0DB}" name="Column15531" dataDxfId="864"/>
    <tableColumn id="15571" xr3:uid="{D18402C5-E312-415F-84E6-E0353702419A}" name="Column15532" dataDxfId="863"/>
    <tableColumn id="15572" xr3:uid="{C0203E5B-2E9F-4A50-A1F4-FC1AE5F5BF89}" name="Column15533" dataDxfId="862"/>
    <tableColumn id="15573" xr3:uid="{78CB8DED-5722-4474-80EE-9054ADF72BBA}" name="Column15534" dataDxfId="861"/>
    <tableColumn id="15574" xr3:uid="{2A932810-0C57-44DB-8431-6D7680ACEDED}" name="Column15535" dataDxfId="860"/>
    <tableColumn id="15575" xr3:uid="{3C693D3F-ED1E-47A2-8BA4-E599F0CAF2B8}" name="Column15536" dataDxfId="859"/>
    <tableColumn id="15576" xr3:uid="{17F70EC9-5034-477A-A984-CDAABE057F23}" name="Column15537" dataDxfId="858"/>
    <tableColumn id="15577" xr3:uid="{FE81879D-3CEA-4228-AF02-BB694837C940}" name="Column15538" dataDxfId="857"/>
    <tableColumn id="15578" xr3:uid="{6D9E625E-0C24-4818-BE2E-9DAD05D38A7B}" name="Column15539" dataDxfId="856"/>
    <tableColumn id="15579" xr3:uid="{4B2E842C-04AA-46AF-B378-1FA0A378399D}" name="Column15540" dataDxfId="855"/>
    <tableColumn id="15580" xr3:uid="{2CEA3AD6-8016-4847-85EC-E69D4B587A9C}" name="Column15541" dataDxfId="854"/>
    <tableColumn id="15581" xr3:uid="{70B5037B-1B9B-4358-854A-8CD03EFAB1F9}" name="Column15542" dataDxfId="853"/>
    <tableColumn id="15582" xr3:uid="{DF446491-7FEC-4FF3-B985-7AA9D98B35BD}" name="Column15543" dataDxfId="852"/>
    <tableColumn id="15583" xr3:uid="{C0349DB5-FA79-4928-A9CE-9557BC282E02}" name="Column15544" dataDxfId="851"/>
    <tableColumn id="15584" xr3:uid="{772FE255-7FD3-4066-9F26-8E9C621C013B}" name="Column15545" dataDxfId="850"/>
    <tableColumn id="15585" xr3:uid="{FBA1B49C-FF72-498A-910F-9AC56DEEF08E}" name="Column15546" dataDxfId="849"/>
    <tableColumn id="15586" xr3:uid="{C9655767-8BE9-4C3E-AA4D-8B544E3B663B}" name="Column15547" dataDxfId="848"/>
    <tableColumn id="15587" xr3:uid="{6919B2CB-1137-4DAD-A1F1-29E7B9A7A0B9}" name="Column15548" dataDxfId="847"/>
    <tableColumn id="15588" xr3:uid="{51295EAF-29CB-41C6-946B-ABA6B0848CCE}" name="Column15549" dataDxfId="846"/>
    <tableColumn id="15589" xr3:uid="{99356E24-DB61-4770-B6A9-EE404623D0F6}" name="Column15550" dataDxfId="845"/>
    <tableColumn id="15590" xr3:uid="{255A9ECC-8A27-482D-A94C-734D97D1F454}" name="Column15551" dataDxfId="844"/>
    <tableColumn id="15591" xr3:uid="{C92B67D1-F25D-45B2-AD8A-2ED2E27AF3AB}" name="Column15552" dataDxfId="843"/>
    <tableColumn id="15592" xr3:uid="{48B32B2C-0345-48D7-A8C8-A91AD03BAB22}" name="Column15553" dataDxfId="842"/>
    <tableColumn id="15593" xr3:uid="{FF877CD9-D331-4720-A799-4F5A3B75B3FB}" name="Column15554" dataDxfId="841"/>
    <tableColumn id="15594" xr3:uid="{5023455F-965E-498C-9700-A860E142BC28}" name="Column15555" dataDxfId="840"/>
    <tableColumn id="15595" xr3:uid="{BA59930D-B20E-48E1-B1E4-B1897D93AB95}" name="Column15556" dataDxfId="839"/>
    <tableColumn id="15596" xr3:uid="{DDE95936-2CE1-4D62-A564-BC3772790FE0}" name="Column15557" dataDxfId="838"/>
    <tableColumn id="15597" xr3:uid="{4766350C-97E4-4DAA-934A-1465C3F7F622}" name="Column15558" dataDxfId="837"/>
    <tableColumn id="15598" xr3:uid="{29F23007-4C1D-448C-9D0D-076170A7B213}" name="Column15559" dataDxfId="836"/>
    <tableColumn id="15599" xr3:uid="{CE07D472-CE34-45D9-8781-E8779B6EEC99}" name="Column15560" dataDxfId="835"/>
    <tableColumn id="15600" xr3:uid="{8D53B783-86C3-4603-86B9-7EDE7AE4EFA6}" name="Column15561" dataDxfId="834"/>
    <tableColumn id="15601" xr3:uid="{BE7A2760-4F21-4790-B3E6-5772603F0106}" name="Column15562" dataDxfId="833"/>
    <tableColumn id="15602" xr3:uid="{FAEA7F33-C0A4-46C1-8A7B-3431C9F9CF55}" name="Column15563" dataDxfId="832"/>
    <tableColumn id="15603" xr3:uid="{361C6CF9-2D05-4ADC-9445-AC7520E8A823}" name="Column15564" dataDxfId="831"/>
    <tableColumn id="15604" xr3:uid="{D1956307-46E6-4C71-9043-D39FEBA8EE55}" name="Column15565" dataDxfId="830"/>
    <tableColumn id="15605" xr3:uid="{757E9947-ECA2-4E22-8723-3ECC43274104}" name="Column15566" dataDxfId="829"/>
    <tableColumn id="15606" xr3:uid="{DDE0AEB0-7316-4F24-AB6E-7BBD74785B5C}" name="Column15567" dataDxfId="828"/>
    <tableColumn id="15607" xr3:uid="{16030FEA-C069-4CE5-9833-50FBB178F4B4}" name="Column15568" dataDxfId="827"/>
    <tableColumn id="15608" xr3:uid="{0285F020-A989-45BB-BA56-AC4BDFB7ECCC}" name="Column15569" dataDxfId="826"/>
    <tableColumn id="15609" xr3:uid="{5AC388D9-D491-480A-8310-E250260E53FA}" name="Column15570" dataDxfId="825"/>
    <tableColumn id="15610" xr3:uid="{57511208-5718-406F-BCA6-EAA26D52EE65}" name="Column15571" dataDxfId="824"/>
    <tableColumn id="15611" xr3:uid="{4B845713-7195-4EC5-A307-3EBDAEC8BA2F}" name="Column15572" dataDxfId="823"/>
    <tableColumn id="15612" xr3:uid="{79D33435-0AF9-4257-B991-5624146C3ED5}" name="Column15573" dataDxfId="822"/>
    <tableColumn id="15613" xr3:uid="{A4BAFB01-5914-4A8D-9512-4AF48C54839E}" name="Column15574" dataDxfId="821"/>
    <tableColumn id="15614" xr3:uid="{D96000B5-D07A-4B86-BBC8-98211A3D48F3}" name="Column15575" dataDxfId="820"/>
    <tableColumn id="15615" xr3:uid="{2DEFC4BA-410B-4F4C-A36D-AB2593B28156}" name="Column15576" dataDxfId="819"/>
    <tableColumn id="15616" xr3:uid="{7EEEDEDB-1A82-47EB-AEC6-621B849DAF67}" name="Column15577" dataDxfId="818"/>
    <tableColumn id="15617" xr3:uid="{18E2F572-C58E-4B81-B6E5-65FB7860765F}" name="Column15578" dataDxfId="817"/>
    <tableColumn id="15618" xr3:uid="{9FFFBA4D-F5AE-4AFA-9CCE-BDF68D8C5681}" name="Column15579" dataDxfId="816"/>
    <tableColumn id="15619" xr3:uid="{F90F629D-F2F7-4835-A377-617659BAD905}" name="Column15580" dataDxfId="815"/>
    <tableColumn id="15620" xr3:uid="{F93F4160-475B-496D-A189-6A0E973B15CE}" name="Column15581" dataDxfId="814"/>
    <tableColumn id="15621" xr3:uid="{1C204AAD-5D19-4F7D-996D-FA6E12FCD996}" name="Column15582" dataDxfId="813"/>
    <tableColumn id="15622" xr3:uid="{E210B54D-F336-4F45-B973-2698DD1BB701}" name="Column15583" dataDxfId="812"/>
    <tableColumn id="15623" xr3:uid="{54D044E1-D46C-4F88-A4C1-CED4AB6F5A21}" name="Column15584" dataDxfId="811"/>
    <tableColumn id="15624" xr3:uid="{3A0FE4A0-BC5E-43FF-BA04-415694AD4D17}" name="Column15585" dataDxfId="810"/>
    <tableColumn id="15625" xr3:uid="{B4DAFFD5-5E73-4161-B6FD-9BC73636C339}" name="Column15586" dataDxfId="809"/>
    <tableColumn id="15626" xr3:uid="{4AB30FC0-F664-4CE0-ADC9-5CBA676DA722}" name="Column15587" dataDxfId="808"/>
    <tableColumn id="15627" xr3:uid="{1A40CB5F-195D-432E-B844-D22EB87A9603}" name="Column15588" dataDxfId="807"/>
    <tableColumn id="15628" xr3:uid="{CB5C3369-1E99-483F-A211-D47C908F08C2}" name="Column15589" dataDxfId="806"/>
    <tableColumn id="15629" xr3:uid="{8A0506A4-1DFD-4753-93E5-A3E284B6CAA1}" name="Column15590" dataDxfId="805"/>
    <tableColumn id="15630" xr3:uid="{798F8FB6-C5A9-47BB-BA0A-1E470899C85F}" name="Column15591" dataDxfId="804"/>
    <tableColumn id="15631" xr3:uid="{7008B669-F7C1-4690-AB79-4EEEDED0D411}" name="Column15592" dataDxfId="803"/>
    <tableColumn id="15632" xr3:uid="{290BE05E-8914-4DA5-8E45-D647C2022EE4}" name="Column15593" dataDxfId="802"/>
    <tableColumn id="15633" xr3:uid="{ED7B8D0A-D3B0-4B41-A515-9482C1855746}" name="Column15594" dataDxfId="801"/>
    <tableColumn id="15634" xr3:uid="{C329DE32-C55A-4774-9E2D-1382027DC4BE}" name="Column15595" dataDxfId="800"/>
    <tableColumn id="15635" xr3:uid="{420F1FAB-B81E-4035-8010-F085110A3EC2}" name="Column15596" dataDxfId="799"/>
    <tableColumn id="15636" xr3:uid="{48237CFA-813E-458F-BEA8-6BCFDC77BBE2}" name="Column15597" dataDxfId="798"/>
    <tableColumn id="15637" xr3:uid="{08F8E659-9062-479B-A4C2-CC7470A9898B}" name="Column15598" dataDxfId="797"/>
    <tableColumn id="15638" xr3:uid="{C972395D-6EFD-4718-918D-ACB278807262}" name="Column15599" dataDxfId="796"/>
    <tableColumn id="15639" xr3:uid="{AD4481F3-67BA-4BB2-9B0A-EE297EA8D502}" name="Column15600" dataDxfId="795"/>
    <tableColumn id="15640" xr3:uid="{C59E5C99-516D-4D48-A9A0-8C0F9030625C}" name="Column15601" dataDxfId="794"/>
    <tableColumn id="15641" xr3:uid="{E22B0C8C-F46F-44CE-A55F-1F831FC5D69B}" name="Column15602" dataDxfId="793"/>
    <tableColumn id="15642" xr3:uid="{96D899B5-91E8-4E75-A35F-634A8C3931AF}" name="Column15603" dataDxfId="792"/>
    <tableColumn id="15643" xr3:uid="{9EAB1DEF-CA7C-4BFE-A39E-3EACBDAF17F1}" name="Column15604" dataDxfId="791"/>
    <tableColumn id="15644" xr3:uid="{AE8C1765-FFD3-4610-B9C4-557E47F69CA3}" name="Column15605" dataDxfId="790"/>
    <tableColumn id="15645" xr3:uid="{555B65C3-DBAB-4F18-AEF4-2BB04B6C6A7D}" name="Column15606" dataDxfId="789"/>
    <tableColumn id="15646" xr3:uid="{A84EA693-A191-4165-BD59-823664819BF6}" name="Column15607" dataDxfId="788"/>
    <tableColumn id="15647" xr3:uid="{16C94A0E-E257-4F5A-A67F-865B5404DED3}" name="Column15608" dataDxfId="787"/>
    <tableColumn id="15648" xr3:uid="{F7DF09DA-AD52-4E5E-AF49-50C998621F7F}" name="Column15609" dataDxfId="786"/>
    <tableColumn id="15649" xr3:uid="{C51E57B6-272F-4BA6-8961-B833F7A8FF16}" name="Column15610" dataDxfId="785"/>
    <tableColumn id="15650" xr3:uid="{9FBF5E4F-9033-4F38-A92F-F2FECB6237BF}" name="Column15611" dataDxfId="784"/>
    <tableColumn id="15651" xr3:uid="{6E5646C1-CE11-449A-B2FD-751A6BE8D578}" name="Column15612" dataDxfId="783"/>
    <tableColumn id="15652" xr3:uid="{40198932-C3B0-428A-BCD0-7EF63DCDD050}" name="Column15613" dataDxfId="782"/>
    <tableColumn id="15653" xr3:uid="{5739173C-D931-4D6E-8F2D-76BEA30EB420}" name="Column15614" dataDxfId="781"/>
    <tableColumn id="15654" xr3:uid="{9BFEB3F7-A920-4364-A331-CF6D14594D46}" name="Column15615" dataDxfId="780"/>
    <tableColumn id="15655" xr3:uid="{42086393-3372-4063-958C-18168E16FB24}" name="Column15616" dataDxfId="779"/>
    <tableColumn id="15656" xr3:uid="{85A2D609-CA06-4FBC-9612-CBAA82AAB6FB}" name="Column15617" dataDxfId="778"/>
    <tableColumn id="15657" xr3:uid="{49323E00-15DE-47F6-BBC4-2CCD4DF2D126}" name="Column15618" dataDxfId="777"/>
    <tableColumn id="15658" xr3:uid="{F319B9D8-2798-4855-A2DA-0689196599AF}" name="Column15619" dataDxfId="776"/>
    <tableColumn id="15659" xr3:uid="{2BCCE517-8E42-407D-92C6-FB4A7EE34CED}" name="Column15620" dataDxfId="775"/>
    <tableColumn id="15660" xr3:uid="{BA8D0205-6228-43C5-8826-9980A9CFB4EA}" name="Column15621" dataDxfId="774"/>
    <tableColumn id="15661" xr3:uid="{12BCC48E-DEE6-4DF5-8E66-862643C1ACEE}" name="Column15622" dataDxfId="773"/>
    <tableColumn id="15662" xr3:uid="{64735DAB-BDCA-458A-BE6C-80E3A432E154}" name="Column15623" dataDxfId="772"/>
    <tableColumn id="15663" xr3:uid="{F139B2C3-03E8-451E-99AD-64D8EF1586BF}" name="Column15624" dataDxfId="771"/>
    <tableColumn id="15664" xr3:uid="{76FEBBDF-D562-4939-AB1A-00B342F08F4A}" name="Column15625" dataDxfId="770"/>
    <tableColumn id="15665" xr3:uid="{BA8342FE-3EA0-45EB-B39D-EC313DCF5F92}" name="Column15626" dataDxfId="769"/>
    <tableColumn id="15666" xr3:uid="{690B7556-6627-46C9-9DD8-6071EAEA6E7E}" name="Column15627" dataDxfId="768"/>
    <tableColumn id="15667" xr3:uid="{DF7C08D6-3E7E-42D0-9FA6-66F404BBB5E5}" name="Column15628" dataDxfId="767"/>
    <tableColumn id="15668" xr3:uid="{25972124-25B2-45B4-A478-B597483036DB}" name="Column15629" dataDxfId="766"/>
    <tableColumn id="15669" xr3:uid="{AF03A100-0C6E-4369-B4DC-5F831859AE5F}" name="Column15630" dataDxfId="765"/>
    <tableColumn id="15670" xr3:uid="{5CFBE980-BFD6-4AD0-B962-C7410C31B94D}" name="Column15631" dataDxfId="764"/>
    <tableColumn id="15671" xr3:uid="{4471FC14-CA70-426E-AE94-9257FBF42737}" name="Column15632" dataDxfId="763"/>
    <tableColumn id="15672" xr3:uid="{DF4F8234-7E3B-4881-98C1-DE8FE869F928}" name="Column15633" dataDxfId="762"/>
    <tableColumn id="15673" xr3:uid="{351FE500-479E-4845-902B-C447885A91C8}" name="Column15634" dataDxfId="761"/>
    <tableColumn id="15674" xr3:uid="{42774416-A96E-4EB2-BF03-17AA30DE3908}" name="Column15635" dataDxfId="760"/>
    <tableColumn id="15675" xr3:uid="{281B8D8A-EC08-46EE-849F-00F98A17F3EE}" name="Column15636" dataDxfId="759"/>
    <tableColumn id="15676" xr3:uid="{AD3AEA1C-271E-4167-BB94-58FAA50F3EF3}" name="Column15637" dataDxfId="758"/>
    <tableColumn id="15677" xr3:uid="{1B47E94E-0839-4BD4-B712-6AA311FF5779}" name="Column15638" dataDxfId="757"/>
    <tableColumn id="15678" xr3:uid="{A58C37F7-D7E1-4FE9-99FE-789087FCC29F}" name="Column15639" dataDxfId="756"/>
    <tableColumn id="15679" xr3:uid="{A30AB52D-420C-47FA-A220-286BE5B8FDA6}" name="Column15640" dataDxfId="755"/>
    <tableColumn id="15680" xr3:uid="{F8D5A552-5166-41B6-9C32-11F8FB23BEBF}" name="Column15641" dataDxfId="754"/>
    <tableColumn id="15681" xr3:uid="{8FE4BFF1-59E4-4878-8434-CDAE4280871A}" name="Column15642" dataDxfId="753"/>
    <tableColumn id="15682" xr3:uid="{6E3F02B8-B1DE-4974-A1C2-BC57E66AE501}" name="Column15643" dataDxfId="752"/>
    <tableColumn id="15683" xr3:uid="{3D781247-5BF9-4EB6-BEF5-BEADAFF8E11A}" name="Column15644" dataDxfId="751"/>
    <tableColumn id="15684" xr3:uid="{EE1C4F19-420D-4361-AC4C-646205DDF5D6}" name="Column15645" dataDxfId="750"/>
    <tableColumn id="15685" xr3:uid="{EF81103D-9CE3-427D-9A25-27979BD2D4E4}" name="Column15646" dataDxfId="749"/>
    <tableColumn id="15686" xr3:uid="{820E4839-F80F-471F-835F-56B797441823}" name="Column15647" dataDxfId="748"/>
    <tableColumn id="15687" xr3:uid="{F7866893-D6C2-44AA-AD8D-6D51050A8302}" name="Column15648" dataDxfId="747"/>
    <tableColumn id="15688" xr3:uid="{BB6095C8-F4C8-465B-851D-7C71E790C821}" name="Column15649" dataDxfId="746"/>
    <tableColumn id="15689" xr3:uid="{82FE1C42-D605-4773-9EFD-5A7023F5EECD}" name="Column15650" dataDxfId="745"/>
    <tableColumn id="15690" xr3:uid="{61F96902-48AB-4CC8-A3D9-CC7EE1DA9B5F}" name="Column15651" dataDxfId="744"/>
    <tableColumn id="15691" xr3:uid="{C41BAC7B-9CE8-4AD2-A5AC-A5EACF6751D6}" name="Column15652" dataDxfId="743"/>
    <tableColumn id="15692" xr3:uid="{8705D58E-20D1-4D02-AA6C-ECE6FAAE3037}" name="Column15653" dataDxfId="742"/>
    <tableColumn id="15693" xr3:uid="{AD0EAAE5-C5E6-4494-949D-C031E84D36B2}" name="Column15654" dataDxfId="741"/>
    <tableColumn id="15694" xr3:uid="{494219E1-A74A-47C2-B4E4-DC28B8A9DD77}" name="Column15655" dataDxfId="740"/>
    <tableColumn id="15695" xr3:uid="{9972AB12-DA84-4D79-A609-8E60B1EDDAE5}" name="Column15656" dataDxfId="739"/>
    <tableColumn id="15696" xr3:uid="{0690E723-0509-4F94-81CF-46EAEFBF90D4}" name="Column15657" dataDxfId="738"/>
    <tableColumn id="15697" xr3:uid="{648EEE04-544A-4BC5-8CFF-4C5C2F3D9DBF}" name="Column15658" dataDxfId="737"/>
    <tableColumn id="15698" xr3:uid="{7A30C8AD-1E50-4FEF-AF71-5BBC39FE3FEE}" name="Column15659" dataDxfId="736"/>
    <tableColumn id="15699" xr3:uid="{2176583B-64C7-4E6A-B556-B0A5C5B69F0D}" name="Column15660" dataDxfId="735"/>
    <tableColumn id="15700" xr3:uid="{B627C39D-736F-4146-897E-9A3564712EEC}" name="Column15661" dataDxfId="734"/>
    <tableColumn id="15701" xr3:uid="{D0E51AEC-8C1D-4E0A-ACB3-E55D5BEECD57}" name="Column15662" dataDxfId="733"/>
    <tableColumn id="15702" xr3:uid="{27D3AA8D-6AB0-441E-B173-14AA4AF7CB9E}" name="Column15663" dataDxfId="732"/>
    <tableColumn id="15703" xr3:uid="{706EB163-E5BB-49FB-B77A-6C624DB0F487}" name="Column15664" dataDxfId="731"/>
    <tableColumn id="15704" xr3:uid="{E3F1A47B-2F0C-4749-A000-248316C35434}" name="Column15665" dataDxfId="730"/>
    <tableColumn id="15705" xr3:uid="{8F0D945D-D993-40CA-94D3-1382CAEF3E1E}" name="Column15666" dataDxfId="729"/>
    <tableColumn id="15706" xr3:uid="{8D92CACC-BD5D-47BD-A7F2-D1EAA17BBADA}" name="Column15667" dataDxfId="728"/>
    <tableColumn id="15707" xr3:uid="{5B91EA22-1C1D-441E-BD2D-C360964BCE0A}" name="Column15668" dataDxfId="727"/>
    <tableColumn id="15708" xr3:uid="{ECA7CE59-3681-4D8F-8DB1-50D71A1286B8}" name="Column15669" dataDxfId="726"/>
    <tableColumn id="15709" xr3:uid="{51637EC5-274E-4393-AD8F-985E0FFF1AF7}" name="Column15670" dataDxfId="725"/>
    <tableColumn id="15710" xr3:uid="{58A89C3C-3BC2-4F72-AF40-28FC9819AE34}" name="Column15671" dataDxfId="724"/>
    <tableColumn id="15711" xr3:uid="{4BC8B47B-839E-4609-94CE-FC8FAF56934A}" name="Column15672" dataDxfId="723"/>
    <tableColumn id="15712" xr3:uid="{A2C1EC13-C271-46D9-AE41-2E5390CA25E0}" name="Column15673" dataDxfId="722"/>
    <tableColumn id="15713" xr3:uid="{A5BCBB4F-3CF3-440E-BCB2-11C6BD62D558}" name="Column15674" dataDxfId="721"/>
    <tableColumn id="15714" xr3:uid="{B56BF852-B305-44B3-9E82-96376DFC810A}" name="Column15675" dataDxfId="720"/>
    <tableColumn id="15715" xr3:uid="{4390AD3F-A3D1-4D46-A298-436D564E4002}" name="Column15676" dataDxfId="719"/>
    <tableColumn id="15716" xr3:uid="{3720E347-CE05-4B0E-AA6B-36F8362B1A26}" name="Column15677" dataDxfId="718"/>
    <tableColumn id="15717" xr3:uid="{FBF39C9A-22F7-4087-939A-1763D2092311}" name="Column15678" dataDxfId="717"/>
    <tableColumn id="15718" xr3:uid="{14895749-28E7-4A2B-877C-DE9E97429E77}" name="Column15679" dataDxfId="716"/>
    <tableColumn id="15719" xr3:uid="{D3DBA487-84FF-4AE7-9156-69E482187CED}" name="Column15680" dataDxfId="715"/>
    <tableColumn id="15720" xr3:uid="{3B499A6C-A87B-4722-89F4-77740F7C9091}" name="Column15681" dataDxfId="714"/>
    <tableColumn id="15721" xr3:uid="{4A63E109-5CE7-4B5F-A067-659D42AD4731}" name="Column15682" dataDxfId="713"/>
    <tableColumn id="15722" xr3:uid="{7B248618-48FD-4DF0-9C63-BE07BBF83F50}" name="Column15683" dataDxfId="712"/>
    <tableColumn id="15723" xr3:uid="{3E275C3A-86DB-47C6-AFFE-4CB6D2004AD9}" name="Column15684" dataDxfId="711"/>
    <tableColumn id="15724" xr3:uid="{8AD0B53E-3633-4D80-B722-B5243B5CC576}" name="Column15685" dataDxfId="710"/>
    <tableColumn id="15725" xr3:uid="{6346963C-B277-4694-A9BB-9AD4E73A5A55}" name="Column15686" dataDxfId="709"/>
    <tableColumn id="15726" xr3:uid="{0072FB75-257F-43B9-96DF-728EDF9A100E}" name="Column15687" dataDxfId="708"/>
    <tableColumn id="15727" xr3:uid="{BF22E099-9F89-4845-809D-F371B9F09842}" name="Column15688" dataDxfId="707"/>
    <tableColumn id="15728" xr3:uid="{BC0D8691-F569-4824-A12D-D242C4BDE607}" name="Column15689" dataDxfId="706"/>
    <tableColumn id="15729" xr3:uid="{6E242BBC-CFD2-443B-B76A-21D152E30122}" name="Column15690" dataDxfId="705"/>
    <tableColumn id="15730" xr3:uid="{56B0F18A-4C2E-4F83-ADA5-3632124892F4}" name="Column15691" dataDxfId="704"/>
    <tableColumn id="15731" xr3:uid="{6F36C58E-83F1-444D-A415-2E1DD7D11578}" name="Column15692" dataDxfId="703"/>
    <tableColumn id="15732" xr3:uid="{25CE1021-C3F7-417C-8E7C-E429F83CC938}" name="Column15693" dataDxfId="702"/>
    <tableColumn id="15733" xr3:uid="{DCBFC412-410B-4D54-AFB4-3924175C6264}" name="Column15694" dataDxfId="701"/>
    <tableColumn id="15734" xr3:uid="{E4812B5A-9B7D-4BF8-857C-B94B7643FE69}" name="Column15695" dataDxfId="700"/>
    <tableColumn id="15735" xr3:uid="{5BF369D3-0B2C-4169-91C6-C6BF4E9E27D6}" name="Column15696" dataDxfId="699"/>
    <tableColumn id="15736" xr3:uid="{BBC0C799-B5DF-45E6-9287-F07799872579}" name="Column15697" dataDxfId="698"/>
    <tableColumn id="15737" xr3:uid="{63C202F2-1B7E-4519-9CE5-76D2EBAA64AD}" name="Column15698" dataDxfId="697"/>
    <tableColumn id="15738" xr3:uid="{A8EAD53E-58BF-47E4-8602-2F391DEE2A10}" name="Column15699" dataDxfId="696"/>
    <tableColumn id="15739" xr3:uid="{3D127C8B-8713-4BB4-A8D8-C3E7DD7891BC}" name="Column15700" dataDxfId="695"/>
    <tableColumn id="15740" xr3:uid="{AF50D1C9-DA8A-465E-9962-48F64371541C}" name="Column15701" dataDxfId="694"/>
    <tableColumn id="15741" xr3:uid="{F71EA6D8-E13B-4D1E-9D43-B3DF69080217}" name="Column15702" dataDxfId="693"/>
    <tableColumn id="15742" xr3:uid="{EA1A16D9-4E46-4C65-94AB-CBB22DB402B4}" name="Column15703" dataDxfId="692"/>
    <tableColumn id="15743" xr3:uid="{74E0D25F-52A9-4808-9C6E-42D36BB0E166}" name="Column15704" dataDxfId="691"/>
    <tableColumn id="15744" xr3:uid="{6D97533D-90BD-4739-A54D-D236BBC57E27}" name="Column15705" dataDxfId="690"/>
    <tableColumn id="15745" xr3:uid="{E86C599A-1607-471E-9864-E0EFE7BE8BAA}" name="Column15706" dataDxfId="689"/>
    <tableColumn id="15746" xr3:uid="{5D747132-E1FB-4B38-B441-EB46A14DFCC3}" name="Column15707" dataDxfId="688"/>
    <tableColumn id="15747" xr3:uid="{BD94E0C4-9700-4222-9581-1D56F33CBB3A}" name="Column15708" dataDxfId="687"/>
    <tableColumn id="15748" xr3:uid="{7C9FB814-DE60-46AC-B871-E125A6F596C4}" name="Column15709" dataDxfId="686"/>
    <tableColumn id="15749" xr3:uid="{AC140266-9D53-4FFC-92BB-FA6415131B1D}" name="Column15710" dataDxfId="685"/>
    <tableColumn id="15750" xr3:uid="{5B378215-11B2-45FD-B77D-CC7577869AE7}" name="Column15711" dataDxfId="684"/>
    <tableColumn id="15751" xr3:uid="{2113BD22-953B-445B-88D2-F04CB751BFF1}" name="Column15712" dataDxfId="683"/>
    <tableColumn id="15752" xr3:uid="{A9C51FB1-9508-42D1-B1FE-F1F28FDC1E58}" name="Column15713" dataDxfId="682"/>
    <tableColumn id="15753" xr3:uid="{C2C0D9E3-80C4-4B8B-BB79-FEE87C9E2150}" name="Column15714" dataDxfId="681"/>
    <tableColumn id="15754" xr3:uid="{BC62C7E4-C108-45A3-A44B-0154294F6815}" name="Column15715" dataDxfId="680"/>
    <tableColumn id="15755" xr3:uid="{CCA73028-5F87-4EED-AB72-1CFFDE1D96A3}" name="Column15716" dataDxfId="679"/>
    <tableColumn id="15756" xr3:uid="{4C3B051A-7231-4773-9393-A9E4597DA910}" name="Column15717" dataDxfId="678"/>
    <tableColumn id="15757" xr3:uid="{BCC17235-54A7-4047-9DFA-9B872CAA4503}" name="Column15718" dataDxfId="677"/>
    <tableColumn id="15758" xr3:uid="{210BC388-2050-40E0-9B5A-20A1B1DC7291}" name="Column15719" dataDxfId="676"/>
    <tableColumn id="15759" xr3:uid="{093D24A3-330F-4B20-AF73-E7B3200D98A6}" name="Column15720" dataDxfId="675"/>
    <tableColumn id="15760" xr3:uid="{95DFE915-4F9C-4FC4-A4C1-81ED8F068BBC}" name="Column15721" dataDxfId="674"/>
    <tableColumn id="15761" xr3:uid="{42E5D547-D15F-440F-A189-7F2F429734D5}" name="Column15722" dataDxfId="673"/>
    <tableColumn id="15762" xr3:uid="{1ABA6E19-E430-429F-9DEE-79B0CB51BCB7}" name="Column15723" dataDxfId="672"/>
    <tableColumn id="15763" xr3:uid="{C2B17A3D-B2D7-4692-AFE4-5C40DB0C9D39}" name="Column15724" dataDxfId="671"/>
    <tableColumn id="15764" xr3:uid="{AA12EFAA-055D-447C-9744-20038A6BA1CC}" name="Column15725" dataDxfId="670"/>
    <tableColumn id="15765" xr3:uid="{25065BEA-0BDC-4B26-8067-51AC7EADAEAD}" name="Column15726" dataDxfId="669"/>
    <tableColumn id="15766" xr3:uid="{84A91625-7692-482D-A9E4-CE81328D7827}" name="Column15727" dataDxfId="668"/>
    <tableColumn id="15767" xr3:uid="{11322543-67EB-4E57-B89B-8D8C5B1C6902}" name="Column15728" dataDxfId="667"/>
    <tableColumn id="15768" xr3:uid="{0B59AEB2-CAB3-46B8-81ED-14237E500DCA}" name="Column15729" dataDxfId="666"/>
    <tableColumn id="15769" xr3:uid="{6EE4250F-6BE6-4015-A52F-28A404AACC1C}" name="Column15730" dataDxfId="665"/>
    <tableColumn id="15770" xr3:uid="{01F6A08A-47E6-409A-B37E-9D4F169469D9}" name="Column15731" dataDxfId="664"/>
    <tableColumn id="15771" xr3:uid="{503C5228-F4BA-403E-A853-A6FA4BC25024}" name="Column15732" dataDxfId="663"/>
    <tableColumn id="15772" xr3:uid="{A59ABFEA-0311-48BE-8935-1F6C20A5903A}" name="Column15733" dataDxfId="662"/>
    <tableColumn id="15773" xr3:uid="{B018B918-33DA-40E3-A651-724D36352224}" name="Column15734" dataDxfId="661"/>
    <tableColumn id="15774" xr3:uid="{02E9B81A-7BE4-4D29-98DD-D41BB703348E}" name="Column15735" dataDxfId="660"/>
    <tableColumn id="15775" xr3:uid="{ADFBBF29-E2AF-487C-AB88-4568B1A3D197}" name="Column15736" dataDxfId="659"/>
    <tableColumn id="15776" xr3:uid="{2E93FE6A-0927-40DC-94BD-E53C97463C94}" name="Column15737" dataDxfId="658"/>
    <tableColumn id="15777" xr3:uid="{26B1A594-9516-4C2A-B17D-57CD652723AB}" name="Column15738" dataDxfId="657"/>
    <tableColumn id="15778" xr3:uid="{EB789E2C-50C9-4EEC-9386-ACAD303CEC1D}" name="Column15739" dataDxfId="656"/>
    <tableColumn id="15779" xr3:uid="{9F5247D6-AE4F-4552-845D-628F15854D9B}" name="Column15740" dataDxfId="655"/>
    <tableColumn id="15780" xr3:uid="{34BC5737-B84C-4B8D-991E-42D66C74EDF3}" name="Column15741" dataDxfId="654"/>
    <tableColumn id="15781" xr3:uid="{EABE2010-75B9-431F-941E-51EE5DCDB820}" name="Column15742" dataDxfId="653"/>
    <tableColumn id="15782" xr3:uid="{3A5E7B8D-8B42-4511-B899-F88A3B3EC707}" name="Column15743" dataDxfId="652"/>
    <tableColumn id="15783" xr3:uid="{61A91E35-8E99-4CCD-8B5E-91B0AEB9F898}" name="Column15744" dataDxfId="651"/>
    <tableColumn id="15784" xr3:uid="{B49676D2-41DF-4943-AA64-DA110FDEF7F0}" name="Column15745" dataDxfId="650"/>
    <tableColumn id="15785" xr3:uid="{F0D48E24-190B-4FE2-9B5E-B5B929D0DF3D}" name="Column15746" dataDxfId="649"/>
    <tableColumn id="15786" xr3:uid="{66463969-A850-431C-9698-89274A6BE68B}" name="Column15747" dataDxfId="648"/>
    <tableColumn id="15787" xr3:uid="{8AD2115B-572D-40BF-82B5-2150AD8D0DCD}" name="Column15748" dataDxfId="647"/>
    <tableColumn id="15788" xr3:uid="{2C4387C2-AF51-403F-8F36-1F81C866158C}" name="Column15749" dataDxfId="646"/>
    <tableColumn id="15789" xr3:uid="{1490F33A-6783-4985-8BA7-BDD2CDB8EDE2}" name="Column15750" dataDxfId="645"/>
    <tableColumn id="15790" xr3:uid="{5819438E-A768-4EFC-9E80-48DC03702F94}" name="Column15751" dataDxfId="644"/>
    <tableColumn id="15791" xr3:uid="{0625EDD3-D9D9-46B0-BBC5-B94602067DA5}" name="Column15752" dataDxfId="643"/>
    <tableColumn id="15792" xr3:uid="{FF20151F-BCA3-43DD-B8FD-7840A0C8D135}" name="Column15753" dataDxfId="642"/>
    <tableColumn id="15793" xr3:uid="{D3FBAA84-05B6-45DF-9084-DB229121247F}" name="Column15754" dataDxfId="641"/>
    <tableColumn id="15794" xr3:uid="{15E76563-E812-4D8B-A26D-1F1F6BEF9BC2}" name="Column15755" dataDxfId="640"/>
    <tableColumn id="15795" xr3:uid="{01E6DAC6-F63A-4FE0-8A7B-F8873E02BEA8}" name="Column15756" dataDxfId="639"/>
    <tableColumn id="15796" xr3:uid="{E5BB75B8-3A04-4A79-AE8D-38362DCDCC24}" name="Column15757" dataDxfId="638"/>
    <tableColumn id="15797" xr3:uid="{54763FB6-F2DE-401B-88EA-1E14C38E3DC9}" name="Column15758" dataDxfId="637"/>
    <tableColumn id="15798" xr3:uid="{5F806500-821F-45BD-A4C2-E3F85370D261}" name="Column15759" dataDxfId="636"/>
    <tableColumn id="15799" xr3:uid="{6382B38E-8015-46C3-82B8-30FC21AC9BE8}" name="Column15760" dataDxfId="635"/>
    <tableColumn id="15800" xr3:uid="{EAF4FCE3-1917-4CC1-8B4C-4D7A49DF08DF}" name="Column15761" dataDxfId="634"/>
    <tableColumn id="15801" xr3:uid="{51B249D2-97FF-40C9-B468-848039F50CEB}" name="Column15762" dataDxfId="633"/>
    <tableColumn id="15802" xr3:uid="{9F55D75B-07FE-4516-BC35-C59EAF118FC1}" name="Column15763" dataDxfId="632"/>
    <tableColumn id="15803" xr3:uid="{04A6E543-55E8-4408-9612-0FA96D423B44}" name="Column15764" dataDxfId="631"/>
    <tableColumn id="15804" xr3:uid="{0886A7FC-EAAE-489A-A106-BDEF71DAADC1}" name="Column15765" dataDxfId="630"/>
    <tableColumn id="15805" xr3:uid="{C60BEEEB-82FB-4F90-BA1B-C3BBE1D422FE}" name="Column15766" dataDxfId="629"/>
    <tableColumn id="15806" xr3:uid="{642D2049-EC69-4C87-A204-597C0FB30CAC}" name="Column15767" dataDxfId="628"/>
    <tableColumn id="15807" xr3:uid="{5A91D045-CA57-457C-97F8-F886E3371D63}" name="Column15768" dataDxfId="627"/>
    <tableColumn id="15808" xr3:uid="{8C700FAD-AAA0-474D-8CBE-4A5288715D56}" name="Column15769" dataDxfId="626"/>
    <tableColumn id="15809" xr3:uid="{FDDD1214-5C4C-4F43-899E-D95B51B2DC73}" name="Column15770" dataDxfId="625"/>
    <tableColumn id="15810" xr3:uid="{77FBF4DC-8769-4487-AC12-9096AEE2D734}" name="Column15771" dataDxfId="624"/>
    <tableColumn id="15811" xr3:uid="{FDAF1B50-263B-46BB-9AF5-98B3472A3B30}" name="Column15772" dataDxfId="623"/>
    <tableColumn id="15812" xr3:uid="{3A7ECA54-25CC-493E-BB26-14D440C935EC}" name="Column15773" dataDxfId="622"/>
    <tableColumn id="15813" xr3:uid="{80E64D84-1BB6-49EE-8E16-58C7EB325DCB}" name="Column15774" dataDxfId="621"/>
    <tableColumn id="15814" xr3:uid="{EF8C284B-3BEB-4D69-B4FA-7BD5FB20CEAD}" name="Column15775" dataDxfId="620"/>
    <tableColumn id="15815" xr3:uid="{0D907BCD-CE1C-4CDE-B3CE-C7A501992BAD}" name="Column15776" dataDxfId="619"/>
    <tableColumn id="15816" xr3:uid="{E63CB0BD-6602-4703-97B2-1F932ACA6E44}" name="Column15777" dataDxfId="618"/>
    <tableColumn id="15817" xr3:uid="{E03617E0-7D72-40DB-BC60-951895CB6F7D}" name="Column15778" dataDxfId="617"/>
    <tableColumn id="15818" xr3:uid="{FC8FF8D6-A062-4946-A22E-E56B55AC909C}" name="Column15779" dataDxfId="616"/>
    <tableColumn id="15819" xr3:uid="{4E4BA981-A954-4106-814D-2B9F6BA2A03D}" name="Column15780" dataDxfId="615"/>
    <tableColumn id="15820" xr3:uid="{A05FD816-909D-4AB3-AA8A-E4AB6E349FB8}" name="Column15781" dataDxfId="614"/>
    <tableColumn id="15821" xr3:uid="{51701622-6856-40A7-B83D-488C793534D2}" name="Column15782" dataDxfId="613"/>
    <tableColumn id="15822" xr3:uid="{29D8D601-6488-4123-80D8-239BF5363A72}" name="Column15783" dataDxfId="612"/>
    <tableColumn id="15823" xr3:uid="{EF095BEA-142C-4CDD-B8AC-5B5C6EFEFC01}" name="Column15784" dataDxfId="611"/>
    <tableColumn id="15824" xr3:uid="{A24BD26D-DD0E-4458-A861-F2095DBEF550}" name="Column15785" dataDxfId="610"/>
    <tableColumn id="15825" xr3:uid="{17F422A2-D8D6-46C2-BF5E-A9DD91623CC5}" name="Column15786" dataDxfId="609"/>
    <tableColumn id="15826" xr3:uid="{411745D0-C74B-4B94-9F4B-B1AE5A682F3E}" name="Column15787" dataDxfId="608"/>
    <tableColumn id="15827" xr3:uid="{71AC23F8-E835-4035-A76A-2A4A53E594B6}" name="Column15788" dataDxfId="607"/>
    <tableColumn id="15828" xr3:uid="{B47340AB-A894-4228-949E-88C5FB8591D6}" name="Column15789" dataDxfId="606"/>
    <tableColumn id="15829" xr3:uid="{9D2A9D64-DD86-4671-979A-1C2F0382C8A3}" name="Column15790" dataDxfId="605"/>
    <tableColumn id="15830" xr3:uid="{228B51A8-A3FB-440A-88CA-164CD4B1C29B}" name="Column15791" dataDxfId="604"/>
    <tableColumn id="15831" xr3:uid="{B7DB7ED0-9CDF-455A-A2CA-CE78AF1240DE}" name="Column15792" dataDxfId="603"/>
    <tableColumn id="15832" xr3:uid="{651FA044-009D-4F2C-933E-A26F95F6861B}" name="Column15793" dataDxfId="602"/>
    <tableColumn id="15833" xr3:uid="{90CF482A-0E95-4093-9FF2-04ADAC85E608}" name="Column15794" dataDxfId="601"/>
    <tableColumn id="15834" xr3:uid="{2A6E6C88-DA39-48A8-87E4-537F726C5957}" name="Column15795" dataDxfId="600"/>
    <tableColumn id="15835" xr3:uid="{492D3EDA-7102-4C7A-8D97-3724DF0E57F3}" name="Column15796" dataDxfId="599"/>
    <tableColumn id="15836" xr3:uid="{E04C0C9F-91FC-4EB7-8723-15E90B1D4843}" name="Column15797" dataDxfId="598"/>
    <tableColumn id="15837" xr3:uid="{F2170738-578C-4F69-B13E-7A1847363AED}" name="Column15798" dataDxfId="597"/>
    <tableColumn id="15838" xr3:uid="{F3093FF4-5539-4110-A7FD-E0C2C3B6F5A6}" name="Column15799" dataDxfId="596"/>
    <tableColumn id="15839" xr3:uid="{F62682FC-9DDE-4EAB-9CD4-10190AC89772}" name="Column15800" dataDxfId="595"/>
    <tableColumn id="15840" xr3:uid="{8547AF7D-8DE2-4DD5-AE09-488D6611629D}" name="Column15801" dataDxfId="594"/>
    <tableColumn id="15841" xr3:uid="{8C2A64DB-897C-4DA2-8237-336D7F327CB1}" name="Column15802" dataDxfId="593"/>
    <tableColumn id="15842" xr3:uid="{11E0C8F0-3849-4154-B336-EA3B639C6D28}" name="Column15803" dataDxfId="592"/>
    <tableColumn id="15843" xr3:uid="{54B99075-3F19-484F-8350-C8741DE81A03}" name="Column15804" dataDxfId="591"/>
    <tableColumn id="15844" xr3:uid="{5861A3DD-CF52-42BA-AEAB-BE57DF362DA8}" name="Column15805" dataDxfId="590"/>
    <tableColumn id="15845" xr3:uid="{8E00F9C0-87AD-4368-BA17-5BB4C7459392}" name="Column15806" dataDxfId="589"/>
    <tableColumn id="15846" xr3:uid="{AC75E827-AE2A-40E1-AB68-F262FCAFC468}" name="Column15807" dataDxfId="588"/>
    <tableColumn id="15847" xr3:uid="{695DCDC8-79F5-4C15-A9CD-53F4FC75B06F}" name="Column15808" dataDxfId="587"/>
    <tableColumn id="15848" xr3:uid="{5E2526C5-F623-4F2C-B44D-EF99AD36E1F3}" name="Column15809" dataDxfId="586"/>
    <tableColumn id="15849" xr3:uid="{C926A6D4-63ED-46BC-AFD7-658416FC9FAD}" name="Column15810" dataDxfId="585"/>
    <tableColumn id="15850" xr3:uid="{F30E871E-E29F-4888-AEC9-881E96D601D5}" name="Column15811" dataDxfId="584"/>
    <tableColumn id="15851" xr3:uid="{98977780-2784-4310-B7D1-C764CADECB3C}" name="Column15812" dataDxfId="583"/>
    <tableColumn id="15852" xr3:uid="{70AC2CA3-BDAC-445E-BA90-EF879F8E02BE}" name="Column15813" dataDxfId="582"/>
    <tableColumn id="15853" xr3:uid="{D1CC1A82-84FB-41ED-A28A-4FFDF003EF84}" name="Column15814" dataDxfId="581"/>
    <tableColumn id="15854" xr3:uid="{D4404786-F8FD-4C8F-AC14-644661460541}" name="Column15815" dataDxfId="580"/>
    <tableColumn id="15855" xr3:uid="{628CB31C-3825-4150-BCB8-9B1B28C8C631}" name="Column15816" dataDxfId="579"/>
    <tableColumn id="15856" xr3:uid="{8E2AC3C1-BB0C-4910-AE52-C7CA10022864}" name="Column15817" dataDxfId="578"/>
    <tableColumn id="15857" xr3:uid="{97B294C1-14A5-4EF8-960C-1710C9910CC2}" name="Column15818" dataDxfId="577"/>
    <tableColumn id="15858" xr3:uid="{0751A232-5E51-48AA-8960-70A02376A23D}" name="Column15819" dataDxfId="576"/>
    <tableColumn id="15859" xr3:uid="{6E745856-6049-40D8-A340-53BA0F785D3F}" name="Column15820" dataDxfId="575"/>
    <tableColumn id="15860" xr3:uid="{40D6C842-4E0F-40C6-A619-A6D210B5DF0E}" name="Column15821" dataDxfId="574"/>
    <tableColumn id="15861" xr3:uid="{0E413890-90C8-4041-919C-D9A6C161B0C8}" name="Column15822" dataDxfId="573"/>
    <tableColumn id="15862" xr3:uid="{D751B4C5-F957-42CA-BF26-5EA87450B9C6}" name="Column15823" dataDxfId="572"/>
    <tableColumn id="15863" xr3:uid="{8C62CEB9-642D-491A-AB1B-55E66D9378D4}" name="Column15824" dataDxfId="571"/>
    <tableColumn id="15864" xr3:uid="{78D45671-3462-44D9-B91E-2F7EC2AB84BD}" name="Column15825" dataDxfId="570"/>
    <tableColumn id="15865" xr3:uid="{79B4BDE4-A101-443B-A3C8-DBD740267ACE}" name="Column15826" dataDxfId="569"/>
    <tableColumn id="15866" xr3:uid="{720B57DB-D3E1-450C-938C-2FC927F6354B}" name="Column15827" dataDxfId="568"/>
    <tableColumn id="15867" xr3:uid="{53AEC276-04EA-43ED-AB5C-3F46FD335972}" name="Column15828" dataDxfId="567"/>
    <tableColumn id="15868" xr3:uid="{5630A11E-B35E-490B-8037-FBA19DE17FCC}" name="Column15829" dataDxfId="566"/>
    <tableColumn id="15869" xr3:uid="{2043EEAB-470A-41B0-86D8-0A32EABFFC7F}" name="Column15830" dataDxfId="565"/>
    <tableColumn id="15870" xr3:uid="{2E9AD71D-C328-46F6-B70F-03A771FEFDDB}" name="Column15831" dataDxfId="564"/>
    <tableColumn id="15871" xr3:uid="{20D9D334-35F2-454F-B68D-10291380795E}" name="Column15832" dataDxfId="563"/>
    <tableColumn id="15872" xr3:uid="{5010833D-F6E9-49D6-A029-D8EEB52D6B37}" name="Column15833" dataDxfId="562"/>
    <tableColumn id="15873" xr3:uid="{AF5A8377-6D43-4D8F-9DEB-A910BB92CA7D}" name="Column15834" dataDxfId="561"/>
    <tableColumn id="15874" xr3:uid="{CA06312F-50F6-446E-9385-EBD98DD94615}" name="Column15835" dataDxfId="560"/>
    <tableColumn id="15875" xr3:uid="{7C027FCA-84D3-4CDF-987A-6EB37C36228B}" name="Column15836" dataDxfId="559"/>
    <tableColumn id="15876" xr3:uid="{2E3E9831-FEAF-42EA-9EA9-1B03AAA5F977}" name="Column15837" dataDxfId="558"/>
    <tableColumn id="15877" xr3:uid="{53C2D6B0-1451-42F7-B127-07ABBF024385}" name="Column15838" dataDxfId="557"/>
    <tableColumn id="15878" xr3:uid="{9C314EB4-9BE0-401E-9CA8-89F6D1CCEE81}" name="Column15839" dataDxfId="556"/>
    <tableColumn id="15879" xr3:uid="{F8F1FF02-AD5C-4D94-8072-A8B6B0FFF132}" name="Column15840" dataDxfId="555"/>
    <tableColumn id="15880" xr3:uid="{73378E76-01DA-4732-A318-A16327A5A7D7}" name="Column15841" dataDxfId="554"/>
    <tableColumn id="15881" xr3:uid="{097911F6-0A64-43C4-92E6-84498694FB0B}" name="Column15842" dataDxfId="553"/>
    <tableColumn id="15882" xr3:uid="{E84E2BF8-F558-4392-8B8B-4D4792747703}" name="Column15843" dataDxfId="552"/>
    <tableColumn id="15883" xr3:uid="{78813721-4697-44D9-A70B-1D16530CE453}" name="Column15844" dataDxfId="551"/>
    <tableColumn id="15884" xr3:uid="{9237D349-D4CC-4458-A499-7D5BBA8A466D}" name="Column15845" dataDxfId="550"/>
    <tableColumn id="15885" xr3:uid="{174838FC-7539-4F16-B980-5FFE1AA8651F}" name="Column15846" dataDxfId="549"/>
    <tableColumn id="15886" xr3:uid="{677791FB-CB95-4636-8E1A-EA6A319EF9E7}" name="Column15847" dataDxfId="548"/>
    <tableColumn id="15887" xr3:uid="{1C2DE172-6F21-48FB-B624-89BA84890522}" name="Column15848" dataDxfId="547"/>
    <tableColumn id="15888" xr3:uid="{55365F1C-3723-400E-AFB2-B2E560B724CA}" name="Column15849" dataDxfId="546"/>
    <tableColumn id="15889" xr3:uid="{14B189A7-C5AF-4FF0-966C-0F527D67DE53}" name="Column15850" dataDxfId="545"/>
    <tableColumn id="15890" xr3:uid="{A2119627-A346-4505-B15E-EFAEC854CF12}" name="Column15851" dataDxfId="544"/>
    <tableColumn id="15891" xr3:uid="{102BEE1D-1B3C-4047-ACBE-DADC69F23F6D}" name="Column15852" dataDxfId="543"/>
    <tableColumn id="15892" xr3:uid="{317FB9AF-5F60-46B9-B09C-D4A4138C72B6}" name="Column15853" dataDxfId="542"/>
    <tableColumn id="15893" xr3:uid="{A88BAD36-BC8B-406D-92A1-626D89C5CCB0}" name="Column15854" dataDxfId="541"/>
    <tableColumn id="15894" xr3:uid="{CBC1DCF1-B2B5-44F0-BFB2-2FB12B3F3A2E}" name="Column15855" dataDxfId="540"/>
    <tableColumn id="15895" xr3:uid="{58614175-D21E-48DD-9787-CE3BD2277744}" name="Column15856" dataDxfId="539"/>
    <tableColumn id="15896" xr3:uid="{F698B036-557E-4A53-8541-D34DC41FFF1A}" name="Column15857" dataDxfId="538"/>
    <tableColumn id="15897" xr3:uid="{7A9CA996-7279-431E-B0EF-630F5C1324FF}" name="Column15858" dataDxfId="537"/>
    <tableColumn id="15898" xr3:uid="{BFD1E8DE-9C52-4F9E-9529-235D293DE31F}" name="Column15859" dataDxfId="536"/>
    <tableColumn id="15899" xr3:uid="{785135CF-8AC2-4B37-B1B3-8D9559378789}" name="Column15860" dataDxfId="535"/>
    <tableColumn id="15900" xr3:uid="{A17319DB-68E7-4EA9-8E5C-AF3C8305D4D2}" name="Column15861" dataDxfId="534"/>
    <tableColumn id="15901" xr3:uid="{FB943B39-333C-4B0E-AFB4-061C10B24073}" name="Column15862" dataDxfId="533"/>
    <tableColumn id="15902" xr3:uid="{B78DB424-C831-48F1-B361-40D1A3A15824}" name="Column15863" dataDxfId="532"/>
    <tableColumn id="15903" xr3:uid="{3D782BCF-C211-4BAF-BBCA-21C3204CB6F4}" name="Column15864" dataDxfId="531"/>
    <tableColumn id="15904" xr3:uid="{E00069EE-E3A5-4358-A4CF-D519E984F3BD}" name="Column15865" dataDxfId="530"/>
    <tableColumn id="15905" xr3:uid="{2AFC0819-32A9-4A88-B8C5-580C83A607F3}" name="Column15866" dataDxfId="529"/>
    <tableColumn id="15906" xr3:uid="{F84DD5AF-9659-4FB0-BEC6-83B1A8A50821}" name="Column15867" dataDxfId="528"/>
    <tableColumn id="15907" xr3:uid="{2C821817-9010-4BE1-A151-EB1596F65AAE}" name="Column15868" dataDxfId="527"/>
    <tableColumn id="15908" xr3:uid="{B4353C94-15E7-46DF-AF48-D1235D417DC9}" name="Column15869" dataDxfId="526"/>
    <tableColumn id="15909" xr3:uid="{7BB0DC42-2947-4B5A-A1C1-2B742D9F29F4}" name="Column15870" dataDxfId="525"/>
    <tableColumn id="15910" xr3:uid="{AABB9032-DE5A-4B10-94CC-4897F3818BDB}" name="Column15871" dataDxfId="524"/>
    <tableColumn id="15911" xr3:uid="{FCABC3C7-3F64-44B2-BAC6-DE7CD26A6F0D}" name="Column15872" dataDxfId="523"/>
    <tableColumn id="15912" xr3:uid="{FBAD91AE-38E3-4771-BEEA-64799E88443C}" name="Column15873" dataDxfId="522"/>
    <tableColumn id="15913" xr3:uid="{1DE8383C-6686-4EB0-B20B-8155881AFC21}" name="Column15874" dataDxfId="521"/>
    <tableColumn id="15914" xr3:uid="{BB381C3D-153C-43D7-B4EE-634EEA449FB3}" name="Column15875" dataDxfId="520"/>
    <tableColumn id="15915" xr3:uid="{01102A4A-7470-48D3-8B56-764085534377}" name="Column15876" dataDxfId="519"/>
    <tableColumn id="15916" xr3:uid="{9250B4C5-C038-4110-8614-1F38CD712DEE}" name="Column15877" dataDxfId="518"/>
    <tableColumn id="15917" xr3:uid="{55CF151E-D432-4C76-8CD3-C3086582DE07}" name="Column15878" dataDxfId="517"/>
    <tableColumn id="15918" xr3:uid="{3326E03F-161E-4EA2-AA0E-3F6BC6940CFB}" name="Column15879" dataDxfId="516"/>
    <tableColumn id="15919" xr3:uid="{316E83BF-AACB-4C7D-ACC8-A0CC3C88D23F}" name="Column15880" dataDxfId="515"/>
    <tableColumn id="15920" xr3:uid="{48C89107-D34D-4251-A517-3838F4A7B6BB}" name="Column15881" dataDxfId="514"/>
    <tableColumn id="15921" xr3:uid="{F01DB4AA-C39B-498E-A2E9-B05FD7AD8C16}" name="Column15882" dataDxfId="513"/>
    <tableColumn id="15922" xr3:uid="{0162CF12-F20C-406C-A23A-BCDD4BE0DEB6}" name="Column15883" dataDxfId="512"/>
    <tableColumn id="15923" xr3:uid="{DE5F3807-0B89-410B-831E-FA65CE03B14E}" name="Column15884" dataDxfId="511"/>
    <tableColumn id="15924" xr3:uid="{155B302E-415A-4B9B-AEF9-B75D7E0B0780}" name="Column15885" dataDxfId="510"/>
    <tableColumn id="15925" xr3:uid="{96029F5A-9189-4AFF-971A-A9611217B90D}" name="Column15886" dataDxfId="509"/>
    <tableColumn id="15926" xr3:uid="{776F657C-CFB3-4906-92A0-35108B63618A}" name="Column15887" dataDxfId="508"/>
    <tableColumn id="15927" xr3:uid="{5A81533F-9B6E-43E5-9ADD-A407D2FD59CF}" name="Column15888" dataDxfId="507"/>
    <tableColumn id="15928" xr3:uid="{0EB31BC2-B76C-4B2A-B045-E6B7C553F102}" name="Column15889" dataDxfId="506"/>
    <tableColumn id="15929" xr3:uid="{315DBD3D-BD44-40FC-83A8-83B49EA2EE9B}" name="Column15890" dataDxfId="505"/>
    <tableColumn id="15930" xr3:uid="{B577DC64-09EC-4E71-9706-A4B91350FBB7}" name="Column15891" dataDxfId="504"/>
    <tableColumn id="15931" xr3:uid="{4926CA03-9139-4D26-8545-24063058E1BD}" name="Column15892" dataDxfId="503"/>
    <tableColumn id="15932" xr3:uid="{45B31E2C-409B-49FD-B956-A00822FEDC04}" name="Column15893" dataDxfId="502"/>
    <tableColumn id="15933" xr3:uid="{CC388256-0E87-4FFA-A557-81E67A6C4936}" name="Column15894" dataDxfId="501"/>
    <tableColumn id="15934" xr3:uid="{36A4B934-8D33-4255-9155-0FB52F0E3350}" name="Column15895" dataDxfId="500"/>
    <tableColumn id="15935" xr3:uid="{2B453A0F-DDB1-4755-90C8-27A5F0E69516}" name="Column15896" dataDxfId="499"/>
    <tableColumn id="15936" xr3:uid="{5A9E83C3-4F8C-4C1C-8D0C-AC1892DFEA24}" name="Column15897" dataDxfId="498"/>
    <tableColumn id="15937" xr3:uid="{FB8CEBDD-BEC4-4919-AEB7-A0BF3A1A3FEF}" name="Column15898" dataDxfId="497"/>
    <tableColumn id="15938" xr3:uid="{B15F06ED-D1BE-4B47-848D-7EBD144E4AF0}" name="Column15899" dataDxfId="496"/>
    <tableColumn id="15939" xr3:uid="{E1AF9486-F25E-4E50-AFB0-B53C5BEF1A6D}" name="Column15900" dataDxfId="495"/>
    <tableColumn id="15940" xr3:uid="{EB048FC9-42DE-41BF-B46C-4F3E8E25C2C2}" name="Column15901" dataDxfId="494"/>
    <tableColumn id="15941" xr3:uid="{DE3F4F6F-20AF-4C28-B889-C5F645EDA64A}" name="Column15902" dataDxfId="493"/>
    <tableColumn id="15942" xr3:uid="{5874A1F0-DBEE-4E91-8F3E-830F8D46F892}" name="Column15903" dataDxfId="492"/>
    <tableColumn id="15943" xr3:uid="{9AAAE907-D9B1-4775-8D08-A3429A2207FA}" name="Column15904" dataDxfId="491"/>
    <tableColumn id="15944" xr3:uid="{C7466CD4-25EA-4366-9D5B-9B985F314B8F}" name="Column15905" dataDxfId="490"/>
    <tableColumn id="15945" xr3:uid="{6156DDFA-EF3D-422C-A1EE-A7115A72B84E}" name="Column15906" dataDxfId="489"/>
    <tableColumn id="15946" xr3:uid="{9E964A3D-D476-450E-A0EF-2B230A8ACFCC}" name="Column15907" dataDxfId="488"/>
    <tableColumn id="15947" xr3:uid="{709B37C9-E74A-44B0-A7FA-C93D49556EB2}" name="Column15908" dataDxfId="487"/>
    <tableColumn id="15948" xr3:uid="{C63A20AB-3265-4A61-9B2E-EF6172393E9A}" name="Column15909" dataDxfId="486"/>
    <tableColumn id="15949" xr3:uid="{342CB956-F1CA-40F4-BA8D-563CD7325A42}" name="Column15910" dataDxfId="485"/>
    <tableColumn id="15950" xr3:uid="{2C6A2675-4C20-4A5D-B604-E6553DE6EF32}" name="Column15911" dataDxfId="484"/>
    <tableColumn id="15951" xr3:uid="{9FA15CED-2809-4A66-B04D-15AA7B5CCDA1}" name="Column15912" dataDxfId="483"/>
    <tableColumn id="15952" xr3:uid="{ADF59048-747B-44E9-8619-FB752404E2DE}" name="Column15913" dataDxfId="482"/>
    <tableColumn id="15953" xr3:uid="{5736A31F-C7AC-4A86-B375-0B97AA46189B}" name="Column15914" dataDxfId="481"/>
    <tableColumn id="15954" xr3:uid="{2B508CB7-CBB6-48EF-A838-BEDEF0895648}" name="Column15915" dataDxfId="480"/>
    <tableColumn id="15955" xr3:uid="{14778C8D-9533-40AC-B4E3-E6EEB77CDCF2}" name="Column15916" dataDxfId="479"/>
    <tableColumn id="15956" xr3:uid="{A73A7D83-C77B-4B20-86DD-76425E296FE9}" name="Column15917" dataDxfId="478"/>
    <tableColumn id="15957" xr3:uid="{24B67D7F-8E81-45B7-B1FF-FD040F0FB4D3}" name="Column15918" dataDxfId="477"/>
    <tableColumn id="15958" xr3:uid="{E9C4B50D-D76A-415D-98F5-8F827F5A41AA}" name="Column15919" dataDxfId="476"/>
    <tableColumn id="15959" xr3:uid="{8F03F037-FB41-4B62-93E6-4D8FD91B2862}" name="Column15920" dataDxfId="475"/>
    <tableColumn id="15960" xr3:uid="{1242F942-1883-44E7-A366-3BC0BD9E034F}" name="Column15921" dataDxfId="474"/>
    <tableColumn id="15961" xr3:uid="{ED8DD062-641D-4F00-8B5A-80225655AE6E}" name="Column15922" dataDxfId="473"/>
    <tableColumn id="15962" xr3:uid="{9F4E7047-6585-4202-85FA-64847A3BB76E}" name="Column15923" dataDxfId="472"/>
    <tableColumn id="15963" xr3:uid="{8B7561A8-9138-41FD-9072-A9EFD2C450BF}" name="Column15924" dataDxfId="471"/>
    <tableColumn id="15964" xr3:uid="{2B794D5B-5D9E-42EA-B0C1-8A6FE31892DC}" name="Column15925" dataDxfId="470"/>
    <tableColumn id="15965" xr3:uid="{E922B167-C640-48B1-B964-0438A419C0C2}" name="Column15926" dataDxfId="469"/>
    <tableColumn id="15966" xr3:uid="{30AFADB2-344E-4905-9CB5-61589F1725DB}" name="Column15927" dataDxfId="468"/>
    <tableColumn id="15967" xr3:uid="{D2151A96-0B6C-4EDA-8B23-90207A0DD16E}" name="Column15928" dataDxfId="467"/>
    <tableColumn id="15968" xr3:uid="{355326ED-29FB-4881-B2CB-5F097D928BEB}" name="Column15929" dataDxfId="466"/>
    <tableColumn id="15969" xr3:uid="{30427A6A-64B4-4632-88AA-0655275C3714}" name="Column15930" dataDxfId="465"/>
    <tableColumn id="15970" xr3:uid="{63C6D649-AC6A-4DC0-BD77-9EF3E8ECBFFA}" name="Column15931" dataDxfId="464"/>
    <tableColumn id="15971" xr3:uid="{197AB1FA-4DFE-422A-9859-277CC20C87B1}" name="Column15932" dataDxfId="463"/>
    <tableColumn id="15972" xr3:uid="{ACCAD190-5D54-4EAB-ADA8-F34612E1AFAF}" name="Column15933" dataDxfId="462"/>
    <tableColumn id="15973" xr3:uid="{9C3C5466-B0CA-4BB0-B4CF-25981D34E1DC}" name="Column15934" dataDxfId="461"/>
    <tableColumn id="15974" xr3:uid="{2F8B0C7F-A164-47C0-966F-0614279B9334}" name="Column15935" dataDxfId="460"/>
    <tableColumn id="15975" xr3:uid="{399EC83D-C879-418B-B050-B950F48D3FFA}" name="Column15936" dataDxfId="459"/>
    <tableColumn id="15976" xr3:uid="{83192E0A-A03A-4EFB-B9B1-77F99C4FDE86}" name="Column15937" dataDxfId="458"/>
    <tableColumn id="15977" xr3:uid="{2DC217C3-31B5-45D9-8AEA-B3EF725B2CE6}" name="Column15938" dataDxfId="457"/>
    <tableColumn id="15978" xr3:uid="{55DBD3C2-9B3F-4A1D-B368-F615E968F34B}" name="Column15939" dataDxfId="456"/>
    <tableColumn id="15979" xr3:uid="{EFDD39F8-71AC-42C4-8A63-1F8CB2995DF4}" name="Column15940" dataDxfId="455"/>
    <tableColumn id="15980" xr3:uid="{D6CF85CA-89A9-420B-85FB-9868855FCA49}" name="Column15941" dataDxfId="454"/>
    <tableColumn id="15981" xr3:uid="{35270660-35F6-480F-918C-D9B9A766E233}" name="Column15942" dataDxfId="453"/>
    <tableColumn id="15982" xr3:uid="{1F9D755A-BCB5-40FE-9695-9F21D0CEA5A3}" name="Column15943" dataDxfId="452"/>
    <tableColumn id="15983" xr3:uid="{D0F03495-96D0-4F59-AA61-D0D9A53832B4}" name="Column15944" dataDxfId="451"/>
    <tableColumn id="15984" xr3:uid="{40C1AB68-7D37-4A50-9B4F-46AFE4B50969}" name="Column15945" dataDxfId="450"/>
    <tableColumn id="15985" xr3:uid="{A1246968-A480-412A-A378-30DF60BB8DB8}" name="Column15946" dataDxfId="449"/>
    <tableColumn id="15986" xr3:uid="{5100EF5B-647D-4CDE-ABDB-C286456BCC96}" name="Column15947" dataDxfId="448"/>
    <tableColumn id="15987" xr3:uid="{E902E749-F7F5-46D4-9846-61AB835897B0}" name="Column15948" dataDxfId="447"/>
    <tableColumn id="15988" xr3:uid="{0C405AC3-DF29-42EF-B8E7-42D4C06BDF4C}" name="Column15949" dataDxfId="446"/>
    <tableColumn id="15989" xr3:uid="{942159C7-0F4D-4B8C-A7E8-B15C2C695C20}" name="Column15950" dataDxfId="445"/>
    <tableColumn id="15990" xr3:uid="{06B36301-90D3-432C-85A0-E601A138F727}" name="Column15951" dataDxfId="444"/>
    <tableColumn id="15991" xr3:uid="{EC0F6DA3-515B-464C-B1F4-572E6AD948DD}" name="Column15952" dataDxfId="443"/>
    <tableColumn id="15992" xr3:uid="{43623E65-B5C2-4C87-95B7-FFD5CF9CDD1E}" name="Column15953" dataDxfId="442"/>
    <tableColumn id="15993" xr3:uid="{495E21DF-663B-468D-BE4F-886EDB580298}" name="Column15954" dataDxfId="441"/>
    <tableColumn id="15994" xr3:uid="{4F258B41-16D5-4F41-83C1-A714D723B668}" name="Column15955" dataDxfId="440"/>
    <tableColumn id="15995" xr3:uid="{295AA18B-60BB-4D1B-A028-934753C5C924}" name="Column15956" dataDxfId="439"/>
    <tableColumn id="15996" xr3:uid="{CC525324-8245-4F80-B31B-86F99012E4D3}" name="Column15957" dataDxfId="438"/>
    <tableColumn id="15997" xr3:uid="{32F1AE04-13E5-4EB9-B970-7806814117A6}" name="Column15958" dataDxfId="437"/>
    <tableColumn id="15998" xr3:uid="{EC245FBA-EB3C-4953-8B10-CEEBF9D5EFA1}" name="Column15959" dataDxfId="436"/>
    <tableColumn id="15999" xr3:uid="{86A4156C-C51E-4E7F-8AB3-ED63D3721C6D}" name="Column15960" dataDxfId="435"/>
    <tableColumn id="16000" xr3:uid="{B77A10E0-3FFA-4D84-A97C-37AD701B386F}" name="Column15961" dataDxfId="434"/>
    <tableColumn id="16001" xr3:uid="{ADF222B0-9A94-45DD-87CF-B0181126C965}" name="Column15962" dataDxfId="433"/>
    <tableColumn id="16002" xr3:uid="{278C05A8-8B25-4630-B139-1C2E619BA640}" name="Column15963" dataDxfId="432"/>
    <tableColumn id="16003" xr3:uid="{C4844CA3-54E7-4D65-8B7E-6330F007D131}" name="Column15964" dataDxfId="431"/>
    <tableColumn id="16004" xr3:uid="{F4592A2E-7776-418D-B6E8-6B260DAFADBD}" name="Column15965" dataDxfId="430"/>
    <tableColumn id="16005" xr3:uid="{273B1EE6-FA35-4098-981B-1B1A27ACDD4F}" name="Column15966" dataDxfId="429"/>
    <tableColumn id="16006" xr3:uid="{732BCF08-DA0E-487A-9777-992A937C64E9}" name="Column15967" dataDxfId="428"/>
    <tableColumn id="16007" xr3:uid="{968A6C90-7F2B-4335-BA03-673E393E8D56}" name="Column15968" dataDxfId="427"/>
    <tableColumn id="16008" xr3:uid="{43E1262A-DB8F-4FB3-B0E4-561EB0D28133}" name="Column15969" dataDxfId="426"/>
    <tableColumn id="16009" xr3:uid="{E95A3436-7DF2-4365-AAF5-DC670B8953A3}" name="Column15970" dataDxfId="425"/>
    <tableColumn id="16010" xr3:uid="{E75AB76E-FCF5-4C4A-92B9-3B4D09AC6706}" name="Column15971" dataDxfId="424"/>
    <tableColumn id="16011" xr3:uid="{0CBBA17A-5480-4158-8AFC-BF2E48238D97}" name="Column15972" dataDxfId="423"/>
    <tableColumn id="16012" xr3:uid="{A918683D-C7E6-451C-8DDA-49BEE17AAF2D}" name="Column15973" dataDxfId="422"/>
    <tableColumn id="16013" xr3:uid="{4AF97378-3A55-4E2F-9154-41B7C7A3F57D}" name="Column15974" dataDxfId="421"/>
    <tableColumn id="16014" xr3:uid="{E9C2A1DF-6598-429F-9D0B-A173158F8F88}" name="Column15975" dataDxfId="420"/>
    <tableColumn id="16015" xr3:uid="{ED2B24FC-7704-470F-9B37-5BBFC3E58605}" name="Column15976" dataDxfId="419"/>
    <tableColumn id="16016" xr3:uid="{4CFB0C97-2011-4908-B306-E55800136E82}" name="Column15977" dataDxfId="418"/>
    <tableColumn id="16017" xr3:uid="{8A292BAE-0F01-4F1E-B70B-0A2594EB523B}" name="Column15978" dataDxfId="417"/>
    <tableColumn id="16018" xr3:uid="{F4CE3F45-8518-4DB7-9342-6F7B744AC865}" name="Column15979" dataDxfId="416"/>
    <tableColumn id="16019" xr3:uid="{62F85556-4492-4212-979F-1DD7DBCB1BEA}" name="Column15980" dataDxfId="415"/>
    <tableColumn id="16020" xr3:uid="{38560EC1-CC78-4746-81A3-EF31F004B6A3}" name="Column15981" dataDxfId="414"/>
    <tableColumn id="16021" xr3:uid="{49390686-781A-4D35-845B-F03F010A6B4C}" name="Column15982" dataDxfId="413"/>
    <tableColumn id="16022" xr3:uid="{D46209ED-BBBC-45ED-BC8F-0AD512595B51}" name="Column15983" dataDxfId="412"/>
    <tableColumn id="16023" xr3:uid="{5228FE20-93A0-41F0-885A-7BBAF7C4FCE0}" name="Column15984" dataDxfId="411"/>
    <tableColumn id="16024" xr3:uid="{09581116-E7B4-4E88-9D8B-F3544B2BD258}" name="Column15985" dataDxfId="410"/>
    <tableColumn id="16025" xr3:uid="{F49C6C3D-8F4F-4D9A-897C-CC164F38C7A6}" name="Column15986" dataDxfId="409"/>
    <tableColumn id="16026" xr3:uid="{696E6D61-667C-4DB4-991C-5A330433BBB7}" name="Column15987" dataDxfId="408"/>
    <tableColumn id="16027" xr3:uid="{B584F791-D92A-48B3-8313-BBE6BF7B5B65}" name="Column15988" dataDxfId="407"/>
    <tableColumn id="16028" xr3:uid="{A4EBBD71-CF48-4179-8263-7CCA938915BA}" name="Column15989" dataDxfId="406"/>
    <tableColumn id="16029" xr3:uid="{F9C1DA1D-D2F0-4F48-9D1E-688B30AE6A20}" name="Column15990" dataDxfId="405"/>
    <tableColumn id="16030" xr3:uid="{CEABB7FD-DE26-4DC0-B1E6-0DDA671A8775}" name="Column15991" dataDxfId="404"/>
    <tableColumn id="16031" xr3:uid="{86FA0524-39DE-4C0B-8131-55831925813F}" name="Column15992" dataDxfId="403"/>
    <tableColumn id="16032" xr3:uid="{E5B89FA8-5909-4D77-A137-9BC5231776CD}" name="Column15993" dataDxfId="402"/>
    <tableColumn id="16033" xr3:uid="{0951FD0E-0C6F-44FA-AA78-A91843FF3FBA}" name="Column15994" dataDxfId="401"/>
    <tableColumn id="16034" xr3:uid="{F38D4D06-44A2-490A-B962-D73208EEF058}" name="Column15995" dataDxfId="400"/>
    <tableColumn id="16035" xr3:uid="{65E39FB1-CA9B-4D56-9A55-97FAB63AB521}" name="Column15996" dataDxfId="399"/>
    <tableColumn id="16036" xr3:uid="{58877832-83AA-4005-BE90-9FEA5914015D}" name="Column15997" dataDxfId="398"/>
    <tableColumn id="16037" xr3:uid="{CCD78EA7-2063-48B4-8495-A8D79C4C3E0C}" name="Column15998" dataDxfId="397"/>
    <tableColumn id="16038" xr3:uid="{386DB4F0-A6B1-46EF-8A48-3200173E7B4B}" name="Column15999" dataDxfId="396"/>
    <tableColumn id="16039" xr3:uid="{3304ABC5-3BF4-45F3-849F-201BAFDE8A9C}" name="Column16000" dataDxfId="395"/>
    <tableColumn id="16040" xr3:uid="{A0451CBF-C385-4AAC-876E-8CB82B729308}" name="Column16001" dataDxfId="394"/>
    <tableColumn id="16041" xr3:uid="{DFF56605-B036-4AF7-BAA1-49C0D985FD41}" name="Column16002" dataDxfId="393"/>
    <tableColumn id="16042" xr3:uid="{AF40242D-DC72-447B-A3FA-55FFEBCEC253}" name="Column16003" dataDxfId="392"/>
    <tableColumn id="16043" xr3:uid="{A94C3FFB-22A4-481E-81FD-6026FBE25FB9}" name="Column16004" dataDxfId="391"/>
    <tableColumn id="16044" xr3:uid="{56221B80-A15B-42E8-81B4-78017B01224E}" name="Column16005" dataDxfId="390"/>
    <tableColumn id="16045" xr3:uid="{9BDB1368-2303-4DC0-BFC8-9CF0AC5F631A}" name="Column16006" dataDxfId="389"/>
    <tableColumn id="16046" xr3:uid="{6A960BCE-6750-45B0-A952-883C6C2CF46E}" name="Column16007" dataDxfId="388"/>
    <tableColumn id="16047" xr3:uid="{DC1CFE30-179F-402E-BCDA-7331006BA01C}" name="Column16008" dataDxfId="387"/>
    <tableColumn id="16048" xr3:uid="{B7785FDC-C290-4576-9F58-4B5062ABFB1D}" name="Column16009" dataDxfId="386"/>
    <tableColumn id="16049" xr3:uid="{BDF46DD7-2883-4519-BDD1-A4147CA4CBF1}" name="Column16010" dataDxfId="385"/>
    <tableColumn id="16050" xr3:uid="{37393AE4-8D1D-479D-A06D-5BBE1882296B}" name="Column16011" dataDxfId="384"/>
    <tableColumn id="16051" xr3:uid="{2FDF28D5-AAC5-4575-811B-521036FE1CEC}" name="Column16012" dataDxfId="383"/>
    <tableColumn id="16052" xr3:uid="{3B765728-64A7-4A02-8EF6-4CB4961FE4E9}" name="Column16013" dataDxfId="382"/>
    <tableColumn id="16053" xr3:uid="{4729536D-9F3C-4CFE-B819-E8C046BFF35D}" name="Column16014" dataDxfId="381"/>
    <tableColumn id="16054" xr3:uid="{38DF8933-CCB7-488E-98F7-F26679BEEC60}" name="Column16015" dataDxfId="380"/>
    <tableColumn id="16055" xr3:uid="{0276A3A2-0680-4ED2-B641-AC6A09B93720}" name="Column16016" dataDxfId="379"/>
    <tableColumn id="16056" xr3:uid="{79EA9F01-8FEB-49F2-9F47-A94BB29DFE92}" name="Column16017" dataDxfId="378"/>
    <tableColumn id="16057" xr3:uid="{342B3ED6-1D61-4441-A14F-D5C85DB1570B}" name="Column16018" dataDxfId="377"/>
    <tableColumn id="16058" xr3:uid="{94017F65-8D1C-4E84-89B8-7905B7C685ED}" name="Column16019" dataDxfId="376"/>
    <tableColumn id="16059" xr3:uid="{ED1DCDB5-62E3-499A-8DB0-BA90205BC7EC}" name="Column16020" dataDxfId="375"/>
    <tableColumn id="16060" xr3:uid="{110C14C5-F112-4223-BA64-6AECD4E3ECC0}" name="Column16021" dataDxfId="374"/>
    <tableColumn id="16061" xr3:uid="{8F6E8FFC-FB39-4912-99FF-169A3F032C98}" name="Column16022" dataDxfId="373"/>
    <tableColumn id="16062" xr3:uid="{81BF41F9-7A72-48E1-89D9-008D20F491FD}" name="Column16023" dataDxfId="372"/>
    <tableColumn id="16063" xr3:uid="{3274DB0F-EFAC-4DD4-9AE7-284B0FEC2FC2}" name="Column16024" dataDxfId="371"/>
    <tableColumn id="16064" xr3:uid="{63BED0EF-556A-487E-95B1-A8867275150A}" name="Column16025" dataDxfId="370"/>
    <tableColumn id="16065" xr3:uid="{DC3E403A-0070-4EB8-BF82-9FB03171F50C}" name="Column16026" dataDxfId="369"/>
    <tableColumn id="16066" xr3:uid="{A97302AF-390B-4BC0-9A47-69CCE08F74C2}" name="Column16027" dataDxfId="368"/>
    <tableColumn id="16067" xr3:uid="{D1757D35-D623-46CD-A26C-53BCC355F2F0}" name="Column16028" dataDxfId="367"/>
    <tableColumn id="16068" xr3:uid="{65B04FFC-2B77-4D97-BA99-9DDC8DF34EF2}" name="Column16029" dataDxfId="366"/>
    <tableColumn id="16069" xr3:uid="{50B4CE0C-6961-4D31-911A-CB349CD44128}" name="Column16030" dataDxfId="365"/>
    <tableColumn id="16070" xr3:uid="{384F060A-C1C5-44B0-9A21-0F7118A8FB0E}" name="Column16031" dataDxfId="364"/>
    <tableColumn id="16071" xr3:uid="{A704AE11-2177-4BE1-9140-DC93735DED04}" name="Column16032" dataDxfId="363"/>
    <tableColumn id="16072" xr3:uid="{5B72AE96-2CCB-4053-8453-657F0D0C0D56}" name="Column16033" dataDxfId="362"/>
    <tableColumn id="16073" xr3:uid="{57A28044-CC99-4043-8C11-CB849F99D018}" name="Column16034" dataDxfId="361"/>
    <tableColumn id="16074" xr3:uid="{427291A7-9869-4683-B73E-462070D81EB5}" name="Column16035" dataDxfId="360"/>
    <tableColumn id="16075" xr3:uid="{DEFAA339-2AB4-439A-B3F7-0B720809A1EC}" name="Column16036" dataDxfId="359"/>
    <tableColumn id="16076" xr3:uid="{5153E733-72AF-42C5-B84D-0191B71C1697}" name="Column16037" dataDxfId="358"/>
    <tableColumn id="16077" xr3:uid="{A149107E-F311-4EE4-846C-14E4496D584C}" name="Column16038" dataDxfId="357"/>
    <tableColumn id="16078" xr3:uid="{23FC6226-E55F-41EA-93DD-EF246B00482A}" name="Column16039" dataDxfId="356"/>
    <tableColumn id="16079" xr3:uid="{1E9F9DB4-8C3C-4E05-885F-77A6E40939CB}" name="Column16040" dataDxfId="355"/>
    <tableColumn id="16080" xr3:uid="{1784EC07-802E-4274-BB56-9F8FD576CAC8}" name="Column16041" dataDxfId="354"/>
    <tableColumn id="16081" xr3:uid="{B876FBD3-54A6-408D-BDC0-0409BB15EB83}" name="Column16042" dataDxfId="353"/>
    <tableColumn id="16082" xr3:uid="{5B86FFA5-B1E4-4ACE-AA95-B64D61FB87D4}" name="Column16043" dataDxfId="352"/>
    <tableColumn id="16083" xr3:uid="{1747C5F5-5A40-476B-97B2-B29BC00D6DBF}" name="Column16044" dataDxfId="351"/>
    <tableColumn id="16084" xr3:uid="{EA6FA4A5-C1CA-4BB8-B06A-49A806C174B8}" name="Column16045" dataDxfId="350"/>
    <tableColumn id="16085" xr3:uid="{47B9FF8E-D39D-4AAB-A4BF-6414D5729182}" name="Column16046" dataDxfId="349"/>
    <tableColumn id="16086" xr3:uid="{E9BAA7BE-4703-41EF-905B-CFD91EEE4B4E}" name="Column16047" dataDxfId="348"/>
    <tableColumn id="16087" xr3:uid="{3098F67D-E0BE-496B-8CAE-0A2169185EEC}" name="Column16048" dataDxfId="347"/>
    <tableColumn id="16088" xr3:uid="{59104F0D-2FEB-4914-92D3-6C586BBFB042}" name="Column16049" dataDxfId="346"/>
    <tableColumn id="16089" xr3:uid="{D5599F0A-93EB-4BC1-BEE2-FA740A8A23A7}" name="Column16050" dataDxfId="345"/>
    <tableColumn id="16090" xr3:uid="{6D6FEFCC-C163-4BBF-B25D-093E831C90E9}" name="Column16051" dataDxfId="344"/>
    <tableColumn id="16091" xr3:uid="{8AB13881-9153-4DDF-A3FD-E2AA9607DB19}" name="Column16052" dataDxfId="343"/>
    <tableColumn id="16092" xr3:uid="{A2C914C2-9A6B-497C-AE54-90FFB0DC6FF6}" name="Column16053" dataDxfId="342"/>
    <tableColumn id="16093" xr3:uid="{1A3437E5-C967-4717-9D49-9F6208504AE9}" name="Column16054" dataDxfId="341"/>
    <tableColumn id="16094" xr3:uid="{60596BBB-A8E7-4430-A141-CF3E338756EB}" name="Column16055" dataDxfId="340"/>
    <tableColumn id="16095" xr3:uid="{062FD28C-C2BC-483A-9F02-CB5C7106DFAC}" name="Column16056" dataDxfId="339"/>
    <tableColumn id="16096" xr3:uid="{4F49589F-7D73-44DD-BFA1-B284B86B3B7D}" name="Column16057" dataDxfId="338"/>
    <tableColumn id="16097" xr3:uid="{B3D68962-1F1A-4358-849E-E28473D6A53D}" name="Column16058" dataDxfId="337"/>
    <tableColumn id="16098" xr3:uid="{001F2315-B8BE-4174-9D0F-8E5F730BE7D1}" name="Column16059" dataDxfId="336"/>
    <tableColumn id="16099" xr3:uid="{59E7025D-93AF-4949-902F-383181C97FA4}" name="Column16060" dataDxfId="335"/>
    <tableColumn id="16100" xr3:uid="{CCB695D3-8DB9-422C-8B8E-E696914130D4}" name="Column16061" dataDxfId="334"/>
    <tableColumn id="16101" xr3:uid="{2C34EECC-ECD0-42EE-A7FB-7CA85F201131}" name="Column16062" dataDxfId="333"/>
    <tableColumn id="16102" xr3:uid="{D0F87956-26D2-4CDF-930F-23C7276A727D}" name="Column16063" dataDxfId="332"/>
    <tableColumn id="16103" xr3:uid="{568EF01D-2ECB-4D16-96F4-8DB2401B2487}" name="Column16064" dataDxfId="331"/>
    <tableColumn id="16104" xr3:uid="{B3C3EC91-CBC3-450D-80ED-0A056924A4EF}" name="Column16065" dataDxfId="330"/>
    <tableColumn id="16105" xr3:uid="{5CFD96EE-C11E-466F-AB98-5E32C9BD46DE}" name="Column16066" dataDxfId="329"/>
    <tableColumn id="16106" xr3:uid="{BD9E21D2-532B-419C-9047-ADBCF0ED0E19}" name="Column16067" dataDxfId="328"/>
    <tableColumn id="16107" xr3:uid="{3B1FCB81-04A9-41D2-9241-C10308FC0504}" name="Column16068" dataDxfId="327"/>
    <tableColumn id="16108" xr3:uid="{5352696D-13FC-45F6-B4F9-58C2A99BFACA}" name="Column16069" dataDxfId="326"/>
    <tableColumn id="16109" xr3:uid="{9BA0B987-0288-40D1-9266-E3431031C14E}" name="Column16070" dataDxfId="325"/>
    <tableColumn id="16110" xr3:uid="{F2E6B254-0D90-41AA-ACBD-66208C4DDF2A}" name="Column16071" dataDxfId="324"/>
    <tableColumn id="16111" xr3:uid="{CD12CC57-E0A8-43CC-BB8D-A9221F069218}" name="Column16072" dataDxfId="323"/>
    <tableColumn id="16112" xr3:uid="{D54B0EF5-253F-4F8A-BB2C-CE33EC3904E0}" name="Column16073" dataDxfId="322"/>
    <tableColumn id="16113" xr3:uid="{44A4AD05-FC65-4C40-A1B5-BB58145C3601}" name="Column16074" dataDxfId="321"/>
    <tableColumn id="16114" xr3:uid="{9540C94E-5436-4898-AA49-82CCB46FEDCC}" name="Column16075" dataDxfId="320"/>
    <tableColumn id="16115" xr3:uid="{55E29623-A5B5-46AE-9F09-5E3A4D169304}" name="Column16076" dataDxfId="319"/>
    <tableColumn id="16116" xr3:uid="{021CB1D1-DBBD-4FBD-9632-0FA9280B63C6}" name="Column16077" dataDxfId="318"/>
    <tableColumn id="16117" xr3:uid="{95655D4D-2212-4B54-8C7A-70C6B62FFA1B}" name="Column16078" dataDxfId="317"/>
    <tableColumn id="16118" xr3:uid="{E9A6915F-2B61-451B-A29B-C8C0C249D960}" name="Column16079" dataDxfId="316"/>
    <tableColumn id="16119" xr3:uid="{E8AD2858-477D-4414-A4C1-FC4B2CC180F4}" name="Column16080" dataDxfId="315"/>
    <tableColumn id="16120" xr3:uid="{B0583774-5CF7-4914-9D9C-FC036A400C3F}" name="Column16081" dataDxfId="314"/>
    <tableColumn id="16121" xr3:uid="{DC8E59CB-F883-47F8-BD74-2398555FE695}" name="Column16082" dataDxfId="313"/>
    <tableColumn id="16122" xr3:uid="{95897D6A-7C96-424A-ADB4-015C3CF2F57F}" name="Column16083" dataDxfId="312"/>
    <tableColumn id="16123" xr3:uid="{F18F02A8-ABCF-4EA6-AD97-AAFF089C47B7}" name="Column16084" dataDxfId="311"/>
    <tableColumn id="16124" xr3:uid="{3D30F7DD-E33B-4024-A5FC-FF939B0209CD}" name="Column16085" dataDxfId="310"/>
    <tableColumn id="16125" xr3:uid="{AA57B417-710F-4BD0-AB22-502BFA83C9CA}" name="Column16086" dataDxfId="309"/>
    <tableColumn id="16126" xr3:uid="{1271AB7C-5E51-485F-B8ED-B5C21FC4F86A}" name="Column16087" dataDxfId="308"/>
    <tableColumn id="16127" xr3:uid="{FE95D617-0679-4614-8689-2BF1EAED48F2}" name="Column16088" dataDxfId="307"/>
    <tableColumn id="16128" xr3:uid="{5D721916-1E58-4113-82FA-85490D692601}" name="Column16089" dataDxfId="306"/>
    <tableColumn id="16129" xr3:uid="{BB0626E1-FAFD-4457-908F-8564F9914EEF}" name="Column16090" dataDxfId="305"/>
    <tableColumn id="16130" xr3:uid="{2204336E-972B-4642-A36C-960E07D3EEF8}" name="Column16091" dataDxfId="304"/>
    <tableColumn id="16131" xr3:uid="{239E281C-4F1C-4AD1-B6DC-5015C2CEC0CF}" name="Column16092" dataDxfId="303"/>
    <tableColumn id="16132" xr3:uid="{BC71327C-AA78-4CC7-B568-68BA50B232EE}" name="Column16093" dataDxfId="302"/>
    <tableColumn id="16133" xr3:uid="{579453DB-1F37-4C5F-A542-BA88E9BC69C2}" name="Column16094" dataDxfId="301"/>
    <tableColumn id="16134" xr3:uid="{B0472FFE-FBA9-44D8-BB01-192D01387271}" name="Column16095" dataDxfId="300"/>
    <tableColumn id="16135" xr3:uid="{BC4D2655-15DB-4B65-BDFD-84D048C71064}" name="Column16096" dataDxfId="299"/>
    <tableColumn id="16136" xr3:uid="{5C5C6B28-04E7-43D5-9FEF-D56461FE8C43}" name="Column16097" dataDxfId="298"/>
    <tableColumn id="16137" xr3:uid="{9853E8D3-E8B4-4DB9-8BAF-59D3605F94E3}" name="Column16098" dataDxfId="297"/>
    <tableColumn id="16138" xr3:uid="{CD968BA9-98CB-4917-8DAB-631812BFE1CD}" name="Column16099" dataDxfId="296"/>
    <tableColumn id="16139" xr3:uid="{EEB3EA4B-D5BB-4895-97DF-5DC4EE356102}" name="Column16100" dataDxfId="295"/>
    <tableColumn id="16140" xr3:uid="{8E942CAD-796E-4165-939A-BEFDD3CE0AA4}" name="Column16101" dataDxfId="294"/>
    <tableColumn id="16141" xr3:uid="{4BF092E2-676C-458D-BC9E-57A54679A579}" name="Column16102" dataDxfId="293"/>
    <tableColumn id="16142" xr3:uid="{39252834-CAF3-46D9-BB1A-A71E924AADE8}" name="Column16103" dataDxfId="292"/>
    <tableColumn id="16143" xr3:uid="{FBF8712B-A382-43C0-A604-FDD78A489300}" name="Column16104" dataDxfId="291"/>
    <tableColumn id="16144" xr3:uid="{B88AA1C7-B08E-49AE-9931-4F1C998483C2}" name="Column16105" dataDxfId="290"/>
    <tableColumn id="16145" xr3:uid="{FAEA6E64-709A-4F16-A20E-F1F6CAA01EC1}" name="Column16106" dataDxfId="289"/>
    <tableColumn id="16146" xr3:uid="{5C4DBB99-8C48-45C1-AD8A-E518BD8AF111}" name="Column16107" dataDxfId="288"/>
    <tableColumn id="16147" xr3:uid="{B9E9CB8E-722E-4E21-8D53-091FAE1A7380}" name="Column16108" dataDxfId="287"/>
    <tableColumn id="16148" xr3:uid="{14CA8AB7-E629-4113-9785-9222008285D5}" name="Column16109" dataDxfId="286"/>
    <tableColumn id="16149" xr3:uid="{8844E807-15D0-4257-A49B-BF1196AF4330}" name="Column16110" dataDxfId="285"/>
    <tableColumn id="16150" xr3:uid="{83A212CF-657A-456B-9DD7-D027D84035EE}" name="Column16111" dataDxfId="284"/>
    <tableColumn id="16151" xr3:uid="{8E1D7125-BFE5-4DE6-8848-A3CCD20FC205}" name="Column16112" dataDxfId="283"/>
    <tableColumn id="16152" xr3:uid="{3E89C676-33AE-432A-BF08-64ABBDC4289A}" name="Column16113" dataDxfId="282"/>
    <tableColumn id="16153" xr3:uid="{728AA8F0-556B-4FB3-B563-74D0F741877A}" name="Column16114" dataDxfId="281"/>
    <tableColumn id="16154" xr3:uid="{7B651339-7F2A-4100-B896-186BD9DDF4EC}" name="Column16115" dataDxfId="280"/>
    <tableColumn id="16155" xr3:uid="{B82B545D-0DA2-493A-BD24-E408D64FB015}" name="Column16116" dataDxfId="279"/>
    <tableColumn id="16156" xr3:uid="{7ED354FE-498F-45EC-8144-230E51BD4984}" name="Column16117" dataDxfId="278"/>
    <tableColumn id="16157" xr3:uid="{A4510AE9-218C-4CC3-8842-8A4417F700F1}" name="Column16118" dataDxfId="277"/>
    <tableColumn id="16158" xr3:uid="{77ECEE14-76AE-4B13-8EBC-DD3D20149617}" name="Column16119" dataDxfId="276"/>
    <tableColumn id="16159" xr3:uid="{595CDA85-B95B-431E-B4B1-23460DE94F19}" name="Column16120" dataDxfId="275"/>
    <tableColumn id="16160" xr3:uid="{8A443526-6170-42A3-BFC0-B46B474487AB}" name="Column16121" dataDxfId="274"/>
    <tableColumn id="16161" xr3:uid="{B0BEB464-B9B5-4987-9291-7A53EEB3D8F5}" name="Column16122" dataDxfId="273"/>
    <tableColumn id="16162" xr3:uid="{648F47C2-8D7A-4D07-927F-86B80EE0A43D}" name="Column16123" dataDxfId="272"/>
    <tableColumn id="16163" xr3:uid="{5FF2C193-F240-48AA-8C71-61A3CE1C2735}" name="Column16124" dataDxfId="271"/>
    <tableColumn id="16164" xr3:uid="{29F61295-D1A9-48E9-A8A5-19769BA435C3}" name="Column16125" dataDxfId="270"/>
    <tableColumn id="16165" xr3:uid="{622F2037-72FE-4F14-85F7-63DC3144B348}" name="Column16126" dataDxfId="269"/>
    <tableColumn id="16166" xr3:uid="{57FDADD5-A3FE-4A02-BFF6-BDB5E0D58DC1}" name="Column16127" dataDxfId="268"/>
    <tableColumn id="16167" xr3:uid="{33D3ADAE-EF03-4E8F-9E53-5D7106E27F57}" name="Column16128" dataDxfId="267"/>
    <tableColumn id="16168" xr3:uid="{762CE08A-B9B5-4C19-AB14-EF79C8A3C311}" name="Column16129" dataDxfId="266"/>
    <tableColumn id="16169" xr3:uid="{F516CF67-A017-4B3A-8348-358798A6171C}" name="Column16130" dataDxfId="265"/>
    <tableColumn id="16170" xr3:uid="{8A90A827-9D53-40A7-A617-6D8908248F1B}" name="Column16131" dataDxfId="264"/>
    <tableColumn id="16171" xr3:uid="{7C6DC70A-D507-4302-8EDE-5C84B588B117}" name="Column16132" dataDxfId="263"/>
    <tableColumn id="16172" xr3:uid="{1F4AC287-1BC2-41FF-9F92-360D50F462B2}" name="Column16133" dataDxfId="262"/>
    <tableColumn id="16173" xr3:uid="{84B96E9F-C991-4761-A2AC-2E63C0C16273}" name="Column16134" dataDxfId="261"/>
    <tableColumn id="16174" xr3:uid="{36143319-2828-4313-902D-6C70BB8E6A02}" name="Column16135" dataDxfId="260"/>
    <tableColumn id="16175" xr3:uid="{C9B7976F-62A8-461C-9193-112A831B03CA}" name="Column16136" dataDxfId="259"/>
    <tableColumn id="16176" xr3:uid="{882B2243-7CCB-4083-98F8-4708882CCE17}" name="Column16137" dataDxfId="258"/>
    <tableColumn id="16177" xr3:uid="{C05EA7C3-2786-4548-A933-C61246269992}" name="Column16138" dataDxfId="257"/>
    <tableColumn id="16178" xr3:uid="{918718C6-537C-40C7-8FEF-607D0E4E10CA}" name="Column16139" dataDxfId="256"/>
    <tableColumn id="16179" xr3:uid="{9F43E6F9-BC35-4E6B-B94F-BF419A1AFE4E}" name="Column16140" dataDxfId="255"/>
    <tableColumn id="16180" xr3:uid="{E5672CF2-344F-4FEE-8F2D-4F223DD02333}" name="Column16141" dataDxfId="254"/>
    <tableColumn id="16181" xr3:uid="{06C956C1-94A1-448F-8459-23C260A4B14E}" name="Column16142" dataDxfId="253"/>
    <tableColumn id="16182" xr3:uid="{F3D5A939-0360-46A0-B130-AAC856FCA8F6}" name="Column16143" dataDxfId="252"/>
    <tableColumn id="16183" xr3:uid="{AD67192B-9D01-4E42-9347-9F7B370B4F3F}" name="Column16144" dataDxfId="251"/>
    <tableColumn id="16184" xr3:uid="{EA34C486-7E99-4359-8C78-2F4EC3D23FF6}" name="Column16145" dataDxfId="250"/>
    <tableColumn id="16185" xr3:uid="{FED873FA-F736-4934-8AD9-5E684B30EE96}" name="Column16146" dataDxfId="249"/>
    <tableColumn id="16186" xr3:uid="{C431BF8E-E918-4D12-829D-362ECB41907E}" name="Column16147" dataDxfId="248"/>
    <tableColumn id="16187" xr3:uid="{1C60D629-1455-44E0-8441-F72F56873AAD}" name="Column16148" dataDxfId="247"/>
    <tableColumn id="16188" xr3:uid="{C946DA3D-D450-46E2-9F7B-3DE31CD1A0C7}" name="Column16149" dataDxfId="246"/>
    <tableColumn id="16189" xr3:uid="{CBCF6065-C41F-499C-8C93-D4D663763D20}" name="Column16150" dataDxfId="245"/>
    <tableColumn id="16190" xr3:uid="{D2AB9138-4B0D-4AFC-ABC6-E29D1B70490F}" name="Column16151" dataDxfId="244"/>
    <tableColumn id="16191" xr3:uid="{1CDDBBCC-FCB2-4276-BC01-E675EFC78F83}" name="Column16152" dataDxfId="243"/>
    <tableColumn id="16192" xr3:uid="{5F2651D5-1083-45B8-9B4D-2BD0DBE3B3F7}" name="Column16153" dataDxfId="242"/>
    <tableColumn id="16193" xr3:uid="{9A77825A-BF5B-47E1-95B2-C563EC0DD57E}" name="Column16154" dataDxfId="241"/>
    <tableColumn id="16194" xr3:uid="{8DA66FCF-32AC-4E43-A6BD-EF61F4ED3262}" name="Column16155" dataDxfId="240"/>
    <tableColumn id="16195" xr3:uid="{0BF57B29-C3E3-489E-95B6-6D485463B5F9}" name="Column16156" dataDxfId="239"/>
    <tableColumn id="16196" xr3:uid="{BD381A24-EA78-45A8-999D-2F96F9C57949}" name="Column16157" dataDxfId="238"/>
    <tableColumn id="16197" xr3:uid="{48686C5D-AD03-4363-81EE-496A1253EE52}" name="Column16158" dataDxfId="237"/>
    <tableColumn id="16198" xr3:uid="{4E9B4D89-2660-4F8B-844B-30F991669376}" name="Column16159" dataDxfId="236"/>
    <tableColumn id="16199" xr3:uid="{AFBB7322-8D85-4B62-99E7-8318103BE11C}" name="Column16160" dataDxfId="235"/>
    <tableColumn id="16200" xr3:uid="{58C9F411-44AE-4B12-B466-B7A52F9A8DB9}" name="Column16161" dataDxfId="234"/>
    <tableColumn id="16201" xr3:uid="{1C933483-EFD1-4136-B5A4-A9242B96DA8E}" name="Column16162" dataDxfId="233"/>
    <tableColumn id="16202" xr3:uid="{5850AE38-B5AB-49DD-B576-E4DBB66880EA}" name="Column16163" dataDxfId="232"/>
    <tableColumn id="16203" xr3:uid="{179443E3-A468-4FDC-982D-A5CA5B45C6D2}" name="Column16164" dataDxfId="231"/>
    <tableColumn id="16204" xr3:uid="{180C1B37-345C-48F6-B64D-C5A205731D83}" name="Column16165" dataDxfId="230"/>
    <tableColumn id="16205" xr3:uid="{BBDEE82A-B0F8-4BBB-A1AF-8BC268315F12}" name="Column16166" dataDxfId="229"/>
    <tableColumn id="16206" xr3:uid="{A2322E7E-CE07-44CA-B603-91F960A7BCB7}" name="Column16167" dataDxfId="228"/>
    <tableColumn id="16207" xr3:uid="{36197CF6-BCCE-46CC-A7DC-431545CC5791}" name="Column16168" dataDxfId="227"/>
    <tableColumn id="16208" xr3:uid="{F9B9F709-C31E-4FE0-95CD-06D93C6A4370}" name="Column16169" dataDxfId="226"/>
    <tableColumn id="16209" xr3:uid="{3452E59B-418B-47CF-8796-73433420F8BB}" name="Column16170" dataDxfId="225"/>
    <tableColumn id="16210" xr3:uid="{3CA15024-CE14-40FB-BBE3-1D1F9E1504CD}" name="Column16171" dataDxfId="224"/>
    <tableColumn id="16211" xr3:uid="{694389ED-B083-4598-B59C-E62A1201F5C2}" name="Column16172" dataDxfId="223"/>
    <tableColumn id="16212" xr3:uid="{5C8872BB-B9A3-4405-946E-0E90F42D5BB9}" name="Column16173" dataDxfId="222"/>
    <tableColumn id="16213" xr3:uid="{3902C5E4-6896-4B52-8BD5-83411E441324}" name="Column16174" dataDxfId="221"/>
    <tableColumn id="16214" xr3:uid="{DCB18105-3D1D-4A33-9104-C39F066EBA0D}" name="Column16175" dataDxfId="220"/>
    <tableColumn id="16215" xr3:uid="{79C4BDF4-3CA4-402C-BCF2-573A567807AC}" name="Column16176" dataDxfId="219"/>
    <tableColumn id="16216" xr3:uid="{065B9823-0683-418B-BD77-BE975E50EE17}" name="Column16177" dataDxfId="218"/>
    <tableColumn id="16217" xr3:uid="{C1B8C344-95C1-4014-9640-5B3D0C260E16}" name="Column16178" dataDxfId="217"/>
    <tableColumn id="16218" xr3:uid="{577CF41C-D21F-42F5-9158-813E0810E2B9}" name="Column16179" dataDxfId="216"/>
    <tableColumn id="16219" xr3:uid="{837219BD-EC9F-48A0-9581-E6CC9185322F}" name="Column16180" dataDxfId="215"/>
    <tableColumn id="16220" xr3:uid="{9DF5D0D0-C045-4FC9-8987-111BC088FDE8}" name="Column16181" dataDxfId="214"/>
    <tableColumn id="16221" xr3:uid="{C85BD175-A69C-47C3-8930-EF16F55045E9}" name="Column16182" dataDxfId="213"/>
    <tableColumn id="16222" xr3:uid="{87CE4A97-7258-43E2-86D8-08164A20F050}" name="Column16183" dataDxfId="212"/>
    <tableColumn id="16223" xr3:uid="{508E68A7-68A4-488E-9B81-3FD20D104D9C}" name="Column16184" dataDxfId="211"/>
    <tableColumn id="16224" xr3:uid="{A98B695D-DCA7-4FD8-97D1-13FA3B26E2B0}" name="Column16185" dataDxfId="210"/>
    <tableColumn id="16225" xr3:uid="{EFBACD1F-33F8-461E-A038-BE928F05EFC3}" name="Column16186" dataDxfId="209"/>
    <tableColumn id="16226" xr3:uid="{5D1E26D5-CAC9-4527-BF99-8DF2532D3F02}" name="Column16187" dataDxfId="208"/>
    <tableColumn id="16227" xr3:uid="{F97C5F94-A799-4C49-BFB4-973E34A25B1C}" name="Column16188" dataDxfId="207"/>
    <tableColumn id="16228" xr3:uid="{80FB3C8F-0669-45A2-8DE9-FC6FE2BF6920}" name="Column16189" dataDxfId="206"/>
    <tableColumn id="16229" xr3:uid="{611040BC-7B92-4EFF-9F7B-320C2655CBBD}" name="Column16190" dataDxfId="205"/>
    <tableColumn id="16230" xr3:uid="{315B4DE1-4BCB-4A1D-88B6-DFD1F4A8537C}" name="Column16191" dataDxfId="204"/>
    <tableColumn id="16231" xr3:uid="{17E9454D-D244-4127-B0FD-07E49E872CCD}" name="Column16192" dataDxfId="203"/>
    <tableColumn id="16232" xr3:uid="{366C9FCD-2DD3-418D-A107-BB07E9E56D55}" name="Column16193" dataDxfId="202"/>
    <tableColumn id="16233" xr3:uid="{F8A2F72E-A1FE-4983-A196-BAE1B8F01243}" name="Column16194" dataDxfId="201"/>
    <tableColumn id="16234" xr3:uid="{A860DE45-30C4-4EBD-BD61-BF7E23C9A5E5}" name="Column16195" dataDxfId="200"/>
    <tableColumn id="16235" xr3:uid="{1F34EEF7-E5DA-4135-AFCF-C63F263ABF10}" name="Column16196" dataDxfId="199"/>
    <tableColumn id="16236" xr3:uid="{ECA61EF1-887F-4EF3-B7AA-B68E60B44B15}" name="Column16197" dataDxfId="198"/>
    <tableColumn id="16237" xr3:uid="{A56830C1-75E0-438A-8041-1D775E1FC279}" name="Column16198" dataDxfId="197"/>
    <tableColumn id="16238" xr3:uid="{8787DC49-B4C5-41E4-8AFF-0CDAB2012EA4}" name="Column16199" dataDxfId="196"/>
    <tableColumn id="16239" xr3:uid="{AA003D55-E009-47C5-A0DA-1F68623BB43E}" name="Column16200" dataDxfId="195"/>
    <tableColumn id="16240" xr3:uid="{F3EBBEB0-6067-410B-8E19-281FD37D39BF}" name="Column16201" dataDxfId="194"/>
    <tableColumn id="16241" xr3:uid="{55321BEA-A3B9-4170-AB64-A6CC288C6180}" name="Column16202" dataDxfId="193"/>
    <tableColumn id="16242" xr3:uid="{D89372A3-AB44-4F26-B1A7-91DD98464558}" name="Column16203" dataDxfId="192"/>
    <tableColumn id="16243" xr3:uid="{FD351556-DFBD-44C8-A6BB-11520969F24D}" name="Column16204" dataDxfId="191"/>
    <tableColumn id="16244" xr3:uid="{607A9D25-66FD-4ABA-9859-5B35FB4D49C7}" name="Column16205" dataDxfId="190"/>
    <tableColumn id="16245" xr3:uid="{B8ED12C2-435E-41AE-A5EC-7B40201F2990}" name="Column16206" dataDxfId="189"/>
    <tableColumn id="16246" xr3:uid="{5C1B0370-4B9B-4916-8329-5945A075913D}" name="Column16207" dataDxfId="188"/>
    <tableColumn id="16247" xr3:uid="{9703C265-B6CC-419D-BB5F-2A5CE2D99ABA}" name="Column16208" dataDxfId="187"/>
    <tableColumn id="16248" xr3:uid="{EEE5F50C-5B72-43B5-80E6-CD9168390818}" name="Column16209" dataDxfId="186"/>
    <tableColumn id="16249" xr3:uid="{B98F08D3-3F4B-4B7C-9D0E-2EB6E055A368}" name="Column16210" dataDxfId="185"/>
    <tableColumn id="16250" xr3:uid="{7C3789D2-B7ED-48F6-9992-93B07E86CDE5}" name="Column16211" dataDxfId="184"/>
    <tableColumn id="16251" xr3:uid="{B5EF24D0-BDDE-467D-B432-6C69833E0DE8}" name="Column16212" dataDxfId="183"/>
    <tableColumn id="16252" xr3:uid="{14AD0317-6E07-414F-8088-D9F9588E436F}" name="Column16213" dataDxfId="182"/>
    <tableColumn id="16253" xr3:uid="{A6B90811-73D2-4CAE-A33A-0E223CC2D4BC}" name="Column16214" dataDxfId="181"/>
    <tableColumn id="16254" xr3:uid="{C69D3DA5-E9AE-4791-AEBE-E9DF6A3FC4BB}" name="Column16215" dataDxfId="180"/>
    <tableColumn id="16255" xr3:uid="{ED964249-D390-46D6-B957-37E71491DC61}" name="Column16216" dataDxfId="179"/>
    <tableColumn id="16256" xr3:uid="{BE779EBA-674B-41EB-AEE7-1D22AED48E58}" name="Column16217" dataDxfId="178"/>
    <tableColumn id="16257" xr3:uid="{025FFEC3-CE6A-4E8A-A3E2-B856FF0A0056}" name="Column16218" dataDxfId="177"/>
    <tableColumn id="16258" xr3:uid="{D6398E68-52AC-43F6-BF32-AA22EA9A7B93}" name="Column16219" dataDxfId="176"/>
    <tableColumn id="16259" xr3:uid="{07BE6F7B-8B0E-4306-AE3F-49498925E6DF}" name="Column16220" dataDxfId="175"/>
    <tableColumn id="16260" xr3:uid="{F2A76BB9-9B36-41EC-BCEE-61BAC1C4EF4A}" name="Column16221" dataDxfId="174"/>
    <tableColumn id="16261" xr3:uid="{6A335489-748D-426D-9183-9EA40003DC8E}" name="Column16222" dataDxfId="173"/>
    <tableColumn id="16262" xr3:uid="{A36FCE4F-CAC4-4513-A364-C6F636FE5931}" name="Column16223" dataDxfId="172"/>
    <tableColumn id="16263" xr3:uid="{BED2AD10-7F16-4F92-A290-0EB1E8DB670E}" name="Column16224" dataDxfId="171"/>
    <tableColumn id="16264" xr3:uid="{54F66D2C-1A17-4E97-8D7F-69358EAA96BB}" name="Column16225" dataDxfId="170"/>
    <tableColumn id="16265" xr3:uid="{6E39F616-3A93-4525-830B-A3AE978EBACB}" name="Column16226" dataDxfId="169"/>
    <tableColumn id="16266" xr3:uid="{DB84C337-F0AD-4257-A6D3-BA20651FA57E}" name="Column16227" dataDxfId="168"/>
    <tableColumn id="16267" xr3:uid="{89351B1D-B1ED-4108-B5B2-3CF39EA0AE51}" name="Column16228" dataDxfId="167"/>
    <tableColumn id="16268" xr3:uid="{EE5B4F8C-A00B-41AA-B3C3-9F9BD8B4115C}" name="Column16229" dataDxfId="166"/>
    <tableColumn id="16269" xr3:uid="{8B9C7F77-0A1C-49C3-B69A-150E521AF6B1}" name="Column16230" dataDxfId="165"/>
    <tableColumn id="16270" xr3:uid="{4E8C5F39-DAEE-49EF-BE5D-1D10550C04A1}" name="Column16231" dataDxfId="164"/>
    <tableColumn id="16271" xr3:uid="{6A1BD41E-DC56-4C52-A16C-9E0C7DF46B0D}" name="Column16232" dataDxfId="163"/>
    <tableColumn id="16272" xr3:uid="{D3B46585-69EE-46B0-BD6D-20491B4C6785}" name="Column16233" dataDxfId="162"/>
    <tableColumn id="16273" xr3:uid="{D29B2F8A-D7F8-4410-B123-8F6CCDF5860C}" name="Column16234" dataDxfId="161"/>
    <tableColumn id="16274" xr3:uid="{4B33B35E-E268-4DFF-A3CD-75D84DA42916}" name="Column16235" dataDxfId="160"/>
    <tableColumn id="16275" xr3:uid="{43E0EC04-3A14-4704-A2CC-9FA96ADEACA7}" name="Column16236" dataDxfId="159"/>
    <tableColumn id="16276" xr3:uid="{8F351A8F-E01D-4053-9B89-C340C5FFD727}" name="Column16237" dataDxfId="158"/>
    <tableColumn id="16277" xr3:uid="{9CEFAEB3-2BC7-46D3-8835-1507DDB20279}" name="Column16238" dataDxfId="157"/>
    <tableColumn id="16278" xr3:uid="{2EFF3893-5F27-408E-AC58-921B5C6896C5}" name="Column16239" dataDxfId="156"/>
    <tableColumn id="16279" xr3:uid="{57A11D3A-C730-42E4-A259-B0D523303BB4}" name="Column16240" dataDxfId="155"/>
    <tableColumn id="16280" xr3:uid="{85137801-459A-45E9-AEA8-7FF91D5F4D7B}" name="Column16241" dataDxfId="154"/>
    <tableColumn id="16281" xr3:uid="{E4433777-D2BF-439A-9F60-C6166E92B1CA}" name="Column16242" dataDxfId="153"/>
    <tableColumn id="16282" xr3:uid="{930EB1A6-E164-4575-AB21-FE86438EE6B6}" name="Column16243" dataDxfId="152"/>
    <tableColumn id="16283" xr3:uid="{FAEF8396-A80C-45A7-8139-F26EDFD54841}" name="Column16244" dataDxfId="151"/>
    <tableColumn id="16284" xr3:uid="{EF910CCF-C5D4-42F7-B552-A4AE212F459B}" name="Column16245" dataDxfId="150"/>
    <tableColumn id="16285" xr3:uid="{03281977-4276-4BF4-89DA-2F8789904DEB}" name="Column16246" dataDxfId="149"/>
    <tableColumn id="16286" xr3:uid="{BAD76BF5-CCE6-4A1D-814E-B9850F85820D}" name="Column16247" dataDxfId="148"/>
    <tableColumn id="16287" xr3:uid="{1A26091B-9C03-4AB2-851A-A2D340AAF0DE}" name="Column16248" dataDxfId="147"/>
    <tableColumn id="16288" xr3:uid="{76E8ADD0-806D-4E2B-8250-C13E3BD58725}" name="Column16249" dataDxfId="146"/>
    <tableColumn id="16289" xr3:uid="{59E12670-D63E-4BFF-841B-484BCCE9954B}" name="Column16250" dataDxfId="145"/>
    <tableColumn id="16290" xr3:uid="{2B73EAF0-AF91-4832-A415-93353E296C14}" name="Column16251" dataDxfId="144"/>
    <tableColumn id="16291" xr3:uid="{4069B9D7-DA46-479B-989A-BA32BF7C904D}" name="Column16252" dataDxfId="143"/>
    <tableColumn id="16292" xr3:uid="{CA3B8AB3-0D97-4BCD-A1FB-FE2332F24556}" name="Column16253" dataDxfId="142"/>
    <tableColumn id="16293" xr3:uid="{92512451-3BC9-4EAF-88CB-1C5BC330DF7C}" name="Column16254" dataDxfId="141"/>
    <tableColumn id="16294" xr3:uid="{86EF991E-91FC-4166-988B-3B1590DEE878}" name="Column16255" dataDxfId="140"/>
    <tableColumn id="16295" xr3:uid="{2278F4CA-6513-437C-BF7A-4A2426FB50B6}" name="Column16256" dataDxfId="139"/>
    <tableColumn id="16296" xr3:uid="{7CCB4A50-2364-4F60-8C9D-9ADC8FA777E4}" name="Column16257" dataDxfId="138"/>
    <tableColumn id="16297" xr3:uid="{972C429B-87D3-4D30-941D-5A98D68713E3}" name="Column16258" dataDxfId="137"/>
    <tableColumn id="16298" xr3:uid="{C3AAB8BB-8B2D-45DD-B85B-9650D38AF31A}" name="Column16259" dataDxfId="136"/>
    <tableColumn id="16299" xr3:uid="{519720CF-86D9-4AD8-B693-987EE2D8185A}" name="Column16260" dataDxfId="135"/>
    <tableColumn id="16300" xr3:uid="{D6E1F923-661E-43F9-BC4E-8C4366EBB421}" name="Column16261" dataDxfId="134"/>
    <tableColumn id="16301" xr3:uid="{897EAEDD-8F6F-4073-9841-E7E151FB499B}" name="Column16262" dataDxfId="133"/>
    <tableColumn id="16302" xr3:uid="{E9794196-40B3-40C8-853A-E2CB8691B5C3}" name="Column16263" dataDxfId="132"/>
    <tableColumn id="16303" xr3:uid="{EA6DB195-0F93-4845-A582-E6A1723BEEC5}" name="Column16264" dataDxfId="131"/>
    <tableColumn id="16304" xr3:uid="{FB42B09D-44A9-484E-BA51-05C9AAF64A34}" name="Column16265" dataDxfId="130"/>
    <tableColumn id="16305" xr3:uid="{14E40624-CAE8-42D5-B3E5-9223EDB947D8}" name="Column16266" dataDxfId="129"/>
    <tableColumn id="16306" xr3:uid="{3581AD36-02D3-433C-BEC0-1ED8C3D16B0E}" name="Column16267" dataDxfId="128"/>
    <tableColumn id="16307" xr3:uid="{FA8FB813-E4D0-417F-9B7F-36F717ECDE9E}" name="Column16268" dataDxfId="127"/>
    <tableColumn id="16308" xr3:uid="{1BD787C2-9C8D-4CC3-B2CE-EA554163EB11}" name="Column16269" dataDxfId="126"/>
    <tableColumn id="16309" xr3:uid="{9DE86854-E95F-4418-92EA-F3054C43EBAF}" name="Column16270" dataDxfId="125"/>
    <tableColumn id="16310" xr3:uid="{D1DABDC3-1B37-4CE8-BF08-1E6B0B818808}" name="Column16271" dataDxfId="124"/>
    <tableColumn id="16311" xr3:uid="{E001E00C-F41D-40B1-AAEC-73917E921689}" name="Column16272" dataDxfId="123"/>
    <tableColumn id="16312" xr3:uid="{E5F612E9-61B6-4C34-8B69-E5A160765E3B}" name="Column16273" dataDxfId="122"/>
    <tableColumn id="16313" xr3:uid="{CE7E7D2A-DD8A-4CB1-B29E-E14C43C6EADF}" name="Column16274" dataDxfId="121"/>
    <tableColumn id="16314" xr3:uid="{526EEEDD-EB33-4CE3-833B-DBAEC830D624}" name="Column16275" dataDxfId="120"/>
    <tableColumn id="16315" xr3:uid="{1D1A3218-877C-490B-B06E-12C00AC417B5}" name="Column16276" dataDxfId="119"/>
    <tableColumn id="16316" xr3:uid="{F1370EA8-9B55-4FF7-9A19-A4482BBD1F95}" name="Column16277" dataDxfId="118"/>
    <tableColumn id="16317" xr3:uid="{90F8C9FE-24EB-4B0E-9B9B-66C9BAB76DFD}" name="Column16278" dataDxfId="117"/>
    <tableColumn id="16318" xr3:uid="{94162985-3B63-4FFE-B651-B34AA1CF5D42}" name="Column16279" dataDxfId="116"/>
    <tableColumn id="16319" xr3:uid="{365614F5-3156-4A81-82C6-1449B6D4C60C}" name="Column16280" dataDxfId="115"/>
    <tableColumn id="16320" xr3:uid="{AC35BCE3-3727-433E-92CD-7BF28F5AABEE}" name="Column16281" dataDxfId="114"/>
    <tableColumn id="16321" xr3:uid="{EC1AB793-B763-432E-810E-39F08474D285}" name="Column16282" dataDxfId="113"/>
    <tableColumn id="16322" xr3:uid="{0BA73098-527D-4C8F-8B38-350F704409A5}" name="Column16283" dataDxfId="112"/>
    <tableColumn id="16323" xr3:uid="{6D45582F-D56E-4529-BAC8-933843F40582}" name="Column16284" dataDxfId="111"/>
    <tableColumn id="16324" xr3:uid="{8E37281D-D5A9-4160-8EE6-8A221847F609}" name="Column16285" dataDxfId="110"/>
    <tableColumn id="16325" xr3:uid="{3326F84A-68CF-4711-9A2A-E8531BFF67ED}" name="Column16286" dataDxfId="109"/>
    <tableColumn id="16326" xr3:uid="{49915A22-E988-4996-A1F5-DE87AFB7E462}" name="Column16287" dataDxfId="108"/>
    <tableColumn id="16327" xr3:uid="{71E7CCDC-3555-4F4C-8D02-BFC8FAD38EA8}" name="Column16288" dataDxfId="107"/>
    <tableColumn id="16328" xr3:uid="{E09D6AA6-1488-4A78-833B-543D8A3B3AA2}" name="Column16289" dataDxfId="106"/>
    <tableColumn id="16329" xr3:uid="{67484249-8540-43D9-916B-FEE20B30A75C}" name="Column16290" dataDxfId="105"/>
    <tableColumn id="16330" xr3:uid="{24A203DF-81E6-4803-AD61-B93D6AA11CDC}" name="Column16291" dataDxfId="104"/>
    <tableColumn id="16331" xr3:uid="{AA23E570-F153-4B52-B788-B67599074979}" name="Column16292" dataDxfId="103"/>
    <tableColumn id="16332" xr3:uid="{B3248DE3-F4E9-4A7C-BC9E-7C6C88376111}" name="Column16293" dataDxfId="102"/>
    <tableColumn id="16333" xr3:uid="{2C3ABD46-406E-4238-86ED-F6535BCE4B0B}" name="Column16294" dataDxfId="101"/>
    <tableColumn id="16334" xr3:uid="{9CFA1490-2392-41C3-944E-41E26EDCE7C9}" name="Column16295" dataDxfId="100"/>
    <tableColumn id="16335" xr3:uid="{F103456D-47DC-4A8B-8856-728387F03B4A}" name="Column16296" dataDxfId="99"/>
    <tableColumn id="16336" xr3:uid="{2161B85F-C6D5-4B08-830C-48B138E7F092}" name="Column16297" dataDxfId="98"/>
    <tableColumn id="16337" xr3:uid="{4432CDC2-E641-442A-9E23-C32E0A666AA6}" name="Column16298" dataDxfId="97"/>
    <tableColumn id="16338" xr3:uid="{D9DBC2FB-4C86-4126-83B2-99B0F4827A15}" name="Column16299" dataDxfId="96"/>
    <tableColumn id="16339" xr3:uid="{DD6024B1-0A24-4524-A282-920FA4EE060E}" name="Column16300" dataDxfId="95"/>
    <tableColumn id="16340" xr3:uid="{55A21A85-732D-4270-898A-60F7740C8302}" name="Column16301" dataDxfId="94"/>
    <tableColumn id="16341" xr3:uid="{0B8123B1-A335-4053-BABF-4A508547E38B}" name="Column16302" dataDxfId="93"/>
    <tableColumn id="16342" xr3:uid="{00E97BD2-39E1-40EB-84F2-D35DE4D09F3F}" name="Column16303" dataDxfId="92"/>
    <tableColumn id="16343" xr3:uid="{97BB4A59-4F67-409E-8D61-639AA41EBDE5}" name="Column16304" dataDxfId="91"/>
    <tableColumn id="16344" xr3:uid="{E59BCE1C-6FFC-4611-85AF-02DD86AC2D3B}" name="Column16305" dataDxfId="90"/>
    <tableColumn id="16345" xr3:uid="{11BBF919-FE72-45A8-9407-1B8027322A36}" name="Column16306" dataDxfId="89"/>
    <tableColumn id="16346" xr3:uid="{BD5F6E11-55E3-423A-B070-141644CC2ED3}" name="Column16307" dataDxfId="88"/>
    <tableColumn id="16347" xr3:uid="{44CA6A7D-D8F2-4343-945C-AB475EE42ABE}" name="Column16308" dataDxfId="87"/>
    <tableColumn id="16348" xr3:uid="{B962126C-22FB-4F22-91D9-4449409AAFFF}" name="Column16309" dataDxfId="86"/>
    <tableColumn id="16349" xr3:uid="{0DCD4EFC-7A13-4D89-98C5-05BCC9FF4E24}" name="Column16310" dataDxfId="85"/>
    <tableColumn id="16350" xr3:uid="{336A99FA-5CE1-46F9-8106-0AB8E0D9E882}" name="Column16311" dataDxfId="84"/>
    <tableColumn id="16351" xr3:uid="{AE78FA4B-0A65-4476-AF96-82E732A19DD7}" name="Column16312" dataDxfId="83"/>
    <tableColumn id="16352" xr3:uid="{380C41E1-B806-4B16-A437-2EB2A010588F}" name="Column16313" dataDxfId="82"/>
    <tableColumn id="16353" xr3:uid="{DF33CD02-0294-4361-A68B-9D527BF46B45}" name="Column16314" dataDxfId="81"/>
    <tableColumn id="16354" xr3:uid="{635DEBE4-A297-4687-B763-2EAA6C611EA5}" name="Column16315" dataDxfId="80"/>
    <tableColumn id="16355" xr3:uid="{28FEF837-ADD1-4432-80C6-1BF9465CD6CF}" name="Column16316" dataDxfId="79"/>
    <tableColumn id="16356" xr3:uid="{2841F3CA-4488-416A-804C-E409EEAD7823}" name="Column16317" dataDxfId="78"/>
    <tableColumn id="16357" xr3:uid="{05AADF4A-38ED-441F-B654-DC2FEE54B024}" name="Column16318" dataDxfId="77"/>
    <tableColumn id="16358" xr3:uid="{406470A2-11BB-44AD-BA9B-96479AE3BA89}" name="Column16319" dataDxfId="76"/>
    <tableColumn id="16359" xr3:uid="{AF4BB01E-18D4-42B0-A967-3D41FCA7E173}" name="Column16320" dataDxfId="75"/>
    <tableColumn id="16360" xr3:uid="{DE79114F-6745-4D84-82B3-C3FA9BAEB804}" name="Column16321" dataDxfId="74"/>
    <tableColumn id="16361" xr3:uid="{3CFBEC7C-3281-4661-8E93-3B6FCA9D613E}" name="Column16322" dataDxfId="73"/>
    <tableColumn id="16362" xr3:uid="{DAAA93BF-9947-4013-8DBD-B272730C9AD1}" name="Column16323" dataDxfId="72"/>
    <tableColumn id="16363" xr3:uid="{59571693-6C25-4582-8BF9-5C7D90F103D6}" name="Column16324" dataDxfId="71"/>
    <tableColumn id="16364" xr3:uid="{2AA395C9-9117-4249-8C7E-8CE401EEFEBD}" name="Column16325" dataDxfId="70"/>
    <tableColumn id="16365" xr3:uid="{6496525E-76D5-4535-B04F-2888FA2491EC}" name="Column16326" dataDxfId="69"/>
    <tableColumn id="16366" xr3:uid="{509E8276-37E8-4E5B-9384-F4327B421CCF}" name="Column16327" dataDxfId="68"/>
    <tableColumn id="16367" xr3:uid="{DACD92D7-EF26-414D-8BA0-96EAC3A7F874}" name="Column16328" dataDxfId="67"/>
    <tableColumn id="16368" xr3:uid="{D10BD32D-FE27-44EA-890D-F0B3ED9EC562}" name="Column16329" dataDxfId="66"/>
    <tableColumn id="16369" xr3:uid="{D646BC5A-13D1-4E2E-A729-86178515091F}" name="Column16330" dataDxfId="65"/>
    <tableColumn id="16370" xr3:uid="{60D8E26A-345E-44B6-AB9B-064DC3AC3432}" name="Column16331" dataDxfId="64"/>
    <tableColumn id="16371" xr3:uid="{D65F2CB2-5511-4463-8C1B-95A3BD09F193}" name="Column16332" dataDxfId="63"/>
    <tableColumn id="16372" xr3:uid="{B4902DBD-EA7F-40DE-9633-70DA1C5C76D8}" name="Column16333" dataDxfId="62"/>
    <tableColumn id="16373" xr3:uid="{9FE5B94A-7865-4C01-B7D3-26F2A4F4F21F}" name="Column16334" dataDxfId="61"/>
    <tableColumn id="16374" xr3:uid="{CF0605F2-2494-4754-AC16-C6CB7A0D3EA7}" name="Column16335" dataDxfId="60"/>
    <tableColumn id="16375" xr3:uid="{0AC4EED9-1831-4489-A777-A95BE8FA375A}" name="Column16336" dataDxfId="59"/>
    <tableColumn id="16376" xr3:uid="{36BE68C1-9C68-40B9-8BB3-6C173012C631}" name="Column16337" dataDxfId="58"/>
    <tableColumn id="16377" xr3:uid="{CDCFD693-8736-4E85-BB1E-380960E8E7C6}" name="Column16338" dataDxfId="57"/>
    <tableColumn id="16378" xr3:uid="{FD6D9D96-541E-4634-914A-FC069D38731C}" name="Column16339" dataDxfId="56"/>
    <tableColumn id="16379" xr3:uid="{5F725303-5127-4427-9B04-47EF7D209E31}" name="Column16340" dataDxfId="55"/>
    <tableColumn id="16380" xr3:uid="{4CBC988A-1EBF-4C17-A8D1-5127F7B12586}" name="Column16341" dataDxfId="54"/>
    <tableColumn id="16381" xr3:uid="{2E74521C-C553-4C28-9702-C47419DE9571}" name="Column16342" dataDxfId="53"/>
    <tableColumn id="16382" xr3:uid="{BFFB63DF-9581-4A71-BED6-D7FC167F6656}" name="Column16343" dataDxfId="52"/>
    <tableColumn id="16383" xr3:uid="{BF283BFF-C0F1-44EA-BD12-BCEC71C408AC}" name="Column16344" dataDxfId="51"/>
    <tableColumn id="16384" xr3:uid="{644D4371-ABD4-4EF3-B94B-659D6E82DD12}" name="Column16345" dataDxfId="5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EF4219F-0A34-4913-8C99-702A897C1077}" name="Worked_Table" displayName="Worked_Table" ref="A1:S1001" totalsRowShown="0" dataDxfId="49">
  <autoFilter ref="A1:S1001" xr:uid="{1EF4219F-0A34-4913-8C99-702A897C1077}"/>
  <tableColumns count="19">
    <tableColumn id="1" xr3:uid="{26408FE2-F4F5-4BA2-89D3-18A9B4994285}" name="Notice Identifier" dataDxfId="48"/>
    <tableColumn id="2" xr3:uid="{AA12603E-DF7C-411C-961D-96BDD57FF794}" name="Organisation Name" dataDxfId="47"/>
    <tableColumn id="3" xr3:uid="{71250729-C1F0-4D50-B3D7-5537AA968F9F}" name="Status" dataDxfId="46"/>
    <tableColumn id="4" xr3:uid="{0B660B4E-D86A-48C8-BEDE-B01F9219700A}" name="Published Date2" dataDxfId="45"/>
    <tableColumn id="5" xr3:uid="{14EB3133-E0C2-46A3-8664-A98F0EA1F873}" name="Title" dataDxfId="44"/>
    <tableColumn id="6" xr3:uid="{9DF6EAE2-16EE-449D-AFE0-CCCCAA3AA619}" name="Region" dataDxfId="43"/>
    <tableColumn id="7" xr3:uid="{7BFC4392-54AD-4BA1-86FE-BF92249E21FB}" name="Start Date" dataDxfId="42"/>
    <tableColumn id="8" xr3:uid="{CEFBAEF4-ACAA-4CC9-A645-497121C678E4}" name="End Date" dataDxfId="41"/>
    <tableColumn id="9" xr3:uid="{5CD99430-FD4F-4A80-A196-C5957BFE9261}" name="Closing Date" dataDxfId="40"/>
    <tableColumn id="10" xr3:uid="{91D8D173-2172-4744-92EC-DC9C35B337BE}" name="Awarded Date" dataDxfId="39"/>
    <tableColumn id="11" xr3:uid="{6AF62D90-63C0-4659-B6F9-67067D0F3346}" name="Value Low" dataDxfId="38"/>
    <tableColumn id="12" xr3:uid="{8ECDF466-B684-4DC2-ABEB-65E2CD670D49}" name="Value High" dataDxfId="37"/>
    <tableColumn id="13" xr3:uid="{195025C1-353C-4C02-8211-9CF0D83EB66A}" name="CN Value" dataDxfId="36"/>
    <tableColumn id="14" xr3:uid="{82019F3A-5084-4ACF-A929-75F67E559AAE}" name="Award Value" dataDxfId="35"/>
    <tableColumn id="15" xr3:uid="{ADCB3A1B-2C1F-415F-8DDF-D9262C9E2463}" name="Value" dataDxfId="34">
      <calculatedColumnFormula>IF(Worked_Table[[#This Row],[Award Value]]="",Worked_Table[[#This Row],[CN Value]],Worked_Table[[#This Row],[Award Value]])</calculatedColumnFormula>
    </tableColumn>
    <tableColumn id="16" xr3:uid="{EF1C0361-A73A-412D-ACCC-C54D16D2851A}" name="Contract start date" dataDxfId="33"/>
    <tableColumn id="17" xr3:uid="{7FEBE62A-4300-476F-AEBC-5CC3D8C1B015}" name="Contract end date" dataDxfId="32"/>
    <tableColumn id="18" xr3:uid="{4D73C92A-B799-4FA9-BAF6-52FAF2BF02F1}" name="Year" dataDxfId="31"/>
    <tableColumn id="20" xr3:uid="{B0482847-3E97-45BC-BBF3-220CAEB29408}" name="Region Group" dataDxfId="30">
      <calculatedColumnFormula>IF(OR(F2="United Kingdom",F2="Any region"),"UK",
IF(
(
--ISNUMBER(SEARCH("North East",F2))+
--ISNUMBER(SEARCH("North West",F2))+
--ISNUMBER(SEARCH("Yorkshire and The Humber",F2))+
--ISNUMBER(SEARCH("East Midlands",F2))+
--ISNUMBER(SEARCH("West Midlands",F2))+
--ISNUMBER(SEARCH("East of England",F2))+
--ISNUMBER(SEARCH("London",F2))+
--ISNUMBER(SEARCH("South East",F2))+
--ISNUMBER(SEARCH("South West",F2))
)=9,
"England",
"England Mixed/Other"
))</calculatedColumnFormula>
    </tableColumn>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68D28A-F487-4AE5-BEA5-CBEBB75BFD24}" name="Audit_Table" displayName="Audit_Table" ref="A1:B6" totalsRowShown="0" headerRowDxfId="29">
  <autoFilter ref="A1:B6" xr:uid="{7368D28A-F487-4AE5-BEA5-CBEBB75BFD24}"/>
  <tableColumns count="2">
    <tableColumn id="1" xr3:uid="{241319CE-2281-48D6-82CE-5C6237C10574}" name="Metric" dataDxfId="28"/>
    <tableColumn id="2" xr3:uid="{A709F7A0-6B6E-42C7-B345-28B63EF9F0DD}" name="Valu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855C92D-BDB4-42AF-8D64-E1A3CB239CDE}" name="KPI_Table" displayName="KPI_Table" ref="A3:B8" totalsRowShown="0" headerRowDxfId="21" dataDxfId="20" headerRowBorderDxfId="18" tableBorderDxfId="19" totalsRowBorderDxfId="17">
  <autoFilter ref="A3:B8" xr:uid="{1855C92D-BDB4-42AF-8D64-E1A3CB239CDE}"/>
  <tableColumns count="2">
    <tableColumn id="1" xr3:uid="{64EF00BF-79F3-49A1-820C-67822F18AEB0}" name="Metric" dataDxfId="16"/>
    <tableColumn id="2" xr3:uid="{FDB237BA-6FD1-40A8-9407-8A0CC9C78D3B}" name="Value" dataDxfId="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01926-6838-4DBE-BAE6-42239AE3A96A}">
  <dimension ref="A1:XFD1001"/>
  <sheetViews>
    <sheetView zoomScaleNormal="100" workbookViewId="0">
      <pane ySplit="1" topLeftCell="A982" activePane="bottomLeft" state="frozen"/>
      <selection pane="bottomLeft" sqref="A1:XFD1048576"/>
    </sheetView>
  </sheetViews>
  <sheetFormatPr defaultRowHeight="14.4" x14ac:dyDescent="0.3"/>
  <cols>
    <col min="1" max="1" width="28" style="7" customWidth="1"/>
    <col min="2" max="2" width="13.88671875" style="1" customWidth="1"/>
    <col min="3" max="3" width="27.109375" style="1" customWidth="1"/>
    <col min="4" max="4" width="8.6640625" style="1" customWidth="1"/>
    <col min="5" max="5" width="24.33203125" style="1" bestFit="1" customWidth="1"/>
    <col min="6" max="6" width="18.21875" style="7" customWidth="1"/>
    <col min="7" max="7" width="16.44140625" style="1" customWidth="1"/>
    <col min="8" max="8" width="13.88671875" style="1" customWidth="1"/>
    <col min="9" max="9" width="11.44140625" style="1" customWidth="1"/>
    <col min="10" max="10" width="9.21875" style="1" customWidth="1"/>
    <col min="11" max="11" width="12.5546875" style="1" customWidth="1"/>
    <col min="12" max="12" width="16.5546875" style="1" customWidth="1"/>
    <col min="13" max="13" width="15.77734375" style="1" customWidth="1"/>
    <col min="14" max="15" width="19.77734375" style="1" customWidth="1"/>
    <col min="16" max="16" width="15.88671875" style="1" customWidth="1"/>
    <col min="17" max="17" width="19.21875" style="1" customWidth="1"/>
    <col min="18" max="18" width="18.109375" style="1" customWidth="1"/>
    <col min="19" max="19" width="20.5546875" style="1" customWidth="1"/>
    <col min="20" max="20" width="18.33203125" style="1" customWidth="1"/>
    <col min="21" max="21" width="14.77734375" style="1" customWidth="1"/>
    <col min="22" max="22" width="27.33203125" style="1" customWidth="1"/>
    <col min="23" max="23" width="17.21875" style="1" customWidth="1"/>
    <col min="24" max="24" width="12.6640625" style="1" bestFit="1" customWidth="1"/>
    <col min="25" max="25" width="11.77734375" style="1" bestFit="1" customWidth="1"/>
    <col min="26" max="26" width="14.88671875" style="1" bestFit="1" customWidth="1"/>
    <col min="27" max="27" width="12.109375" style="1" customWidth="1"/>
    <col min="28" max="28" width="18.88671875" style="1" customWidth="1"/>
    <col min="29" max="29" width="18.21875" style="1" customWidth="1"/>
    <col min="30" max="30" width="18.33203125" style="1" customWidth="1"/>
    <col min="31" max="31" width="15" style="1" customWidth="1"/>
    <col min="32" max="32" width="21.33203125" style="1" customWidth="1"/>
    <col min="33" max="33" width="12.5546875" style="1" customWidth="1"/>
    <col min="34" max="34" width="13" style="1" customWidth="1"/>
    <col min="35" max="35" width="16.33203125" style="1" customWidth="1"/>
    <col min="36" max="36" width="17.21875" style="1" customWidth="1"/>
    <col min="37" max="37" width="57.109375" style="1" customWidth="1"/>
    <col min="38" max="38" width="20.5546875" style="1" customWidth="1"/>
    <col min="39" max="39" width="19.77734375" style="1" customWidth="1"/>
    <col min="40" max="40" width="22.88671875" style="1" customWidth="1"/>
    <col min="41" max="41" width="14.6640625" style="1" customWidth="1"/>
    <col min="42" max="48" width="11.21875" style="1" customWidth="1"/>
    <col min="49" max="138" width="12.33203125" style="1" customWidth="1"/>
    <col min="139" max="1038" width="13.44140625" style="1" customWidth="1"/>
    <col min="1039" max="10038" width="14.5546875" style="1" customWidth="1"/>
    <col min="10039" max="16384" width="15.6640625" style="1" customWidth="1"/>
  </cols>
  <sheetData>
    <row r="1" spans="1:16384" s="5" customFormat="1" ht="15.6" x14ac:dyDescent="0.3">
      <c r="A1" s="6" t="s">
        <v>0</v>
      </c>
      <c r="B1" s="5" t="s">
        <v>1</v>
      </c>
      <c r="C1" s="5" t="s">
        <v>2</v>
      </c>
      <c r="D1" s="5" t="s">
        <v>3</v>
      </c>
      <c r="E1" s="5" t="s">
        <v>4</v>
      </c>
      <c r="F1" s="6" t="s">
        <v>8482</v>
      </c>
      <c r="G1" s="5" t="s">
        <v>5</v>
      </c>
      <c r="H1" s="5" t="s">
        <v>6</v>
      </c>
      <c r="I1" s="5" t="s">
        <v>7</v>
      </c>
      <c r="J1" s="5" t="s">
        <v>8</v>
      </c>
      <c r="K1" s="5" t="s">
        <v>9</v>
      </c>
      <c r="L1" s="5" t="s">
        <v>10</v>
      </c>
      <c r="M1" s="5" t="s">
        <v>11</v>
      </c>
      <c r="N1" s="5" t="s">
        <v>12</v>
      </c>
      <c r="O1" s="5" t="s">
        <v>13</v>
      </c>
      <c r="P1" s="5" t="s">
        <v>14</v>
      </c>
      <c r="Q1" s="5" t="s">
        <v>15</v>
      </c>
      <c r="R1" s="5" t="s">
        <v>16</v>
      </c>
      <c r="S1" s="5" t="s">
        <v>17</v>
      </c>
      <c r="T1" s="5" t="s">
        <v>18</v>
      </c>
      <c r="U1" s="5" t="s">
        <v>19</v>
      </c>
      <c r="V1" s="5" t="s">
        <v>20</v>
      </c>
      <c r="W1" s="5" t="s">
        <v>21</v>
      </c>
      <c r="X1" s="5" t="s">
        <v>22</v>
      </c>
      <c r="Y1" s="5" t="s">
        <v>23</v>
      </c>
      <c r="Z1" s="5" t="s">
        <v>24</v>
      </c>
      <c r="AA1" s="5" t="s">
        <v>25</v>
      </c>
      <c r="AB1" s="5" t="s">
        <v>26</v>
      </c>
      <c r="AC1" s="5" t="s">
        <v>27</v>
      </c>
      <c r="AD1" s="5" t="s">
        <v>28</v>
      </c>
      <c r="AE1" s="5" t="s">
        <v>29</v>
      </c>
      <c r="AF1" s="5" t="s">
        <v>30</v>
      </c>
      <c r="AG1" s="5" t="s">
        <v>31</v>
      </c>
      <c r="AH1" s="5" t="s">
        <v>32</v>
      </c>
      <c r="AI1" s="5" t="s">
        <v>33</v>
      </c>
      <c r="AJ1" s="5" t="s">
        <v>34</v>
      </c>
      <c r="AK1" s="5" t="s">
        <v>35</v>
      </c>
      <c r="AL1" s="5" t="s">
        <v>36</v>
      </c>
      <c r="AM1" s="5" t="s">
        <v>37</v>
      </c>
      <c r="AN1" s="5" t="s">
        <v>38</v>
      </c>
      <c r="AO1" s="5" t="s">
        <v>39</v>
      </c>
      <c r="AP1" s="5" t="s">
        <v>8483</v>
      </c>
      <c r="AQ1" s="5" t="s">
        <v>8484</v>
      </c>
      <c r="AR1" s="5" t="s">
        <v>8485</v>
      </c>
      <c r="AS1" s="5" t="s">
        <v>8486</v>
      </c>
      <c r="AT1" s="5" t="s">
        <v>8487</v>
      </c>
      <c r="AU1" s="5" t="s">
        <v>8488</v>
      </c>
      <c r="AV1" s="5" t="s">
        <v>8489</v>
      </c>
      <c r="AW1" s="5" t="s">
        <v>8490</v>
      </c>
      <c r="AX1" s="5" t="s">
        <v>8491</v>
      </c>
      <c r="AY1" s="5" t="s">
        <v>8492</v>
      </c>
      <c r="AZ1" s="5" t="s">
        <v>8493</v>
      </c>
      <c r="BA1" s="5" t="s">
        <v>8494</v>
      </c>
      <c r="BB1" s="5" t="s">
        <v>8495</v>
      </c>
      <c r="BC1" s="5" t="s">
        <v>8496</v>
      </c>
      <c r="BD1" s="5" t="s">
        <v>8497</v>
      </c>
      <c r="BE1" s="5" t="s">
        <v>8498</v>
      </c>
      <c r="BF1" s="5" t="s">
        <v>8499</v>
      </c>
      <c r="BG1" s="5" t="s">
        <v>8500</v>
      </c>
      <c r="BH1" s="5" t="s">
        <v>8501</v>
      </c>
      <c r="BI1" s="5" t="s">
        <v>8502</v>
      </c>
      <c r="BJ1" s="5" t="s">
        <v>8503</v>
      </c>
      <c r="BK1" s="5" t="s">
        <v>8504</v>
      </c>
      <c r="BL1" s="5" t="s">
        <v>8505</v>
      </c>
      <c r="BM1" s="5" t="s">
        <v>8506</v>
      </c>
      <c r="BN1" s="5" t="s">
        <v>8507</v>
      </c>
      <c r="BO1" s="5" t="s">
        <v>8508</v>
      </c>
      <c r="BP1" s="5" t="s">
        <v>8509</v>
      </c>
      <c r="BQ1" s="5" t="s">
        <v>8510</v>
      </c>
      <c r="BR1" s="5" t="s">
        <v>8511</v>
      </c>
      <c r="BS1" s="5" t="s">
        <v>8512</v>
      </c>
      <c r="BT1" s="5" t="s">
        <v>8513</v>
      </c>
      <c r="BU1" s="5" t="s">
        <v>8514</v>
      </c>
      <c r="BV1" s="5" t="s">
        <v>8515</v>
      </c>
      <c r="BW1" s="5" t="s">
        <v>8516</v>
      </c>
      <c r="BX1" s="5" t="s">
        <v>8517</v>
      </c>
      <c r="BY1" s="5" t="s">
        <v>8518</v>
      </c>
      <c r="BZ1" s="5" t="s">
        <v>8519</v>
      </c>
      <c r="CA1" s="5" t="s">
        <v>8520</v>
      </c>
      <c r="CB1" s="5" t="s">
        <v>8521</v>
      </c>
      <c r="CC1" s="5" t="s">
        <v>8522</v>
      </c>
      <c r="CD1" s="5" t="s">
        <v>8523</v>
      </c>
      <c r="CE1" s="5" t="s">
        <v>8524</v>
      </c>
      <c r="CF1" s="5" t="s">
        <v>8525</v>
      </c>
      <c r="CG1" s="5" t="s">
        <v>8526</v>
      </c>
      <c r="CH1" s="5" t="s">
        <v>8527</v>
      </c>
      <c r="CI1" s="5" t="s">
        <v>8528</v>
      </c>
      <c r="CJ1" s="5" t="s">
        <v>8529</v>
      </c>
      <c r="CK1" s="5" t="s">
        <v>8530</v>
      </c>
      <c r="CL1" s="5" t="s">
        <v>8531</v>
      </c>
      <c r="CM1" s="5" t="s">
        <v>8532</v>
      </c>
      <c r="CN1" s="5" t="s">
        <v>8533</v>
      </c>
      <c r="CO1" s="5" t="s">
        <v>8534</v>
      </c>
      <c r="CP1" s="5" t="s">
        <v>8535</v>
      </c>
      <c r="CQ1" s="5" t="s">
        <v>8536</v>
      </c>
      <c r="CR1" s="5" t="s">
        <v>8537</v>
      </c>
      <c r="CS1" s="5" t="s">
        <v>8538</v>
      </c>
      <c r="CT1" s="5" t="s">
        <v>8539</v>
      </c>
      <c r="CU1" s="5" t="s">
        <v>8540</v>
      </c>
      <c r="CV1" s="5" t="s">
        <v>8541</v>
      </c>
      <c r="CW1" s="5" t="s">
        <v>8542</v>
      </c>
      <c r="CX1" s="5" t="s">
        <v>8543</v>
      </c>
      <c r="CY1" s="5" t="s">
        <v>8544</v>
      </c>
      <c r="CZ1" s="5" t="s">
        <v>8545</v>
      </c>
      <c r="DA1" s="5" t="s">
        <v>8546</v>
      </c>
      <c r="DB1" s="5" t="s">
        <v>8547</v>
      </c>
      <c r="DC1" s="5" t="s">
        <v>8548</v>
      </c>
      <c r="DD1" s="5" t="s">
        <v>8549</v>
      </c>
      <c r="DE1" s="5" t="s">
        <v>8550</v>
      </c>
      <c r="DF1" s="5" t="s">
        <v>8551</v>
      </c>
      <c r="DG1" s="5" t="s">
        <v>8552</v>
      </c>
      <c r="DH1" s="5" t="s">
        <v>8553</v>
      </c>
      <c r="DI1" s="5" t="s">
        <v>8554</v>
      </c>
      <c r="DJ1" s="5" t="s">
        <v>8555</v>
      </c>
      <c r="DK1" s="5" t="s">
        <v>8556</v>
      </c>
      <c r="DL1" s="5" t="s">
        <v>8557</v>
      </c>
      <c r="DM1" s="5" t="s">
        <v>8558</v>
      </c>
      <c r="DN1" s="5" t="s">
        <v>8559</v>
      </c>
      <c r="DO1" s="5" t="s">
        <v>8560</v>
      </c>
      <c r="DP1" s="5" t="s">
        <v>8561</v>
      </c>
      <c r="DQ1" s="5" t="s">
        <v>8562</v>
      </c>
      <c r="DR1" s="5" t="s">
        <v>8563</v>
      </c>
      <c r="DS1" s="5" t="s">
        <v>8564</v>
      </c>
      <c r="DT1" s="5" t="s">
        <v>8565</v>
      </c>
      <c r="DU1" s="5" t="s">
        <v>8566</v>
      </c>
      <c r="DV1" s="5" t="s">
        <v>8567</v>
      </c>
      <c r="DW1" s="5" t="s">
        <v>8568</v>
      </c>
      <c r="DX1" s="5" t="s">
        <v>8569</v>
      </c>
      <c r="DY1" s="5" t="s">
        <v>8570</v>
      </c>
      <c r="DZ1" s="5" t="s">
        <v>8571</v>
      </c>
      <c r="EA1" s="5" t="s">
        <v>8572</v>
      </c>
      <c r="EB1" s="5" t="s">
        <v>8573</v>
      </c>
      <c r="EC1" s="5" t="s">
        <v>8574</v>
      </c>
      <c r="ED1" s="5" t="s">
        <v>8575</v>
      </c>
      <c r="EE1" s="5" t="s">
        <v>8576</v>
      </c>
      <c r="EF1" s="5" t="s">
        <v>8577</v>
      </c>
      <c r="EG1" s="5" t="s">
        <v>8578</v>
      </c>
      <c r="EH1" s="5" t="s">
        <v>8579</v>
      </c>
      <c r="EI1" s="5" t="s">
        <v>8580</v>
      </c>
      <c r="EJ1" s="5" t="s">
        <v>8581</v>
      </c>
      <c r="EK1" s="5" t="s">
        <v>8582</v>
      </c>
      <c r="EL1" s="5" t="s">
        <v>8583</v>
      </c>
      <c r="EM1" s="5" t="s">
        <v>8584</v>
      </c>
      <c r="EN1" s="5" t="s">
        <v>8585</v>
      </c>
      <c r="EO1" s="5" t="s">
        <v>8586</v>
      </c>
      <c r="EP1" s="5" t="s">
        <v>8587</v>
      </c>
      <c r="EQ1" s="5" t="s">
        <v>8588</v>
      </c>
      <c r="ER1" s="5" t="s">
        <v>8589</v>
      </c>
      <c r="ES1" s="5" t="s">
        <v>8590</v>
      </c>
      <c r="ET1" s="5" t="s">
        <v>8591</v>
      </c>
      <c r="EU1" s="5" t="s">
        <v>8592</v>
      </c>
      <c r="EV1" s="5" t="s">
        <v>8593</v>
      </c>
      <c r="EW1" s="5" t="s">
        <v>8594</v>
      </c>
      <c r="EX1" s="5" t="s">
        <v>8595</v>
      </c>
      <c r="EY1" s="5" t="s">
        <v>8596</v>
      </c>
      <c r="EZ1" s="5" t="s">
        <v>8597</v>
      </c>
      <c r="FA1" s="5" t="s">
        <v>8598</v>
      </c>
      <c r="FB1" s="5" t="s">
        <v>8599</v>
      </c>
      <c r="FC1" s="5" t="s">
        <v>8600</v>
      </c>
      <c r="FD1" s="5" t="s">
        <v>8601</v>
      </c>
      <c r="FE1" s="5" t="s">
        <v>8602</v>
      </c>
      <c r="FF1" s="5" t="s">
        <v>8603</v>
      </c>
      <c r="FG1" s="5" t="s">
        <v>8604</v>
      </c>
      <c r="FH1" s="5" t="s">
        <v>8605</v>
      </c>
      <c r="FI1" s="5" t="s">
        <v>8606</v>
      </c>
      <c r="FJ1" s="5" t="s">
        <v>8607</v>
      </c>
      <c r="FK1" s="5" t="s">
        <v>8608</v>
      </c>
      <c r="FL1" s="5" t="s">
        <v>8609</v>
      </c>
      <c r="FM1" s="5" t="s">
        <v>8610</v>
      </c>
      <c r="FN1" s="5" t="s">
        <v>8611</v>
      </c>
      <c r="FO1" s="5" t="s">
        <v>8612</v>
      </c>
      <c r="FP1" s="5" t="s">
        <v>8613</v>
      </c>
      <c r="FQ1" s="5" t="s">
        <v>8614</v>
      </c>
      <c r="FR1" s="5" t="s">
        <v>8615</v>
      </c>
      <c r="FS1" s="5" t="s">
        <v>8616</v>
      </c>
      <c r="FT1" s="5" t="s">
        <v>8617</v>
      </c>
      <c r="FU1" s="5" t="s">
        <v>8618</v>
      </c>
      <c r="FV1" s="5" t="s">
        <v>8619</v>
      </c>
      <c r="FW1" s="5" t="s">
        <v>8620</v>
      </c>
      <c r="FX1" s="5" t="s">
        <v>8621</v>
      </c>
      <c r="FY1" s="5" t="s">
        <v>8622</v>
      </c>
      <c r="FZ1" s="5" t="s">
        <v>8623</v>
      </c>
      <c r="GA1" s="5" t="s">
        <v>8624</v>
      </c>
      <c r="GB1" s="5" t="s">
        <v>8625</v>
      </c>
      <c r="GC1" s="5" t="s">
        <v>8626</v>
      </c>
      <c r="GD1" s="5" t="s">
        <v>8627</v>
      </c>
      <c r="GE1" s="5" t="s">
        <v>8628</v>
      </c>
      <c r="GF1" s="5" t="s">
        <v>8629</v>
      </c>
      <c r="GG1" s="5" t="s">
        <v>8630</v>
      </c>
      <c r="GH1" s="5" t="s">
        <v>8631</v>
      </c>
      <c r="GI1" s="5" t="s">
        <v>8632</v>
      </c>
      <c r="GJ1" s="5" t="s">
        <v>8633</v>
      </c>
      <c r="GK1" s="5" t="s">
        <v>8634</v>
      </c>
      <c r="GL1" s="5" t="s">
        <v>8635</v>
      </c>
      <c r="GM1" s="5" t="s">
        <v>8636</v>
      </c>
      <c r="GN1" s="5" t="s">
        <v>8637</v>
      </c>
      <c r="GO1" s="5" t="s">
        <v>8638</v>
      </c>
      <c r="GP1" s="5" t="s">
        <v>8639</v>
      </c>
      <c r="GQ1" s="5" t="s">
        <v>8640</v>
      </c>
      <c r="GR1" s="5" t="s">
        <v>8641</v>
      </c>
      <c r="GS1" s="5" t="s">
        <v>8642</v>
      </c>
      <c r="GT1" s="5" t="s">
        <v>8643</v>
      </c>
      <c r="GU1" s="5" t="s">
        <v>8644</v>
      </c>
      <c r="GV1" s="5" t="s">
        <v>8645</v>
      </c>
      <c r="GW1" s="5" t="s">
        <v>8646</v>
      </c>
      <c r="GX1" s="5" t="s">
        <v>8647</v>
      </c>
      <c r="GY1" s="5" t="s">
        <v>8648</v>
      </c>
      <c r="GZ1" s="5" t="s">
        <v>8649</v>
      </c>
      <c r="HA1" s="5" t="s">
        <v>8650</v>
      </c>
      <c r="HB1" s="5" t="s">
        <v>8651</v>
      </c>
      <c r="HC1" s="5" t="s">
        <v>8652</v>
      </c>
      <c r="HD1" s="5" t="s">
        <v>8653</v>
      </c>
      <c r="HE1" s="5" t="s">
        <v>8654</v>
      </c>
      <c r="HF1" s="5" t="s">
        <v>8655</v>
      </c>
      <c r="HG1" s="5" t="s">
        <v>8656</v>
      </c>
      <c r="HH1" s="5" t="s">
        <v>8657</v>
      </c>
      <c r="HI1" s="5" t="s">
        <v>8658</v>
      </c>
      <c r="HJ1" s="5" t="s">
        <v>8659</v>
      </c>
      <c r="HK1" s="5" t="s">
        <v>8660</v>
      </c>
      <c r="HL1" s="5" t="s">
        <v>8661</v>
      </c>
      <c r="HM1" s="5" t="s">
        <v>8662</v>
      </c>
      <c r="HN1" s="5" t="s">
        <v>8663</v>
      </c>
      <c r="HO1" s="5" t="s">
        <v>8664</v>
      </c>
      <c r="HP1" s="5" t="s">
        <v>8665</v>
      </c>
      <c r="HQ1" s="5" t="s">
        <v>8666</v>
      </c>
      <c r="HR1" s="5" t="s">
        <v>8667</v>
      </c>
      <c r="HS1" s="5" t="s">
        <v>8668</v>
      </c>
      <c r="HT1" s="5" t="s">
        <v>8669</v>
      </c>
      <c r="HU1" s="5" t="s">
        <v>8670</v>
      </c>
      <c r="HV1" s="5" t="s">
        <v>8671</v>
      </c>
      <c r="HW1" s="5" t="s">
        <v>8672</v>
      </c>
      <c r="HX1" s="5" t="s">
        <v>8673</v>
      </c>
      <c r="HY1" s="5" t="s">
        <v>8674</v>
      </c>
      <c r="HZ1" s="5" t="s">
        <v>8675</v>
      </c>
      <c r="IA1" s="5" t="s">
        <v>8676</v>
      </c>
      <c r="IB1" s="5" t="s">
        <v>8677</v>
      </c>
      <c r="IC1" s="5" t="s">
        <v>8678</v>
      </c>
      <c r="ID1" s="5" t="s">
        <v>8679</v>
      </c>
      <c r="IE1" s="5" t="s">
        <v>8680</v>
      </c>
      <c r="IF1" s="5" t="s">
        <v>8681</v>
      </c>
      <c r="IG1" s="5" t="s">
        <v>8682</v>
      </c>
      <c r="IH1" s="5" t="s">
        <v>8683</v>
      </c>
      <c r="II1" s="5" t="s">
        <v>8684</v>
      </c>
      <c r="IJ1" s="5" t="s">
        <v>8685</v>
      </c>
      <c r="IK1" s="5" t="s">
        <v>8686</v>
      </c>
      <c r="IL1" s="5" t="s">
        <v>8687</v>
      </c>
      <c r="IM1" s="5" t="s">
        <v>8688</v>
      </c>
      <c r="IN1" s="5" t="s">
        <v>8689</v>
      </c>
      <c r="IO1" s="5" t="s">
        <v>8690</v>
      </c>
      <c r="IP1" s="5" t="s">
        <v>8691</v>
      </c>
      <c r="IQ1" s="5" t="s">
        <v>8692</v>
      </c>
      <c r="IR1" s="5" t="s">
        <v>8693</v>
      </c>
      <c r="IS1" s="5" t="s">
        <v>8694</v>
      </c>
      <c r="IT1" s="5" t="s">
        <v>8695</v>
      </c>
      <c r="IU1" s="5" t="s">
        <v>8696</v>
      </c>
      <c r="IV1" s="5" t="s">
        <v>8697</v>
      </c>
      <c r="IW1" s="5" t="s">
        <v>8698</v>
      </c>
      <c r="IX1" s="5" t="s">
        <v>8699</v>
      </c>
      <c r="IY1" s="5" t="s">
        <v>8700</v>
      </c>
      <c r="IZ1" s="5" t="s">
        <v>8701</v>
      </c>
      <c r="JA1" s="5" t="s">
        <v>8702</v>
      </c>
      <c r="JB1" s="5" t="s">
        <v>8703</v>
      </c>
      <c r="JC1" s="5" t="s">
        <v>8704</v>
      </c>
      <c r="JD1" s="5" t="s">
        <v>8705</v>
      </c>
      <c r="JE1" s="5" t="s">
        <v>8706</v>
      </c>
      <c r="JF1" s="5" t="s">
        <v>8707</v>
      </c>
      <c r="JG1" s="5" t="s">
        <v>8708</v>
      </c>
      <c r="JH1" s="5" t="s">
        <v>8709</v>
      </c>
      <c r="JI1" s="5" t="s">
        <v>8710</v>
      </c>
      <c r="JJ1" s="5" t="s">
        <v>8711</v>
      </c>
      <c r="JK1" s="5" t="s">
        <v>8712</v>
      </c>
      <c r="JL1" s="5" t="s">
        <v>8713</v>
      </c>
      <c r="JM1" s="5" t="s">
        <v>8714</v>
      </c>
      <c r="JN1" s="5" t="s">
        <v>8715</v>
      </c>
      <c r="JO1" s="5" t="s">
        <v>8716</v>
      </c>
      <c r="JP1" s="5" t="s">
        <v>8717</v>
      </c>
      <c r="JQ1" s="5" t="s">
        <v>8718</v>
      </c>
      <c r="JR1" s="5" t="s">
        <v>8719</v>
      </c>
      <c r="JS1" s="5" t="s">
        <v>8720</v>
      </c>
      <c r="JT1" s="5" t="s">
        <v>8721</v>
      </c>
      <c r="JU1" s="5" t="s">
        <v>8722</v>
      </c>
      <c r="JV1" s="5" t="s">
        <v>8723</v>
      </c>
      <c r="JW1" s="5" t="s">
        <v>8724</v>
      </c>
      <c r="JX1" s="5" t="s">
        <v>8725</v>
      </c>
      <c r="JY1" s="5" t="s">
        <v>8726</v>
      </c>
      <c r="JZ1" s="5" t="s">
        <v>8727</v>
      </c>
      <c r="KA1" s="5" t="s">
        <v>8728</v>
      </c>
      <c r="KB1" s="5" t="s">
        <v>8729</v>
      </c>
      <c r="KC1" s="5" t="s">
        <v>8730</v>
      </c>
      <c r="KD1" s="5" t="s">
        <v>8731</v>
      </c>
      <c r="KE1" s="5" t="s">
        <v>8732</v>
      </c>
      <c r="KF1" s="5" t="s">
        <v>8733</v>
      </c>
      <c r="KG1" s="5" t="s">
        <v>8734</v>
      </c>
      <c r="KH1" s="5" t="s">
        <v>8735</v>
      </c>
      <c r="KI1" s="5" t="s">
        <v>8736</v>
      </c>
      <c r="KJ1" s="5" t="s">
        <v>8737</v>
      </c>
      <c r="KK1" s="5" t="s">
        <v>8738</v>
      </c>
      <c r="KL1" s="5" t="s">
        <v>8739</v>
      </c>
      <c r="KM1" s="5" t="s">
        <v>8740</v>
      </c>
      <c r="KN1" s="5" t="s">
        <v>8741</v>
      </c>
      <c r="KO1" s="5" t="s">
        <v>8742</v>
      </c>
      <c r="KP1" s="5" t="s">
        <v>8743</v>
      </c>
      <c r="KQ1" s="5" t="s">
        <v>8744</v>
      </c>
      <c r="KR1" s="5" t="s">
        <v>8745</v>
      </c>
      <c r="KS1" s="5" t="s">
        <v>8746</v>
      </c>
      <c r="KT1" s="5" t="s">
        <v>8747</v>
      </c>
      <c r="KU1" s="5" t="s">
        <v>8748</v>
      </c>
      <c r="KV1" s="5" t="s">
        <v>8749</v>
      </c>
      <c r="KW1" s="5" t="s">
        <v>8750</v>
      </c>
      <c r="KX1" s="5" t="s">
        <v>8751</v>
      </c>
      <c r="KY1" s="5" t="s">
        <v>8752</v>
      </c>
      <c r="KZ1" s="5" t="s">
        <v>8753</v>
      </c>
      <c r="LA1" s="5" t="s">
        <v>8754</v>
      </c>
      <c r="LB1" s="5" t="s">
        <v>8755</v>
      </c>
      <c r="LC1" s="5" t="s">
        <v>8756</v>
      </c>
      <c r="LD1" s="5" t="s">
        <v>8757</v>
      </c>
      <c r="LE1" s="5" t="s">
        <v>8758</v>
      </c>
      <c r="LF1" s="5" t="s">
        <v>8759</v>
      </c>
      <c r="LG1" s="5" t="s">
        <v>8760</v>
      </c>
      <c r="LH1" s="5" t="s">
        <v>8761</v>
      </c>
      <c r="LI1" s="5" t="s">
        <v>8762</v>
      </c>
      <c r="LJ1" s="5" t="s">
        <v>8763</v>
      </c>
      <c r="LK1" s="5" t="s">
        <v>8764</v>
      </c>
      <c r="LL1" s="5" t="s">
        <v>8765</v>
      </c>
      <c r="LM1" s="5" t="s">
        <v>8766</v>
      </c>
      <c r="LN1" s="5" t="s">
        <v>8767</v>
      </c>
      <c r="LO1" s="5" t="s">
        <v>8768</v>
      </c>
      <c r="LP1" s="5" t="s">
        <v>8769</v>
      </c>
      <c r="LQ1" s="5" t="s">
        <v>8770</v>
      </c>
      <c r="LR1" s="5" t="s">
        <v>8771</v>
      </c>
      <c r="LS1" s="5" t="s">
        <v>8772</v>
      </c>
      <c r="LT1" s="5" t="s">
        <v>8773</v>
      </c>
      <c r="LU1" s="5" t="s">
        <v>8774</v>
      </c>
      <c r="LV1" s="5" t="s">
        <v>8775</v>
      </c>
      <c r="LW1" s="5" t="s">
        <v>8776</v>
      </c>
      <c r="LX1" s="5" t="s">
        <v>8777</v>
      </c>
      <c r="LY1" s="5" t="s">
        <v>8778</v>
      </c>
      <c r="LZ1" s="5" t="s">
        <v>8779</v>
      </c>
      <c r="MA1" s="5" t="s">
        <v>8780</v>
      </c>
      <c r="MB1" s="5" t="s">
        <v>8781</v>
      </c>
      <c r="MC1" s="5" t="s">
        <v>8782</v>
      </c>
      <c r="MD1" s="5" t="s">
        <v>8783</v>
      </c>
      <c r="ME1" s="5" t="s">
        <v>8784</v>
      </c>
      <c r="MF1" s="5" t="s">
        <v>8785</v>
      </c>
      <c r="MG1" s="5" t="s">
        <v>8786</v>
      </c>
      <c r="MH1" s="5" t="s">
        <v>8787</v>
      </c>
      <c r="MI1" s="5" t="s">
        <v>8788</v>
      </c>
      <c r="MJ1" s="5" t="s">
        <v>8789</v>
      </c>
      <c r="MK1" s="5" t="s">
        <v>8790</v>
      </c>
      <c r="ML1" s="5" t="s">
        <v>8791</v>
      </c>
      <c r="MM1" s="5" t="s">
        <v>8792</v>
      </c>
      <c r="MN1" s="5" t="s">
        <v>8793</v>
      </c>
      <c r="MO1" s="5" t="s">
        <v>8794</v>
      </c>
      <c r="MP1" s="5" t="s">
        <v>8795</v>
      </c>
      <c r="MQ1" s="5" t="s">
        <v>8796</v>
      </c>
      <c r="MR1" s="5" t="s">
        <v>8797</v>
      </c>
      <c r="MS1" s="5" t="s">
        <v>8798</v>
      </c>
      <c r="MT1" s="5" t="s">
        <v>8799</v>
      </c>
      <c r="MU1" s="5" t="s">
        <v>8800</v>
      </c>
      <c r="MV1" s="5" t="s">
        <v>8801</v>
      </c>
      <c r="MW1" s="5" t="s">
        <v>8802</v>
      </c>
      <c r="MX1" s="5" t="s">
        <v>8803</v>
      </c>
      <c r="MY1" s="5" t="s">
        <v>8804</v>
      </c>
      <c r="MZ1" s="5" t="s">
        <v>8805</v>
      </c>
      <c r="NA1" s="5" t="s">
        <v>8806</v>
      </c>
      <c r="NB1" s="5" t="s">
        <v>8807</v>
      </c>
      <c r="NC1" s="5" t="s">
        <v>8808</v>
      </c>
      <c r="ND1" s="5" t="s">
        <v>8809</v>
      </c>
      <c r="NE1" s="5" t="s">
        <v>8810</v>
      </c>
      <c r="NF1" s="5" t="s">
        <v>8811</v>
      </c>
      <c r="NG1" s="5" t="s">
        <v>8812</v>
      </c>
      <c r="NH1" s="5" t="s">
        <v>8813</v>
      </c>
      <c r="NI1" s="5" t="s">
        <v>8814</v>
      </c>
      <c r="NJ1" s="5" t="s">
        <v>8815</v>
      </c>
      <c r="NK1" s="5" t="s">
        <v>8816</v>
      </c>
      <c r="NL1" s="5" t="s">
        <v>8817</v>
      </c>
      <c r="NM1" s="5" t="s">
        <v>8818</v>
      </c>
      <c r="NN1" s="5" t="s">
        <v>8819</v>
      </c>
      <c r="NO1" s="5" t="s">
        <v>8820</v>
      </c>
      <c r="NP1" s="5" t="s">
        <v>8821</v>
      </c>
      <c r="NQ1" s="5" t="s">
        <v>8822</v>
      </c>
      <c r="NR1" s="5" t="s">
        <v>8823</v>
      </c>
      <c r="NS1" s="5" t="s">
        <v>8824</v>
      </c>
      <c r="NT1" s="5" t="s">
        <v>8825</v>
      </c>
      <c r="NU1" s="5" t="s">
        <v>8826</v>
      </c>
      <c r="NV1" s="5" t="s">
        <v>8827</v>
      </c>
      <c r="NW1" s="5" t="s">
        <v>8828</v>
      </c>
      <c r="NX1" s="5" t="s">
        <v>8829</v>
      </c>
      <c r="NY1" s="5" t="s">
        <v>8830</v>
      </c>
      <c r="NZ1" s="5" t="s">
        <v>8831</v>
      </c>
      <c r="OA1" s="5" t="s">
        <v>8832</v>
      </c>
      <c r="OB1" s="5" t="s">
        <v>8833</v>
      </c>
      <c r="OC1" s="5" t="s">
        <v>8834</v>
      </c>
      <c r="OD1" s="5" t="s">
        <v>8835</v>
      </c>
      <c r="OE1" s="5" t="s">
        <v>8836</v>
      </c>
      <c r="OF1" s="5" t="s">
        <v>8837</v>
      </c>
      <c r="OG1" s="5" t="s">
        <v>8838</v>
      </c>
      <c r="OH1" s="5" t="s">
        <v>8839</v>
      </c>
      <c r="OI1" s="5" t="s">
        <v>8840</v>
      </c>
      <c r="OJ1" s="5" t="s">
        <v>8841</v>
      </c>
      <c r="OK1" s="5" t="s">
        <v>8842</v>
      </c>
      <c r="OL1" s="5" t="s">
        <v>8843</v>
      </c>
      <c r="OM1" s="5" t="s">
        <v>8844</v>
      </c>
      <c r="ON1" s="5" t="s">
        <v>8845</v>
      </c>
      <c r="OO1" s="5" t="s">
        <v>8846</v>
      </c>
      <c r="OP1" s="5" t="s">
        <v>8847</v>
      </c>
      <c r="OQ1" s="5" t="s">
        <v>8848</v>
      </c>
      <c r="OR1" s="5" t="s">
        <v>8849</v>
      </c>
      <c r="OS1" s="5" t="s">
        <v>8850</v>
      </c>
      <c r="OT1" s="5" t="s">
        <v>8851</v>
      </c>
      <c r="OU1" s="5" t="s">
        <v>8852</v>
      </c>
      <c r="OV1" s="5" t="s">
        <v>8853</v>
      </c>
      <c r="OW1" s="5" t="s">
        <v>8854</v>
      </c>
      <c r="OX1" s="5" t="s">
        <v>8855</v>
      </c>
      <c r="OY1" s="5" t="s">
        <v>8856</v>
      </c>
      <c r="OZ1" s="5" t="s">
        <v>8857</v>
      </c>
      <c r="PA1" s="5" t="s">
        <v>8858</v>
      </c>
      <c r="PB1" s="5" t="s">
        <v>8859</v>
      </c>
      <c r="PC1" s="5" t="s">
        <v>8860</v>
      </c>
      <c r="PD1" s="5" t="s">
        <v>8861</v>
      </c>
      <c r="PE1" s="5" t="s">
        <v>8862</v>
      </c>
      <c r="PF1" s="5" t="s">
        <v>8863</v>
      </c>
      <c r="PG1" s="5" t="s">
        <v>8864</v>
      </c>
      <c r="PH1" s="5" t="s">
        <v>8865</v>
      </c>
      <c r="PI1" s="5" t="s">
        <v>8866</v>
      </c>
      <c r="PJ1" s="5" t="s">
        <v>8867</v>
      </c>
      <c r="PK1" s="5" t="s">
        <v>8868</v>
      </c>
      <c r="PL1" s="5" t="s">
        <v>8869</v>
      </c>
      <c r="PM1" s="5" t="s">
        <v>8870</v>
      </c>
      <c r="PN1" s="5" t="s">
        <v>8871</v>
      </c>
      <c r="PO1" s="5" t="s">
        <v>8872</v>
      </c>
      <c r="PP1" s="5" t="s">
        <v>8873</v>
      </c>
      <c r="PQ1" s="5" t="s">
        <v>8874</v>
      </c>
      <c r="PR1" s="5" t="s">
        <v>8875</v>
      </c>
      <c r="PS1" s="5" t="s">
        <v>8876</v>
      </c>
      <c r="PT1" s="5" t="s">
        <v>8877</v>
      </c>
      <c r="PU1" s="5" t="s">
        <v>8878</v>
      </c>
      <c r="PV1" s="5" t="s">
        <v>8879</v>
      </c>
      <c r="PW1" s="5" t="s">
        <v>8880</v>
      </c>
      <c r="PX1" s="5" t="s">
        <v>8881</v>
      </c>
      <c r="PY1" s="5" t="s">
        <v>8882</v>
      </c>
      <c r="PZ1" s="5" t="s">
        <v>8883</v>
      </c>
      <c r="QA1" s="5" t="s">
        <v>8884</v>
      </c>
      <c r="QB1" s="5" t="s">
        <v>8885</v>
      </c>
      <c r="QC1" s="5" t="s">
        <v>8886</v>
      </c>
      <c r="QD1" s="5" t="s">
        <v>8887</v>
      </c>
      <c r="QE1" s="5" t="s">
        <v>8888</v>
      </c>
      <c r="QF1" s="5" t="s">
        <v>8889</v>
      </c>
      <c r="QG1" s="5" t="s">
        <v>8890</v>
      </c>
      <c r="QH1" s="5" t="s">
        <v>8891</v>
      </c>
      <c r="QI1" s="5" t="s">
        <v>8892</v>
      </c>
      <c r="QJ1" s="5" t="s">
        <v>8893</v>
      </c>
      <c r="QK1" s="5" t="s">
        <v>8894</v>
      </c>
      <c r="QL1" s="5" t="s">
        <v>8895</v>
      </c>
      <c r="QM1" s="5" t="s">
        <v>8896</v>
      </c>
      <c r="QN1" s="5" t="s">
        <v>8897</v>
      </c>
      <c r="QO1" s="5" t="s">
        <v>8898</v>
      </c>
      <c r="QP1" s="5" t="s">
        <v>8899</v>
      </c>
      <c r="QQ1" s="5" t="s">
        <v>8900</v>
      </c>
      <c r="QR1" s="5" t="s">
        <v>8901</v>
      </c>
      <c r="QS1" s="5" t="s">
        <v>8902</v>
      </c>
      <c r="QT1" s="5" t="s">
        <v>8903</v>
      </c>
      <c r="QU1" s="5" t="s">
        <v>8904</v>
      </c>
      <c r="QV1" s="5" t="s">
        <v>8905</v>
      </c>
      <c r="QW1" s="5" t="s">
        <v>8906</v>
      </c>
      <c r="QX1" s="5" t="s">
        <v>8907</v>
      </c>
      <c r="QY1" s="5" t="s">
        <v>8908</v>
      </c>
      <c r="QZ1" s="5" t="s">
        <v>8909</v>
      </c>
      <c r="RA1" s="5" t="s">
        <v>8910</v>
      </c>
      <c r="RB1" s="5" t="s">
        <v>8911</v>
      </c>
      <c r="RC1" s="5" t="s">
        <v>8912</v>
      </c>
      <c r="RD1" s="5" t="s">
        <v>8913</v>
      </c>
      <c r="RE1" s="5" t="s">
        <v>8914</v>
      </c>
      <c r="RF1" s="5" t="s">
        <v>8915</v>
      </c>
      <c r="RG1" s="5" t="s">
        <v>8916</v>
      </c>
      <c r="RH1" s="5" t="s">
        <v>8917</v>
      </c>
      <c r="RI1" s="5" t="s">
        <v>8918</v>
      </c>
      <c r="RJ1" s="5" t="s">
        <v>8919</v>
      </c>
      <c r="RK1" s="5" t="s">
        <v>8920</v>
      </c>
      <c r="RL1" s="5" t="s">
        <v>8921</v>
      </c>
      <c r="RM1" s="5" t="s">
        <v>8922</v>
      </c>
      <c r="RN1" s="5" t="s">
        <v>8923</v>
      </c>
      <c r="RO1" s="5" t="s">
        <v>8924</v>
      </c>
      <c r="RP1" s="5" t="s">
        <v>8925</v>
      </c>
      <c r="RQ1" s="5" t="s">
        <v>8926</v>
      </c>
      <c r="RR1" s="5" t="s">
        <v>8927</v>
      </c>
      <c r="RS1" s="5" t="s">
        <v>8928</v>
      </c>
      <c r="RT1" s="5" t="s">
        <v>8929</v>
      </c>
      <c r="RU1" s="5" t="s">
        <v>8930</v>
      </c>
      <c r="RV1" s="5" t="s">
        <v>8931</v>
      </c>
      <c r="RW1" s="5" t="s">
        <v>8932</v>
      </c>
      <c r="RX1" s="5" t="s">
        <v>8933</v>
      </c>
      <c r="RY1" s="5" t="s">
        <v>8934</v>
      </c>
      <c r="RZ1" s="5" t="s">
        <v>8935</v>
      </c>
      <c r="SA1" s="5" t="s">
        <v>8936</v>
      </c>
      <c r="SB1" s="5" t="s">
        <v>8937</v>
      </c>
      <c r="SC1" s="5" t="s">
        <v>8938</v>
      </c>
      <c r="SD1" s="5" t="s">
        <v>8939</v>
      </c>
      <c r="SE1" s="5" t="s">
        <v>8940</v>
      </c>
      <c r="SF1" s="5" t="s">
        <v>8941</v>
      </c>
      <c r="SG1" s="5" t="s">
        <v>8942</v>
      </c>
      <c r="SH1" s="5" t="s">
        <v>8943</v>
      </c>
      <c r="SI1" s="5" t="s">
        <v>8944</v>
      </c>
      <c r="SJ1" s="5" t="s">
        <v>8945</v>
      </c>
      <c r="SK1" s="5" t="s">
        <v>8946</v>
      </c>
      <c r="SL1" s="5" t="s">
        <v>8947</v>
      </c>
      <c r="SM1" s="5" t="s">
        <v>8948</v>
      </c>
      <c r="SN1" s="5" t="s">
        <v>8949</v>
      </c>
      <c r="SO1" s="5" t="s">
        <v>8950</v>
      </c>
      <c r="SP1" s="5" t="s">
        <v>8951</v>
      </c>
      <c r="SQ1" s="5" t="s">
        <v>8952</v>
      </c>
      <c r="SR1" s="5" t="s">
        <v>8953</v>
      </c>
      <c r="SS1" s="5" t="s">
        <v>8954</v>
      </c>
      <c r="ST1" s="5" t="s">
        <v>8955</v>
      </c>
      <c r="SU1" s="5" t="s">
        <v>8956</v>
      </c>
      <c r="SV1" s="5" t="s">
        <v>8957</v>
      </c>
      <c r="SW1" s="5" t="s">
        <v>8958</v>
      </c>
      <c r="SX1" s="5" t="s">
        <v>8959</v>
      </c>
      <c r="SY1" s="5" t="s">
        <v>8960</v>
      </c>
      <c r="SZ1" s="5" t="s">
        <v>8961</v>
      </c>
      <c r="TA1" s="5" t="s">
        <v>8962</v>
      </c>
      <c r="TB1" s="5" t="s">
        <v>8963</v>
      </c>
      <c r="TC1" s="5" t="s">
        <v>8964</v>
      </c>
      <c r="TD1" s="5" t="s">
        <v>8965</v>
      </c>
      <c r="TE1" s="5" t="s">
        <v>8966</v>
      </c>
      <c r="TF1" s="5" t="s">
        <v>8967</v>
      </c>
      <c r="TG1" s="5" t="s">
        <v>8968</v>
      </c>
      <c r="TH1" s="5" t="s">
        <v>8969</v>
      </c>
      <c r="TI1" s="5" t="s">
        <v>8970</v>
      </c>
      <c r="TJ1" s="5" t="s">
        <v>8971</v>
      </c>
      <c r="TK1" s="5" t="s">
        <v>8972</v>
      </c>
      <c r="TL1" s="5" t="s">
        <v>8973</v>
      </c>
      <c r="TM1" s="5" t="s">
        <v>8974</v>
      </c>
      <c r="TN1" s="5" t="s">
        <v>8975</v>
      </c>
      <c r="TO1" s="5" t="s">
        <v>8976</v>
      </c>
      <c r="TP1" s="5" t="s">
        <v>8977</v>
      </c>
      <c r="TQ1" s="5" t="s">
        <v>8978</v>
      </c>
      <c r="TR1" s="5" t="s">
        <v>8979</v>
      </c>
      <c r="TS1" s="5" t="s">
        <v>8980</v>
      </c>
      <c r="TT1" s="5" t="s">
        <v>8981</v>
      </c>
      <c r="TU1" s="5" t="s">
        <v>8982</v>
      </c>
      <c r="TV1" s="5" t="s">
        <v>8983</v>
      </c>
      <c r="TW1" s="5" t="s">
        <v>8984</v>
      </c>
      <c r="TX1" s="5" t="s">
        <v>8985</v>
      </c>
      <c r="TY1" s="5" t="s">
        <v>8986</v>
      </c>
      <c r="TZ1" s="5" t="s">
        <v>8987</v>
      </c>
      <c r="UA1" s="5" t="s">
        <v>8988</v>
      </c>
      <c r="UB1" s="5" t="s">
        <v>8989</v>
      </c>
      <c r="UC1" s="5" t="s">
        <v>8990</v>
      </c>
      <c r="UD1" s="5" t="s">
        <v>8991</v>
      </c>
      <c r="UE1" s="5" t="s">
        <v>8992</v>
      </c>
      <c r="UF1" s="5" t="s">
        <v>8993</v>
      </c>
      <c r="UG1" s="5" t="s">
        <v>8994</v>
      </c>
      <c r="UH1" s="5" t="s">
        <v>8995</v>
      </c>
      <c r="UI1" s="5" t="s">
        <v>8996</v>
      </c>
      <c r="UJ1" s="5" t="s">
        <v>8997</v>
      </c>
      <c r="UK1" s="5" t="s">
        <v>8998</v>
      </c>
      <c r="UL1" s="5" t="s">
        <v>8999</v>
      </c>
      <c r="UM1" s="5" t="s">
        <v>9000</v>
      </c>
      <c r="UN1" s="5" t="s">
        <v>9001</v>
      </c>
      <c r="UO1" s="5" t="s">
        <v>9002</v>
      </c>
      <c r="UP1" s="5" t="s">
        <v>9003</v>
      </c>
      <c r="UQ1" s="5" t="s">
        <v>9004</v>
      </c>
      <c r="UR1" s="5" t="s">
        <v>9005</v>
      </c>
      <c r="US1" s="5" t="s">
        <v>9006</v>
      </c>
      <c r="UT1" s="5" t="s">
        <v>9007</v>
      </c>
      <c r="UU1" s="5" t="s">
        <v>9008</v>
      </c>
      <c r="UV1" s="5" t="s">
        <v>9009</v>
      </c>
      <c r="UW1" s="5" t="s">
        <v>9010</v>
      </c>
      <c r="UX1" s="5" t="s">
        <v>9011</v>
      </c>
      <c r="UY1" s="5" t="s">
        <v>9012</v>
      </c>
      <c r="UZ1" s="5" t="s">
        <v>9013</v>
      </c>
      <c r="VA1" s="5" t="s">
        <v>9014</v>
      </c>
      <c r="VB1" s="5" t="s">
        <v>9015</v>
      </c>
      <c r="VC1" s="5" t="s">
        <v>9016</v>
      </c>
      <c r="VD1" s="5" t="s">
        <v>9017</v>
      </c>
      <c r="VE1" s="5" t="s">
        <v>9018</v>
      </c>
      <c r="VF1" s="5" t="s">
        <v>9019</v>
      </c>
      <c r="VG1" s="5" t="s">
        <v>9020</v>
      </c>
      <c r="VH1" s="5" t="s">
        <v>9021</v>
      </c>
      <c r="VI1" s="5" t="s">
        <v>9022</v>
      </c>
      <c r="VJ1" s="5" t="s">
        <v>9023</v>
      </c>
      <c r="VK1" s="5" t="s">
        <v>9024</v>
      </c>
      <c r="VL1" s="5" t="s">
        <v>9025</v>
      </c>
      <c r="VM1" s="5" t="s">
        <v>9026</v>
      </c>
      <c r="VN1" s="5" t="s">
        <v>9027</v>
      </c>
      <c r="VO1" s="5" t="s">
        <v>9028</v>
      </c>
      <c r="VP1" s="5" t="s">
        <v>9029</v>
      </c>
      <c r="VQ1" s="5" t="s">
        <v>9030</v>
      </c>
      <c r="VR1" s="5" t="s">
        <v>9031</v>
      </c>
      <c r="VS1" s="5" t="s">
        <v>9032</v>
      </c>
      <c r="VT1" s="5" t="s">
        <v>9033</v>
      </c>
      <c r="VU1" s="5" t="s">
        <v>9034</v>
      </c>
      <c r="VV1" s="5" t="s">
        <v>9035</v>
      </c>
      <c r="VW1" s="5" t="s">
        <v>9036</v>
      </c>
      <c r="VX1" s="5" t="s">
        <v>9037</v>
      </c>
      <c r="VY1" s="5" t="s">
        <v>9038</v>
      </c>
      <c r="VZ1" s="5" t="s">
        <v>9039</v>
      </c>
      <c r="WA1" s="5" t="s">
        <v>9040</v>
      </c>
      <c r="WB1" s="5" t="s">
        <v>9041</v>
      </c>
      <c r="WC1" s="5" t="s">
        <v>9042</v>
      </c>
      <c r="WD1" s="5" t="s">
        <v>9043</v>
      </c>
      <c r="WE1" s="5" t="s">
        <v>9044</v>
      </c>
      <c r="WF1" s="5" t="s">
        <v>9045</v>
      </c>
      <c r="WG1" s="5" t="s">
        <v>9046</v>
      </c>
      <c r="WH1" s="5" t="s">
        <v>9047</v>
      </c>
      <c r="WI1" s="5" t="s">
        <v>9048</v>
      </c>
      <c r="WJ1" s="5" t="s">
        <v>9049</v>
      </c>
      <c r="WK1" s="5" t="s">
        <v>9050</v>
      </c>
      <c r="WL1" s="5" t="s">
        <v>9051</v>
      </c>
      <c r="WM1" s="5" t="s">
        <v>9052</v>
      </c>
      <c r="WN1" s="5" t="s">
        <v>9053</v>
      </c>
      <c r="WO1" s="5" t="s">
        <v>9054</v>
      </c>
      <c r="WP1" s="5" t="s">
        <v>9055</v>
      </c>
      <c r="WQ1" s="5" t="s">
        <v>9056</v>
      </c>
      <c r="WR1" s="5" t="s">
        <v>9057</v>
      </c>
      <c r="WS1" s="5" t="s">
        <v>9058</v>
      </c>
      <c r="WT1" s="5" t="s">
        <v>9059</v>
      </c>
      <c r="WU1" s="5" t="s">
        <v>9060</v>
      </c>
      <c r="WV1" s="5" t="s">
        <v>9061</v>
      </c>
      <c r="WW1" s="5" t="s">
        <v>9062</v>
      </c>
      <c r="WX1" s="5" t="s">
        <v>9063</v>
      </c>
      <c r="WY1" s="5" t="s">
        <v>9064</v>
      </c>
      <c r="WZ1" s="5" t="s">
        <v>9065</v>
      </c>
      <c r="XA1" s="5" t="s">
        <v>9066</v>
      </c>
      <c r="XB1" s="5" t="s">
        <v>9067</v>
      </c>
      <c r="XC1" s="5" t="s">
        <v>9068</v>
      </c>
      <c r="XD1" s="5" t="s">
        <v>9069</v>
      </c>
      <c r="XE1" s="5" t="s">
        <v>9070</v>
      </c>
      <c r="XF1" s="5" t="s">
        <v>9071</v>
      </c>
      <c r="XG1" s="5" t="s">
        <v>9072</v>
      </c>
      <c r="XH1" s="5" t="s">
        <v>9073</v>
      </c>
      <c r="XI1" s="5" t="s">
        <v>9074</v>
      </c>
      <c r="XJ1" s="5" t="s">
        <v>9075</v>
      </c>
      <c r="XK1" s="5" t="s">
        <v>9076</v>
      </c>
      <c r="XL1" s="5" t="s">
        <v>9077</v>
      </c>
      <c r="XM1" s="5" t="s">
        <v>9078</v>
      </c>
      <c r="XN1" s="5" t="s">
        <v>9079</v>
      </c>
      <c r="XO1" s="5" t="s">
        <v>9080</v>
      </c>
      <c r="XP1" s="5" t="s">
        <v>9081</v>
      </c>
      <c r="XQ1" s="5" t="s">
        <v>9082</v>
      </c>
      <c r="XR1" s="5" t="s">
        <v>9083</v>
      </c>
      <c r="XS1" s="5" t="s">
        <v>9084</v>
      </c>
      <c r="XT1" s="5" t="s">
        <v>9085</v>
      </c>
      <c r="XU1" s="5" t="s">
        <v>9086</v>
      </c>
      <c r="XV1" s="5" t="s">
        <v>9087</v>
      </c>
      <c r="XW1" s="5" t="s">
        <v>9088</v>
      </c>
      <c r="XX1" s="5" t="s">
        <v>9089</v>
      </c>
      <c r="XY1" s="5" t="s">
        <v>9090</v>
      </c>
      <c r="XZ1" s="5" t="s">
        <v>9091</v>
      </c>
      <c r="YA1" s="5" t="s">
        <v>9092</v>
      </c>
      <c r="YB1" s="5" t="s">
        <v>9093</v>
      </c>
      <c r="YC1" s="5" t="s">
        <v>9094</v>
      </c>
      <c r="YD1" s="5" t="s">
        <v>9095</v>
      </c>
      <c r="YE1" s="5" t="s">
        <v>9096</v>
      </c>
      <c r="YF1" s="5" t="s">
        <v>9097</v>
      </c>
      <c r="YG1" s="5" t="s">
        <v>9098</v>
      </c>
      <c r="YH1" s="5" t="s">
        <v>9099</v>
      </c>
      <c r="YI1" s="5" t="s">
        <v>9100</v>
      </c>
      <c r="YJ1" s="5" t="s">
        <v>9101</v>
      </c>
      <c r="YK1" s="5" t="s">
        <v>9102</v>
      </c>
      <c r="YL1" s="5" t="s">
        <v>9103</v>
      </c>
      <c r="YM1" s="5" t="s">
        <v>9104</v>
      </c>
      <c r="YN1" s="5" t="s">
        <v>9105</v>
      </c>
      <c r="YO1" s="5" t="s">
        <v>9106</v>
      </c>
      <c r="YP1" s="5" t="s">
        <v>9107</v>
      </c>
      <c r="YQ1" s="5" t="s">
        <v>9108</v>
      </c>
      <c r="YR1" s="5" t="s">
        <v>9109</v>
      </c>
      <c r="YS1" s="5" t="s">
        <v>9110</v>
      </c>
      <c r="YT1" s="5" t="s">
        <v>9111</v>
      </c>
      <c r="YU1" s="5" t="s">
        <v>9112</v>
      </c>
      <c r="YV1" s="5" t="s">
        <v>9113</v>
      </c>
      <c r="YW1" s="5" t="s">
        <v>9114</v>
      </c>
      <c r="YX1" s="5" t="s">
        <v>9115</v>
      </c>
      <c r="YY1" s="5" t="s">
        <v>9116</v>
      </c>
      <c r="YZ1" s="5" t="s">
        <v>9117</v>
      </c>
      <c r="ZA1" s="5" t="s">
        <v>9118</v>
      </c>
      <c r="ZB1" s="5" t="s">
        <v>9119</v>
      </c>
      <c r="ZC1" s="5" t="s">
        <v>9120</v>
      </c>
      <c r="ZD1" s="5" t="s">
        <v>9121</v>
      </c>
      <c r="ZE1" s="5" t="s">
        <v>9122</v>
      </c>
      <c r="ZF1" s="5" t="s">
        <v>9123</v>
      </c>
      <c r="ZG1" s="5" t="s">
        <v>9124</v>
      </c>
      <c r="ZH1" s="5" t="s">
        <v>9125</v>
      </c>
      <c r="ZI1" s="5" t="s">
        <v>9126</v>
      </c>
      <c r="ZJ1" s="5" t="s">
        <v>9127</v>
      </c>
      <c r="ZK1" s="5" t="s">
        <v>9128</v>
      </c>
      <c r="ZL1" s="5" t="s">
        <v>9129</v>
      </c>
      <c r="ZM1" s="5" t="s">
        <v>9130</v>
      </c>
      <c r="ZN1" s="5" t="s">
        <v>9131</v>
      </c>
      <c r="ZO1" s="5" t="s">
        <v>9132</v>
      </c>
      <c r="ZP1" s="5" t="s">
        <v>9133</v>
      </c>
      <c r="ZQ1" s="5" t="s">
        <v>9134</v>
      </c>
      <c r="ZR1" s="5" t="s">
        <v>9135</v>
      </c>
      <c r="ZS1" s="5" t="s">
        <v>9136</v>
      </c>
      <c r="ZT1" s="5" t="s">
        <v>9137</v>
      </c>
      <c r="ZU1" s="5" t="s">
        <v>9138</v>
      </c>
      <c r="ZV1" s="5" t="s">
        <v>9139</v>
      </c>
      <c r="ZW1" s="5" t="s">
        <v>9140</v>
      </c>
      <c r="ZX1" s="5" t="s">
        <v>9141</v>
      </c>
      <c r="ZY1" s="5" t="s">
        <v>9142</v>
      </c>
      <c r="ZZ1" s="5" t="s">
        <v>9143</v>
      </c>
      <c r="AAA1" s="5" t="s">
        <v>9144</v>
      </c>
      <c r="AAB1" s="5" t="s">
        <v>9145</v>
      </c>
      <c r="AAC1" s="5" t="s">
        <v>9146</v>
      </c>
      <c r="AAD1" s="5" t="s">
        <v>9147</v>
      </c>
      <c r="AAE1" s="5" t="s">
        <v>9148</v>
      </c>
      <c r="AAF1" s="5" t="s">
        <v>9149</v>
      </c>
      <c r="AAG1" s="5" t="s">
        <v>9150</v>
      </c>
      <c r="AAH1" s="5" t="s">
        <v>9151</v>
      </c>
      <c r="AAI1" s="5" t="s">
        <v>9152</v>
      </c>
      <c r="AAJ1" s="5" t="s">
        <v>9153</v>
      </c>
      <c r="AAK1" s="5" t="s">
        <v>9154</v>
      </c>
      <c r="AAL1" s="5" t="s">
        <v>9155</v>
      </c>
      <c r="AAM1" s="5" t="s">
        <v>9156</v>
      </c>
      <c r="AAN1" s="5" t="s">
        <v>9157</v>
      </c>
      <c r="AAO1" s="5" t="s">
        <v>9158</v>
      </c>
      <c r="AAP1" s="5" t="s">
        <v>9159</v>
      </c>
      <c r="AAQ1" s="5" t="s">
        <v>9160</v>
      </c>
      <c r="AAR1" s="5" t="s">
        <v>9161</v>
      </c>
      <c r="AAS1" s="5" t="s">
        <v>9162</v>
      </c>
      <c r="AAT1" s="5" t="s">
        <v>9163</v>
      </c>
      <c r="AAU1" s="5" t="s">
        <v>9164</v>
      </c>
      <c r="AAV1" s="5" t="s">
        <v>9165</v>
      </c>
      <c r="AAW1" s="5" t="s">
        <v>9166</v>
      </c>
      <c r="AAX1" s="5" t="s">
        <v>9167</v>
      </c>
      <c r="AAY1" s="5" t="s">
        <v>9168</v>
      </c>
      <c r="AAZ1" s="5" t="s">
        <v>9169</v>
      </c>
      <c r="ABA1" s="5" t="s">
        <v>9170</v>
      </c>
      <c r="ABB1" s="5" t="s">
        <v>9171</v>
      </c>
      <c r="ABC1" s="5" t="s">
        <v>9172</v>
      </c>
      <c r="ABD1" s="5" t="s">
        <v>9173</v>
      </c>
      <c r="ABE1" s="5" t="s">
        <v>9174</v>
      </c>
      <c r="ABF1" s="5" t="s">
        <v>9175</v>
      </c>
      <c r="ABG1" s="5" t="s">
        <v>9176</v>
      </c>
      <c r="ABH1" s="5" t="s">
        <v>9177</v>
      </c>
      <c r="ABI1" s="5" t="s">
        <v>9178</v>
      </c>
      <c r="ABJ1" s="5" t="s">
        <v>9179</v>
      </c>
      <c r="ABK1" s="5" t="s">
        <v>9180</v>
      </c>
      <c r="ABL1" s="5" t="s">
        <v>9181</v>
      </c>
      <c r="ABM1" s="5" t="s">
        <v>9182</v>
      </c>
      <c r="ABN1" s="5" t="s">
        <v>9183</v>
      </c>
      <c r="ABO1" s="5" t="s">
        <v>9184</v>
      </c>
      <c r="ABP1" s="5" t="s">
        <v>9185</v>
      </c>
      <c r="ABQ1" s="5" t="s">
        <v>9186</v>
      </c>
      <c r="ABR1" s="5" t="s">
        <v>9187</v>
      </c>
      <c r="ABS1" s="5" t="s">
        <v>9188</v>
      </c>
      <c r="ABT1" s="5" t="s">
        <v>9189</v>
      </c>
      <c r="ABU1" s="5" t="s">
        <v>9190</v>
      </c>
      <c r="ABV1" s="5" t="s">
        <v>9191</v>
      </c>
      <c r="ABW1" s="5" t="s">
        <v>9192</v>
      </c>
      <c r="ABX1" s="5" t="s">
        <v>9193</v>
      </c>
      <c r="ABY1" s="5" t="s">
        <v>9194</v>
      </c>
      <c r="ABZ1" s="5" t="s">
        <v>9195</v>
      </c>
      <c r="ACA1" s="5" t="s">
        <v>9196</v>
      </c>
      <c r="ACB1" s="5" t="s">
        <v>9197</v>
      </c>
      <c r="ACC1" s="5" t="s">
        <v>9198</v>
      </c>
      <c r="ACD1" s="5" t="s">
        <v>9199</v>
      </c>
      <c r="ACE1" s="5" t="s">
        <v>9200</v>
      </c>
      <c r="ACF1" s="5" t="s">
        <v>9201</v>
      </c>
      <c r="ACG1" s="5" t="s">
        <v>9202</v>
      </c>
      <c r="ACH1" s="5" t="s">
        <v>9203</v>
      </c>
      <c r="ACI1" s="5" t="s">
        <v>9204</v>
      </c>
      <c r="ACJ1" s="5" t="s">
        <v>9205</v>
      </c>
      <c r="ACK1" s="5" t="s">
        <v>9206</v>
      </c>
      <c r="ACL1" s="5" t="s">
        <v>9207</v>
      </c>
      <c r="ACM1" s="5" t="s">
        <v>9208</v>
      </c>
      <c r="ACN1" s="5" t="s">
        <v>9209</v>
      </c>
      <c r="ACO1" s="5" t="s">
        <v>9210</v>
      </c>
      <c r="ACP1" s="5" t="s">
        <v>9211</v>
      </c>
      <c r="ACQ1" s="5" t="s">
        <v>9212</v>
      </c>
      <c r="ACR1" s="5" t="s">
        <v>9213</v>
      </c>
      <c r="ACS1" s="5" t="s">
        <v>9214</v>
      </c>
      <c r="ACT1" s="5" t="s">
        <v>9215</v>
      </c>
      <c r="ACU1" s="5" t="s">
        <v>9216</v>
      </c>
      <c r="ACV1" s="5" t="s">
        <v>9217</v>
      </c>
      <c r="ACW1" s="5" t="s">
        <v>9218</v>
      </c>
      <c r="ACX1" s="5" t="s">
        <v>9219</v>
      </c>
      <c r="ACY1" s="5" t="s">
        <v>9220</v>
      </c>
      <c r="ACZ1" s="5" t="s">
        <v>9221</v>
      </c>
      <c r="ADA1" s="5" t="s">
        <v>9222</v>
      </c>
      <c r="ADB1" s="5" t="s">
        <v>9223</v>
      </c>
      <c r="ADC1" s="5" t="s">
        <v>9224</v>
      </c>
      <c r="ADD1" s="5" t="s">
        <v>9225</v>
      </c>
      <c r="ADE1" s="5" t="s">
        <v>9226</v>
      </c>
      <c r="ADF1" s="5" t="s">
        <v>9227</v>
      </c>
      <c r="ADG1" s="5" t="s">
        <v>9228</v>
      </c>
      <c r="ADH1" s="5" t="s">
        <v>9229</v>
      </c>
      <c r="ADI1" s="5" t="s">
        <v>9230</v>
      </c>
      <c r="ADJ1" s="5" t="s">
        <v>9231</v>
      </c>
      <c r="ADK1" s="5" t="s">
        <v>9232</v>
      </c>
      <c r="ADL1" s="5" t="s">
        <v>9233</v>
      </c>
      <c r="ADM1" s="5" t="s">
        <v>9234</v>
      </c>
      <c r="ADN1" s="5" t="s">
        <v>9235</v>
      </c>
      <c r="ADO1" s="5" t="s">
        <v>9236</v>
      </c>
      <c r="ADP1" s="5" t="s">
        <v>9237</v>
      </c>
      <c r="ADQ1" s="5" t="s">
        <v>9238</v>
      </c>
      <c r="ADR1" s="5" t="s">
        <v>9239</v>
      </c>
      <c r="ADS1" s="5" t="s">
        <v>9240</v>
      </c>
      <c r="ADT1" s="5" t="s">
        <v>9241</v>
      </c>
      <c r="ADU1" s="5" t="s">
        <v>9242</v>
      </c>
      <c r="ADV1" s="5" t="s">
        <v>9243</v>
      </c>
      <c r="ADW1" s="5" t="s">
        <v>9244</v>
      </c>
      <c r="ADX1" s="5" t="s">
        <v>9245</v>
      </c>
      <c r="ADY1" s="5" t="s">
        <v>9246</v>
      </c>
      <c r="ADZ1" s="5" t="s">
        <v>9247</v>
      </c>
      <c r="AEA1" s="5" t="s">
        <v>9248</v>
      </c>
      <c r="AEB1" s="5" t="s">
        <v>9249</v>
      </c>
      <c r="AEC1" s="5" t="s">
        <v>9250</v>
      </c>
      <c r="AED1" s="5" t="s">
        <v>9251</v>
      </c>
      <c r="AEE1" s="5" t="s">
        <v>9252</v>
      </c>
      <c r="AEF1" s="5" t="s">
        <v>9253</v>
      </c>
      <c r="AEG1" s="5" t="s">
        <v>9254</v>
      </c>
      <c r="AEH1" s="5" t="s">
        <v>9255</v>
      </c>
      <c r="AEI1" s="5" t="s">
        <v>9256</v>
      </c>
      <c r="AEJ1" s="5" t="s">
        <v>9257</v>
      </c>
      <c r="AEK1" s="5" t="s">
        <v>9258</v>
      </c>
      <c r="AEL1" s="5" t="s">
        <v>9259</v>
      </c>
      <c r="AEM1" s="5" t="s">
        <v>9260</v>
      </c>
      <c r="AEN1" s="5" t="s">
        <v>9261</v>
      </c>
      <c r="AEO1" s="5" t="s">
        <v>9262</v>
      </c>
      <c r="AEP1" s="5" t="s">
        <v>9263</v>
      </c>
      <c r="AEQ1" s="5" t="s">
        <v>9264</v>
      </c>
      <c r="AER1" s="5" t="s">
        <v>9265</v>
      </c>
      <c r="AES1" s="5" t="s">
        <v>9266</v>
      </c>
      <c r="AET1" s="5" t="s">
        <v>9267</v>
      </c>
      <c r="AEU1" s="5" t="s">
        <v>9268</v>
      </c>
      <c r="AEV1" s="5" t="s">
        <v>9269</v>
      </c>
      <c r="AEW1" s="5" t="s">
        <v>9270</v>
      </c>
      <c r="AEX1" s="5" t="s">
        <v>9271</v>
      </c>
      <c r="AEY1" s="5" t="s">
        <v>9272</v>
      </c>
      <c r="AEZ1" s="5" t="s">
        <v>9273</v>
      </c>
      <c r="AFA1" s="5" t="s">
        <v>9274</v>
      </c>
      <c r="AFB1" s="5" t="s">
        <v>9275</v>
      </c>
      <c r="AFC1" s="5" t="s">
        <v>9276</v>
      </c>
      <c r="AFD1" s="5" t="s">
        <v>9277</v>
      </c>
      <c r="AFE1" s="5" t="s">
        <v>9278</v>
      </c>
      <c r="AFF1" s="5" t="s">
        <v>9279</v>
      </c>
      <c r="AFG1" s="5" t="s">
        <v>9280</v>
      </c>
      <c r="AFH1" s="5" t="s">
        <v>9281</v>
      </c>
      <c r="AFI1" s="5" t="s">
        <v>9282</v>
      </c>
      <c r="AFJ1" s="5" t="s">
        <v>9283</v>
      </c>
      <c r="AFK1" s="5" t="s">
        <v>9284</v>
      </c>
      <c r="AFL1" s="5" t="s">
        <v>9285</v>
      </c>
      <c r="AFM1" s="5" t="s">
        <v>9286</v>
      </c>
      <c r="AFN1" s="5" t="s">
        <v>9287</v>
      </c>
      <c r="AFO1" s="5" t="s">
        <v>9288</v>
      </c>
      <c r="AFP1" s="5" t="s">
        <v>9289</v>
      </c>
      <c r="AFQ1" s="5" t="s">
        <v>9290</v>
      </c>
      <c r="AFR1" s="5" t="s">
        <v>9291</v>
      </c>
      <c r="AFS1" s="5" t="s">
        <v>9292</v>
      </c>
      <c r="AFT1" s="5" t="s">
        <v>9293</v>
      </c>
      <c r="AFU1" s="5" t="s">
        <v>9294</v>
      </c>
      <c r="AFV1" s="5" t="s">
        <v>9295</v>
      </c>
      <c r="AFW1" s="5" t="s">
        <v>9296</v>
      </c>
      <c r="AFX1" s="5" t="s">
        <v>9297</v>
      </c>
      <c r="AFY1" s="5" t="s">
        <v>9298</v>
      </c>
      <c r="AFZ1" s="5" t="s">
        <v>9299</v>
      </c>
      <c r="AGA1" s="5" t="s">
        <v>9300</v>
      </c>
      <c r="AGB1" s="5" t="s">
        <v>9301</v>
      </c>
      <c r="AGC1" s="5" t="s">
        <v>9302</v>
      </c>
      <c r="AGD1" s="5" t="s">
        <v>9303</v>
      </c>
      <c r="AGE1" s="5" t="s">
        <v>9304</v>
      </c>
      <c r="AGF1" s="5" t="s">
        <v>9305</v>
      </c>
      <c r="AGG1" s="5" t="s">
        <v>9306</v>
      </c>
      <c r="AGH1" s="5" t="s">
        <v>9307</v>
      </c>
      <c r="AGI1" s="5" t="s">
        <v>9308</v>
      </c>
      <c r="AGJ1" s="5" t="s">
        <v>9309</v>
      </c>
      <c r="AGK1" s="5" t="s">
        <v>9310</v>
      </c>
      <c r="AGL1" s="5" t="s">
        <v>9311</v>
      </c>
      <c r="AGM1" s="5" t="s">
        <v>9312</v>
      </c>
      <c r="AGN1" s="5" t="s">
        <v>9313</v>
      </c>
      <c r="AGO1" s="5" t="s">
        <v>9314</v>
      </c>
      <c r="AGP1" s="5" t="s">
        <v>9315</v>
      </c>
      <c r="AGQ1" s="5" t="s">
        <v>9316</v>
      </c>
      <c r="AGR1" s="5" t="s">
        <v>9317</v>
      </c>
      <c r="AGS1" s="5" t="s">
        <v>9318</v>
      </c>
      <c r="AGT1" s="5" t="s">
        <v>9319</v>
      </c>
      <c r="AGU1" s="5" t="s">
        <v>9320</v>
      </c>
      <c r="AGV1" s="5" t="s">
        <v>9321</v>
      </c>
      <c r="AGW1" s="5" t="s">
        <v>9322</v>
      </c>
      <c r="AGX1" s="5" t="s">
        <v>9323</v>
      </c>
      <c r="AGY1" s="5" t="s">
        <v>9324</v>
      </c>
      <c r="AGZ1" s="5" t="s">
        <v>9325</v>
      </c>
      <c r="AHA1" s="5" t="s">
        <v>9326</v>
      </c>
      <c r="AHB1" s="5" t="s">
        <v>9327</v>
      </c>
      <c r="AHC1" s="5" t="s">
        <v>9328</v>
      </c>
      <c r="AHD1" s="5" t="s">
        <v>9329</v>
      </c>
      <c r="AHE1" s="5" t="s">
        <v>9330</v>
      </c>
      <c r="AHF1" s="5" t="s">
        <v>9331</v>
      </c>
      <c r="AHG1" s="5" t="s">
        <v>9332</v>
      </c>
      <c r="AHH1" s="5" t="s">
        <v>9333</v>
      </c>
      <c r="AHI1" s="5" t="s">
        <v>9334</v>
      </c>
      <c r="AHJ1" s="5" t="s">
        <v>9335</v>
      </c>
      <c r="AHK1" s="5" t="s">
        <v>9336</v>
      </c>
      <c r="AHL1" s="5" t="s">
        <v>9337</v>
      </c>
      <c r="AHM1" s="5" t="s">
        <v>9338</v>
      </c>
      <c r="AHN1" s="5" t="s">
        <v>9339</v>
      </c>
      <c r="AHO1" s="5" t="s">
        <v>9340</v>
      </c>
      <c r="AHP1" s="5" t="s">
        <v>9341</v>
      </c>
      <c r="AHQ1" s="5" t="s">
        <v>9342</v>
      </c>
      <c r="AHR1" s="5" t="s">
        <v>9343</v>
      </c>
      <c r="AHS1" s="5" t="s">
        <v>9344</v>
      </c>
      <c r="AHT1" s="5" t="s">
        <v>9345</v>
      </c>
      <c r="AHU1" s="5" t="s">
        <v>9346</v>
      </c>
      <c r="AHV1" s="5" t="s">
        <v>9347</v>
      </c>
      <c r="AHW1" s="5" t="s">
        <v>9348</v>
      </c>
      <c r="AHX1" s="5" t="s">
        <v>9349</v>
      </c>
      <c r="AHY1" s="5" t="s">
        <v>9350</v>
      </c>
      <c r="AHZ1" s="5" t="s">
        <v>9351</v>
      </c>
      <c r="AIA1" s="5" t="s">
        <v>9352</v>
      </c>
      <c r="AIB1" s="5" t="s">
        <v>9353</v>
      </c>
      <c r="AIC1" s="5" t="s">
        <v>9354</v>
      </c>
      <c r="AID1" s="5" t="s">
        <v>9355</v>
      </c>
      <c r="AIE1" s="5" t="s">
        <v>9356</v>
      </c>
      <c r="AIF1" s="5" t="s">
        <v>9357</v>
      </c>
      <c r="AIG1" s="5" t="s">
        <v>9358</v>
      </c>
      <c r="AIH1" s="5" t="s">
        <v>9359</v>
      </c>
      <c r="AII1" s="5" t="s">
        <v>9360</v>
      </c>
      <c r="AIJ1" s="5" t="s">
        <v>9361</v>
      </c>
      <c r="AIK1" s="5" t="s">
        <v>9362</v>
      </c>
      <c r="AIL1" s="5" t="s">
        <v>9363</v>
      </c>
      <c r="AIM1" s="5" t="s">
        <v>9364</v>
      </c>
      <c r="AIN1" s="5" t="s">
        <v>9365</v>
      </c>
      <c r="AIO1" s="5" t="s">
        <v>9366</v>
      </c>
      <c r="AIP1" s="5" t="s">
        <v>9367</v>
      </c>
      <c r="AIQ1" s="5" t="s">
        <v>9368</v>
      </c>
      <c r="AIR1" s="5" t="s">
        <v>9369</v>
      </c>
      <c r="AIS1" s="5" t="s">
        <v>9370</v>
      </c>
      <c r="AIT1" s="5" t="s">
        <v>9371</v>
      </c>
      <c r="AIU1" s="5" t="s">
        <v>9372</v>
      </c>
      <c r="AIV1" s="5" t="s">
        <v>9373</v>
      </c>
      <c r="AIW1" s="5" t="s">
        <v>9374</v>
      </c>
      <c r="AIX1" s="5" t="s">
        <v>9375</v>
      </c>
      <c r="AIY1" s="5" t="s">
        <v>9376</v>
      </c>
      <c r="AIZ1" s="5" t="s">
        <v>9377</v>
      </c>
      <c r="AJA1" s="5" t="s">
        <v>9378</v>
      </c>
      <c r="AJB1" s="5" t="s">
        <v>9379</v>
      </c>
      <c r="AJC1" s="5" t="s">
        <v>9380</v>
      </c>
      <c r="AJD1" s="5" t="s">
        <v>9381</v>
      </c>
      <c r="AJE1" s="5" t="s">
        <v>9382</v>
      </c>
      <c r="AJF1" s="5" t="s">
        <v>9383</v>
      </c>
      <c r="AJG1" s="5" t="s">
        <v>9384</v>
      </c>
      <c r="AJH1" s="5" t="s">
        <v>9385</v>
      </c>
      <c r="AJI1" s="5" t="s">
        <v>9386</v>
      </c>
      <c r="AJJ1" s="5" t="s">
        <v>9387</v>
      </c>
      <c r="AJK1" s="5" t="s">
        <v>9388</v>
      </c>
      <c r="AJL1" s="5" t="s">
        <v>9389</v>
      </c>
      <c r="AJM1" s="5" t="s">
        <v>9390</v>
      </c>
      <c r="AJN1" s="5" t="s">
        <v>9391</v>
      </c>
      <c r="AJO1" s="5" t="s">
        <v>9392</v>
      </c>
      <c r="AJP1" s="5" t="s">
        <v>9393</v>
      </c>
      <c r="AJQ1" s="5" t="s">
        <v>9394</v>
      </c>
      <c r="AJR1" s="5" t="s">
        <v>9395</v>
      </c>
      <c r="AJS1" s="5" t="s">
        <v>9396</v>
      </c>
      <c r="AJT1" s="5" t="s">
        <v>9397</v>
      </c>
      <c r="AJU1" s="5" t="s">
        <v>9398</v>
      </c>
      <c r="AJV1" s="5" t="s">
        <v>9399</v>
      </c>
      <c r="AJW1" s="5" t="s">
        <v>9400</v>
      </c>
      <c r="AJX1" s="5" t="s">
        <v>9401</v>
      </c>
      <c r="AJY1" s="5" t="s">
        <v>9402</v>
      </c>
      <c r="AJZ1" s="5" t="s">
        <v>9403</v>
      </c>
      <c r="AKA1" s="5" t="s">
        <v>9404</v>
      </c>
      <c r="AKB1" s="5" t="s">
        <v>9405</v>
      </c>
      <c r="AKC1" s="5" t="s">
        <v>9406</v>
      </c>
      <c r="AKD1" s="5" t="s">
        <v>9407</v>
      </c>
      <c r="AKE1" s="5" t="s">
        <v>9408</v>
      </c>
      <c r="AKF1" s="5" t="s">
        <v>9409</v>
      </c>
      <c r="AKG1" s="5" t="s">
        <v>9410</v>
      </c>
      <c r="AKH1" s="5" t="s">
        <v>9411</v>
      </c>
      <c r="AKI1" s="5" t="s">
        <v>9412</v>
      </c>
      <c r="AKJ1" s="5" t="s">
        <v>9413</v>
      </c>
      <c r="AKK1" s="5" t="s">
        <v>9414</v>
      </c>
      <c r="AKL1" s="5" t="s">
        <v>9415</v>
      </c>
      <c r="AKM1" s="5" t="s">
        <v>9416</v>
      </c>
      <c r="AKN1" s="5" t="s">
        <v>9417</v>
      </c>
      <c r="AKO1" s="5" t="s">
        <v>9418</v>
      </c>
      <c r="AKP1" s="5" t="s">
        <v>9419</v>
      </c>
      <c r="AKQ1" s="5" t="s">
        <v>9420</v>
      </c>
      <c r="AKR1" s="5" t="s">
        <v>9421</v>
      </c>
      <c r="AKS1" s="5" t="s">
        <v>9422</v>
      </c>
      <c r="AKT1" s="5" t="s">
        <v>9423</v>
      </c>
      <c r="AKU1" s="5" t="s">
        <v>9424</v>
      </c>
      <c r="AKV1" s="5" t="s">
        <v>9425</v>
      </c>
      <c r="AKW1" s="5" t="s">
        <v>9426</v>
      </c>
      <c r="AKX1" s="5" t="s">
        <v>9427</v>
      </c>
      <c r="AKY1" s="5" t="s">
        <v>9428</v>
      </c>
      <c r="AKZ1" s="5" t="s">
        <v>9429</v>
      </c>
      <c r="ALA1" s="5" t="s">
        <v>9430</v>
      </c>
      <c r="ALB1" s="5" t="s">
        <v>9431</v>
      </c>
      <c r="ALC1" s="5" t="s">
        <v>9432</v>
      </c>
      <c r="ALD1" s="5" t="s">
        <v>9433</v>
      </c>
      <c r="ALE1" s="5" t="s">
        <v>9434</v>
      </c>
      <c r="ALF1" s="5" t="s">
        <v>9435</v>
      </c>
      <c r="ALG1" s="5" t="s">
        <v>9436</v>
      </c>
      <c r="ALH1" s="5" t="s">
        <v>9437</v>
      </c>
      <c r="ALI1" s="5" t="s">
        <v>9438</v>
      </c>
      <c r="ALJ1" s="5" t="s">
        <v>9439</v>
      </c>
      <c r="ALK1" s="5" t="s">
        <v>9440</v>
      </c>
      <c r="ALL1" s="5" t="s">
        <v>9441</v>
      </c>
      <c r="ALM1" s="5" t="s">
        <v>9442</v>
      </c>
      <c r="ALN1" s="5" t="s">
        <v>9443</v>
      </c>
      <c r="ALO1" s="5" t="s">
        <v>9444</v>
      </c>
      <c r="ALP1" s="5" t="s">
        <v>9445</v>
      </c>
      <c r="ALQ1" s="5" t="s">
        <v>9446</v>
      </c>
      <c r="ALR1" s="5" t="s">
        <v>9447</v>
      </c>
      <c r="ALS1" s="5" t="s">
        <v>9448</v>
      </c>
      <c r="ALT1" s="5" t="s">
        <v>9449</v>
      </c>
      <c r="ALU1" s="5" t="s">
        <v>9450</v>
      </c>
      <c r="ALV1" s="5" t="s">
        <v>9451</v>
      </c>
      <c r="ALW1" s="5" t="s">
        <v>9452</v>
      </c>
      <c r="ALX1" s="5" t="s">
        <v>9453</v>
      </c>
      <c r="ALY1" s="5" t="s">
        <v>9454</v>
      </c>
      <c r="ALZ1" s="5" t="s">
        <v>9455</v>
      </c>
      <c r="AMA1" s="5" t="s">
        <v>9456</v>
      </c>
      <c r="AMB1" s="5" t="s">
        <v>9457</v>
      </c>
      <c r="AMC1" s="5" t="s">
        <v>9458</v>
      </c>
      <c r="AMD1" s="5" t="s">
        <v>9459</v>
      </c>
      <c r="AME1" s="5" t="s">
        <v>9460</v>
      </c>
      <c r="AMF1" s="5" t="s">
        <v>9461</v>
      </c>
      <c r="AMG1" s="5" t="s">
        <v>9462</v>
      </c>
      <c r="AMH1" s="5" t="s">
        <v>9463</v>
      </c>
      <c r="AMI1" s="5" t="s">
        <v>9464</v>
      </c>
      <c r="AMJ1" s="5" t="s">
        <v>9465</v>
      </c>
      <c r="AMK1" s="5" t="s">
        <v>9466</v>
      </c>
      <c r="AML1" s="5" t="s">
        <v>9467</v>
      </c>
      <c r="AMM1" s="5" t="s">
        <v>9468</v>
      </c>
      <c r="AMN1" s="5" t="s">
        <v>9469</v>
      </c>
      <c r="AMO1" s="5" t="s">
        <v>9470</v>
      </c>
      <c r="AMP1" s="5" t="s">
        <v>9471</v>
      </c>
      <c r="AMQ1" s="5" t="s">
        <v>9472</v>
      </c>
      <c r="AMR1" s="5" t="s">
        <v>9473</v>
      </c>
      <c r="AMS1" s="5" t="s">
        <v>9474</v>
      </c>
      <c r="AMT1" s="5" t="s">
        <v>9475</v>
      </c>
      <c r="AMU1" s="5" t="s">
        <v>9476</v>
      </c>
      <c r="AMV1" s="5" t="s">
        <v>9477</v>
      </c>
      <c r="AMW1" s="5" t="s">
        <v>9478</v>
      </c>
      <c r="AMX1" s="5" t="s">
        <v>9479</v>
      </c>
      <c r="AMY1" s="5" t="s">
        <v>9480</v>
      </c>
      <c r="AMZ1" s="5" t="s">
        <v>9481</v>
      </c>
      <c r="ANA1" s="5" t="s">
        <v>9482</v>
      </c>
      <c r="ANB1" s="5" t="s">
        <v>9483</v>
      </c>
      <c r="ANC1" s="5" t="s">
        <v>9484</v>
      </c>
      <c r="AND1" s="5" t="s">
        <v>9485</v>
      </c>
      <c r="ANE1" s="5" t="s">
        <v>9486</v>
      </c>
      <c r="ANF1" s="5" t="s">
        <v>9487</v>
      </c>
      <c r="ANG1" s="5" t="s">
        <v>9488</v>
      </c>
      <c r="ANH1" s="5" t="s">
        <v>9489</v>
      </c>
      <c r="ANI1" s="5" t="s">
        <v>9490</v>
      </c>
      <c r="ANJ1" s="5" t="s">
        <v>9491</v>
      </c>
      <c r="ANK1" s="5" t="s">
        <v>9492</v>
      </c>
      <c r="ANL1" s="5" t="s">
        <v>9493</v>
      </c>
      <c r="ANM1" s="5" t="s">
        <v>9494</v>
      </c>
      <c r="ANN1" s="5" t="s">
        <v>9495</v>
      </c>
      <c r="ANO1" s="5" t="s">
        <v>9496</v>
      </c>
      <c r="ANP1" s="5" t="s">
        <v>9497</v>
      </c>
      <c r="ANQ1" s="5" t="s">
        <v>9498</v>
      </c>
      <c r="ANR1" s="5" t="s">
        <v>9499</v>
      </c>
      <c r="ANS1" s="5" t="s">
        <v>9500</v>
      </c>
      <c r="ANT1" s="5" t="s">
        <v>9501</v>
      </c>
      <c r="ANU1" s="5" t="s">
        <v>9502</v>
      </c>
      <c r="ANV1" s="5" t="s">
        <v>9503</v>
      </c>
      <c r="ANW1" s="5" t="s">
        <v>9504</v>
      </c>
      <c r="ANX1" s="5" t="s">
        <v>9505</v>
      </c>
      <c r="ANY1" s="5" t="s">
        <v>9506</v>
      </c>
      <c r="ANZ1" s="5" t="s">
        <v>9507</v>
      </c>
      <c r="AOA1" s="5" t="s">
        <v>9508</v>
      </c>
      <c r="AOB1" s="5" t="s">
        <v>9509</v>
      </c>
      <c r="AOC1" s="5" t="s">
        <v>9510</v>
      </c>
      <c r="AOD1" s="5" t="s">
        <v>9511</v>
      </c>
      <c r="AOE1" s="5" t="s">
        <v>9512</v>
      </c>
      <c r="AOF1" s="5" t="s">
        <v>9513</v>
      </c>
      <c r="AOG1" s="5" t="s">
        <v>9514</v>
      </c>
      <c r="AOH1" s="5" t="s">
        <v>9515</v>
      </c>
      <c r="AOI1" s="5" t="s">
        <v>9516</v>
      </c>
      <c r="AOJ1" s="5" t="s">
        <v>9517</v>
      </c>
      <c r="AOK1" s="5" t="s">
        <v>9518</v>
      </c>
      <c r="AOL1" s="5" t="s">
        <v>9519</v>
      </c>
      <c r="AOM1" s="5" t="s">
        <v>9520</v>
      </c>
      <c r="AON1" s="5" t="s">
        <v>9521</v>
      </c>
      <c r="AOO1" s="5" t="s">
        <v>9522</v>
      </c>
      <c r="AOP1" s="5" t="s">
        <v>9523</v>
      </c>
      <c r="AOQ1" s="5" t="s">
        <v>9524</v>
      </c>
      <c r="AOR1" s="5" t="s">
        <v>9525</v>
      </c>
      <c r="AOS1" s="5" t="s">
        <v>9526</v>
      </c>
      <c r="AOT1" s="5" t="s">
        <v>9527</v>
      </c>
      <c r="AOU1" s="5" t="s">
        <v>9528</v>
      </c>
      <c r="AOV1" s="5" t="s">
        <v>9529</v>
      </c>
      <c r="AOW1" s="5" t="s">
        <v>9530</v>
      </c>
      <c r="AOX1" s="5" t="s">
        <v>9531</v>
      </c>
      <c r="AOY1" s="5" t="s">
        <v>9532</v>
      </c>
      <c r="AOZ1" s="5" t="s">
        <v>9533</v>
      </c>
      <c r="APA1" s="5" t="s">
        <v>9534</v>
      </c>
      <c r="APB1" s="5" t="s">
        <v>9535</v>
      </c>
      <c r="APC1" s="5" t="s">
        <v>9536</v>
      </c>
      <c r="APD1" s="5" t="s">
        <v>9537</v>
      </c>
      <c r="APE1" s="5" t="s">
        <v>9538</v>
      </c>
      <c r="APF1" s="5" t="s">
        <v>9539</v>
      </c>
      <c r="APG1" s="5" t="s">
        <v>9540</v>
      </c>
      <c r="APH1" s="5" t="s">
        <v>9541</v>
      </c>
      <c r="API1" s="5" t="s">
        <v>9542</v>
      </c>
      <c r="APJ1" s="5" t="s">
        <v>9543</v>
      </c>
      <c r="APK1" s="5" t="s">
        <v>9544</v>
      </c>
      <c r="APL1" s="5" t="s">
        <v>9545</v>
      </c>
      <c r="APM1" s="5" t="s">
        <v>9546</v>
      </c>
      <c r="APN1" s="5" t="s">
        <v>9547</v>
      </c>
      <c r="APO1" s="5" t="s">
        <v>9548</v>
      </c>
      <c r="APP1" s="5" t="s">
        <v>9549</v>
      </c>
      <c r="APQ1" s="5" t="s">
        <v>9550</v>
      </c>
      <c r="APR1" s="5" t="s">
        <v>9551</v>
      </c>
      <c r="APS1" s="5" t="s">
        <v>9552</v>
      </c>
      <c r="APT1" s="5" t="s">
        <v>9553</v>
      </c>
      <c r="APU1" s="5" t="s">
        <v>9554</v>
      </c>
      <c r="APV1" s="5" t="s">
        <v>9555</v>
      </c>
      <c r="APW1" s="5" t="s">
        <v>9556</v>
      </c>
      <c r="APX1" s="5" t="s">
        <v>9557</v>
      </c>
      <c r="APY1" s="5" t="s">
        <v>9558</v>
      </c>
      <c r="APZ1" s="5" t="s">
        <v>9559</v>
      </c>
      <c r="AQA1" s="5" t="s">
        <v>9560</v>
      </c>
      <c r="AQB1" s="5" t="s">
        <v>9561</v>
      </c>
      <c r="AQC1" s="5" t="s">
        <v>9562</v>
      </c>
      <c r="AQD1" s="5" t="s">
        <v>9563</v>
      </c>
      <c r="AQE1" s="5" t="s">
        <v>9564</v>
      </c>
      <c r="AQF1" s="5" t="s">
        <v>9565</v>
      </c>
      <c r="AQG1" s="5" t="s">
        <v>9566</v>
      </c>
      <c r="AQH1" s="5" t="s">
        <v>9567</v>
      </c>
      <c r="AQI1" s="5" t="s">
        <v>9568</v>
      </c>
      <c r="AQJ1" s="5" t="s">
        <v>9569</v>
      </c>
      <c r="AQK1" s="5" t="s">
        <v>9570</v>
      </c>
      <c r="AQL1" s="5" t="s">
        <v>9571</v>
      </c>
      <c r="AQM1" s="5" t="s">
        <v>9572</v>
      </c>
      <c r="AQN1" s="5" t="s">
        <v>9573</v>
      </c>
      <c r="AQO1" s="5" t="s">
        <v>9574</v>
      </c>
      <c r="AQP1" s="5" t="s">
        <v>9575</v>
      </c>
      <c r="AQQ1" s="5" t="s">
        <v>9576</v>
      </c>
      <c r="AQR1" s="5" t="s">
        <v>9577</v>
      </c>
      <c r="AQS1" s="5" t="s">
        <v>9578</v>
      </c>
      <c r="AQT1" s="5" t="s">
        <v>9579</v>
      </c>
      <c r="AQU1" s="5" t="s">
        <v>9580</v>
      </c>
      <c r="AQV1" s="5" t="s">
        <v>9581</v>
      </c>
      <c r="AQW1" s="5" t="s">
        <v>9582</v>
      </c>
      <c r="AQX1" s="5" t="s">
        <v>9583</v>
      </c>
      <c r="AQY1" s="5" t="s">
        <v>9584</v>
      </c>
      <c r="AQZ1" s="5" t="s">
        <v>9585</v>
      </c>
      <c r="ARA1" s="5" t="s">
        <v>9586</v>
      </c>
      <c r="ARB1" s="5" t="s">
        <v>9587</v>
      </c>
      <c r="ARC1" s="5" t="s">
        <v>9588</v>
      </c>
      <c r="ARD1" s="5" t="s">
        <v>9589</v>
      </c>
      <c r="ARE1" s="5" t="s">
        <v>9590</v>
      </c>
      <c r="ARF1" s="5" t="s">
        <v>9591</v>
      </c>
      <c r="ARG1" s="5" t="s">
        <v>9592</v>
      </c>
      <c r="ARH1" s="5" t="s">
        <v>9593</v>
      </c>
      <c r="ARI1" s="5" t="s">
        <v>9594</v>
      </c>
      <c r="ARJ1" s="5" t="s">
        <v>9595</v>
      </c>
      <c r="ARK1" s="5" t="s">
        <v>9596</v>
      </c>
      <c r="ARL1" s="5" t="s">
        <v>9597</v>
      </c>
      <c r="ARM1" s="5" t="s">
        <v>9598</v>
      </c>
      <c r="ARN1" s="5" t="s">
        <v>9599</v>
      </c>
      <c r="ARO1" s="5" t="s">
        <v>9600</v>
      </c>
      <c r="ARP1" s="5" t="s">
        <v>9601</v>
      </c>
      <c r="ARQ1" s="5" t="s">
        <v>9602</v>
      </c>
      <c r="ARR1" s="5" t="s">
        <v>9603</v>
      </c>
      <c r="ARS1" s="5" t="s">
        <v>9604</v>
      </c>
      <c r="ART1" s="5" t="s">
        <v>9605</v>
      </c>
      <c r="ARU1" s="5" t="s">
        <v>9606</v>
      </c>
      <c r="ARV1" s="5" t="s">
        <v>9607</v>
      </c>
      <c r="ARW1" s="5" t="s">
        <v>9608</v>
      </c>
      <c r="ARX1" s="5" t="s">
        <v>9609</v>
      </c>
      <c r="ARY1" s="5" t="s">
        <v>9610</v>
      </c>
      <c r="ARZ1" s="5" t="s">
        <v>9611</v>
      </c>
      <c r="ASA1" s="5" t="s">
        <v>9612</v>
      </c>
      <c r="ASB1" s="5" t="s">
        <v>9613</v>
      </c>
      <c r="ASC1" s="5" t="s">
        <v>9614</v>
      </c>
      <c r="ASD1" s="5" t="s">
        <v>9615</v>
      </c>
      <c r="ASE1" s="5" t="s">
        <v>9616</v>
      </c>
      <c r="ASF1" s="5" t="s">
        <v>9617</v>
      </c>
      <c r="ASG1" s="5" t="s">
        <v>9618</v>
      </c>
      <c r="ASH1" s="5" t="s">
        <v>9619</v>
      </c>
      <c r="ASI1" s="5" t="s">
        <v>9620</v>
      </c>
      <c r="ASJ1" s="5" t="s">
        <v>9621</v>
      </c>
      <c r="ASK1" s="5" t="s">
        <v>9622</v>
      </c>
      <c r="ASL1" s="5" t="s">
        <v>9623</v>
      </c>
      <c r="ASM1" s="5" t="s">
        <v>9624</v>
      </c>
      <c r="ASN1" s="5" t="s">
        <v>9625</v>
      </c>
      <c r="ASO1" s="5" t="s">
        <v>9626</v>
      </c>
      <c r="ASP1" s="5" t="s">
        <v>9627</v>
      </c>
      <c r="ASQ1" s="5" t="s">
        <v>9628</v>
      </c>
      <c r="ASR1" s="5" t="s">
        <v>9629</v>
      </c>
      <c r="ASS1" s="5" t="s">
        <v>9630</v>
      </c>
      <c r="AST1" s="5" t="s">
        <v>9631</v>
      </c>
      <c r="ASU1" s="5" t="s">
        <v>9632</v>
      </c>
      <c r="ASV1" s="5" t="s">
        <v>9633</v>
      </c>
      <c r="ASW1" s="5" t="s">
        <v>9634</v>
      </c>
      <c r="ASX1" s="5" t="s">
        <v>9635</v>
      </c>
      <c r="ASY1" s="5" t="s">
        <v>9636</v>
      </c>
      <c r="ASZ1" s="5" t="s">
        <v>9637</v>
      </c>
      <c r="ATA1" s="5" t="s">
        <v>9638</v>
      </c>
      <c r="ATB1" s="5" t="s">
        <v>9639</v>
      </c>
      <c r="ATC1" s="5" t="s">
        <v>9640</v>
      </c>
      <c r="ATD1" s="5" t="s">
        <v>9641</v>
      </c>
      <c r="ATE1" s="5" t="s">
        <v>9642</v>
      </c>
      <c r="ATF1" s="5" t="s">
        <v>9643</v>
      </c>
      <c r="ATG1" s="5" t="s">
        <v>9644</v>
      </c>
      <c r="ATH1" s="5" t="s">
        <v>9645</v>
      </c>
      <c r="ATI1" s="5" t="s">
        <v>9646</v>
      </c>
      <c r="ATJ1" s="5" t="s">
        <v>9647</v>
      </c>
      <c r="ATK1" s="5" t="s">
        <v>9648</v>
      </c>
      <c r="ATL1" s="5" t="s">
        <v>9649</v>
      </c>
      <c r="ATM1" s="5" t="s">
        <v>9650</v>
      </c>
      <c r="ATN1" s="5" t="s">
        <v>9651</v>
      </c>
      <c r="ATO1" s="5" t="s">
        <v>9652</v>
      </c>
      <c r="ATP1" s="5" t="s">
        <v>9653</v>
      </c>
      <c r="ATQ1" s="5" t="s">
        <v>9654</v>
      </c>
      <c r="ATR1" s="5" t="s">
        <v>9655</v>
      </c>
      <c r="ATS1" s="5" t="s">
        <v>9656</v>
      </c>
      <c r="ATT1" s="5" t="s">
        <v>9657</v>
      </c>
      <c r="ATU1" s="5" t="s">
        <v>9658</v>
      </c>
      <c r="ATV1" s="5" t="s">
        <v>9659</v>
      </c>
      <c r="ATW1" s="5" t="s">
        <v>9660</v>
      </c>
      <c r="ATX1" s="5" t="s">
        <v>9661</v>
      </c>
      <c r="ATY1" s="5" t="s">
        <v>9662</v>
      </c>
      <c r="ATZ1" s="5" t="s">
        <v>9663</v>
      </c>
      <c r="AUA1" s="5" t="s">
        <v>9664</v>
      </c>
      <c r="AUB1" s="5" t="s">
        <v>9665</v>
      </c>
      <c r="AUC1" s="5" t="s">
        <v>9666</v>
      </c>
      <c r="AUD1" s="5" t="s">
        <v>9667</v>
      </c>
      <c r="AUE1" s="5" t="s">
        <v>9668</v>
      </c>
      <c r="AUF1" s="5" t="s">
        <v>9669</v>
      </c>
      <c r="AUG1" s="5" t="s">
        <v>9670</v>
      </c>
      <c r="AUH1" s="5" t="s">
        <v>9671</v>
      </c>
      <c r="AUI1" s="5" t="s">
        <v>9672</v>
      </c>
      <c r="AUJ1" s="5" t="s">
        <v>9673</v>
      </c>
      <c r="AUK1" s="5" t="s">
        <v>9674</v>
      </c>
      <c r="AUL1" s="5" t="s">
        <v>9675</v>
      </c>
      <c r="AUM1" s="5" t="s">
        <v>9676</v>
      </c>
      <c r="AUN1" s="5" t="s">
        <v>9677</v>
      </c>
      <c r="AUO1" s="5" t="s">
        <v>9678</v>
      </c>
      <c r="AUP1" s="5" t="s">
        <v>9679</v>
      </c>
      <c r="AUQ1" s="5" t="s">
        <v>9680</v>
      </c>
      <c r="AUR1" s="5" t="s">
        <v>9681</v>
      </c>
      <c r="AUS1" s="5" t="s">
        <v>9682</v>
      </c>
      <c r="AUT1" s="5" t="s">
        <v>9683</v>
      </c>
      <c r="AUU1" s="5" t="s">
        <v>9684</v>
      </c>
      <c r="AUV1" s="5" t="s">
        <v>9685</v>
      </c>
      <c r="AUW1" s="5" t="s">
        <v>9686</v>
      </c>
      <c r="AUX1" s="5" t="s">
        <v>9687</v>
      </c>
      <c r="AUY1" s="5" t="s">
        <v>9688</v>
      </c>
      <c r="AUZ1" s="5" t="s">
        <v>9689</v>
      </c>
      <c r="AVA1" s="5" t="s">
        <v>9690</v>
      </c>
      <c r="AVB1" s="5" t="s">
        <v>9691</v>
      </c>
      <c r="AVC1" s="5" t="s">
        <v>9692</v>
      </c>
      <c r="AVD1" s="5" t="s">
        <v>9693</v>
      </c>
      <c r="AVE1" s="5" t="s">
        <v>9694</v>
      </c>
      <c r="AVF1" s="5" t="s">
        <v>9695</v>
      </c>
      <c r="AVG1" s="5" t="s">
        <v>9696</v>
      </c>
      <c r="AVH1" s="5" t="s">
        <v>9697</v>
      </c>
      <c r="AVI1" s="5" t="s">
        <v>9698</v>
      </c>
      <c r="AVJ1" s="5" t="s">
        <v>9699</v>
      </c>
      <c r="AVK1" s="5" t="s">
        <v>9700</v>
      </c>
      <c r="AVL1" s="5" t="s">
        <v>9701</v>
      </c>
      <c r="AVM1" s="5" t="s">
        <v>9702</v>
      </c>
      <c r="AVN1" s="5" t="s">
        <v>9703</v>
      </c>
      <c r="AVO1" s="5" t="s">
        <v>9704</v>
      </c>
      <c r="AVP1" s="5" t="s">
        <v>9705</v>
      </c>
      <c r="AVQ1" s="5" t="s">
        <v>9706</v>
      </c>
      <c r="AVR1" s="5" t="s">
        <v>9707</v>
      </c>
      <c r="AVS1" s="5" t="s">
        <v>9708</v>
      </c>
      <c r="AVT1" s="5" t="s">
        <v>9709</v>
      </c>
      <c r="AVU1" s="5" t="s">
        <v>9710</v>
      </c>
      <c r="AVV1" s="5" t="s">
        <v>9711</v>
      </c>
      <c r="AVW1" s="5" t="s">
        <v>9712</v>
      </c>
      <c r="AVX1" s="5" t="s">
        <v>9713</v>
      </c>
      <c r="AVY1" s="5" t="s">
        <v>9714</v>
      </c>
      <c r="AVZ1" s="5" t="s">
        <v>9715</v>
      </c>
      <c r="AWA1" s="5" t="s">
        <v>9716</v>
      </c>
      <c r="AWB1" s="5" t="s">
        <v>9717</v>
      </c>
      <c r="AWC1" s="5" t="s">
        <v>9718</v>
      </c>
      <c r="AWD1" s="5" t="s">
        <v>9719</v>
      </c>
      <c r="AWE1" s="5" t="s">
        <v>9720</v>
      </c>
      <c r="AWF1" s="5" t="s">
        <v>9721</v>
      </c>
      <c r="AWG1" s="5" t="s">
        <v>9722</v>
      </c>
      <c r="AWH1" s="5" t="s">
        <v>9723</v>
      </c>
      <c r="AWI1" s="5" t="s">
        <v>9724</v>
      </c>
      <c r="AWJ1" s="5" t="s">
        <v>9725</v>
      </c>
      <c r="AWK1" s="5" t="s">
        <v>9726</v>
      </c>
      <c r="AWL1" s="5" t="s">
        <v>9727</v>
      </c>
      <c r="AWM1" s="5" t="s">
        <v>9728</v>
      </c>
      <c r="AWN1" s="5" t="s">
        <v>9729</v>
      </c>
      <c r="AWO1" s="5" t="s">
        <v>9730</v>
      </c>
      <c r="AWP1" s="5" t="s">
        <v>9731</v>
      </c>
      <c r="AWQ1" s="5" t="s">
        <v>9732</v>
      </c>
      <c r="AWR1" s="5" t="s">
        <v>9733</v>
      </c>
      <c r="AWS1" s="5" t="s">
        <v>9734</v>
      </c>
      <c r="AWT1" s="5" t="s">
        <v>9735</v>
      </c>
      <c r="AWU1" s="5" t="s">
        <v>9736</v>
      </c>
      <c r="AWV1" s="5" t="s">
        <v>9737</v>
      </c>
      <c r="AWW1" s="5" t="s">
        <v>9738</v>
      </c>
      <c r="AWX1" s="5" t="s">
        <v>9739</v>
      </c>
      <c r="AWY1" s="5" t="s">
        <v>9740</v>
      </c>
      <c r="AWZ1" s="5" t="s">
        <v>9741</v>
      </c>
      <c r="AXA1" s="5" t="s">
        <v>9742</v>
      </c>
      <c r="AXB1" s="5" t="s">
        <v>9743</v>
      </c>
      <c r="AXC1" s="5" t="s">
        <v>9744</v>
      </c>
      <c r="AXD1" s="5" t="s">
        <v>9745</v>
      </c>
      <c r="AXE1" s="5" t="s">
        <v>9746</v>
      </c>
      <c r="AXF1" s="5" t="s">
        <v>9747</v>
      </c>
      <c r="AXG1" s="5" t="s">
        <v>9748</v>
      </c>
      <c r="AXH1" s="5" t="s">
        <v>9749</v>
      </c>
      <c r="AXI1" s="5" t="s">
        <v>9750</v>
      </c>
      <c r="AXJ1" s="5" t="s">
        <v>9751</v>
      </c>
      <c r="AXK1" s="5" t="s">
        <v>9752</v>
      </c>
      <c r="AXL1" s="5" t="s">
        <v>9753</v>
      </c>
      <c r="AXM1" s="5" t="s">
        <v>9754</v>
      </c>
      <c r="AXN1" s="5" t="s">
        <v>9755</v>
      </c>
      <c r="AXO1" s="5" t="s">
        <v>9756</v>
      </c>
      <c r="AXP1" s="5" t="s">
        <v>9757</v>
      </c>
      <c r="AXQ1" s="5" t="s">
        <v>9758</v>
      </c>
      <c r="AXR1" s="5" t="s">
        <v>9759</v>
      </c>
      <c r="AXS1" s="5" t="s">
        <v>9760</v>
      </c>
      <c r="AXT1" s="5" t="s">
        <v>9761</v>
      </c>
      <c r="AXU1" s="5" t="s">
        <v>9762</v>
      </c>
      <c r="AXV1" s="5" t="s">
        <v>9763</v>
      </c>
      <c r="AXW1" s="5" t="s">
        <v>9764</v>
      </c>
      <c r="AXX1" s="5" t="s">
        <v>9765</v>
      </c>
      <c r="AXY1" s="5" t="s">
        <v>9766</v>
      </c>
      <c r="AXZ1" s="5" t="s">
        <v>9767</v>
      </c>
      <c r="AYA1" s="5" t="s">
        <v>9768</v>
      </c>
      <c r="AYB1" s="5" t="s">
        <v>9769</v>
      </c>
      <c r="AYC1" s="5" t="s">
        <v>9770</v>
      </c>
      <c r="AYD1" s="5" t="s">
        <v>9771</v>
      </c>
      <c r="AYE1" s="5" t="s">
        <v>9772</v>
      </c>
      <c r="AYF1" s="5" t="s">
        <v>9773</v>
      </c>
      <c r="AYG1" s="5" t="s">
        <v>9774</v>
      </c>
      <c r="AYH1" s="5" t="s">
        <v>9775</v>
      </c>
      <c r="AYI1" s="5" t="s">
        <v>9776</v>
      </c>
      <c r="AYJ1" s="5" t="s">
        <v>9777</v>
      </c>
      <c r="AYK1" s="5" t="s">
        <v>9778</v>
      </c>
      <c r="AYL1" s="5" t="s">
        <v>9779</v>
      </c>
      <c r="AYM1" s="5" t="s">
        <v>9780</v>
      </c>
      <c r="AYN1" s="5" t="s">
        <v>9781</v>
      </c>
      <c r="AYO1" s="5" t="s">
        <v>9782</v>
      </c>
      <c r="AYP1" s="5" t="s">
        <v>9783</v>
      </c>
      <c r="AYQ1" s="5" t="s">
        <v>9784</v>
      </c>
      <c r="AYR1" s="5" t="s">
        <v>9785</v>
      </c>
      <c r="AYS1" s="5" t="s">
        <v>9786</v>
      </c>
      <c r="AYT1" s="5" t="s">
        <v>9787</v>
      </c>
      <c r="AYU1" s="5" t="s">
        <v>9788</v>
      </c>
      <c r="AYV1" s="5" t="s">
        <v>9789</v>
      </c>
      <c r="AYW1" s="5" t="s">
        <v>9790</v>
      </c>
      <c r="AYX1" s="5" t="s">
        <v>9791</v>
      </c>
      <c r="AYY1" s="5" t="s">
        <v>9792</v>
      </c>
      <c r="AYZ1" s="5" t="s">
        <v>9793</v>
      </c>
      <c r="AZA1" s="5" t="s">
        <v>9794</v>
      </c>
      <c r="AZB1" s="5" t="s">
        <v>9795</v>
      </c>
      <c r="AZC1" s="5" t="s">
        <v>9796</v>
      </c>
      <c r="AZD1" s="5" t="s">
        <v>9797</v>
      </c>
      <c r="AZE1" s="5" t="s">
        <v>9798</v>
      </c>
      <c r="AZF1" s="5" t="s">
        <v>9799</v>
      </c>
      <c r="AZG1" s="5" t="s">
        <v>9800</v>
      </c>
      <c r="AZH1" s="5" t="s">
        <v>9801</v>
      </c>
      <c r="AZI1" s="5" t="s">
        <v>9802</v>
      </c>
      <c r="AZJ1" s="5" t="s">
        <v>9803</v>
      </c>
      <c r="AZK1" s="5" t="s">
        <v>9804</v>
      </c>
      <c r="AZL1" s="5" t="s">
        <v>9805</v>
      </c>
      <c r="AZM1" s="5" t="s">
        <v>9806</v>
      </c>
      <c r="AZN1" s="5" t="s">
        <v>9807</v>
      </c>
      <c r="AZO1" s="5" t="s">
        <v>9808</v>
      </c>
      <c r="AZP1" s="5" t="s">
        <v>9809</v>
      </c>
      <c r="AZQ1" s="5" t="s">
        <v>9810</v>
      </c>
      <c r="AZR1" s="5" t="s">
        <v>9811</v>
      </c>
      <c r="AZS1" s="5" t="s">
        <v>9812</v>
      </c>
      <c r="AZT1" s="5" t="s">
        <v>9813</v>
      </c>
      <c r="AZU1" s="5" t="s">
        <v>9814</v>
      </c>
      <c r="AZV1" s="5" t="s">
        <v>9815</v>
      </c>
      <c r="AZW1" s="5" t="s">
        <v>9816</v>
      </c>
      <c r="AZX1" s="5" t="s">
        <v>9817</v>
      </c>
      <c r="AZY1" s="5" t="s">
        <v>9818</v>
      </c>
      <c r="AZZ1" s="5" t="s">
        <v>9819</v>
      </c>
      <c r="BAA1" s="5" t="s">
        <v>9820</v>
      </c>
      <c r="BAB1" s="5" t="s">
        <v>9821</v>
      </c>
      <c r="BAC1" s="5" t="s">
        <v>9822</v>
      </c>
      <c r="BAD1" s="5" t="s">
        <v>9823</v>
      </c>
      <c r="BAE1" s="5" t="s">
        <v>9824</v>
      </c>
      <c r="BAF1" s="5" t="s">
        <v>9825</v>
      </c>
      <c r="BAG1" s="5" t="s">
        <v>9826</v>
      </c>
      <c r="BAH1" s="5" t="s">
        <v>9827</v>
      </c>
      <c r="BAI1" s="5" t="s">
        <v>9828</v>
      </c>
      <c r="BAJ1" s="5" t="s">
        <v>9829</v>
      </c>
      <c r="BAK1" s="5" t="s">
        <v>9830</v>
      </c>
      <c r="BAL1" s="5" t="s">
        <v>9831</v>
      </c>
      <c r="BAM1" s="5" t="s">
        <v>9832</v>
      </c>
      <c r="BAN1" s="5" t="s">
        <v>9833</v>
      </c>
      <c r="BAO1" s="5" t="s">
        <v>9834</v>
      </c>
      <c r="BAP1" s="5" t="s">
        <v>9835</v>
      </c>
      <c r="BAQ1" s="5" t="s">
        <v>9836</v>
      </c>
      <c r="BAR1" s="5" t="s">
        <v>9837</v>
      </c>
      <c r="BAS1" s="5" t="s">
        <v>9838</v>
      </c>
      <c r="BAT1" s="5" t="s">
        <v>9839</v>
      </c>
      <c r="BAU1" s="5" t="s">
        <v>9840</v>
      </c>
      <c r="BAV1" s="5" t="s">
        <v>9841</v>
      </c>
      <c r="BAW1" s="5" t="s">
        <v>9842</v>
      </c>
      <c r="BAX1" s="5" t="s">
        <v>9843</v>
      </c>
      <c r="BAY1" s="5" t="s">
        <v>9844</v>
      </c>
      <c r="BAZ1" s="5" t="s">
        <v>9845</v>
      </c>
      <c r="BBA1" s="5" t="s">
        <v>9846</v>
      </c>
      <c r="BBB1" s="5" t="s">
        <v>9847</v>
      </c>
      <c r="BBC1" s="5" t="s">
        <v>9848</v>
      </c>
      <c r="BBD1" s="5" t="s">
        <v>9849</v>
      </c>
      <c r="BBE1" s="5" t="s">
        <v>9850</v>
      </c>
      <c r="BBF1" s="5" t="s">
        <v>9851</v>
      </c>
      <c r="BBG1" s="5" t="s">
        <v>9852</v>
      </c>
      <c r="BBH1" s="5" t="s">
        <v>9853</v>
      </c>
      <c r="BBI1" s="5" t="s">
        <v>9854</v>
      </c>
      <c r="BBJ1" s="5" t="s">
        <v>9855</v>
      </c>
      <c r="BBK1" s="5" t="s">
        <v>9856</v>
      </c>
      <c r="BBL1" s="5" t="s">
        <v>9857</v>
      </c>
      <c r="BBM1" s="5" t="s">
        <v>9858</v>
      </c>
      <c r="BBN1" s="5" t="s">
        <v>9859</v>
      </c>
      <c r="BBO1" s="5" t="s">
        <v>9860</v>
      </c>
      <c r="BBP1" s="5" t="s">
        <v>9861</v>
      </c>
      <c r="BBQ1" s="5" t="s">
        <v>9862</v>
      </c>
      <c r="BBR1" s="5" t="s">
        <v>9863</v>
      </c>
      <c r="BBS1" s="5" t="s">
        <v>9864</v>
      </c>
      <c r="BBT1" s="5" t="s">
        <v>9865</v>
      </c>
      <c r="BBU1" s="5" t="s">
        <v>9866</v>
      </c>
      <c r="BBV1" s="5" t="s">
        <v>9867</v>
      </c>
      <c r="BBW1" s="5" t="s">
        <v>9868</v>
      </c>
      <c r="BBX1" s="5" t="s">
        <v>9869</v>
      </c>
      <c r="BBY1" s="5" t="s">
        <v>9870</v>
      </c>
      <c r="BBZ1" s="5" t="s">
        <v>9871</v>
      </c>
      <c r="BCA1" s="5" t="s">
        <v>9872</v>
      </c>
      <c r="BCB1" s="5" t="s">
        <v>9873</v>
      </c>
      <c r="BCC1" s="5" t="s">
        <v>9874</v>
      </c>
      <c r="BCD1" s="5" t="s">
        <v>9875</v>
      </c>
      <c r="BCE1" s="5" t="s">
        <v>9876</v>
      </c>
      <c r="BCF1" s="5" t="s">
        <v>9877</v>
      </c>
      <c r="BCG1" s="5" t="s">
        <v>9878</v>
      </c>
      <c r="BCH1" s="5" t="s">
        <v>9879</v>
      </c>
      <c r="BCI1" s="5" t="s">
        <v>9880</v>
      </c>
      <c r="BCJ1" s="5" t="s">
        <v>9881</v>
      </c>
      <c r="BCK1" s="5" t="s">
        <v>9882</v>
      </c>
      <c r="BCL1" s="5" t="s">
        <v>9883</v>
      </c>
      <c r="BCM1" s="5" t="s">
        <v>9884</v>
      </c>
      <c r="BCN1" s="5" t="s">
        <v>9885</v>
      </c>
      <c r="BCO1" s="5" t="s">
        <v>9886</v>
      </c>
      <c r="BCP1" s="5" t="s">
        <v>9887</v>
      </c>
      <c r="BCQ1" s="5" t="s">
        <v>9888</v>
      </c>
      <c r="BCR1" s="5" t="s">
        <v>9889</v>
      </c>
      <c r="BCS1" s="5" t="s">
        <v>9890</v>
      </c>
      <c r="BCT1" s="5" t="s">
        <v>9891</v>
      </c>
      <c r="BCU1" s="5" t="s">
        <v>9892</v>
      </c>
      <c r="BCV1" s="5" t="s">
        <v>9893</v>
      </c>
      <c r="BCW1" s="5" t="s">
        <v>9894</v>
      </c>
      <c r="BCX1" s="5" t="s">
        <v>9895</v>
      </c>
      <c r="BCY1" s="5" t="s">
        <v>9896</v>
      </c>
      <c r="BCZ1" s="5" t="s">
        <v>9897</v>
      </c>
      <c r="BDA1" s="5" t="s">
        <v>9898</v>
      </c>
      <c r="BDB1" s="5" t="s">
        <v>9899</v>
      </c>
      <c r="BDC1" s="5" t="s">
        <v>9900</v>
      </c>
      <c r="BDD1" s="5" t="s">
        <v>9901</v>
      </c>
      <c r="BDE1" s="5" t="s">
        <v>9902</v>
      </c>
      <c r="BDF1" s="5" t="s">
        <v>9903</v>
      </c>
      <c r="BDG1" s="5" t="s">
        <v>9904</v>
      </c>
      <c r="BDH1" s="5" t="s">
        <v>9905</v>
      </c>
      <c r="BDI1" s="5" t="s">
        <v>9906</v>
      </c>
      <c r="BDJ1" s="5" t="s">
        <v>9907</v>
      </c>
      <c r="BDK1" s="5" t="s">
        <v>9908</v>
      </c>
      <c r="BDL1" s="5" t="s">
        <v>9909</v>
      </c>
      <c r="BDM1" s="5" t="s">
        <v>9910</v>
      </c>
      <c r="BDN1" s="5" t="s">
        <v>9911</v>
      </c>
      <c r="BDO1" s="5" t="s">
        <v>9912</v>
      </c>
      <c r="BDP1" s="5" t="s">
        <v>9913</v>
      </c>
      <c r="BDQ1" s="5" t="s">
        <v>9914</v>
      </c>
      <c r="BDR1" s="5" t="s">
        <v>9915</v>
      </c>
      <c r="BDS1" s="5" t="s">
        <v>9916</v>
      </c>
      <c r="BDT1" s="5" t="s">
        <v>9917</v>
      </c>
      <c r="BDU1" s="5" t="s">
        <v>9918</v>
      </c>
      <c r="BDV1" s="5" t="s">
        <v>9919</v>
      </c>
      <c r="BDW1" s="5" t="s">
        <v>9920</v>
      </c>
      <c r="BDX1" s="5" t="s">
        <v>9921</v>
      </c>
      <c r="BDY1" s="5" t="s">
        <v>9922</v>
      </c>
      <c r="BDZ1" s="5" t="s">
        <v>9923</v>
      </c>
      <c r="BEA1" s="5" t="s">
        <v>9924</v>
      </c>
      <c r="BEB1" s="5" t="s">
        <v>9925</v>
      </c>
      <c r="BEC1" s="5" t="s">
        <v>9926</v>
      </c>
      <c r="BED1" s="5" t="s">
        <v>9927</v>
      </c>
      <c r="BEE1" s="5" t="s">
        <v>9928</v>
      </c>
      <c r="BEF1" s="5" t="s">
        <v>9929</v>
      </c>
      <c r="BEG1" s="5" t="s">
        <v>9930</v>
      </c>
      <c r="BEH1" s="5" t="s">
        <v>9931</v>
      </c>
      <c r="BEI1" s="5" t="s">
        <v>9932</v>
      </c>
      <c r="BEJ1" s="5" t="s">
        <v>9933</v>
      </c>
      <c r="BEK1" s="5" t="s">
        <v>9934</v>
      </c>
      <c r="BEL1" s="5" t="s">
        <v>9935</v>
      </c>
      <c r="BEM1" s="5" t="s">
        <v>9936</v>
      </c>
      <c r="BEN1" s="5" t="s">
        <v>9937</v>
      </c>
      <c r="BEO1" s="5" t="s">
        <v>9938</v>
      </c>
      <c r="BEP1" s="5" t="s">
        <v>9939</v>
      </c>
      <c r="BEQ1" s="5" t="s">
        <v>9940</v>
      </c>
      <c r="BER1" s="5" t="s">
        <v>9941</v>
      </c>
      <c r="BES1" s="5" t="s">
        <v>9942</v>
      </c>
      <c r="BET1" s="5" t="s">
        <v>9943</v>
      </c>
      <c r="BEU1" s="5" t="s">
        <v>9944</v>
      </c>
      <c r="BEV1" s="5" t="s">
        <v>9945</v>
      </c>
      <c r="BEW1" s="5" t="s">
        <v>9946</v>
      </c>
      <c r="BEX1" s="5" t="s">
        <v>9947</v>
      </c>
      <c r="BEY1" s="5" t="s">
        <v>9948</v>
      </c>
      <c r="BEZ1" s="5" t="s">
        <v>9949</v>
      </c>
      <c r="BFA1" s="5" t="s">
        <v>9950</v>
      </c>
      <c r="BFB1" s="5" t="s">
        <v>9951</v>
      </c>
      <c r="BFC1" s="5" t="s">
        <v>9952</v>
      </c>
      <c r="BFD1" s="5" t="s">
        <v>9953</v>
      </c>
      <c r="BFE1" s="5" t="s">
        <v>9954</v>
      </c>
      <c r="BFF1" s="5" t="s">
        <v>9955</v>
      </c>
      <c r="BFG1" s="5" t="s">
        <v>9956</v>
      </c>
      <c r="BFH1" s="5" t="s">
        <v>9957</v>
      </c>
      <c r="BFI1" s="5" t="s">
        <v>9958</v>
      </c>
      <c r="BFJ1" s="5" t="s">
        <v>9959</v>
      </c>
      <c r="BFK1" s="5" t="s">
        <v>9960</v>
      </c>
      <c r="BFL1" s="5" t="s">
        <v>9961</v>
      </c>
      <c r="BFM1" s="5" t="s">
        <v>9962</v>
      </c>
      <c r="BFN1" s="5" t="s">
        <v>9963</v>
      </c>
      <c r="BFO1" s="5" t="s">
        <v>9964</v>
      </c>
      <c r="BFP1" s="5" t="s">
        <v>9965</v>
      </c>
      <c r="BFQ1" s="5" t="s">
        <v>9966</v>
      </c>
      <c r="BFR1" s="5" t="s">
        <v>9967</v>
      </c>
      <c r="BFS1" s="5" t="s">
        <v>9968</v>
      </c>
      <c r="BFT1" s="5" t="s">
        <v>9969</v>
      </c>
      <c r="BFU1" s="5" t="s">
        <v>9970</v>
      </c>
      <c r="BFV1" s="5" t="s">
        <v>9971</v>
      </c>
      <c r="BFW1" s="5" t="s">
        <v>9972</v>
      </c>
      <c r="BFX1" s="5" t="s">
        <v>9973</v>
      </c>
      <c r="BFY1" s="5" t="s">
        <v>9974</v>
      </c>
      <c r="BFZ1" s="5" t="s">
        <v>9975</v>
      </c>
      <c r="BGA1" s="5" t="s">
        <v>9976</v>
      </c>
      <c r="BGB1" s="5" t="s">
        <v>9977</v>
      </c>
      <c r="BGC1" s="5" t="s">
        <v>9978</v>
      </c>
      <c r="BGD1" s="5" t="s">
        <v>9979</v>
      </c>
      <c r="BGE1" s="5" t="s">
        <v>9980</v>
      </c>
      <c r="BGF1" s="5" t="s">
        <v>9981</v>
      </c>
      <c r="BGG1" s="5" t="s">
        <v>9982</v>
      </c>
      <c r="BGH1" s="5" t="s">
        <v>9983</v>
      </c>
      <c r="BGI1" s="5" t="s">
        <v>9984</v>
      </c>
      <c r="BGJ1" s="5" t="s">
        <v>9985</v>
      </c>
      <c r="BGK1" s="5" t="s">
        <v>9986</v>
      </c>
      <c r="BGL1" s="5" t="s">
        <v>9987</v>
      </c>
      <c r="BGM1" s="5" t="s">
        <v>9988</v>
      </c>
      <c r="BGN1" s="5" t="s">
        <v>9989</v>
      </c>
      <c r="BGO1" s="5" t="s">
        <v>9990</v>
      </c>
      <c r="BGP1" s="5" t="s">
        <v>9991</v>
      </c>
      <c r="BGQ1" s="5" t="s">
        <v>9992</v>
      </c>
      <c r="BGR1" s="5" t="s">
        <v>9993</v>
      </c>
      <c r="BGS1" s="5" t="s">
        <v>9994</v>
      </c>
      <c r="BGT1" s="5" t="s">
        <v>9995</v>
      </c>
      <c r="BGU1" s="5" t="s">
        <v>9996</v>
      </c>
      <c r="BGV1" s="5" t="s">
        <v>9997</v>
      </c>
      <c r="BGW1" s="5" t="s">
        <v>9998</v>
      </c>
      <c r="BGX1" s="5" t="s">
        <v>9999</v>
      </c>
      <c r="BGY1" s="5" t="s">
        <v>10000</v>
      </c>
      <c r="BGZ1" s="5" t="s">
        <v>10001</v>
      </c>
      <c r="BHA1" s="5" t="s">
        <v>10002</v>
      </c>
      <c r="BHB1" s="5" t="s">
        <v>10003</v>
      </c>
      <c r="BHC1" s="5" t="s">
        <v>10004</v>
      </c>
      <c r="BHD1" s="5" t="s">
        <v>10005</v>
      </c>
      <c r="BHE1" s="5" t="s">
        <v>10006</v>
      </c>
      <c r="BHF1" s="5" t="s">
        <v>10007</v>
      </c>
      <c r="BHG1" s="5" t="s">
        <v>10008</v>
      </c>
      <c r="BHH1" s="5" t="s">
        <v>10009</v>
      </c>
      <c r="BHI1" s="5" t="s">
        <v>10010</v>
      </c>
      <c r="BHJ1" s="5" t="s">
        <v>10011</v>
      </c>
      <c r="BHK1" s="5" t="s">
        <v>10012</v>
      </c>
      <c r="BHL1" s="5" t="s">
        <v>10013</v>
      </c>
      <c r="BHM1" s="5" t="s">
        <v>10014</v>
      </c>
      <c r="BHN1" s="5" t="s">
        <v>10015</v>
      </c>
      <c r="BHO1" s="5" t="s">
        <v>10016</v>
      </c>
      <c r="BHP1" s="5" t="s">
        <v>10017</v>
      </c>
      <c r="BHQ1" s="5" t="s">
        <v>10018</v>
      </c>
      <c r="BHR1" s="5" t="s">
        <v>10019</v>
      </c>
      <c r="BHS1" s="5" t="s">
        <v>10020</v>
      </c>
      <c r="BHT1" s="5" t="s">
        <v>10021</v>
      </c>
      <c r="BHU1" s="5" t="s">
        <v>10022</v>
      </c>
      <c r="BHV1" s="5" t="s">
        <v>10023</v>
      </c>
      <c r="BHW1" s="5" t="s">
        <v>10024</v>
      </c>
      <c r="BHX1" s="5" t="s">
        <v>10025</v>
      </c>
      <c r="BHY1" s="5" t="s">
        <v>10026</v>
      </c>
      <c r="BHZ1" s="5" t="s">
        <v>10027</v>
      </c>
      <c r="BIA1" s="5" t="s">
        <v>10028</v>
      </c>
      <c r="BIB1" s="5" t="s">
        <v>10029</v>
      </c>
      <c r="BIC1" s="5" t="s">
        <v>10030</v>
      </c>
      <c r="BID1" s="5" t="s">
        <v>10031</v>
      </c>
      <c r="BIE1" s="5" t="s">
        <v>10032</v>
      </c>
      <c r="BIF1" s="5" t="s">
        <v>10033</v>
      </c>
      <c r="BIG1" s="5" t="s">
        <v>10034</v>
      </c>
      <c r="BIH1" s="5" t="s">
        <v>10035</v>
      </c>
      <c r="BII1" s="5" t="s">
        <v>10036</v>
      </c>
      <c r="BIJ1" s="5" t="s">
        <v>10037</v>
      </c>
      <c r="BIK1" s="5" t="s">
        <v>10038</v>
      </c>
      <c r="BIL1" s="5" t="s">
        <v>10039</v>
      </c>
      <c r="BIM1" s="5" t="s">
        <v>10040</v>
      </c>
      <c r="BIN1" s="5" t="s">
        <v>10041</v>
      </c>
      <c r="BIO1" s="5" t="s">
        <v>10042</v>
      </c>
      <c r="BIP1" s="5" t="s">
        <v>10043</v>
      </c>
      <c r="BIQ1" s="5" t="s">
        <v>10044</v>
      </c>
      <c r="BIR1" s="5" t="s">
        <v>10045</v>
      </c>
      <c r="BIS1" s="5" t="s">
        <v>10046</v>
      </c>
      <c r="BIT1" s="5" t="s">
        <v>10047</v>
      </c>
      <c r="BIU1" s="5" t="s">
        <v>10048</v>
      </c>
      <c r="BIV1" s="5" t="s">
        <v>10049</v>
      </c>
      <c r="BIW1" s="5" t="s">
        <v>10050</v>
      </c>
      <c r="BIX1" s="5" t="s">
        <v>10051</v>
      </c>
      <c r="BIY1" s="5" t="s">
        <v>10052</v>
      </c>
      <c r="BIZ1" s="5" t="s">
        <v>10053</v>
      </c>
      <c r="BJA1" s="5" t="s">
        <v>10054</v>
      </c>
      <c r="BJB1" s="5" t="s">
        <v>10055</v>
      </c>
      <c r="BJC1" s="5" t="s">
        <v>10056</v>
      </c>
      <c r="BJD1" s="5" t="s">
        <v>10057</v>
      </c>
      <c r="BJE1" s="5" t="s">
        <v>10058</v>
      </c>
      <c r="BJF1" s="5" t="s">
        <v>10059</v>
      </c>
      <c r="BJG1" s="5" t="s">
        <v>10060</v>
      </c>
      <c r="BJH1" s="5" t="s">
        <v>10061</v>
      </c>
      <c r="BJI1" s="5" t="s">
        <v>10062</v>
      </c>
      <c r="BJJ1" s="5" t="s">
        <v>10063</v>
      </c>
      <c r="BJK1" s="5" t="s">
        <v>10064</v>
      </c>
      <c r="BJL1" s="5" t="s">
        <v>10065</v>
      </c>
      <c r="BJM1" s="5" t="s">
        <v>10066</v>
      </c>
      <c r="BJN1" s="5" t="s">
        <v>10067</v>
      </c>
      <c r="BJO1" s="5" t="s">
        <v>10068</v>
      </c>
      <c r="BJP1" s="5" t="s">
        <v>10069</v>
      </c>
      <c r="BJQ1" s="5" t="s">
        <v>10070</v>
      </c>
      <c r="BJR1" s="5" t="s">
        <v>10071</v>
      </c>
      <c r="BJS1" s="5" t="s">
        <v>10072</v>
      </c>
      <c r="BJT1" s="5" t="s">
        <v>10073</v>
      </c>
      <c r="BJU1" s="5" t="s">
        <v>10074</v>
      </c>
      <c r="BJV1" s="5" t="s">
        <v>10075</v>
      </c>
      <c r="BJW1" s="5" t="s">
        <v>10076</v>
      </c>
      <c r="BJX1" s="5" t="s">
        <v>10077</v>
      </c>
      <c r="BJY1" s="5" t="s">
        <v>10078</v>
      </c>
      <c r="BJZ1" s="5" t="s">
        <v>10079</v>
      </c>
      <c r="BKA1" s="5" t="s">
        <v>10080</v>
      </c>
      <c r="BKB1" s="5" t="s">
        <v>10081</v>
      </c>
      <c r="BKC1" s="5" t="s">
        <v>10082</v>
      </c>
      <c r="BKD1" s="5" t="s">
        <v>10083</v>
      </c>
      <c r="BKE1" s="5" t="s">
        <v>10084</v>
      </c>
      <c r="BKF1" s="5" t="s">
        <v>10085</v>
      </c>
      <c r="BKG1" s="5" t="s">
        <v>10086</v>
      </c>
      <c r="BKH1" s="5" t="s">
        <v>10087</v>
      </c>
      <c r="BKI1" s="5" t="s">
        <v>10088</v>
      </c>
      <c r="BKJ1" s="5" t="s">
        <v>10089</v>
      </c>
      <c r="BKK1" s="5" t="s">
        <v>10090</v>
      </c>
      <c r="BKL1" s="5" t="s">
        <v>10091</v>
      </c>
      <c r="BKM1" s="5" t="s">
        <v>10092</v>
      </c>
      <c r="BKN1" s="5" t="s">
        <v>10093</v>
      </c>
      <c r="BKO1" s="5" t="s">
        <v>10094</v>
      </c>
      <c r="BKP1" s="5" t="s">
        <v>10095</v>
      </c>
      <c r="BKQ1" s="5" t="s">
        <v>10096</v>
      </c>
      <c r="BKR1" s="5" t="s">
        <v>10097</v>
      </c>
      <c r="BKS1" s="5" t="s">
        <v>10098</v>
      </c>
      <c r="BKT1" s="5" t="s">
        <v>10099</v>
      </c>
      <c r="BKU1" s="5" t="s">
        <v>10100</v>
      </c>
      <c r="BKV1" s="5" t="s">
        <v>10101</v>
      </c>
      <c r="BKW1" s="5" t="s">
        <v>10102</v>
      </c>
      <c r="BKX1" s="5" t="s">
        <v>10103</v>
      </c>
      <c r="BKY1" s="5" t="s">
        <v>10104</v>
      </c>
      <c r="BKZ1" s="5" t="s">
        <v>10105</v>
      </c>
      <c r="BLA1" s="5" t="s">
        <v>10106</v>
      </c>
      <c r="BLB1" s="5" t="s">
        <v>10107</v>
      </c>
      <c r="BLC1" s="5" t="s">
        <v>10108</v>
      </c>
      <c r="BLD1" s="5" t="s">
        <v>10109</v>
      </c>
      <c r="BLE1" s="5" t="s">
        <v>10110</v>
      </c>
      <c r="BLF1" s="5" t="s">
        <v>10111</v>
      </c>
      <c r="BLG1" s="5" t="s">
        <v>10112</v>
      </c>
      <c r="BLH1" s="5" t="s">
        <v>10113</v>
      </c>
      <c r="BLI1" s="5" t="s">
        <v>10114</v>
      </c>
      <c r="BLJ1" s="5" t="s">
        <v>10115</v>
      </c>
      <c r="BLK1" s="5" t="s">
        <v>10116</v>
      </c>
      <c r="BLL1" s="5" t="s">
        <v>10117</v>
      </c>
      <c r="BLM1" s="5" t="s">
        <v>10118</v>
      </c>
      <c r="BLN1" s="5" t="s">
        <v>10119</v>
      </c>
      <c r="BLO1" s="5" t="s">
        <v>10120</v>
      </c>
      <c r="BLP1" s="5" t="s">
        <v>10121</v>
      </c>
      <c r="BLQ1" s="5" t="s">
        <v>10122</v>
      </c>
      <c r="BLR1" s="5" t="s">
        <v>10123</v>
      </c>
      <c r="BLS1" s="5" t="s">
        <v>10124</v>
      </c>
      <c r="BLT1" s="5" t="s">
        <v>10125</v>
      </c>
      <c r="BLU1" s="5" t="s">
        <v>10126</v>
      </c>
      <c r="BLV1" s="5" t="s">
        <v>10127</v>
      </c>
      <c r="BLW1" s="5" t="s">
        <v>10128</v>
      </c>
      <c r="BLX1" s="5" t="s">
        <v>10129</v>
      </c>
      <c r="BLY1" s="5" t="s">
        <v>10130</v>
      </c>
      <c r="BLZ1" s="5" t="s">
        <v>10131</v>
      </c>
      <c r="BMA1" s="5" t="s">
        <v>10132</v>
      </c>
      <c r="BMB1" s="5" t="s">
        <v>10133</v>
      </c>
      <c r="BMC1" s="5" t="s">
        <v>10134</v>
      </c>
      <c r="BMD1" s="5" t="s">
        <v>10135</v>
      </c>
      <c r="BME1" s="5" t="s">
        <v>10136</v>
      </c>
      <c r="BMF1" s="5" t="s">
        <v>10137</v>
      </c>
      <c r="BMG1" s="5" t="s">
        <v>10138</v>
      </c>
      <c r="BMH1" s="5" t="s">
        <v>10139</v>
      </c>
      <c r="BMI1" s="5" t="s">
        <v>10140</v>
      </c>
      <c r="BMJ1" s="5" t="s">
        <v>10141</v>
      </c>
      <c r="BMK1" s="5" t="s">
        <v>10142</v>
      </c>
      <c r="BML1" s="5" t="s">
        <v>10143</v>
      </c>
      <c r="BMM1" s="5" t="s">
        <v>10144</v>
      </c>
      <c r="BMN1" s="5" t="s">
        <v>10145</v>
      </c>
      <c r="BMO1" s="5" t="s">
        <v>10146</v>
      </c>
      <c r="BMP1" s="5" t="s">
        <v>10147</v>
      </c>
      <c r="BMQ1" s="5" t="s">
        <v>10148</v>
      </c>
      <c r="BMR1" s="5" t="s">
        <v>10149</v>
      </c>
      <c r="BMS1" s="5" t="s">
        <v>10150</v>
      </c>
      <c r="BMT1" s="5" t="s">
        <v>10151</v>
      </c>
      <c r="BMU1" s="5" t="s">
        <v>10152</v>
      </c>
      <c r="BMV1" s="5" t="s">
        <v>10153</v>
      </c>
      <c r="BMW1" s="5" t="s">
        <v>10154</v>
      </c>
      <c r="BMX1" s="5" t="s">
        <v>10155</v>
      </c>
      <c r="BMY1" s="5" t="s">
        <v>10156</v>
      </c>
      <c r="BMZ1" s="5" t="s">
        <v>10157</v>
      </c>
      <c r="BNA1" s="5" t="s">
        <v>10158</v>
      </c>
      <c r="BNB1" s="5" t="s">
        <v>10159</v>
      </c>
      <c r="BNC1" s="5" t="s">
        <v>10160</v>
      </c>
      <c r="BND1" s="5" t="s">
        <v>10161</v>
      </c>
      <c r="BNE1" s="5" t="s">
        <v>10162</v>
      </c>
      <c r="BNF1" s="5" t="s">
        <v>10163</v>
      </c>
      <c r="BNG1" s="5" t="s">
        <v>10164</v>
      </c>
      <c r="BNH1" s="5" t="s">
        <v>10165</v>
      </c>
      <c r="BNI1" s="5" t="s">
        <v>10166</v>
      </c>
      <c r="BNJ1" s="5" t="s">
        <v>10167</v>
      </c>
      <c r="BNK1" s="5" t="s">
        <v>10168</v>
      </c>
      <c r="BNL1" s="5" t="s">
        <v>10169</v>
      </c>
      <c r="BNM1" s="5" t="s">
        <v>10170</v>
      </c>
      <c r="BNN1" s="5" t="s">
        <v>10171</v>
      </c>
      <c r="BNO1" s="5" t="s">
        <v>10172</v>
      </c>
      <c r="BNP1" s="5" t="s">
        <v>10173</v>
      </c>
      <c r="BNQ1" s="5" t="s">
        <v>10174</v>
      </c>
      <c r="BNR1" s="5" t="s">
        <v>10175</v>
      </c>
      <c r="BNS1" s="5" t="s">
        <v>10176</v>
      </c>
      <c r="BNT1" s="5" t="s">
        <v>10177</v>
      </c>
      <c r="BNU1" s="5" t="s">
        <v>10178</v>
      </c>
      <c r="BNV1" s="5" t="s">
        <v>10179</v>
      </c>
      <c r="BNW1" s="5" t="s">
        <v>10180</v>
      </c>
      <c r="BNX1" s="5" t="s">
        <v>10181</v>
      </c>
      <c r="BNY1" s="5" t="s">
        <v>10182</v>
      </c>
      <c r="BNZ1" s="5" t="s">
        <v>10183</v>
      </c>
      <c r="BOA1" s="5" t="s">
        <v>10184</v>
      </c>
      <c r="BOB1" s="5" t="s">
        <v>10185</v>
      </c>
      <c r="BOC1" s="5" t="s">
        <v>10186</v>
      </c>
      <c r="BOD1" s="5" t="s">
        <v>10187</v>
      </c>
      <c r="BOE1" s="5" t="s">
        <v>10188</v>
      </c>
      <c r="BOF1" s="5" t="s">
        <v>10189</v>
      </c>
      <c r="BOG1" s="5" t="s">
        <v>10190</v>
      </c>
      <c r="BOH1" s="5" t="s">
        <v>10191</v>
      </c>
      <c r="BOI1" s="5" t="s">
        <v>10192</v>
      </c>
      <c r="BOJ1" s="5" t="s">
        <v>10193</v>
      </c>
      <c r="BOK1" s="5" t="s">
        <v>10194</v>
      </c>
      <c r="BOL1" s="5" t="s">
        <v>10195</v>
      </c>
      <c r="BOM1" s="5" t="s">
        <v>10196</v>
      </c>
      <c r="BON1" s="5" t="s">
        <v>10197</v>
      </c>
      <c r="BOO1" s="5" t="s">
        <v>10198</v>
      </c>
      <c r="BOP1" s="5" t="s">
        <v>10199</v>
      </c>
      <c r="BOQ1" s="5" t="s">
        <v>10200</v>
      </c>
      <c r="BOR1" s="5" t="s">
        <v>10201</v>
      </c>
      <c r="BOS1" s="5" t="s">
        <v>10202</v>
      </c>
      <c r="BOT1" s="5" t="s">
        <v>10203</v>
      </c>
      <c r="BOU1" s="5" t="s">
        <v>10204</v>
      </c>
      <c r="BOV1" s="5" t="s">
        <v>10205</v>
      </c>
      <c r="BOW1" s="5" t="s">
        <v>10206</v>
      </c>
      <c r="BOX1" s="5" t="s">
        <v>10207</v>
      </c>
      <c r="BOY1" s="5" t="s">
        <v>10208</v>
      </c>
      <c r="BOZ1" s="5" t="s">
        <v>10209</v>
      </c>
      <c r="BPA1" s="5" t="s">
        <v>10210</v>
      </c>
      <c r="BPB1" s="5" t="s">
        <v>10211</v>
      </c>
      <c r="BPC1" s="5" t="s">
        <v>10212</v>
      </c>
      <c r="BPD1" s="5" t="s">
        <v>10213</v>
      </c>
      <c r="BPE1" s="5" t="s">
        <v>10214</v>
      </c>
      <c r="BPF1" s="5" t="s">
        <v>10215</v>
      </c>
      <c r="BPG1" s="5" t="s">
        <v>10216</v>
      </c>
      <c r="BPH1" s="5" t="s">
        <v>10217</v>
      </c>
      <c r="BPI1" s="5" t="s">
        <v>10218</v>
      </c>
      <c r="BPJ1" s="5" t="s">
        <v>10219</v>
      </c>
      <c r="BPK1" s="5" t="s">
        <v>10220</v>
      </c>
      <c r="BPL1" s="5" t="s">
        <v>10221</v>
      </c>
      <c r="BPM1" s="5" t="s">
        <v>10222</v>
      </c>
      <c r="BPN1" s="5" t="s">
        <v>10223</v>
      </c>
      <c r="BPO1" s="5" t="s">
        <v>10224</v>
      </c>
      <c r="BPP1" s="5" t="s">
        <v>10225</v>
      </c>
      <c r="BPQ1" s="5" t="s">
        <v>10226</v>
      </c>
      <c r="BPR1" s="5" t="s">
        <v>10227</v>
      </c>
      <c r="BPS1" s="5" t="s">
        <v>10228</v>
      </c>
      <c r="BPT1" s="5" t="s">
        <v>10229</v>
      </c>
      <c r="BPU1" s="5" t="s">
        <v>10230</v>
      </c>
      <c r="BPV1" s="5" t="s">
        <v>10231</v>
      </c>
      <c r="BPW1" s="5" t="s">
        <v>10232</v>
      </c>
      <c r="BPX1" s="5" t="s">
        <v>10233</v>
      </c>
      <c r="BPY1" s="5" t="s">
        <v>10234</v>
      </c>
      <c r="BPZ1" s="5" t="s">
        <v>10235</v>
      </c>
      <c r="BQA1" s="5" t="s">
        <v>10236</v>
      </c>
      <c r="BQB1" s="5" t="s">
        <v>10237</v>
      </c>
      <c r="BQC1" s="5" t="s">
        <v>10238</v>
      </c>
      <c r="BQD1" s="5" t="s">
        <v>10239</v>
      </c>
      <c r="BQE1" s="5" t="s">
        <v>10240</v>
      </c>
      <c r="BQF1" s="5" t="s">
        <v>10241</v>
      </c>
      <c r="BQG1" s="5" t="s">
        <v>10242</v>
      </c>
      <c r="BQH1" s="5" t="s">
        <v>10243</v>
      </c>
      <c r="BQI1" s="5" t="s">
        <v>10244</v>
      </c>
      <c r="BQJ1" s="5" t="s">
        <v>10245</v>
      </c>
      <c r="BQK1" s="5" t="s">
        <v>10246</v>
      </c>
      <c r="BQL1" s="5" t="s">
        <v>10247</v>
      </c>
      <c r="BQM1" s="5" t="s">
        <v>10248</v>
      </c>
      <c r="BQN1" s="5" t="s">
        <v>10249</v>
      </c>
      <c r="BQO1" s="5" t="s">
        <v>10250</v>
      </c>
      <c r="BQP1" s="5" t="s">
        <v>10251</v>
      </c>
      <c r="BQQ1" s="5" t="s">
        <v>10252</v>
      </c>
      <c r="BQR1" s="5" t="s">
        <v>10253</v>
      </c>
      <c r="BQS1" s="5" t="s">
        <v>10254</v>
      </c>
      <c r="BQT1" s="5" t="s">
        <v>10255</v>
      </c>
      <c r="BQU1" s="5" t="s">
        <v>10256</v>
      </c>
      <c r="BQV1" s="5" t="s">
        <v>10257</v>
      </c>
      <c r="BQW1" s="5" t="s">
        <v>10258</v>
      </c>
      <c r="BQX1" s="5" t="s">
        <v>10259</v>
      </c>
      <c r="BQY1" s="5" t="s">
        <v>10260</v>
      </c>
      <c r="BQZ1" s="5" t="s">
        <v>10261</v>
      </c>
      <c r="BRA1" s="5" t="s">
        <v>10262</v>
      </c>
      <c r="BRB1" s="5" t="s">
        <v>10263</v>
      </c>
      <c r="BRC1" s="5" t="s">
        <v>10264</v>
      </c>
      <c r="BRD1" s="5" t="s">
        <v>10265</v>
      </c>
      <c r="BRE1" s="5" t="s">
        <v>10266</v>
      </c>
      <c r="BRF1" s="5" t="s">
        <v>10267</v>
      </c>
      <c r="BRG1" s="5" t="s">
        <v>10268</v>
      </c>
      <c r="BRH1" s="5" t="s">
        <v>10269</v>
      </c>
      <c r="BRI1" s="5" t="s">
        <v>10270</v>
      </c>
      <c r="BRJ1" s="5" t="s">
        <v>10271</v>
      </c>
      <c r="BRK1" s="5" t="s">
        <v>10272</v>
      </c>
      <c r="BRL1" s="5" t="s">
        <v>10273</v>
      </c>
      <c r="BRM1" s="5" t="s">
        <v>10274</v>
      </c>
      <c r="BRN1" s="5" t="s">
        <v>10275</v>
      </c>
      <c r="BRO1" s="5" t="s">
        <v>10276</v>
      </c>
      <c r="BRP1" s="5" t="s">
        <v>10277</v>
      </c>
      <c r="BRQ1" s="5" t="s">
        <v>10278</v>
      </c>
      <c r="BRR1" s="5" t="s">
        <v>10279</v>
      </c>
      <c r="BRS1" s="5" t="s">
        <v>10280</v>
      </c>
      <c r="BRT1" s="5" t="s">
        <v>10281</v>
      </c>
      <c r="BRU1" s="5" t="s">
        <v>10282</v>
      </c>
      <c r="BRV1" s="5" t="s">
        <v>10283</v>
      </c>
      <c r="BRW1" s="5" t="s">
        <v>10284</v>
      </c>
      <c r="BRX1" s="5" t="s">
        <v>10285</v>
      </c>
      <c r="BRY1" s="5" t="s">
        <v>10286</v>
      </c>
      <c r="BRZ1" s="5" t="s">
        <v>10287</v>
      </c>
      <c r="BSA1" s="5" t="s">
        <v>10288</v>
      </c>
      <c r="BSB1" s="5" t="s">
        <v>10289</v>
      </c>
      <c r="BSC1" s="5" t="s">
        <v>10290</v>
      </c>
      <c r="BSD1" s="5" t="s">
        <v>10291</v>
      </c>
      <c r="BSE1" s="5" t="s">
        <v>10292</v>
      </c>
      <c r="BSF1" s="5" t="s">
        <v>10293</v>
      </c>
      <c r="BSG1" s="5" t="s">
        <v>10294</v>
      </c>
      <c r="BSH1" s="5" t="s">
        <v>10295</v>
      </c>
      <c r="BSI1" s="5" t="s">
        <v>10296</v>
      </c>
      <c r="BSJ1" s="5" t="s">
        <v>10297</v>
      </c>
      <c r="BSK1" s="5" t="s">
        <v>10298</v>
      </c>
      <c r="BSL1" s="5" t="s">
        <v>10299</v>
      </c>
      <c r="BSM1" s="5" t="s">
        <v>10300</v>
      </c>
      <c r="BSN1" s="5" t="s">
        <v>10301</v>
      </c>
      <c r="BSO1" s="5" t="s">
        <v>10302</v>
      </c>
      <c r="BSP1" s="5" t="s">
        <v>10303</v>
      </c>
      <c r="BSQ1" s="5" t="s">
        <v>10304</v>
      </c>
      <c r="BSR1" s="5" t="s">
        <v>10305</v>
      </c>
      <c r="BSS1" s="5" t="s">
        <v>10306</v>
      </c>
      <c r="BST1" s="5" t="s">
        <v>10307</v>
      </c>
      <c r="BSU1" s="5" t="s">
        <v>10308</v>
      </c>
      <c r="BSV1" s="5" t="s">
        <v>10309</v>
      </c>
      <c r="BSW1" s="5" t="s">
        <v>10310</v>
      </c>
      <c r="BSX1" s="5" t="s">
        <v>10311</v>
      </c>
      <c r="BSY1" s="5" t="s">
        <v>10312</v>
      </c>
      <c r="BSZ1" s="5" t="s">
        <v>10313</v>
      </c>
      <c r="BTA1" s="5" t="s">
        <v>10314</v>
      </c>
      <c r="BTB1" s="5" t="s">
        <v>10315</v>
      </c>
      <c r="BTC1" s="5" t="s">
        <v>10316</v>
      </c>
      <c r="BTD1" s="5" t="s">
        <v>10317</v>
      </c>
      <c r="BTE1" s="5" t="s">
        <v>10318</v>
      </c>
      <c r="BTF1" s="5" t="s">
        <v>10319</v>
      </c>
      <c r="BTG1" s="5" t="s">
        <v>10320</v>
      </c>
      <c r="BTH1" s="5" t="s">
        <v>10321</v>
      </c>
      <c r="BTI1" s="5" t="s">
        <v>10322</v>
      </c>
      <c r="BTJ1" s="5" t="s">
        <v>10323</v>
      </c>
      <c r="BTK1" s="5" t="s">
        <v>10324</v>
      </c>
      <c r="BTL1" s="5" t="s">
        <v>10325</v>
      </c>
      <c r="BTM1" s="5" t="s">
        <v>10326</v>
      </c>
      <c r="BTN1" s="5" t="s">
        <v>10327</v>
      </c>
      <c r="BTO1" s="5" t="s">
        <v>10328</v>
      </c>
      <c r="BTP1" s="5" t="s">
        <v>10329</v>
      </c>
      <c r="BTQ1" s="5" t="s">
        <v>10330</v>
      </c>
      <c r="BTR1" s="5" t="s">
        <v>10331</v>
      </c>
      <c r="BTS1" s="5" t="s">
        <v>10332</v>
      </c>
      <c r="BTT1" s="5" t="s">
        <v>10333</v>
      </c>
      <c r="BTU1" s="5" t="s">
        <v>10334</v>
      </c>
      <c r="BTV1" s="5" t="s">
        <v>10335</v>
      </c>
      <c r="BTW1" s="5" t="s">
        <v>10336</v>
      </c>
      <c r="BTX1" s="5" t="s">
        <v>10337</v>
      </c>
      <c r="BTY1" s="5" t="s">
        <v>10338</v>
      </c>
      <c r="BTZ1" s="5" t="s">
        <v>10339</v>
      </c>
      <c r="BUA1" s="5" t="s">
        <v>10340</v>
      </c>
      <c r="BUB1" s="5" t="s">
        <v>10341</v>
      </c>
      <c r="BUC1" s="5" t="s">
        <v>10342</v>
      </c>
      <c r="BUD1" s="5" t="s">
        <v>10343</v>
      </c>
      <c r="BUE1" s="5" t="s">
        <v>10344</v>
      </c>
      <c r="BUF1" s="5" t="s">
        <v>10345</v>
      </c>
      <c r="BUG1" s="5" t="s">
        <v>10346</v>
      </c>
      <c r="BUH1" s="5" t="s">
        <v>10347</v>
      </c>
      <c r="BUI1" s="5" t="s">
        <v>10348</v>
      </c>
      <c r="BUJ1" s="5" t="s">
        <v>10349</v>
      </c>
      <c r="BUK1" s="5" t="s">
        <v>10350</v>
      </c>
      <c r="BUL1" s="5" t="s">
        <v>10351</v>
      </c>
      <c r="BUM1" s="5" t="s">
        <v>10352</v>
      </c>
      <c r="BUN1" s="5" t="s">
        <v>10353</v>
      </c>
      <c r="BUO1" s="5" t="s">
        <v>10354</v>
      </c>
      <c r="BUP1" s="5" t="s">
        <v>10355</v>
      </c>
      <c r="BUQ1" s="5" t="s">
        <v>10356</v>
      </c>
      <c r="BUR1" s="5" t="s">
        <v>10357</v>
      </c>
      <c r="BUS1" s="5" t="s">
        <v>10358</v>
      </c>
      <c r="BUT1" s="5" t="s">
        <v>10359</v>
      </c>
      <c r="BUU1" s="5" t="s">
        <v>10360</v>
      </c>
      <c r="BUV1" s="5" t="s">
        <v>10361</v>
      </c>
      <c r="BUW1" s="5" t="s">
        <v>10362</v>
      </c>
      <c r="BUX1" s="5" t="s">
        <v>10363</v>
      </c>
      <c r="BUY1" s="5" t="s">
        <v>10364</v>
      </c>
      <c r="BUZ1" s="5" t="s">
        <v>10365</v>
      </c>
      <c r="BVA1" s="5" t="s">
        <v>10366</v>
      </c>
      <c r="BVB1" s="5" t="s">
        <v>10367</v>
      </c>
      <c r="BVC1" s="5" t="s">
        <v>10368</v>
      </c>
      <c r="BVD1" s="5" t="s">
        <v>10369</v>
      </c>
      <c r="BVE1" s="5" t="s">
        <v>10370</v>
      </c>
      <c r="BVF1" s="5" t="s">
        <v>10371</v>
      </c>
      <c r="BVG1" s="5" t="s">
        <v>10372</v>
      </c>
      <c r="BVH1" s="5" t="s">
        <v>10373</v>
      </c>
      <c r="BVI1" s="5" t="s">
        <v>10374</v>
      </c>
      <c r="BVJ1" s="5" t="s">
        <v>10375</v>
      </c>
      <c r="BVK1" s="5" t="s">
        <v>10376</v>
      </c>
      <c r="BVL1" s="5" t="s">
        <v>10377</v>
      </c>
      <c r="BVM1" s="5" t="s">
        <v>10378</v>
      </c>
      <c r="BVN1" s="5" t="s">
        <v>10379</v>
      </c>
      <c r="BVO1" s="5" t="s">
        <v>10380</v>
      </c>
      <c r="BVP1" s="5" t="s">
        <v>10381</v>
      </c>
      <c r="BVQ1" s="5" t="s">
        <v>10382</v>
      </c>
      <c r="BVR1" s="5" t="s">
        <v>10383</v>
      </c>
      <c r="BVS1" s="5" t="s">
        <v>10384</v>
      </c>
      <c r="BVT1" s="5" t="s">
        <v>10385</v>
      </c>
      <c r="BVU1" s="5" t="s">
        <v>10386</v>
      </c>
      <c r="BVV1" s="5" t="s">
        <v>10387</v>
      </c>
      <c r="BVW1" s="5" t="s">
        <v>10388</v>
      </c>
      <c r="BVX1" s="5" t="s">
        <v>10389</v>
      </c>
      <c r="BVY1" s="5" t="s">
        <v>10390</v>
      </c>
      <c r="BVZ1" s="5" t="s">
        <v>10391</v>
      </c>
      <c r="BWA1" s="5" t="s">
        <v>10392</v>
      </c>
      <c r="BWB1" s="5" t="s">
        <v>10393</v>
      </c>
      <c r="BWC1" s="5" t="s">
        <v>10394</v>
      </c>
      <c r="BWD1" s="5" t="s">
        <v>10395</v>
      </c>
      <c r="BWE1" s="5" t="s">
        <v>10396</v>
      </c>
      <c r="BWF1" s="5" t="s">
        <v>10397</v>
      </c>
      <c r="BWG1" s="5" t="s">
        <v>10398</v>
      </c>
      <c r="BWH1" s="5" t="s">
        <v>10399</v>
      </c>
      <c r="BWI1" s="5" t="s">
        <v>10400</v>
      </c>
      <c r="BWJ1" s="5" t="s">
        <v>10401</v>
      </c>
      <c r="BWK1" s="5" t="s">
        <v>10402</v>
      </c>
      <c r="BWL1" s="5" t="s">
        <v>10403</v>
      </c>
      <c r="BWM1" s="5" t="s">
        <v>10404</v>
      </c>
      <c r="BWN1" s="5" t="s">
        <v>10405</v>
      </c>
      <c r="BWO1" s="5" t="s">
        <v>10406</v>
      </c>
      <c r="BWP1" s="5" t="s">
        <v>10407</v>
      </c>
      <c r="BWQ1" s="5" t="s">
        <v>10408</v>
      </c>
      <c r="BWR1" s="5" t="s">
        <v>10409</v>
      </c>
      <c r="BWS1" s="5" t="s">
        <v>10410</v>
      </c>
      <c r="BWT1" s="5" t="s">
        <v>10411</v>
      </c>
      <c r="BWU1" s="5" t="s">
        <v>10412</v>
      </c>
      <c r="BWV1" s="5" t="s">
        <v>10413</v>
      </c>
      <c r="BWW1" s="5" t="s">
        <v>10414</v>
      </c>
      <c r="BWX1" s="5" t="s">
        <v>10415</v>
      </c>
      <c r="BWY1" s="5" t="s">
        <v>10416</v>
      </c>
      <c r="BWZ1" s="5" t="s">
        <v>10417</v>
      </c>
      <c r="BXA1" s="5" t="s">
        <v>10418</v>
      </c>
      <c r="BXB1" s="5" t="s">
        <v>10419</v>
      </c>
      <c r="BXC1" s="5" t="s">
        <v>10420</v>
      </c>
      <c r="BXD1" s="5" t="s">
        <v>10421</v>
      </c>
      <c r="BXE1" s="5" t="s">
        <v>10422</v>
      </c>
      <c r="BXF1" s="5" t="s">
        <v>10423</v>
      </c>
      <c r="BXG1" s="5" t="s">
        <v>10424</v>
      </c>
      <c r="BXH1" s="5" t="s">
        <v>10425</v>
      </c>
      <c r="BXI1" s="5" t="s">
        <v>10426</v>
      </c>
      <c r="BXJ1" s="5" t="s">
        <v>10427</v>
      </c>
      <c r="BXK1" s="5" t="s">
        <v>10428</v>
      </c>
      <c r="BXL1" s="5" t="s">
        <v>10429</v>
      </c>
      <c r="BXM1" s="5" t="s">
        <v>10430</v>
      </c>
      <c r="BXN1" s="5" t="s">
        <v>10431</v>
      </c>
      <c r="BXO1" s="5" t="s">
        <v>10432</v>
      </c>
      <c r="BXP1" s="5" t="s">
        <v>10433</v>
      </c>
      <c r="BXQ1" s="5" t="s">
        <v>10434</v>
      </c>
      <c r="BXR1" s="5" t="s">
        <v>10435</v>
      </c>
      <c r="BXS1" s="5" t="s">
        <v>10436</v>
      </c>
      <c r="BXT1" s="5" t="s">
        <v>10437</v>
      </c>
      <c r="BXU1" s="5" t="s">
        <v>10438</v>
      </c>
      <c r="BXV1" s="5" t="s">
        <v>10439</v>
      </c>
      <c r="BXW1" s="5" t="s">
        <v>10440</v>
      </c>
      <c r="BXX1" s="5" t="s">
        <v>10441</v>
      </c>
      <c r="BXY1" s="5" t="s">
        <v>10442</v>
      </c>
      <c r="BXZ1" s="5" t="s">
        <v>10443</v>
      </c>
      <c r="BYA1" s="5" t="s">
        <v>10444</v>
      </c>
      <c r="BYB1" s="5" t="s">
        <v>10445</v>
      </c>
      <c r="BYC1" s="5" t="s">
        <v>10446</v>
      </c>
      <c r="BYD1" s="5" t="s">
        <v>10447</v>
      </c>
      <c r="BYE1" s="5" t="s">
        <v>10448</v>
      </c>
      <c r="BYF1" s="5" t="s">
        <v>10449</v>
      </c>
      <c r="BYG1" s="5" t="s">
        <v>10450</v>
      </c>
      <c r="BYH1" s="5" t="s">
        <v>10451</v>
      </c>
      <c r="BYI1" s="5" t="s">
        <v>10452</v>
      </c>
      <c r="BYJ1" s="5" t="s">
        <v>10453</v>
      </c>
      <c r="BYK1" s="5" t="s">
        <v>10454</v>
      </c>
      <c r="BYL1" s="5" t="s">
        <v>10455</v>
      </c>
      <c r="BYM1" s="5" t="s">
        <v>10456</v>
      </c>
      <c r="BYN1" s="5" t="s">
        <v>10457</v>
      </c>
      <c r="BYO1" s="5" t="s">
        <v>10458</v>
      </c>
      <c r="BYP1" s="5" t="s">
        <v>10459</v>
      </c>
      <c r="BYQ1" s="5" t="s">
        <v>10460</v>
      </c>
      <c r="BYR1" s="5" t="s">
        <v>10461</v>
      </c>
      <c r="BYS1" s="5" t="s">
        <v>10462</v>
      </c>
      <c r="BYT1" s="5" t="s">
        <v>10463</v>
      </c>
      <c r="BYU1" s="5" t="s">
        <v>10464</v>
      </c>
      <c r="BYV1" s="5" t="s">
        <v>10465</v>
      </c>
      <c r="BYW1" s="5" t="s">
        <v>10466</v>
      </c>
      <c r="BYX1" s="5" t="s">
        <v>10467</v>
      </c>
      <c r="BYY1" s="5" t="s">
        <v>10468</v>
      </c>
      <c r="BYZ1" s="5" t="s">
        <v>10469</v>
      </c>
      <c r="BZA1" s="5" t="s">
        <v>10470</v>
      </c>
      <c r="BZB1" s="5" t="s">
        <v>10471</v>
      </c>
      <c r="BZC1" s="5" t="s">
        <v>10472</v>
      </c>
      <c r="BZD1" s="5" t="s">
        <v>10473</v>
      </c>
      <c r="BZE1" s="5" t="s">
        <v>10474</v>
      </c>
      <c r="BZF1" s="5" t="s">
        <v>10475</v>
      </c>
      <c r="BZG1" s="5" t="s">
        <v>10476</v>
      </c>
      <c r="BZH1" s="5" t="s">
        <v>10477</v>
      </c>
      <c r="BZI1" s="5" t="s">
        <v>10478</v>
      </c>
      <c r="BZJ1" s="5" t="s">
        <v>10479</v>
      </c>
      <c r="BZK1" s="5" t="s">
        <v>10480</v>
      </c>
      <c r="BZL1" s="5" t="s">
        <v>10481</v>
      </c>
      <c r="BZM1" s="5" t="s">
        <v>10482</v>
      </c>
      <c r="BZN1" s="5" t="s">
        <v>10483</v>
      </c>
      <c r="BZO1" s="5" t="s">
        <v>10484</v>
      </c>
      <c r="BZP1" s="5" t="s">
        <v>10485</v>
      </c>
      <c r="BZQ1" s="5" t="s">
        <v>10486</v>
      </c>
      <c r="BZR1" s="5" t="s">
        <v>10487</v>
      </c>
      <c r="BZS1" s="5" t="s">
        <v>10488</v>
      </c>
      <c r="BZT1" s="5" t="s">
        <v>10489</v>
      </c>
      <c r="BZU1" s="5" t="s">
        <v>10490</v>
      </c>
      <c r="BZV1" s="5" t="s">
        <v>10491</v>
      </c>
      <c r="BZW1" s="5" t="s">
        <v>10492</v>
      </c>
      <c r="BZX1" s="5" t="s">
        <v>10493</v>
      </c>
      <c r="BZY1" s="5" t="s">
        <v>10494</v>
      </c>
      <c r="BZZ1" s="5" t="s">
        <v>10495</v>
      </c>
      <c r="CAA1" s="5" t="s">
        <v>10496</v>
      </c>
      <c r="CAB1" s="5" t="s">
        <v>10497</v>
      </c>
      <c r="CAC1" s="5" t="s">
        <v>10498</v>
      </c>
      <c r="CAD1" s="5" t="s">
        <v>10499</v>
      </c>
      <c r="CAE1" s="5" t="s">
        <v>10500</v>
      </c>
      <c r="CAF1" s="5" t="s">
        <v>10501</v>
      </c>
      <c r="CAG1" s="5" t="s">
        <v>10502</v>
      </c>
      <c r="CAH1" s="5" t="s">
        <v>10503</v>
      </c>
      <c r="CAI1" s="5" t="s">
        <v>10504</v>
      </c>
      <c r="CAJ1" s="5" t="s">
        <v>10505</v>
      </c>
      <c r="CAK1" s="5" t="s">
        <v>10506</v>
      </c>
      <c r="CAL1" s="5" t="s">
        <v>10507</v>
      </c>
      <c r="CAM1" s="5" t="s">
        <v>10508</v>
      </c>
      <c r="CAN1" s="5" t="s">
        <v>10509</v>
      </c>
      <c r="CAO1" s="5" t="s">
        <v>10510</v>
      </c>
      <c r="CAP1" s="5" t="s">
        <v>10511</v>
      </c>
      <c r="CAQ1" s="5" t="s">
        <v>10512</v>
      </c>
      <c r="CAR1" s="5" t="s">
        <v>10513</v>
      </c>
      <c r="CAS1" s="5" t="s">
        <v>10514</v>
      </c>
      <c r="CAT1" s="5" t="s">
        <v>10515</v>
      </c>
      <c r="CAU1" s="5" t="s">
        <v>10516</v>
      </c>
      <c r="CAV1" s="5" t="s">
        <v>10517</v>
      </c>
      <c r="CAW1" s="5" t="s">
        <v>10518</v>
      </c>
      <c r="CAX1" s="5" t="s">
        <v>10519</v>
      </c>
      <c r="CAY1" s="5" t="s">
        <v>10520</v>
      </c>
      <c r="CAZ1" s="5" t="s">
        <v>10521</v>
      </c>
      <c r="CBA1" s="5" t="s">
        <v>10522</v>
      </c>
      <c r="CBB1" s="5" t="s">
        <v>10523</v>
      </c>
      <c r="CBC1" s="5" t="s">
        <v>10524</v>
      </c>
      <c r="CBD1" s="5" t="s">
        <v>10525</v>
      </c>
      <c r="CBE1" s="5" t="s">
        <v>10526</v>
      </c>
      <c r="CBF1" s="5" t="s">
        <v>10527</v>
      </c>
      <c r="CBG1" s="5" t="s">
        <v>10528</v>
      </c>
      <c r="CBH1" s="5" t="s">
        <v>10529</v>
      </c>
      <c r="CBI1" s="5" t="s">
        <v>10530</v>
      </c>
      <c r="CBJ1" s="5" t="s">
        <v>10531</v>
      </c>
      <c r="CBK1" s="5" t="s">
        <v>10532</v>
      </c>
      <c r="CBL1" s="5" t="s">
        <v>10533</v>
      </c>
      <c r="CBM1" s="5" t="s">
        <v>10534</v>
      </c>
      <c r="CBN1" s="5" t="s">
        <v>10535</v>
      </c>
      <c r="CBO1" s="5" t="s">
        <v>10536</v>
      </c>
      <c r="CBP1" s="5" t="s">
        <v>10537</v>
      </c>
      <c r="CBQ1" s="5" t="s">
        <v>10538</v>
      </c>
      <c r="CBR1" s="5" t="s">
        <v>10539</v>
      </c>
      <c r="CBS1" s="5" t="s">
        <v>10540</v>
      </c>
      <c r="CBT1" s="5" t="s">
        <v>10541</v>
      </c>
      <c r="CBU1" s="5" t="s">
        <v>10542</v>
      </c>
      <c r="CBV1" s="5" t="s">
        <v>10543</v>
      </c>
      <c r="CBW1" s="5" t="s">
        <v>10544</v>
      </c>
      <c r="CBX1" s="5" t="s">
        <v>10545</v>
      </c>
      <c r="CBY1" s="5" t="s">
        <v>10546</v>
      </c>
      <c r="CBZ1" s="5" t="s">
        <v>10547</v>
      </c>
      <c r="CCA1" s="5" t="s">
        <v>10548</v>
      </c>
      <c r="CCB1" s="5" t="s">
        <v>10549</v>
      </c>
      <c r="CCC1" s="5" t="s">
        <v>10550</v>
      </c>
      <c r="CCD1" s="5" t="s">
        <v>10551</v>
      </c>
      <c r="CCE1" s="5" t="s">
        <v>10552</v>
      </c>
      <c r="CCF1" s="5" t="s">
        <v>10553</v>
      </c>
      <c r="CCG1" s="5" t="s">
        <v>10554</v>
      </c>
      <c r="CCH1" s="5" t="s">
        <v>10555</v>
      </c>
      <c r="CCI1" s="5" t="s">
        <v>10556</v>
      </c>
      <c r="CCJ1" s="5" t="s">
        <v>10557</v>
      </c>
      <c r="CCK1" s="5" t="s">
        <v>10558</v>
      </c>
      <c r="CCL1" s="5" t="s">
        <v>10559</v>
      </c>
      <c r="CCM1" s="5" t="s">
        <v>10560</v>
      </c>
      <c r="CCN1" s="5" t="s">
        <v>10561</v>
      </c>
      <c r="CCO1" s="5" t="s">
        <v>10562</v>
      </c>
      <c r="CCP1" s="5" t="s">
        <v>10563</v>
      </c>
      <c r="CCQ1" s="5" t="s">
        <v>10564</v>
      </c>
      <c r="CCR1" s="5" t="s">
        <v>10565</v>
      </c>
      <c r="CCS1" s="5" t="s">
        <v>10566</v>
      </c>
      <c r="CCT1" s="5" t="s">
        <v>10567</v>
      </c>
      <c r="CCU1" s="5" t="s">
        <v>10568</v>
      </c>
      <c r="CCV1" s="5" t="s">
        <v>10569</v>
      </c>
      <c r="CCW1" s="5" t="s">
        <v>10570</v>
      </c>
      <c r="CCX1" s="5" t="s">
        <v>10571</v>
      </c>
      <c r="CCY1" s="5" t="s">
        <v>10572</v>
      </c>
      <c r="CCZ1" s="5" t="s">
        <v>10573</v>
      </c>
      <c r="CDA1" s="5" t="s">
        <v>10574</v>
      </c>
      <c r="CDB1" s="5" t="s">
        <v>10575</v>
      </c>
      <c r="CDC1" s="5" t="s">
        <v>10576</v>
      </c>
      <c r="CDD1" s="5" t="s">
        <v>10577</v>
      </c>
      <c r="CDE1" s="5" t="s">
        <v>10578</v>
      </c>
      <c r="CDF1" s="5" t="s">
        <v>10579</v>
      </c>
      <c r="CDG1" s="5" t="s">
        <v>10580</v>
      </c>
      <c r="CDH1" s="5" t="s">
        <v>10581</v>
      </c>
      <c r="CDI1" s="5" t="s">
        <v>10582</v>
      </c>
      <c r="CDJ1" s="5" t="s">
        <v>10583</v>
      </c>
      <c r="CDK1" s="5" t="s">
        <v>10584</v>
      </c>
      <c r="CDL1" s="5" t="s">
        <v>10585</v>
      </c>
      <c r="CDM1" s="5" t="s">
        <v>10586</v>
      </c>
      <c r="CDN1" s="5" t="s">
        <v>10587</v>
      </c>
      <c r="CDO1" s="5" t="s">
        <v>10588</v>
      </c>
      <c r="CDP1" s="5" t="s">
        <v>10589</v>
      </c>
      <c r="CDQ1" s="5" t="s">
        <v>10590</v>
      </c>
      <c r="CDR1" s="5" t="s">
        <v>10591</v>
      </c>
      <c r="CDS1" s="5" t="s">
        <v>10592</v>
      </c>
      <c r="CDT1" s="5" t="s">
        <v>10593</v>
      </c>
      <c r="CDU1" s="5" t="s">
        <v>10594</v>
      </c>
      <c r="CDV1" s="5" t="s">
        <v>10595</v>
      </c>
      <c r="CDW1" s="5" t="s">
        <v>10596</v>
      </c>
      <c r="CDX1" s="5" t="s">
        <v>10597</v>
      </c>
      <c r="CDY1" s="5" t="s">
        <v>10598</v>
      </c>
      <c r="CDZ1" s="5" t="s">
        <v>10599</v>
      </c>
      <c r="CEA1" s="5" t="s">
        <v>10600</v>
      </c>
      <c r="CEB1" s="5" t="s">
        <v>10601</v>
      </c>
      <c r="CEC1" s="5" t="s">
        <v>10602</v>
      </c>
      <c r="CED1" s="5" t="s">
        <v>10603</v>
      </c>
      <c r="CEE1" s="5" t="s">
        <v>10604</v>
      </c>
      <c r="CEF1" s="5" t="s">
        <v>10605</v>
      </c>
      <c r="CEG1" s="5" t="s">
        <v>10606</v>
      </c>
      <c r="CEH1" s="5" t="s">
        <v>10607</v>
      </c>
      <c r="CEI1" s="5" t="s">
        <v>10608</v>
      </c>
      <c r="CEJ1" s="5" t="s">
        <v>10609</v>
      </c>
      <c r="CEK1" s="5" t="s">
        <v>10610</v>
      </c>
      <c r="CEL1" s="5" t="s">
        <v>10611</v>
      </c>
      <c r="CEM1" s="5" t="s">
        <v>10612</v>
      </c>
      <c r="CEN1" s="5" t="s">
        <v>10613</v>
      </c>
      <c r="CEO1" s="5" t="s">
        <v>10614</v>
      </c>
      <c r="CEP1" s="5" t="s">
        <v>10615</v>
      </c>
      <c r="CEQ1" s="5" t="s">
        <v>10616</v>
      </c>
      <c r="CER1" s="5" t="s">
        <v>10617</v>
      </c>
      <c r="CES1" s="5" t="s">
        <v>10618</v>
      </c>
      <c r="CET1" s="5" t="s">
        <v>10619</v>
      </c>
      <c r="CEU1" s="5" t="s">
        <v>10620</v>
      </c>
      <c r="CEV1" s="5" t="s">
        <v>10621</v>
      </c>
      <c r="CEW1" s="5" t="s">
        <v>10622</v>
      </c>
      <c r="CEX1" s="5" t="s">
        <v>10623</v>
      </c>
      <c r="CEY1" s="5" t="s">
        <v>10624</v>
      </c>
      <c r="CEZ1" s="5" t="s">
        <v>10625</v>
      </c>
      <c r="CFA1" s="5" t="s">
        <v>10626</v>
      </c>
      <c r="CFB1" s="5" t="s">
        <v>10627</v>
      </c>
      <c r="CFC1" s="5" t="s">
        <v>10628</v>
      </c>
      <c r="CFD1" s="5" t="s">
        <v>10629</v>
      </c>
      <c r="CFE1" s="5" t="s">
        <v>10630</v>
      </c>
      <c r="CFF1" s="5" t="s">
        <v>10631</v>
      </c>
      <c r="CFG1" s="5" t="s">
        <v>10632</v>
      </c>
      <c r="CFH1" s="5" t="s">
        <v>10633</v>
      </c>
      <c r="CFI1" s="5" t="s">
        <v>10634</v>
      </c>
      <c r="CFJ1" s="5" t="s">
        <v>10635</v>
      </c>
      <c r="CFK1" s="5" t="s">
        <v>10636</v>
      </c>
      <c r="CFL1" s="5" t="s">
        <v>10637</v>
      </c>
      <c r="CFM1" s="5" t="s">
        <v>10638</v>
      </c>
      <c r="CFN1" s="5" t="s">
        <v>10639</v>
      </c>
      <c r="CFO1" s="5" t="s">
        <v>10640</v>
      </c>
      <c r="CFP1" s="5" t="s">
        <v>10641</v>
      </c>
      <c r="CFQ1" s="5" t="s">
        <v>10642</v>
      </c>
      <c r="CFR1" s="5" t="s">
        <v>10643</v>
      </c>
      <c r="CFS1" s="5" t="s">
        <v>10644</v>
      </c>
      <c r="CFT1" s="5" t="s">
        <v>10645</v>
      </c>
      <c r="CFU1" s="5" t="s">
        <v>10646</v>
      </c>
      <c r="CFV1" s="5" t="s">
        <v>10647</v>
      </c>
      <c r="CFW1" s="5" t="s">
        <v>10648</v>
      </c>
      <c r="CFX1" s="5" t="s">
        <v>10649</v>
      </c>
      <c r="CFY1" s="5" t="s">
        <v>10650</v>
      </c>
      <c r="CFZ1" s="5" t="s">
        <v>10651</v>
      </c>
      <c r="CGA1" s="5" t="s">
        <v>10652</v>
      </c>
      <c r="CGB1" s="5" t="s">
        <v>10653</v>
      </c>
      <c r="CGC1" s="5" t="s">
        <v>10654</v>
      </c>
      <c r="CGD1" s="5" t="s">
        <v>10655</v>
      </c>
      <c r="CGE1" s="5" t="s">
        <v>10656</v>
      </c>
      <c r="CGF1" s="5" t="s">
        <v>10657</v>
      </c>
      <c r="CGG1" s="5" t="s">
        <v>10658</v>
      </c>
      <c r="CGH1" s="5" t="s">
        <v>10659</v>
      </c>
      <c r="CGI1" s="5" t="s">
        <v>10660</v>
      </c>
      <c r="CGJ1" s="5" t="s">
        <v>10661</v>
      </c>
      <c r="CGK1" s="5" t="s">
        <v>10662</v>
      </c>
      <c r="CGL1" s="5" t="s">
        <v>10663</v>
      </c>
      <c r="CGM1" s="5" t="s">
        <v>10664</v>
      </c>
      <c r="CGN1" s="5" t="s">
        <v>10665</v>
      </c>
      <c r="CGO1" s="5" t="s">
        <v>10666</v>
      </c>
      <c r="CGP1" s="5" t="s">
        <v>10667</v>
      </c>
      <c r="CGQ1" s="5" t="s">
        <v>10668</v>
      </c>
      <c r="CGR1" s="5" t="s">
        <v>10669</v>
      </c>
      <c r="CGS1" s="5" t="s">
        <v>10670</v>
      </c>
      <c r="CGT1" s="5" t="s">
        <v>10671</v>
      </c>
      <c r="CGU1" s="5" t="s">
        <v>10672</v>
      </c>
      <c r="CGV1" s="5" t="s">
        <v>10673</v>
      </c>
      <c r="CGW1" s="5" t="s">
        <v>10674</v>
      </c>
      <c r="CGX1" s="5" t="s">
        <v>10675</v>
      </c>
      <c r="CGY1" s="5" t="s">
        <v>10676</v>
      </c>
      <c r="CGZ1" s="5" t="s">
        <v>10677</v>
      </c>
      <c r="CHA1" s="5" t="s">
        <v>10678</v>
      </c>
      <c r="CHB1" s="5" t="s">
        <v>10679</v>
      </c>
      <c r="CHC1" s="5" t="s">
        <v>10680</v>
      </c>
      <c r="CHD1" s="5" t="s">
        <v>10681</v>
      </c>
      <c r="CHE1" s="5" t="s">
        <v>10682</v>
      </c>
      <c r="CHF1" s="5" t="s">
        <v>10683</v>
      </c>
      <c r="CHG1" s="5" t="s">
        <v>10684</v>
      </c>
      <c r="CHH1" s="5" t="s">
        <v>10685</v>
      </c>
      <c r="CHI1" s="5" t="s">
        <v>10686</v>
      </c>
      <c r="CHJ1" s="5" t="s">
        <v>10687</v>
      </c>
      <c r="CHK1" s="5" t="s">
        <v>10688</v>
      </c>
      <c r="CHL1" s="5" t="s">
        <v>10689</v>
      </c>
      <c r="CHM1" s="5" t="s">
        <v>10690</v>
      </c>
      <c r="CHN1" s="5" t="s">
        <v>10691</v>
      </c>
      <c r="CHO1" s="5" t="s">
        <v>10692</v>
      </c>
      <c r="CHP1" s="5" t="s">
        <v>10693</v>
      </c>
      <c r="CHQ1" s="5" t="s">
        <v>10694</v>
      </c>
      <c r="CHR1" s="5" t="s">
        <v>10695</v>
      </c>
      <c r="CHS1" s="5" t="s">
        <v>10696</v>
      </c>
      <c r="CHT1" s="5" t="s">
        <v>10697</v>
      </c>
      <c r="CHU1" s="5" t="s">
        <v>10698</v>
      </c>
      <c r="CHV1" s="5" t="s">
        <v>10699</v>
      </c>
      <c r="CHW1" s="5" t="s">
        <v>10700</v>
      </c>
      <c r="CHX1" s="5" t="s">
        <v>10701</v>
      </c>
      <c r="CHY1" s="5" t="s">
        <v>10702</v>
      </c>
      <c r="CHZ1" s="5" t="s">
        <v>10703</v>
      </c>
      <c r="CIA1" s="5" t="s">
        <v>10704</v>
      </c>
      <c r="CIB1" s="5" t="s">
        <v>10705</v>
      </c>
      <c r="CIC1" s="5" t="s">
        <v>10706</v>
      </c>
      <c r="CID1" s="5" t="s">
        <v>10707</v>
      </c>
      <c r="CIE1" s="5" t="s">
        <v>10708</v>
      </c>
      <c r="CIF1" s="5" t="s">
        <v>10709</v>
      </c>
      <c r="CIG1" s="5" t="s">
        <v>10710</v>
      </c>
      <c r="CIH1" s="5" t="s">
        <v>10711</v>
      </c>
      <c r="CII1" s="5" t="s">
        <v>10712</v>
      </c>
      <c r="CIJ1" s="5" t="s">
        <v>10713</v>
      </c>
      <c r="CIK1" s="5" t="s">
        <v>10714</v>
      </c>
      <c r="CIL1" s="5" t="s">
        <v>10715</v>
      </c>
      <c r="CIM1" s="5" t="s">
        <v>10716</v>
      </c>
      <c r="CIN1" s="5" t="s">
        <v>10717</v>
      </c>
      <c r="CIO1" s="5" t="s">
        <v>10718</v>
      </c>
      <c r="CIP1" s="5" t="s">
        <v>10719</v>
      </c>
      <c r="CIQ1" s="5" t="s">
        <v>10720</v>
      </c>
      <c r="CIR1" s="5" t="s">
        <v>10721</v>
      </c>
      <c r="CIS1" s="5" t="s">
        <v>10722</v>
      </c>
      <c r="CIT1" s="5" t="s">
        <v>10723</v>
      </c>
      <c r="CIU1" s="5" t="s">
        <v>10724</v>
      </c>
      <c r="CIV1" s="5" t="s">
        <v>10725</v>
      </c>
      <c r="CIW1" s="5" t="s">
        <v>10726</v>
      </c>
      <c r="CIX1" s="5" t="s">
        <v>10727</v>
      </c>
      <c r="CIY1" s="5" t="s">
        <v>10728</v>
      </c>
      <c r="CIZ1" s="5" t="s">
        <v>10729</v>
      </c>
      <c r="CJA1" s="5" t="s">
        <v>10730</v>
      </c>
      <c r="CJB1" s="5" t="s">
        <v>10731</v>
      </c>
      <c r="CJC1" s="5" t="s">
        <v>10732</v>
      </c>
      <c r="CJD1" s="5" t="s">
        <v>10733</v>
      </c>
      <c r="CJE1" s="5" t="s">
        <v>10734</v>
      </c>
      <c r="CJF1" s="5" t="s">
        <v>10735</v>
      </c>
      <c r="CJG1" s="5" t="s">
        <v>10736</v>
      </c>
      <c r="CJH1" s="5" t="s">
        <v>10737</v>
      </c>
      <c r="CJI1" s="5" t="s">
        <v>10738</v>
      </c>
      <c r="CJJ1" s="5" t="s">
        <v>10739</v>
      </c>
      <c r="CJK1" s="5" t="s">
        <v>10740</v>
      </c>
      <c r="CJL1" s="5" t="s">
        <v>10741</v>
      </c>
      <c r="CJM1" s="5" t="s">
        <v>10742</v>
      </c>
      <c r="CJN1" s="5" t="s">
        <v>10743</v>
      </c>
      <c r="CJO1" s="5" t="s">
        <v>10744</v>
      </c>
      <c r="CJP1" s="5" t="s">
        <v>10745</v>
      </c>
      <c r="CJQ1" s="5" t="s">
        <v>10746</v>
      </c>
      <c r="CJR1" s="5" t="s">
        <v>10747</v>
      </c>
      <c r="CJS1" s="5" t="s">
        <v>10748</v>
      </c>
      <c r="CJT1" s="5" t="s">
        <v>10749</v>
      </c>
      <c r="CJU1" s="5" t="s">
        <v>10750</v>
      </c>
      <c r="CJV1" s="5" t="s">
        <v>10751</v>
      </c>
      <c r="CJW1" s="5" t="s">
        <v>10752</v>
      </c>
      <c r="CJX1" s="5" t="s">
        <v>10753</v>
      </c>
      <c r="CJY1" s="5" t="s">
        <v>10754</v>
      </c>
      <c r="CJZ1" s="5" t="s">
        <v>10755</v>
      </c>
      <c r="CKA1" s="5" t="s">
        <v>10756</v>
      </c>
      <c r="CKB1" s="5" t="s">
        <v>10757</v>
      </c>
      <c r="CKC1" s="5" t="s">
        <v>10758</v>
      </c>
      <c r="CKD1" s="5" t="s">
        <v>10759</v>
      </c>
      <c r="CKE1" s="5" t="s">
        <v>10760</v>
      </c>
      <c r="CKF1" s="5" t="s">
        <v>10761</v>
      </c>
      <c r="CKG1" s="5" t="s">
        <v>10762</v>
      </c>
      <c r="CKH1" s="5" t="s">
        <v>10763</v>
      </c>
      <c r="CKI1" s="5" t="s">
        <v>10764</v>
      </c>
      <c r="CKJ1" s="5" t="s">
        <v>10765</v>
      </c>
      <c r="CKK1" s="5" t="s">
        <v>10766</v>
      </c>
      <c r="CKL1" s="5" t="s">
        <v>10767</v>
      </c>
      <c r="CKM1" s="5" t="s">
        <v>10768</v>
      </c>
      <c r="CKN1" s="5" t="s">
        <v>10769</v>
      </c>
      <c r="CKO1" s="5" t="s">
        <v>10770</v>
      </c>
      <c r="CKP1" s="5" t="s">
        <v>10771</v>
      </c>
      <c r="CKQ1" s="5" t="s">
        <v>10772</v>
      </c>
      <c r="CKR1" s="5" t="s">
        <v>10773</v>
      </c>
      <c r="CKS1" s="5" t="s">
        <v>10774</v>
      </c>
      <c r="CKT1" s="5" t="s">
        <v>10775</v>
      </c>
      <c r="CKU1" s="5" t="s">
        <v>10776</v>
      </c>
      <c r="CKV1" s="5" t="s">
        <v>10777</v>
      </c>
      <c r="CKW1" s="5" t="s">
        <v>10778</v>
      </c>
      <c r="CKX1" s="5" t="s">
        <v>10779</v>
      </c>
      <c r="CKY1" s="5" t="s">
        <v>10780</v>
      </c>
      <c r="CKZ1" s="5" t="s">
        <v>10781</v>
      </c>
      <c r="CLA1" s="5" t="s">
        <v>10782</v>
      </c>
      <c r="CLB1" s="5" t="s">
        <v>10783</v>
      </c>
      <c r="CLC1" s="5" t="s">
        <v>10784</v>
      </c>
      <c r="CLD1" s="5" t="s">
        <v>10785</v>
      </c>
      <c r="CLE1" s="5" t="s">
        <v>10786</v>
      </c>
      <c r="CLF1" s="5" t="s">
        <v>10787</v>
      </c>
      <c r="CLG1" s="5" t="s">
        <v>10788</v>
      </c>
      <c r="CLH1" s="5" t="s">
        <v>10789</v>
      </c>
      <c r="CLI1" s="5" t="s">
        <v>10790</v>
      </c>
      <c r="CLJ1" s="5" t="s">
        <v>10791</v>
      </c>
      <c r="CLK1" s="5" t="s">
        <v>10792</v>
      </c>
      <c r="CLL1" s="5" t="s">
        <v>10793</v>
      </c>
      <c r="CLM1" s="5" t="s">
        <v>10794</v>
      </c>
      <c r="CLN1" s="5" t="s">
        <v>10795</v>
      </c>
      <c r="CLO1" s="5" t="s">
        <v>10796</v>
      </c>
      <c r="CLP1" s="5" t="s">
        <v>10797</v>
      </c>
      <c r="CLQ1" s="5" t="s">
        <v>10798</v>
      </c>
      <c r="CLR1" s="5" t="s">
        <v>10799</v>
      </c>
      <c r="CLS1" s="5" t="s">
        <v>10800</v>
      </c>
      <c r="CLT1" s="5" t="s">
        <v>10801</v>
      </c>
      <c r="CLU1" s="5" t="s">
        <v>10802</v>
      </c>
      <c r="CLV1" s="5" t="s">
        <v>10803</v>
      </c>
      <c r="CLW1" s="5" t="s">
        <v>10804</v>
      </c>
      <c r="CLX1" s="5" t="s">
        <v>10805</v>
      </c>
      <c r="CLY1" s="5" t="s">
        <v>10806</v>
      </c>
      <c r="CLZ1" s="5" t="s">
        <v>10807</v>
      </c>
      <c r="CMA1" s="5" t="s">
        <v>10808</v>
      </c>
      <c r="CMB1" s="5" t="s">
        <v>10809</v>
      </c>
      <c r="CMC1" s="5" t="s">
        <v>10810</v>
      </c>
      <c r="CMD1" s="5" t="s">
        <v>10811</v>
      </c>
      <c r="CME1" s="5" t="s">
        <v>10812</v>
      </c>
      <c r="CMF1" s="5" t="s">
        <v>10813</v>
      </c>
      <c r="CMG1" s="5" t="s">
        <v>10814</v>
      </c>
      <c r="CMH1" s="5" t="s">
        <v>10815</v>
      </c>
      <c r="CMI1" s="5" t="s">
        <v>10816</v>
      </c>
      <c r="CMJ1" s="5" t="s">
        <v>10817</v>
      </c>
      <c r="CMK1" s="5" t="s">
        <v>10818</v>
      </c>
      <c r="CML1" s="5" t="s">
        <v>10819</v>
      </c>
      <c r="CMM1" s="5" t="s">
        <v>10820</v>
      </c>
      <c r="CMN1" s="5" t="s">
        <v>10821</v>
      </c>
      <c r="CMO1" s="5" t="s">
        <v>10822</v>
      </c>
      <c r="CMP1" s="5" t="s">
        <v>10823</v>
      </c>
      <c r="CMQ1" s="5" t="s">
        <v>10824</v>
      </c>
      <c r="CMR1" s="5" t="s">
        <v>10825</v>
      </c>
      <c r="CMS1" s="5" t="s">
        <v>10826</v>
      </c>
      <c r="CMT1" s="5" t="s">
        <v>10827</v>
      </c>
      <c r="CMU1" s="5" t="s">
        <v>10828</v>
      </c>
      <c r="CMV1" s="5" t="s">
        <v>10829</v>
      </c>
      <c r="CMW1" s="5" t="s">
        <v>10830</v>
      </c>
      <c r="CMX1" s="5" t="s">
        <v>10831</v>
      </c>
      <c r="CMY1" s="5" t="s">
        <v>10832</v>
      </c>
      <c r="CMZ1" s="5" t="s">
        <v>10833</v>
      </c>
      <c r="CNA1" s="5" t="s">
        <v>10834</v>
      </c>
      <c r="CNB1" s="5" t="s">
        <v>10835</v>
      </c>
      <c r="CNC1" s="5" t="s">
        <v>10836</v>
      </c>
      <c r="CND1" s="5" t="s">
        <v>10837</v>
      </c>
      <c r="CNE1" s="5" t="s">
        <v>10838</v>
      </c>
      <c r="CNF1" s="5" t="s">
        <v>10839</v>
      </c>
      <c r="CNG1" s="5" t="s">
        <v>10840</v>
      </c>
      <c r="CNH1" s="5" t="s">
        <v>10841</v>
      </c>
      <c r="CNI1" s="5" t="s">
        <v>10842</v>
      </c>
      <c r="CNJ1" s="5" t="s">
        <v>10843</v>
      </c>
      <c r="CNK1" s="5" t="s">
        <v>10844</v>
      </c>
      <c r="CNL1" s="5" t="s">
        <v>10845</v>
      </c>
      <c r="CNM1" s="5" t="s">
        <v>10846</v>
      </c>
      <c r="CNN1" s="5" t="s">
        <v>10847</v>
      </c>
      <c r="CNO1" s="5" t="s">
        <v>10848</v>
      </c>
      <c r="CNP1" s="5" t="s">
        <v>10849</v>
      </c>
      <c r="CNQ1" s="5" t="s">
        <v>10850</v>
      </c>
      <c r="CNR1" s="5" t="s">
        <v>10851</v>
      </c>
      <c r="CNS1" s="5" t="s">
        <v>10852</v>
      </c>
      <c r="CNT1" s="5" t="s">
        <v>10853</v>
      </c>
      <c r="CNU1" s="5" t="s">
        <v>10854</v>
      </c>
      <c r="CNV1" s="5" t="s">
        <v>10855</v>
      </c>
      <c r="CNW1" s="5" t="s">
        <v>10856</v>
      </c>
      <c r="CNX1" s="5" t="s">
        <v>10857</v>
      </c>
      <c r="CNY1" s="5" t="s">
        <v>10858</v>
      </c>
      <c r="CNZ1" s="5" t="s">
        <v>10859</v>
      </c>
      <c r="COA1" s="5" t="s">
        <v>10860</v>
      </c>
      <c r="COB1" s="5" t="s">
        <v>10861</v>
      </c>
      <c r="COC1" s="5" t="s">
        <v>10862</v>
      </c>
      <c r="COD1" s="5" t="s">
        <v>10863</v>
      </c>
      <c r="COE1" s="5" t="s">
        <v>10864</v>
      </c>
      <c r="COF1" s="5" t="s">
        <v>10865</v>
      </c>
      <c r="COG1" s="5" t="s">
        <v>10866</v>
      </c>
      <c r="COH1" s="5" t="s">
        <v>10867</v>
      </c>
      <c r="COI1" s="5" t="s">
        <v>10868</v>
      </c>
      <c r="COJ1" s="5" t="s">
        <v>10869</v>
      </c>
      <c r="COK1" s="5" t="s">
        <v>10870</v>
      </c>
      <c r="COL1" s="5" t="s">
        <v>10871</v>
      </c>
      <c r="COM1" s="5" t="s">
        <v>10872</v>
      </c>
      <c r="CON1" s="5" t="s">
        <v>10873</v>
      </c>
      <c r="COO1" s="5" t="s">
        <v>10874</v>
      </c>
      <c r="COP1" s="5" t="s">
        <v>10875</v>
      </c>
      <c r="COQ1" s="5" t="s">
        <v>10876</v>
      </c>
      <c r="COR1" s="5" t="s">
        <v>10877</v>
      </c>
      <c r="COS1" s="5" t="s">
        <v>10878</v>
      </c>
      <c r="COT1" s="5" t="s">
        <v>10879</v>
      </c>
      <c r="COU1" s="5" t="s">
        <v>10880</v>
      </c>
      <c r="COV1" s="5" t="s">
        <v>10881</v>
      </c>
      <c r="COW1" s="5" t="s">
        <v>10882</v>
      </c>
      <c r="COX1" s="5" t="s">
        <v>10883</v>
      </c>
      <c r="COY1" s="5" t="s">
        <v>10884</v>
      </c>
      <c r="COZ1" s="5" t="s">
        <v>10885</v>
      </c>
      <c r="CPA1" s="5" t="s">
        <v>10886</v>
      </c>
      <c r="CPB1" s="5" t="s">
        <v>10887</v>
      </c>
      <c r="CPC1" s="5" t="s">
        <v>10888</v>
      </c>
      <c r="CPD1" s="5" t="s">
        <v>10889</v>
      </c>
      <c r="CPE1" s="5" t="s">
        <v>10890</v>
      </c>
      <c r="CPF1" s="5" t="s">
        <v>10891</v>
      </c>
      <c r="CPG1" s="5" t="s">
        <v>10892</v>
      </c>
      <c r="CPH1" s="5" t="s">
        <v>10893</v>
      </c>
      <c r="CPI1" s="5" t="s">
        <v>10894</v>
      </c>
      <c r="CPJ1" s="5" t="s">
        <v>10895</v>
      </c>
      <c r="CPK1" s="5" t="s">
        <v>10896</v>
      </c>
      <c r="CPL1" s="5" t="s">
        <v>10897</v>
      </c>
      <c r="CPM1" s="5" t="s">
        <v>10898</v>
      </c>
      <c r="CPN1" s="5" t="s">
        <v>10899</v>
      </c>
      <c r="CPO1" s="5" t="s">
        <v>10900</v>
      </c>
      <c r="CPP1" s="5" t="s">
        <v>10901</v>
      </c>
      <c r="CPQ1" s="5" t="s">
        <v>10902</v>
      </c>
      <c r="CPR1" s="5" t="s">
        <v>10903</v>
      </c>
      <c r="CPS1" s="5" t="s">
        <v>10904</v>
      </c>
      <c r="CPT1" s="5" t="s">
        <v>10905</v>
      </c>
      <c r="CPU1" s="5" t="s">
        <v>10906</v>
      </c>
      <c r="CPV1" s="5" t="s">
        <v>10907</v>
      </c>
      <c r="CPW1" s="5" t="s">
        <v>10908</v>
      </c>
      <c r="CPX1" s="5" t="s">
        <v>10909</v>
      </c>
      <c r="CPY1" s="5" t="s">
        <v>10910</v>
      </c>
      <c r="CPZ1" s="5" t="s">
        <v>10911</v>
      </c>
      <c r="CQA1" s="5" t="s">
        <v>10912</v>
      </c>
      <c r="CQB1" s="5" t="s">
        <v>10913</v>
      </c>
      <c r="CQC1" s="5" t="s">
        <v>10914</v>
      </c>
      <c r="CQD1" s="5" t="s">
        <v>10915</v>
      </c>
      <c r="CQE1" s="5" t="s">
        <v>10916</v>
      </c>
      <c r="CQF1" s="5" t="s">
        <v>10917</v>
      </c>
      <c r="CQG1" s="5" t="s">
        <v>10918</v>
      </c>
      <c r="CQH1" s="5" t="s">
        <v>10919</v>
      </c>
      <c r="CQI1" s="5" t="s">
        <v>10920</v>
      </c>
      <c r="CQJ1" s="5" t="s">
        <v>10921</v>
      </c>
      <c r="CQK1" s="5" t="s">
        <v>10922</v>
      </c>
      <c r="CQL1" s="5" t="s">
        <v>10923</v>
      </c>
      <c r="CQM1" s="5" t="s">
        <v>10924</v>
      </c>
      <c r="CQN1" s="5" t="s">
        <v>10925</v>
      </c>
      <c r="CQO1" s="5" t="s">
        <v>10926</v>
      </c>
      <c r="CQP1" s="5" t="s">
        <v>10927</v>
      </c>
      <c r="CQQ1" s="5" t="s">
        <v>10928</v>
      </c>
      <c r="CQR1" s="5" t="s">
        <v>10929</v>
      </c>
      <c r="CQS1" s="5" t="s">
        <v>10930</v>
      </c>
      <c r="CQT1" s="5" t="s">
        <v>10931</v>
      </c>
      <c r="CQU1" s="5" t="s">
        <v>10932</v>
      </c>
      <c r="CQV1" s="5" t="s">
        <v>10933</v>
      </c>
      <c r="CQW1" s="5" t="s">
        <v>10934</v>
      </c>
      <c r="CQX1" s="5" t="s">
        <v>10935</v>
      </c>
      <c r="CQY1" s="5" t="s">
        <v>10936</v>
      </c>
      <c r="CQZ1" s="5" t="s">
        <v>10937</v>
      </c>
      <c r="CRA1" s="5" t="s">
        <v>10938</v>
      </c>
      <c r="CRB1" s="5" t="s">
        <v>10939</v>
      </c>
      <c r="CRC1" s="5" t="s">
        <v>10940</v>
      </c>
      <c r="CRD1" s="5" t="s">
        <v>10941</v>
      </c>
      <c r="CRE1" s="5" t="s">
        <v>10942</v>
      </c>
      <c r="CRF1" s="5" t="s">
        <v>10943</v>
      </c>
      <c r="CRG1" s="5" t="s">
        <v>10944</v>
      </c>
      <c r="CRH1" s="5" t="s">
        <v>10945</v>
      </c>
      <c r="CRI1" s="5" t="s">
        <v>10946</v>
      </c>
      <c r="CRJ1" s="5" t="s">
        <v>10947</v>
      </c>
      <c r="CRK1" s="5" t="s">
        <v>10948</v>
      </c>
      <c r="CRL1" s="5" t="s">
        <v>10949</v>
      </c>
      <c r="CRM1" s="5" t="s">
        <v>10950</v>
      </c>
      <c r="CRN1" s="5" t="s">
        <v>10951</v>
      </c>
      <c r="CRO1" s="5" t="s">
        <v>10952</v>
      </c>
      <c r="CRP1" s="5" t="s">
        <v>10953</v>
      </c>
      <c r="CRQ1" s="5" t="s">
        <v>10954</v>
      </c>
      <c r="CRR1" s="5" t="s">
        <v>10955</v>
      </c>
      <c r="CRS1" s="5" t="s">
        <v>10956</v>
      </c>
      <c r="CRT1" s="5" t="s">
        <v>10957</v>
      </c>
      <c r="CRU1" s="5" t="s">
        <v>10958</v>
      </c>
      <c r="CRV1" s="5" t="s">
        <v>10959</v>
      </c>
      <c r="CRW1" s="5" t="s">
        <v>10960</v>
      </c>
      <c r="CRX1" s="5" t="s">
        <v>10961</v>
      </c>
      <c r="CRY1" s="5" t="s">
        <v>10962</v>
      </c>
      <c r="CRZ1" s="5" t="s">
        <v>10963</v>
      </c>
      <c r="CSA1" s="5" t="s">
        <v>10964</v>
      </c>
      <c r="CSB1" s="5" t="s">
        <v>10965</v>
      </c>
      <c r="CSC1" s="5" t="s">
        <v>10966</v>
      </c>
      <c r="CSD1" s="5" t="s">
        <v>10967</v>
      </c>
      <c r="CSE1" s="5" t="s">
        <v>10968</v>
      </c>
      <c r="CSF1" s="5" t="s">
        <v>10969</v>
      </c>
      <c r="CSG1" s="5" t="s">
        <v>10970</v>
      </c>
      <c r="CSH1" s="5" t="s">
        <v>10971</v>
      </c>
      <c r="CSI1" s="5" t="s">
        <v>10972</v>
      </c>
      <c r="CSJ1" s="5" t="s">
        <v>10973</v>
      </c>
      <c r="CSK1" s="5" t="s">
        <v>10974</v>
      </c>
      <c r="CSL1" s="5" t="s">
        <v>10975</v>
      </c>
      <c r="CSM1" s="5" t="s">
        <v>10976</v>
      </c>
      <c r="CSN1" s="5" t="s">
        <v>10977</v>
      </c>
      <c r="CSO1" s="5" t="s">
        <v>10978</v>
      </c>
      <c r="CSP1" s="5" t="s">
        <v>10979</v>
      </c>
      <c r="CSQ1" s="5" t="s">
        <v>10980</v>
      </c>
      <c r="CSR1" s="5" t="s">
        <v>10981</v>
      </c>
      <c r="CSS1" s="5" t="s">
        <v>10982</v>
      </c>
      <c r="CST1" s="5" t="s">
        <v>10983</v>
      </c>
      <c r="CSU1" s="5" t="s">
        <v>10984</v>
      </c>
      <c r="CSV1" s="5" t="s">
        <v>10985</v>
      </c>
      <c r="CSW1" s="5" t="s">
        <v>10986</v>
      </c>
      <c r="CSX1" s="5" t="s">
        <v>10987</v>
      </c>
      <c r="CSY1" s="5" t="s">
        <v>10988</v>
      </c>
      <c r="CSZ1" s="5" t="s">
        <v>10989</v>
      </c>
      <c r="CTA1" s="5" t="s">
        <v>10990</v>
      </c>
      <c r="CTB1" s="5" t="s">
        <v>10991</v>
      </c>
      <c r="CTC1" s="5" t="s">
        <v>10992</v>
      </c>
      <c r="CTD1" s="5" t="s">
        <v>10993</v>
      </c>
      <c r="CTE1" s="5" t="s">
        <v>10994</v>
      </c>
      <c r="CTF1" s="5" t="s">
        <v>10995</v>
      </c>
      <c r="CTG1" s="5" t="s">
        <v>10996</v>
      </c>
      <c r="CTH1" s="5" t="s">
        <v>10997</v>
      </c>
      <c r="CTI1" s="5" t="s">
        <v>10998</v>
      </c>
      <c r="CTJ1" s="5" t="s">
        <v>10999</v>
      </c>
      <c r="CTK1" s="5" t="s">
        <v>11000</v>
      </c>
      <c r="CTL1" s="5" t="s">
        <v>11001</v>
      </c>
      <c r="CTM1" s="5" t="s">
        <v>11002</v>
      </c>
      <c r="CTN1" s="5" t="s">
        <v>11003</v>
      </c>
      <c r="CTO1" s="5" t="s">
        <v>11004</v>
      </c>
      <c r="CTP1" s="5" t="s">
        <v>11005</v>
      </c>
      <c r="CTQ1" s="5" t="s">
        <v>11006</v>
      </c>
      <c r="CTR1" s="5" t="s">
        <v>11007</v>
      </c>
      <c r="CTS1" s="5" t="s">
        <v>11008</v>
      </c>
      <c r="CTT1" s="5" t="s">
        <v>11009</v>
      </c>
      <c r="CTU1" s="5" t="s">
        <v>11010</v>
      </c>
      <c r="CTV1" s="5" t="s">
        <v>11011</v>
      </c>
      <c r="CTW1" s="5" t="s">
        <v>11012</v>
      </c>
      <c r="CTX1" s="5" t="s">
        <v>11013</v>
      </c>
      <c r="CTY1" s="5" t="s">
        <v>11014</v>
      </c>
      <c r="CTZ1" s="5" t="s">
        <v>11015</v>
      </c>
      <c r="CUA1" s="5" t="s">
        <v>11016</v>
      </c>
      <c r="CUB1" s="5" t="s">
        <v>11017</v>
      </c>
      <c r="CUC1" s="5" t="s">
        <v>11018</v>
      </c>
      <c r="CUD1" s="5" t="s">
        <v>11019</v>
      </c>
      <c r="CUE1" s="5" t="s">
        <v>11020</v>
      </c>
      <c r="CUF1" s="5" t="s">
        <v>11021</v>
      </c>
      <c r="CUG1" s="5" t="s">
        <v>11022</v>
      </c>
      <c r="CUH1" s="5" t="s">
        <v>11023</v>
      </c>
      <c r="CUI1" s="5" t="s">
        <v>11024</v>
      </c>
      <c r="CUJ1" s="5" t="s">
        <v>11025</v>
      </c>
      <c r="CUK1" s="5" t="s">
        <v>11026</v>
      </c>
      <c r="CUL1" s="5" t="s">
        <v>11027</v>
      </c>
      <c r="CUM1" s="5" t="s">
        <v>11028</v>
      </c>
      <c r="CUN1" s="5" t="s">
        <v>11029</v>
      </c>
      <c r="CUO1" s="5" t="s">
        <v>11030</v>
      </c>
      <c r="CUP1" s="5" t="s">
        <v>11031</v>
      </c>
      <c r="CUQ1" s="5" t="s">
        <v>11032</v>
      </c>
      <c r="CUR1" s="5" t="s">
        <v>11033</v>
      </c>
      <c r="CUS1" s="5" t="s">
        <v>11034</v>
      </c>
      <c r="CUT1" s="5" t="s">
        <v>11035</v>
      </c>
      <c r="CUU1" s="5" t="s">
        <v>11036</v>
      </c>
      <c r="CUV1" s="5" t="s">
        <v>11037</v>
      </c>
      <c r="CUW1" s="5" t="s">
        <v>11038</v>
      </c>
      <c r="CUX1" s="5" t="s">
        <v>11039</v>
      </c>
      <c r="CUY1" s="5" t="s">
        <v>11040</v>
      </c>
      <c r="CUZ1" s="5" t="s">
        <v>11041</v>
      </c>
      <c r="CVA1" s="5" t="s">
        <v>11042</v>
      </c>
      <c r="CVB1" s="5" t="s">
        <v>11043</v>
      </c>
      <c r="CVC1" s="5" t="s">
        <v>11044</v>
      </c>
      <c r="CVD1" s="5" t="s">
        <v>11045</v>
      </c>
      <c r="CVE1" s="5" t="s">
        <v>11046</v>
      </c>
      <c r="CVF1" s="5" t="s">
        <v>11047</v>
      </c>
      <c r="CVG1" s="5" t="s">
        <v>11048</v>
      </c>
      <c r="CVH1" s="5" t="s">
        <v>11049</v>
      </c>
      <c r="CVI1" s="5" t="s">
        <v>11050</v>
      </c>
      <c r="CVJ1" s="5" t="s">
        <v>11051</v>
      </c>
      <c r="CVK1" s="5" t="s">
        <v>11052</v>
      </c>
      <c r="CVL1" s="5" t="s">
        <v>11053</v>
      </c>
      <c r="CVM1" s="5" t="s">
        <v>11054</v>
      </c>
      <c r="CVN1" s="5" t="s">
        <v>11055</v>
      </c>
      <c r="CVO1" s="5" t="s">
        <v>11056</v>
      </c>
      <c r="CVP1" s="5" t="s">
        <v>11057</v>
      </c>
      <c r="CVQ1" s="5" t="s">
        <v>11058</v>
      </c>
      <c r="CVR1" s="5" t="s">
        <v>11059</v>
      </c>
      <c r="CVS1" s="5" t="s">
        <v>11060</v>
      </c>
      <c r="CVT1" s="5" t="s">
        <v>11061</v>
      </c>
      <c r="CVU1" s="5" t="s">
        <v>11062</v>
      </c>
      <c r="CVV1" s="5" t="s">
        <v>11063</v>
      </c>
      <c r="CVW1" s="5" t="s">
        <v>11064</v>
      </c>
      <c r="CVX1" s="5" t="s">
        <v>11065</v>
      </c>
      <c r="CVY1" s="5" t="s">
        <v>11066</v>
      </c>
      <c r="CVZ1" s="5" t="s">
        <v>11067</v>
      </c>
      <c r="CWA1" s="5" t="s">
        <v>11068</v>
      </c>
      <c r="CWB1" s="5" t="s">
        <v>11069</v>
      </c>
      <c r="CWC1" s="5" t="s">
        <v>11070</v>
      </c>
      <c r="CWD1" s="5" t="s">
        <v>11071</v>
      </c>
      <c r="CWE1" s="5" t="s">
        <v>11072</v>
      </c>
      <c r="CWF1" s="5" t="s">
        <v>11073</v>
      </c>
      <c r="CWG1" s="5" t="s">
        <v>11074</v>
      </c>
      <c r="CWH1" s="5" t="s">
        <v>11075</v>
      </c>
      <c r="CWI1" s="5" t="s">
        <v>11076</v>
      </c>
      <c r="CWJ1" s="5" t="s">
        <v>11077</v>
      </c>
      <c r="CWK1" s="5" t="s">
        <v>11078</v>
      </c>
      <c r="CWL1" s="5" t="s">
        <v>11079</v>
      </c>
      <c r="CWM1" s="5" t="s">
        <v>11080</v>
      </c>
      <c r="CWN1" s="5" t="s">
        <v>11081</v>
      </c>
      <c r="CWO1" s="5" t="s">
        <v>11082</v>
      </c>
      <c r="CWP1" s="5" t="s">
        <v>11083</v>
      </c>
      <c r="CWQ1" s="5" t="s">
        <v>11084</v>
      </c>
      <c r="CWR1" s="5" t="s">
        <v>11085</v>
      </c>
      <c r="CWS1" s="5" t="s">
        <v>11086</v>
      </c>
      <c r="CWT1" s="5" t="s">
        <v>11087</v>
      </c>
      <c r="CWU1" s="5" t="s">
        <v>11088</v>
      </c>
      <c r="CWV1" s="5" t="s">
        <v>11089</v>
      </c>
      <c r="CWW1" s="5" t="s">
        <v>11090</v>
      </c>
      <c r="CWX1" s="5" t="s">
        <v>11091</v>
      </c>
      <c r="CWY1" s="5" t="s">
        <v>11092</v>
      </c>
      <c r="CWZ1" s="5" t="s">
        <v>11093</v>
      </c>
      <c r="CXA1" s="5" t="s">
        <v>11094</v>
      </c>
      <c r="CXB1" s="5" t="s">
        <v>11095</v>
      </c>
      <c r="CXC1" s="5" t="s">
        <v>11096</v>
      </c>
      <c r="CXD1" s="5" t="s">
        <v>11097</v>
      </c>
      <c r="CXE1" s="5" t="s">
        <v>11098</v>
      </c>
      <c r="CXF1" s="5" t="s">
        <v>11099</v>
      </c>
      <c r="CXG1" s="5" t="s">
        <v>11100</v>
      </c>
      <c r="CXH1" s="5" t="s">
        <v>11101</v>
      </c>
      <c r="CXI1" s="5" t="s">
        <v>11102</v>
      </c>
      <c r="CXJ1" s="5" t="s">
        <v>11103</v>
      </c>
      <c r="CXK1" s="5" t="s">
        <v>11104</v>
      </c>
      <c r="CXL1" s="5" t="s">
        <v>11105</v>
      </c>
      <c r="CXM1" s="5" t="s">
        <v>11106</v>
      </c>
      <c r="CXN1" s="5" t="s">
        <v>11107</v>
      </c>
      <c r="CXO1" s="5" t="s">
        <v>11108</v>
      </c>
      <c r="CXP1" s="5" t="s">
        <v>11109</v>
      </c>
      <c r="CXQ1" s="5" t="s">
        <v>11110</v>
      </c>
      <c r="CXR1" s="5" t="s">
        <v>11111</v>
      </c>
      <c r="CXS1" s="5" t="s">
        <v>11112</v>
      </c>
      <c r="CXT1" s="5" t="s">
        <v>11113</v>
      </c>
      <c r="CXU1" s="5" t="s">
        <v>11114</v>
      </c>
      <c r="CXV1" s="5" t="s">
        <v>11115</v>
      </c>
      <c r="CXW1" s="5" t="s">
        <v>11116</v>
      </c>
      <c r="CXX1" s="5" t="s">
        <v>11117</v>
      </c>
      <c r="CXY1" s="5" t="s">
        <v>11118</v>
      </c>
      <c r="CXZ1" s="5" t="s">
        <v>11119</v>
      </c>
      <c r="CYA1" s="5" t="s">
        <v>11120</v>
      </c>
      <c r="CYB1" s="5" t="s">
        <v>11121</v>
      </c>
      <c r="CYC1" s="5" t="s">
        <v>11122</v>
      </c>
      <c r="CYD1" s="5" t="s">
        <v>11123</v>
      </c>
      <c r="CYE1" s="5" t="s">
        <v>11124</v>
      </c>
      <c r="CYF1" s="5" t="s">
        <v>11125</v>
      </c>
      <c r="CYG1" s="5" t="s">
        <v>11126</v>
      </c>
      <c r="CYH1" s="5" t="s">
        <v>11127</v>
      </c>
      <c r="CYI1" s="5" t="s">
        <v>11128</v>
      </c>
      <c r="CYJ1" s="5" t="s">
        <v>11129</v>
      </c>
      <c r="CYK1" s="5" t="s">
        <v>11130</v>
      </c>
      <c r="CYL1" s="5" t="s">
        <v>11131</v>
      </c>
      <c r="CYM1" s="5" t="s">
        <v>11132</v>
      </c>
      <c r="CYN1" s="5" t="s">
        <v>11133</v>
      </c>
      <c r="CYO1" s="5" t="s">
        <v>11134</v>
      </c>
      <c r="CYP1" s="5" t="s">
        <v>11135</v>
      </c>
      <c r="CYQ1" s="5" t="s">
        <v>11136</v>
      </c>
      <c r="CYR1" s="5" t="s">
        <v>11137</v>
      </c>
      <c r="CYS1" s="5" t="s">
        <v>11138</v>
      </c>
      <c r="CYT1" s="5" t="s">
        <v>11139</v>
      </c>
      <c r="CYU1" s="5" t="s">
        <v>11140</v>
      </c>
      <c r="CYV1" s="5" t="s">
        <v>11141</v>
      </c>
      <c r="CYW1" s="5" t="s">
        <v>11142</v>
      </c>
      <c r="CYX1" s="5" t="s">
        <v>11143</v>
      </c>
      <c r="CYY1" s="5" t="s">
        <v>11144</v>
      </c>
      <c r="CYZ1" s="5" t="s">
        <v>11145</v>
      </c>
      <c r="CZA1" s="5" t="s">
        <v>11146</v>
      </c>
      <c r="CZB1" s="5" t="s">
        <v>11147</v>
      </c>
      <c r="CZC1" s="5" t="s">
        <v>11148</v>
      </c>
      <c r="CZD1" s="5" t="s">
        <v>11149</v>
      </c>
      <c r="CZE1" s="5" t="s">
        <v>11150</v>
      </c>
      <c r="CZF1" s="5" t="s">
        <v>11151</v>
      </c>
      <c r="CZG1" s="5" t="s">
        <v>11152</v>
      </c>
      <c r="CZH1" s="5" t="s">
        <v>11153</v>
      </c>
      <c r="CZI1" s="5" t="s">
        <v>11154</v>
      </c>
      <c r="CZJ1" s="5" t="s">
        <v>11155</v>
      </c>
      <c r="CZK1" s="5" t="s">
        <v>11156</v>
      </c>
      <c r="CZL1" s="5" t="s">
        <v>11157</v>
      </c>
      <c r="CZM1" s="5" t="s">
        <v>11158</v>
      </c>
      <c r="CZN1" s="5" t="s">
        <v>11159</v>
      </c>
      <c r="CZO1" s="5" t="s">
        <v>11160</v>
      </c>
      <c r="CZP1" s="5" t="s">
        <v>11161</v>
      </c>
      <c r="CZQ1" s="5" t="s">
        <v>11162</v>
      </c>
      <c r="CZR1" s="5" t="s">
        <v>11163</v>
      </c>
      <c r="CZS1" s="5" t="s">
        <v>11164</v>
      </c>
      <c r="CZT1" s="5" t="s">
        <v>11165</v>
      </c>
      <c r="CZU1" s="5" t="s">
        <v>11166</v>
      </c>
      <c r="CZV1" s="5" t="s">
        <v>11167</v>
      </c>
      <c r="CZW1" s="5" t="s">
        <v>11168</v>
      </c>
      <c r="CZX1" s="5" t="s">
        <v>11169</v>
      </c>
      <c r="CZY1" s="5" t="s">
        <v>11170</v>
      </c>
      <c r="CZZ1" s="5" t="s">
        <v>11171</v>
      </c>
      <c r="DAA1" s="5" t="s">
        <v>11172</v>
      </c>
      <c r="DAB1" s="5" t="s">
        <v>11173</v>
      </c>
      <c r="DAC1" s="5" t="s">
        <v>11174</v>
      </c>
      <c r="DAD1" s="5" t="s">
        <v>11175</v>
      </c>
      <c r="DAE1" s="5" t="s">
        <v>11176</v>
      </c>
      <c r="DAF1" s="5" t="s">
        <v>11177</v>
      </c>
      <c r="DAG1" s="5" t="s">
        <v>11178</v>
      </c>
      <c r="DAH1" s="5" t="s">
        <v>11179</v>
      </c>
      <c r="DAI1" s="5" t="s">
        <v>11180</v>
      </c>
      <c r="DAJ1" s="5" t="s">
        <v>11181</v>
      </c>
      <c r="DAK1" s="5" t="s">
        <v>11182</v>
      </c>
      <c r="DAL1" s="5" t="s">
        <v>11183</v>
      </c>
      <c r="DAM1" s="5" t="s">
        <v>11184</v>
      </c>
      <c r="DAN1" s="5" t="s">
        <v>11185</v>
      </c>
      <c r="DAO1" s="5" t="s">
        <v>11186</v>
      </c>
      <c r="DAP1" s="5" t="s">
        <v>11187</v>
      </c>
      <c r="DAQ1" s="5" t="s">
        <v>11188</v>
      </c>
      <c r="DAR1" s="5" t="s">
        <v>11189</v>
      </c>
      <c r="DAS1" s="5" t="s">
        <v>11190</v>
      </c>
      <c r="DAT1" s="5" t="s">
        <v>11191</v>
      </c>
      <c r="DAU1" s="5" t="s">
        <v>11192</v>
      </c>
      <c r="DAV1" s="5" t="s">
        <v>11193</v>
      </c>
      <c r="DAW1" s="5" t="s">
        <v>11194</v>
      </c>
      <c r="DAX1" s="5" t="s">
        <v>11195</v>
      </c>
      <c r="DAY1" s="5" t="s">
        <v>11196</v>
      </c>
      <c r="DAZ1" s="5" t="s">
        <v>11197</v>
      </c>
      <c r="DBA1" s="5" t="s">
        <v>11198</v>
      </c>
      <c r="DBB1" s="5" t="s">
        <v>11199</v>
      </c>
      <c r="DBC1" s="5" t="s">
        <v>11200</v>
      </c>
      <c r="DBD1" s="5" t="s">
        <v>11201</v>
      </c>
      <c r="DBE1" s="5" t="s">
        <v>11202</v>
      </c>
      <c r="DBF1" s="5" t="s">
        <v>11203</v>
      </c>
      <c r="DBG1" s="5" t="s">
        <v>11204</v>
      </c>
      <c r="DBH1" s="5" t="s">
        <v>11205</v>
      </c>
      <c r="DBI1" s="5" t="s">
        <v>11206</v>
      </c>
      <c r="DBJ1" s="5" t="s">
        <v>11207</v>
      </c>
      <c r="DBK1" s="5" t="s">
        <v>11208</v>
      </c>
      <c r="DBL1" s="5" t="s">
        <v>11209</v>
      </c>
      <c r="DBM1" s="5" t="s">
        <v>11210</v>
      </c>
      <c r="DBN1" s="5" t="s">
        <v>11211</v>
      </c>
      <c r="DBO1" s="5" t="s">
        <v>11212</v>
      </c>
      <c r="DBP1" s="5" t="s">
        <v>11213</v>
      </c>
      <c r="DBQ1" s="5" t="s">
        <v>11214</v>
      </c>
      <c r="DBR1" s="5" t="s">
        <v>11215</v>
      </c>
      <c r="DBS1" s="5" t="s">
        <v>11216</v>
      </c>
      <c r="DBT1" s="5" t="s">
        <v>11217</v>
      </c>
      <c r="DBU1" s="5" t="s">
        <v>11218</v>
      </c>
      <c r="DBV1" s="5" t="s">
        <v>11219</v>
      </c>
      <c r="DBW1" s="5" t="s">
        <v>11220</v>
      </c>
      <c r="DBX1" s="5" t="s">
        <v>11221</v>
      </c>
      <c r="DBY1" s="5" t="s">
        <v>11222</v>
      </c>
      <c r="DBZ1" s="5" t="s">
        <v>11223</v>
      </c>
      <c r="DCA1" s="5" t="s">
        <v>11224</v>
      </c>
      <c r="DCB1" s="5" t="s">
        <v>11225</v>
      </c>
      <c r="DCC1" s="5" t="s">
        <v>11226</v>
      </c>
      <c r="DCD1" s="5" t="s">
        <v>11227</v>
      </c>
      <c r="DCE1" s="5" t="s">
        <v>11228</v>
      </c>
      <c r="DCF1" s="5" t="s">
        <v>11229</v>
      </c>
      <c r="DCG1" s="5" t="s">
        <v>11230</v>
      </c>
      <c r="DCH1" s="5" t="s">
        <v>11231</v>
      </c>
      <c r="DCI1" s="5" t="s">
        <v>11232</v>
      </c>
      <c r="DCJ1" s="5" t="s">
        <v>11233</v>
      </c>
      <c r="DCK1" s="5" t="s">
        <v>11234</v>
      </c>
      <c r="DCL1" s="5" t="s">
        <v>11235</v>
      </c>
      <c r="DCM1" s="5" t="s">
        <v>11236</v>
      </c>
      <c r="DCN1" s="5" t="s">
        <v>11237</v>
      </c>
      <c r="DCO1" s="5" t="s">
        <v>11238</v>
      </c>
      <c r="DCP1" s="5" t="s">
        <v>11239</v>
      </c>
      <c r="DCQ1" s="5" t="s">
        <v>11240</v>
      </c>
      <c r="DCR1" s="5" t="s">
        <v>11241</v>
      </c>
      <c r="DCS1" s="5" t="s">
        <v>11242</v>
      </c>
      <c r="DCT1" s="5" t="s">
        <v>11243</v>
      </c>
      <c r="DCU1" s="5" t="s">
        <v>11244</v>
      </c>
      <c r="DCV1" s="5" t="s">
        <v>11245</v>
      </c>
      <c r="DCW1" s="5" t="s">
        <v>11246</v>
      </c>
      <c r="DCX1" s="5" t="s">
        <v>11247</v>
      </c>
      <c r="DCY1" s="5" t="s">
        <v>11248</v>
      </c>
      <c r="DCZ1" s="5" t="s">
        <v>11249</v>
      </c>
      <c r="DDA1" s="5" t="s">
        <v>11250</v>
      </c>
      <c r="DDB1" s="5" t="s">
        <v>11251</v>
      </c>
      <c r="DDC1" s="5" t="s">
        <v>11252</v>
      </c>
      <c r="DDD1" s="5" t="s">
        <v>11253</v>
      </c>
      <c r="DDE1" s="5" t="s">
        <v>11254</v>
      </c>
      <c r="DDF1" s="5" t="s">
        <v>11255</v>
      </c>
      <c r="DDG1" s="5" t="s">
        <v>11256</v>
      </c>
      <c r="DDH1" s="5" t="s">
        <v>11257</v>
      </c>
      <c r="DDI1" s="5" t="s">
        <v>11258</v>
      </c>
      <c r="DDJ1" s="5" t="s">
        <v>11259</v>
      </c>
      <c r="DDK1" s="5" t="s">
        <v>11260</v>
      </c>
      <c r="DDL1" s="5" t="s">
        <v>11261</v>
      </c>
      <c r="DDM1" s="5" t="s">
        <v>11262</v>
      </c>
      <c r="DDN1" s="5" t="s">
        <v>11263</v>
      </c>
      <c r="DDO1" s="5" t="s">
        <v>11264</v>
      </c>
      <c r="DDP1" s="5" t="s">
        <v>11265</v>
      </c>
      <c r="DDQ1" s="5" t="s">
        <v>11266</v>
      </c>
      <c r="DDR1" s="5" t="s">
        <v>11267</v>
      </c>
      <c r="DDS1" s="5" t="s">
        <v>11268</v>
      </c>
      <c r="DDT1" s="5" t="s">
        <v>11269</v>
      </c>
      <c r="DDU1" s="5" t="s">
        <v>11270</v>
      </c>
      <c r="DDV1" s="5" t="s">
        <v>11271</v>
      </c>
      <c r="DDW1" s="5" t="s">
        <v>11272</v>
      </c>
      <c r="DDX1" s="5" t="s">
        <v>11273</v>
      </c>
      <c r="DDY1" s="5" t="s">
        <v>11274</v>
      </c>
      <c r="DDZ1" s="5" t="s">
        <v>11275</v>
      </c>
      <c r="DEA1" s="5" t="s">
        <v>11276</v>
      </c>
      <c r="DEB1" s="5" t="s">
        <v>11277</v>
      </c>
      <c r="DEC1" s="5" t="s">
        <v>11278</v>
      </c>
      <c r="DED1" s="5" t="s">
        <v>11279</v>
      </c>
      <c r="DEE1" s="5" t="s">
        <v>11280</v>
      </c>
      <c r="DEF1" s="5" t="s">
        <v>11281</v>
      </c>
      <c r="DEG1" s="5" t="s">
        <v>11282</v>
      </c>
      <c r="DEH1" s="5" t="s">
        <v>11283</v>
      </c>
      <c r="DEI1" s="5" t="s">
        <v>11284</v>
      </c>
      <c r="DEJ1" s="5" t="s">
        <v>11285</v>
      </c>
      <c r="DEK1" s="5" t="s">
        <v>11286</v>
      </c>
      <c r="DEL1" s="5" t="s">
        <v>11287</v>
      </c>
      <c r="DEM1" s="5" t="s">
        <v>11288</v>
      </c>
      <c r="DEN1" s="5" t="s">
        <v>11289</v>
      </c>
      <c r="DEO1" s="5" t="s">
        <v>11290</v>
      </c>
      <c r="DEP1" s="5" t="s">
        <v>11291</v>
      </c>
      <c r="DEQ1" s="5" t="s">
        <v>11292</v>
      </c>
      <c r="DER1" s="5" t="s">
        <v>11293</v>
      </c>
      <c r="DES1" s="5" t="s">
        <v>11294</v>
      </c>
      <c r="DET1" s="5" t="s">
        <v>11295</v>
      </c>
      <c r="DEU1" s="5" t="s">
        <v>11296</v>
      </c>
      <c r="DEV1" s="5" t="s">
        <v>11297</v>
      </c>
      <c r="DEW1" s="5" t="s">
        <v>11298</v>
      </c>
      <c r="DEX1" s="5" t="s">
        <v>11299</v>
      </c>
      <c r="DEY1" s="5" t="s">
        <v>11300</v>
      </c>
      <c r="DEZ1" s="5" t="s">
        <v>11301</v>
      </c>
      <c r="DFA1" s="5" t="s">
        <v>11302</v>
      </c>
      <c r="DFB1" s="5" t="s">
        <v>11303</v>
      </c>
      <c r="DFC1" s="5" t="s">
        <v>11304</v>
      </c>
      <c r="DFD1" s="5" t="s">
        <v>11305</v>
      </c>
      <c r="DFE1" s="5" t="s">
        <v>11306</v>
      </c>
      <c r="DFF1" s="5" t="s">
        <v>11307</v>
      </c>
      <c r="DFG1" s="5" t="s">
        <v>11308</v>
      </c>
      <c r="DFH1" s="5" t="s">
        <v>11309</v>
      </c>
      <c r="DFI1" s="5" t="s">
        <v>11310</v>
      </c>
      <c r="DFJ1" s="5" t="s">
        <v>11311</v>
      </c>
      <c r="DFK1" s="5" t="s">
        <v>11312</v>
      </c>
      <c r="DFL1" s="5" t="s">
        <v>11313</v>
      </c>
      <c r="DFM1" s="5" t="s">
        <v>11314</v>
      </c>
      <c r="DFN1" s="5" t="s">
        <v>11315</v>
      </c>
      <c r="DFO1" s="5" t="s">
        <v>11316</v>
      </c>
      <c r="DFP1" s="5" t="s">
        <v>11317</v>
      </c>
      <c r="DFQ1" s="5" t="s">
        <v>11318</v>
      </c>
      <c r="DFR1" s="5" t="s">
        <v>11319</v>
      </c>
      <c r="DFS1" s="5" t="s">
        <v>11320</v>
      </c>
      <c r="DFT1" s="5" t="s">
        <v>11321</v>
      </c>
      <c r="DFU1" s="5" t="s">
        <v>11322</v>
      </c>
      <c r="DFV1" s="5" t="s">
        <v>11323</v>
      </c>
      <c r="DFW1" s="5" t="s">
        <v>11324</v>
      </c>
      <c r="DFX1" s="5" t="s">
        <v>11325</v>
      </c>
      <c r="DFY1" s="5" t="s">
        <v>11326</v>
      </c>
      <c r="DFZ1" s="5" t="s">
        <v>11327</v>
      </c>
      <c r="DGA1" s="5" t="s">
        <v>11328</v>
      </c>
      <c r="DGB1" s="5" t="s">
        <v>11329</v>
      </c>
      <c r="DGC1" s="5" t="s">
        <v>11330</v>
      </c>
      <c r="DGD1" s="5" t="s">
        <v>11331</v>
      </c>
      <c r="DGE1" s="5" t="s">
        <v>11332</v>
      </c>
      <c r="DGF1" s="5" t="s">
        <v>11333</v>
      </c>
      <c r="DGG1" s="5" t="s">
        <v>11334</v>
      </c>
      <c r="DGH1" s="5" t="s">
        <v>11335</v>
      </c>
      <c r="DGI1" s="5" t="s">
        <v>11336</v>
      </c>
      <c r="DGJ1" s="5" t="s">
        <v>11337</v>
      </c>
      <c r="DGK1" s="5" t="s">
        <v>11338</v>
      </c>
      <c r="DGL1" s="5" t="s">
        <v>11339</v>
      </c>
      <c r="DGM1" s="5" t="s">
        <v>11340</v>
      </c>
      <c r="DGN1" s="5" t="s">
        <v>11341</v>
      </c>
      <c r="DGO1" s="5" t="s">
        <v>11342</v>
      </c>
      <c r="DGP1" s="5" t="s">
        <v>11343</v>
      </c>
      <c r="DGQ1" s="5" t="s">
        <v>11344</v>
      </c>
      <c r="DGR1" s="5" t="s">
        <v>11345</v>
      </c>
      <c r="DGS1" s="5" t="s">
        <v>11346</v>
      </c>
      <c r="DGT1" s="5" t="s">
        <v>11347</v>
      </c>
      <c r="DGU1" s="5" t="s">
        <v>11348</v>
      </c>
      <c r="DGV1" s="5" t="s">
        <v>11349</v>
      </c>
      <c r="DGW1" s="5" t="s">
        <v>11350</v>
      </c>
      <c r="DGX1" s="5" t="s">
        <v>11351</v>
      </c>
      <c r="DGY1" s="5" t="s">
        <v>11352</v>
      </c>
      <c r="DGZ1" s="5" t="s">
        <v>11353</v>
      </c>
      <c r="DHA1" s="5" t="s">
        <v>11354</v>
      </c>
      <c r="DHB1" s="5" t="s">
        <v>11355</v>
      </c>
      <c r="DHC1" s="5" t="s">
        <v>11356</v>
      </c>
      <c r="DHD1" s="5" t="s">
        <v>11357</v>
      </c>
      <c r="DHE1" s="5" t="s">
        <v>11358</v>
      </c>
      <c r="DHF1" s="5" t="s">
        <v>11359</v>
      </c>
      <c r="DHG1" s="5" t="s">
        <v>11360</v>
      </c>
      <c r="DHH1" s="5" t="s">
        <v>11361</v>
      </c>
      <c r="DHI1" s="5" t="s">
        <v>11362</v>
      </c>
      <c r="DHJ1" s="5" t="s">
        <v>11363</v>
      </c>
      <c r="DHK1" s="5" t="s">
        <v>11364</v>
      </c>
      <c r="DHL1" s="5" t="s">
        <v>11365</v>
      </c>
      <c r="DHM1" s="5" t="s">
        <v>11366</v>
      </c>
      <c r="DHN1" s="5" t="s">
        <v>11367</v>
      </c>
      <c r="DHO1" s="5" t="s">
        <v>11368</v>
      </c>
      <c r="DHP1" s="5" t="s">
        <v>11369</v>
      </c>
      <c r="DHQ1" s="5" t="s">
        <v>11370</v>
      </c>
      <c r="DHR1" s="5" t="s">
        <v>11371</v>
      </c>
      <c r="DHS1" s="5" t="s">
        <v>11372</v>
      </c>
      <c r="DHT1" s="5" t="s">
        <v>11373</v>
      </c>
      <c r="DHU1" s="5" t="s">
        <v>11374</v>
      </c>
      <c r="DHV1" s="5" t="s">
        <v>11375</v>
      </c>
      <c r="DHW1" s="5" t="s">
        <v>11376</v>
      </c>
      <c r="DHX1" s="5" t="s">
        <v>11377</v>
      </c>
      <c r="DHY1" s="5" t="s">
        <v>11378</v>
      </c>
      <c r="DHZ1" s="5" t="s">
        <v>11379</v>
      </c>
      <c r="DIA1" s="5" t="s">
        <v>11380</v>
      </c>
      <c r="DIB1" s="5" t="s">
        <v>11381</v>
      </c>
      <c r="DIC1" s="5" t="s">
        <v>11382</v>
      </c>
      <c r="DID1" s="5" t="s">
        <v>11383</v>
      </c>
      <c r="DIE1" s="5" t="s">
        <v>11384</v>
      </c>
      <c r="DIF1" s="5" t="s">
        <v>11385</v>
      </c>
      <c r="DIG1" s="5" t="s">
        <v>11386</v>
      </c>
      <c r="DIH1" s="5" t="s">
        <v>11387</v>
      </c>
      <c r="DII1" s="5" t="s">
        <v>11388</v>
      </c>
      <c r="DIJ1" s="5" t="s">
        <v>11389</v>
      </c>
      <c r="DIK1" s="5" t="s">
        <v>11390</v>
      </c>
      <c r="DIL1" s="5" t="s">
        <v>11391</v>
      </c>
      <c r="DIM1" s="5" t="s">
        <v>11392</v>
      </c>
      <c r="DIN1" s="5" t="s">
        <v>11393</v>
      </c>
      <c r="DIO1" s="5" t="s">
        <v>11394</v>
      </c>
      <c r="DIP1" s="5" t="s">
        <v>11395</v>
      </c>
      <c r="DIQ1" s="5" t="s">
        <v>11396</v>
      </c>
      <c r="DIR1" s="5" t="s">
        <v>11397</v>
      </c>
      <c r="DIS1" s="5" t="s">
        <v>11398</v>
      </c>
      <c r="DIT1" s="5" t="s">
        <v>11399</v>
      </c>
      <c r="DIU1" s="5" t="s">
        <v>11400</v>
      </c>
      <c r="DIV1" s="5" t="s">
        <v>11401</v>
      </c>
      <c r="DIW1" s="5" t="s">
        <v>11402</v>
      </c>
      <c r="DIX1" s="5" t="s">
        <v>11403</v>
      </c>
      <c r="DIY1" s="5" t="s">
        <v>11404</v>
      </c>
      <c r="DIZ1" s="5" t="s">
        <v>11405</v>
      </c>
      <c r="DJA1" s="5" t="s">
        <v>11406</v>
      </c>
      <c r="DJB1" s="5" t="s">
        <v>11407</v>
      </c>
      <c r="DJC1" s="5" t="s">
        <v>11408</v>
      </c>
      <c r="DJD1" s="5" t="s">
        <v>11409</v>
      </c>
      <c r="DJE1" s="5" t="s">
        <v>11410</v>
      </c>
      <c r="DJF1" s="5" t="s">
        <v>11411</v>
      </c>
      <c r="DJG1" s="5" t="s">
        <v>11412</v>
      </c>
      <c r="DJH1" s="5" t="s">
        <v>11413</v>
      </c>
      <c r="DJI1" s="5" t="s">
        <v>11414</v>
      </c>
      <c r="DJJ1" s="5" t="s">
        <v>11415</v>
      </c>
      <c r="DJK1" s="5" t="s">
        <v>11416</v>
      </c>
      <c r="DJL1" s="5" t="s">
        <v>11417</v>
      </c>
      <c r="DJM1" s="5" t="s">
        <v>11418</v>
      </c>
      <c r="DJN1" s="5" t="s">
        <v>11419</v>
      </c>
      <c r="DJO1" s="5" t="s">
        <v>11420</v>
      </c>
      <c r="DJP1" s="5" t="s">
        <v>11421</v>
      </c>
      <c r="DJQ1" s="5" t="s">
        <v>11422</v>
      </c>
      <c r="DJR1" s="5" t="s">
        <v>11423</v>
      </c>
      <c r="DJS1" s="5" t="s">
        <v>11424</v>
      </c>
      <c r="DJT1" s="5" t="s">
        <v>11425</v>
      </c>
      <c r="DJU1" s="5" t="s">
        <v>11426</v>
      </c>
      <c r="DJV1" s="5" t="s">
        <v>11427</v>
      </c>
      <c r="DJW1" s="5" t="s">
        <v>11428</v>
      </c>
      <c r="DJX1" s="5" t="s">
        <v>11429</v>
      </c>
      <c r="DJY1" s="5" t="s">
        <v>11430</v>
      </c>
      <c r="DJZ1" s="5" t="s">
        <v>11431</v>
      </c>
      <c r="DKA1" s="5" t="s">
        <v>11432</v>
      </c>
      <c r="DKB1" s="5" t="s">
        <v>11433</v>
      </c>
      <c r="DKC1" s="5" t="s">
        <v>11434</v>
      </c>
      <c r="DKD1" s="5" t="s">
        <v>11435</v>
      </c>
      <c r="DKE1" s="5" t="s">
        <v>11436</v>
      </c>
      <c r="DKF1" s="5" t="s">
        <v>11437</v>
      </c>
      <c r="DKG1" s="5" t="s">
        <v>11438</v>
      </c>
      <c r="DKH1" s="5" t="s">
        <v>11439</v>
      </c>
      <c r="DKI1" s="5" t="s">
        <v>11440</v>
      </c>
      <c r="DKJ1" s="5" t="s">
        <v>11441</v>
      </c>
      <c r="DKK1" s="5" t="s">
        <v>11442</v>
      </c>
      <c r="DKL1" s="5" t="s">
        <v>11443</v>
      </c>
      <c r="DKM1" s="5" t="s">
        <v>11444</v>
      </c>
      <c r="DKN1" s="5" t="s">
        <v>11445</v>
      </c>
      <c r="DKO1" s="5" t="s">
        <v>11446</v>
      </c>
      <c r="DKP1" s="5" t="s">
        <v>11447</v>
      </c>
      <c r="DKQ1" s="5" t="s">
        <v>11448</v>
      </c>
      <c r="DKR1" s="5" t="s">
        <v>11449</v>
      </c>
      <c r="DKS1" s="5" t="s">
        <v>11450</v>
      </c>
      <c r="DKT1" s="5" t="s">
        <v>11451</v>
      </c>
      <c r="DKU1" s="5" t="s">
        <v>11452</v>
      </c>
      <c r="DKV1" s="5" t="s">
        <v>11453</v>
      </c>
      <c r="DKW1" s="5" t="s">
        <v>11454</v>
      </c>
      <c r="DKX1" s="5" t="s">
        <v>11455</v>
      </c>
      <c r="DKY1" s="5" t="s">
        <v>11456</v>
      </c>
      <c r="DKZ1" s="5" t="s">
        <v>11457</v>
      </c>
      <c r="DLA1" s="5" t="s">
        <v>11458</v>
      </c>
      <c r="DLB1" s="5" t="s">
        <v>11459</v>
      </c>
      <c r="DLC1" s="5" t="s">
        <v>11460</v>
      </c>
      <c r="DLD1" s="5" t="s">
        <v>11461</v>
      </c>
      <c r="DLE1" s="5" t="s">
        <v>11462</v>
      </c>
      <c r="DLF1" s="5" t="s">
        <v>11463</v>
      </c>
      <c r="DLG1" s="5" t="s">
        <v>11464</v>
      </c>
      <c r="DLH1" s="5" t="s">
        <v>11465</v>
      </c>
      <c r="DLI1" s="5" t="s">
        <v>11466</v>
      </c>
      <c r="DLJ1" s="5" t="s">
        <v>11467</v>
      </c>
      <c r="DLK1" s="5" t="s">
        <v>11468</v>
      </c>
      <c r="DLL1" s="5" t="s">
        <v>11469</v>
      </c>
      <c r="DLM1" s="5" t="s">
        <v>11470</v>
      </c>
      <c r="DLN1" s="5" t="s">
        <v>11471</v>
      </c>
      <c r="DLO1" s="5" t="s">
        <v>11472</v>
      </c>
      <c r="DLP1" s="5" t="s">
        <v>11473</v>
      </c>
      <c r="DLQ1" s="5" t="s">
        <v>11474</v>
      </c>
      <c r="DLR1" s="5" t="s">
        <v>11475</v>
      </c>
      <c r="DLS1" s="5" t="s">
        <v>11476</v>
      </c>
      <c r="DLT1" s="5" t="s">
        <v>11477</v>
      </c>
      <c r="DLU1" s="5" t="s">
        <v>11478</v>
      </c>
      <c r="DLV1" s="5" t="s">
        <v>11479</v>
      </c>
      <c r="DLW1" s="5" t="s">
        <v>11480</v>
      </c>
      <c r="DLX1" s="5" t="s">
        <v>11481</v>
      </c>
      <c r="DLY1" s="5" t="s">
        <v>11482</v>
      </c>
      <c r="DLZ1" s="5" t="s">
        <v>11483</v>
      </c>
      <c r="DMA1" s="5" t="s">
        <v>11484</v>
      </c>
      <c r="DMB1" s="5" t="s">
        <v>11485</v>
      </c>
      <c r="DMC1" s="5" t="s">
        <v>11486</v>
      </c>
      <c r="DMD1" s="5" t="s">
        <v>11487</v>
      </c>
      <c r="DME1" s="5" t="s">
        <v>11488</v>
      </c>
      <c r="DMF1" s="5" t="s">
        <v>11489</v>
      </c>
      <c r="DMG1" s="5" t="s">
        <v>11490</v>
      </c>
      <c r="DMH1" s="5" t="s">
        <v>11491</v>
      </c>
      <c r="DMI1" s="5" t="s">
        <v>11492</v>
      </c>
      <c r="DMJ1" s="5" t="s">
        <v>11493</v>
      </c>
      <c r="DMK1" s="5" t="s">
        <v>11494</v>
      </c>
      <c r="DML1" s="5" t="s">
        <v>11495</v>
      </c>
      <c r="DMM1" s="5" t="s">
        <v>11496</v>
      </c>
      <c r="DMN1" s="5" t="s">
        <v>11497</v>
      </c>
      <c r="DMO1" s="5" t="s">
        <v>11498</v>
      </c>
      <c r="DMP1" s="5" t="s">
        <v>11499</v>
      </c>
      <c r="DMQ1" s="5" t="s">
        <v>11500</v>
      </c>
      <c r="DMR1" s="5" t="s">
        <v>11501</v>
      </c>
      <c r="DMS1" s="5" t="s">
        <v>11502</v>
      </c>
      <c r="DMT1" s="5" t="s">
        <v>11503</v>
      </c>
      <c r="DMU1" s="5" t="s">
        <v>11504</v>
      </c>
      <c r="DMV1" s="5" t="s">
        <v>11505</v>
      </c>
      <c r="DMW1" s="5" t="s">
        <v>11506</v>
      </c>
      <c r="DMX1" s="5" t="s">
        <v>11507</v>
      </c>
      <c r="DMY1" s="5" t="s">
        <v>11508</v>
      </c>
      <c r="DMZ1" s="5" t="s">
        <v>11509</v>
      </c>
      <c r="DNA1" s="5" t="s">
        <v>11510</v>
      </c>
      <c r="DNB1" s="5" t="s">
        <v>11511</v>
      </c>
      <c r="DNC1" s="5" t="s">
        <v>11512</v>
      </c>
      <c r="DND1" s="5" t="s">
        <v>11513</v>
      </c>
      <c r="DNE1" s="5" t="s">
        <v>11514</v>
      </c>
      <c r="DNF1" s="5" t="s">
        <v>11515</v>
      </c>
      <c r="DNG1" s="5" t="s">
        <v>11516</v>
      </c>
      <c r="DNH1" s="5" t="s">
        <v>11517</v>
      </c>
      <c r="DNI1" s="5" t="s">
        <v>11518</v>
      </c>
      <c r="DNJ1" s="5" t="s">
        <v>11519</v>
      </c>
      <c r="DNK1" s="5" t="s">
        <v>11520</v>
      </c>
      <c r="DNL1" s="5" t="s">
        <v>11521</v>
      </c>
      <c r="DNM1" s="5" t="s">
        <v>11522</v>
      </c>
      <c r="DNN1" s="5" t="s">
        <v>11523</v>
      </c>
      <c r="DNO1" s="5" t="s">
        <v>11524</v>
      </c>
      <c r="DNP1" s="5" t="s">
        <v>11525</v>
      </c>
      <c r="DNQ1" s="5" t="s">
        <v>11526</v>
      </c>
      <c r="DNR1" s="5" t="s">
        <v>11527</v>
      </c>
      <c r="DNS1" s="5" t="s">
        <v>11528</v>
      </c>
      <c r="DNT1" s="5" t="s">
        <v>11529</v>
      </c>
      <c r="DNU1" s="5" t="s">
        <v>11530</v>
      </c>
      <c r="DNV1" s="5" t="s">
        <v>11531</v>
      </c>
      <c r="DNW1" s="5" t="s">
        <v>11532</v>
      </c>
      <c r="DNX1" s="5" t="s">
        <v>11533</v>
      </c>
      <c r="DNY1" s="5" t="s">
        <v>11534</v>
      </c>
      <c r="DNZ1" s="5" t="s">
        <v>11535</v>
      </c>
      <c r="DOA1" s="5" t="s">
        <v>11536</v>
      </c>
      <c r="DOB1" s="5" t="s">
        <v>11537</v>
      </c>
      <c r="DOC1" s="5" t="s">
        <v>11538</v>
      </c>
      <c r="DOD1" s="5" t="s">
        <v>11539</v>
      </c>
      <c r="DOE1" s="5" t="s">
        <v>11540</v>
      </c>
      <c r="DOF1" s="5" t="s">
        <v>11541</v>
      </c>
      <c r="DOG1" s="5" t="s">
        <v>11542</v>
      </c>
      <c r="DOH1" s="5" t="s">
        <v>11543</v>
      </c>
      <c r="DOI1" s="5" t="s">
        <v>11544</v>
      </c>
      <c r="DOJ1" s="5" t="s">
        <v>11545</v>
      </c>
      <c r="DOK1" s="5" t="s">
        <v>11546</v>
      </c>
      <c r="DOL1" s="5" t="s">
        <v>11547</v>
      </c>
      <c r="DOM1" s="5" t="s">
        <v>11548</v>
      </c>
      <c r="DON1" s="5" t="s">
        <v>11549</v>
      </c>
      <c r="DOO1" s="5" t="s">
        <v>11550</v>
      </c>
      <c r="DOP1" s="5" t="s">
        <v>11551</v>
      </c>
      <c r="DOQ1" s="5" t="s">
        <v>11552</v>
      </c>
      <c r="DOR1" s="5" t="s">
        <v>11553</v>
      </c>
      <c r="DOS1" s="5" t="s">
        <v>11554</v>
      </c>
      <c r="DOT1" s="5" t="s">
        <v>11555</v>
      </c>
      <c r="DOU1" s="5" t="s">
        <v>11556</v>
      </c>
      <c r="DOV1" s="5" t="s">
        <v>11557</v>
      </c>
      <c r="DOW1" s="5" t="s">
        <v>11558</v>
      </c>
      <c r="DOX1" s="5" t="s">
        <v>11559</v>
      </c>
      <c r="DOY1" s="5" t="s">
        <v>11560</v>
      </c>
      <c r="DOZ1" s="5" t="s">
        <v>11561</v>
      </c>
      <c r="DPA1" s="5" t="s">
        <v>11562</v>
      </c>
      <c r="DPB1" s="5" t="s">
        <v>11563</v>
      </c>
      <c r="DPC1" s="5" t="s">
        <v>11564</v>
      </c>
      <c r="DPD1" s="5" t="s">
        <v>11565</v>
      </c>
      <c r="DPE1" s="5" t="s">
        <v>11566</v>
      </c>
      <c r="DPF1" s="5" t="s">
        <v>11567</v>
      </c>
      <c r="DPG1" s="5" t="s">
        <v>11568</v>
      </c>
      <c r="DPH1" s="5" t="s">
        <v>11569</v>
      </c>
      <c r="DPI1" s="5" t="s">
        <v>11570</v>
      </c>
      <c r="DPJ1" s="5" t="s">
        <v>11571</v>
      </c>
      <c r="DPK1" s="5" t="s">
        <v>11572</v>
      </c>
      <c r="DPL1" s="5" t="s">
        <v>11573</v>
      </c>
      <c r="DPM1" s="5" t="s">
        <v>11574</v>
      </c>
      <c r="DPN1" s="5" t="s">
        <v>11575</v>
      </c>
      <c r="DPO1" s="5" t="s">
        <v>11576</v>
      </c>
      <c r="DPP1" s="5" t="s">
        <v>11577</v>
      </c>
      <c r="DPQ1" s="5" t="s">
        <v>11578</v>
      </c>
      <c r="DPR1" s="5" t="s">
        <v>11579</v>
      </c>
      <c r="DPS1" s="5" t="s">
        <v>11580</v>
      </c>
      <c r="DPT1" s="5" t="s">
        <v>11581</v>
      </c>
      <c r="DPU1" s="5" t="s">
        <v>11582</v>
      </c>
      <c r="DPV1" s="5" t="s">
        <v>11583</v>
      </c>
      <c r="DPW1" s="5" t="s">
        <v>11584</v>
      </c>
      <c r="DPX1" s="5" t="s">
        <v>11585</v>
      </c>
      <c r="DPY1" s="5" t="s">
        <v>11586</v>
      </c>
      <c r="DPZ1" s="5" t="s">
        <v>11587</v>
      </c>
      <c r="DQA1" s="5" t="s">
        <v>11588</v>
      </c>
      <c r="DQB1" s="5" t="s">
        <v>11589</v>
      </c>
      <c r="DQC1" s="5" t="s">
        <v>11590</v>
      </c>
      <c r="DQD1" s="5" t="s">
        <v>11591</v>
      </c>
      <c r="DQE1" s="5" t="s">
        <v>11592</v>
      </c>
      <c r="DQF1" s="5" t="s">
        <v>11593</v>
      </c>
      <c r="DQG1" s="5" t="s">
        <v>11594</v>
      </c>
      <c r="DQH1" s="5" t="s">
        <v>11595</v>
      </c>
      <c r="DQI1" s="5" t="s">
        <v>11596</v>
      </c>
      <c r="DQJ1" s="5" t="s">
        <v>11597</v>
      </c>
      <c r="DQK1" s="5" t="s">
        <v>11598</v>
      </c>
      <c r="DQL1" s="5" t="s">
        <v>11599</v>
      </c>
      <c r="DQM1" s="5" t="s">
        <v>11600</v>
      </c>
      <c r="DQN1" s="5" t="s">
        <v>11601</v>
      </c>
      <c r="DQO1" s="5" t="s">
        <v>11602</v>
      </c>
      <c r="DQP1" s="5" t="s">
        <v>11603</v>
      </c>
      <c r="DQQ1" s="5" t="s">
        <v>11604</v>
      </c>
      <c r="DQR1" s="5" t="s">
        <v>11605</v>
      </c>
      <c r="DQS1" s="5" t="s">
        <v>11606</v>
      </c>
      <c r="DQT1" s="5" t="s">
        <v>11607</v>
      </c>
      <c r="DQU1" s="5" t="s">
        <v>11608</v>
      </c>
      <c r="DQV1" s="5" t="s">
        <v>11609</v>
      </c>
      <c r="DQW1" s="5" t="s">
        <v>11610</v>
      </c>
      <c r="DQX1" s="5" t="s">
        <v>11611</v>
      </c>
      <c r="DQY1" s="5" t="s">
        <v>11612</v>
      </c>
      <c r="DQZ1" s="5" t="s">
        <v>11613</v>
      </c>
      <c r="DRA1" s="5" t="s">
        <v>11614</v>
      </c>
      <c r="DRB1" s="5" t="s">
        <v>11615</v>
      </c>
      <c r="DRC1" s="5" t="s">
        <v>11616</v>
      </c>
      <c r="DRD1" s="5" t="s">
        <v>11617</v>
      </c>
      <c r="DRE1" s="5" t="s">
        <v>11618</v>
      </c>
      <c r="DRF1" s="5" t="s">
        <v>11619</v>
      </c>
      <c r="DRG1" s="5" t="s">
        <v>11620</v>
      </c>
      <c r="DRH1" s="5" t="s">
        <v>11621</v>
      </c>
      <c r="DRI1" s="5" t="s">
        <v>11622</v>
      </c>
      <c r="DRJ1" s="5" t="s">
        <v>11623</v>
      </c>
      <c r="DRK1" s="5" t="s">
        <v>11624</v>
      </c>
      <c r="DRL1" s="5" t="s">
        <v>11625</v>
      </c>
      <c r="DRM1" s="5" t="s">
        <v>11626</v>
      </c>
      <c r="DRN1" s="5" t="s">
        <v>11627</v>
      </c>
      <c r="DRO1" s="5" t="s">
        <v>11628</v>
      </c>
      <c r="DRP1" s="5" t="s">
        <v>11629</v>
      </c>
      <c r="DRQ1" s="5" t="s">
        <v>11630</v>
      </c>
      <c r="DRR1" s="5" t="s">
        <v>11631</v>
      </c>
      <c r="DRS1" s="5" t="s">
        <v>11632</v>
      </c>
      <c r="DRT1" s="5" t="s">
        <v>11633</v>
      </c>
      <c r="DRU1" s="5" t="s">
        <v>11634</v>
      </c>
      <c r="DRV1" s="5" t="s">
        <v>11635</v>
      </c>
      <c r="DRW1" s="5" t="s">
        <v>11636</v>
      </c>
      <c r="DRX1" s="5" t="s">
        <v>11637</v>
      </c>
      <c r="DRY1" s="5" t="s">
        <v>11638</v>
      </c>
      <c r="DRZ1" s="5" t="s">
        <v>11639</v>
      </c>
      <c r="DSA1" s="5" t="s">
        <v>11640</v>
      </c>
      <c r="DSB1" s="5" t="s">
        <v>11641</v>
      </c>
      <c r="DSC1" s="5" t="s">
        <v>11642</v>
      </c>
      <c r="DSD1" s="5" t="s">
        <v>11643</v>
      </c>
      <c r="DSE1" s="5" t="s">
        <v>11644</v>
      </c>
      <c r="DSF1" s="5" t="s">
        <v>11645</v>
      </c>
      <c r="DSG1" s="5" t="s">
        <v>11646</v>
      </c>
      <c r="DSH1" s="5" t="s">
        <v>11647</v>
      </c>
      <c r="DSI1" s="5" t="s">
        <v>11648</v>
      </c>
      <c r="DSJ1" s="5" t="s">
        <v>11649</v>
      </c>
      <c r="DSK1" s="5" t="s">
        <v>11650</v>
      </c>
      <c r="DSL1" s="5" t="s">
        <v>11651</v>
      </c>
      <c r="DSM1" s="5" t="s">
        <v>11652</v>
      </c>
      <c r="DSN1" s="5" t="s">
        <v>11653</v>
      </c>
      <c r="DSO1" s="5" t="s">
        <v>11654</v>
      </c>
      <c r="DSP1" s="5" t="s">
        <v>11655</v>
      </c>
      <c r="DSQ1" s="5" t="s">
        <v>11656</v>
      </c>
      <c r="DSR1" s="5" t="s">
        <v>11657</v>
      </c>
      <c r="DSS1" s="5" t="s">
        <v>11658</v>
      </c>
      <c r="DST1" s="5" t="s">
        <v>11659</v>
      </c>
      <c r="DSU1" s="5" t="s">
        <v>11660</v>
      </c>
      <c r="DSV1" s="5" t="s">
        <v>11661</v>
      </c>
      <c r="DSW1" s="5" t="s">
        <v>11662</v>
      </c>
      <c r="DSX1" s="5" t="s">
        <v>11663</v>
      </c>
      <c r="DSY1" s="5" t="s">
        <v>11664</v>
      </c>
      <c r="DSZ1" s="5" t="s">
        <v>11665</v>
      </c>
      <c r="DTA1" s="5" t="s">
        <v>11666</v>
      </c>
      <c r="DTB1" s="5" t="s">
        <v>11667</v>
      </c>
      <c r="DTC1" s="5" t="s">
        <v>11668</v>
      </c>
      <c r="DTD1" s="5" t="s">
        <v>11669</v>
      </c>
      <c r="DTE1" s="5" t="s">
        <v>11670</v>
      </c>
      <c r="DTF1" s="5" t="s">
        <v>11671</v>
      </c>
      <c r="DTG1" s="5" t="s">
        <v>11672</v>
      </c>
      <c r="DTH1" s="5" t="s">
        <v>11673</v>
      </c>
      <c r="DTI1" s="5" t="s">
        <v>11674</v>
      </c>
      <c r="DTJ1" s="5" t="s">
        <v>11675</v>
      </c>
      <c r="DTK1" s="5" t="s">
        <v>11676</v>
      </c>
      <c r="DTL1" s="5" t="s">
        <v>11677</v>
      </c>
      <c r="DTM1" s="5" t="s">
        <v>11678</v>
      </c>
      <c r="DTN1" s="5" t="s">
        <v>11679</v>
      </c>
      <c r="DTO1" s="5" t="s">
        <v>11680</v>
      </c>
      <c r="DTP1" s="5" t="s">
        <v>11681</v>
      </c>
      <c r="DTQ1" s="5" t="s">
        <v>11682</v>
      </c>
      <c r="DTR1" s="5" t="s">
        <v>11683</v>
      </c>
      <c r="DTS1" s="5" t="s">
        <v>11684</v>
      </c>
      <c r="DTT1" s="5" t="s">
        <v>11685</v>
      </c>
      <c r="DTU1" s="5" t="s">
        <v>11686</v>
      </c>
      <c r="DTV1" s="5" t="s">
        <v>11687</v>
      </c>
      <c r="DTW1" s="5" t="s">
        <v>11688</v>
      </c>
      <c r="DTX1" s="5" t="s">
        <v>11689</v>
      </c>
      <c r="DTY1" s="5" t="s">
        <v>11690</v>
      </c>
      <c r="DTZ1" s="5" t="s">
        <v>11691</v>
      </c>
      <c r="DUA1" s="5" t="s">
        <v>11692</v>
      </c>
      <c r="DUB1" s="5" t="s">
        <v>11693</v>
      </c>
      <c r="DUC1" s="5" t="s">
        <v>11694</v>
      </c>
      <c r="DUD1" s="5" t="s">
        <v>11695</v>
      </c>
      <c r="DUE1" s="5" t="s">
        <v>11696</v>
      </c>
      <c r="DUF1" s="5" t="s">
        <v>11697</v>
      </c>
      <c r="DUG1" s="5" t="s">
        <v>11698</v>
      </c>
      <c r="DUH1" s="5" t="s">
        <v>11699</v>
      </c>
      <c r="DUI1" s="5" t="s">
        <v>11700</v>
      </c>
      <c r="DUJ1" s="5" t="s">
        <v>11701</v>
      </c>
      <c r="DUK1" s="5" t="s">
        <v>11702</v>
      </c>
      <c r="DUL1" s="5" t="s">
        <v>11703</v>
      </c>
      <c r="DUM1" s="5" t="s">
        <v>11704</v>
      </c>
      <c r="DUN1" s="5" t="s">
        <v>11705</v>
      </c>
      <c r="DUO1" s="5" t="s">
        <v>11706</v>
      </c>
      <c r="DUP1" s="5" t="s">
        <v>11707</v>
      </c>
      <c r="DUQ1" s="5" t="s">
        <v>11708</v>
      </c>
      <c r="DUR1" s="5" t="s">
        <v>11709</v>
      </c>
      <c r="DUS1" s="5" t="s">
        <v>11710</v>
      </c>
      <c r="DUT1" s="5" t="s">
        <v>11711</v>
      </c>
      <c r="DUU1" s="5" t="s">
        <v>11712</v>
      </c>
      <c r="DUV1" s="5" t="s">
        <v>11713</v>
      </c>
      <c r="DUW1" s="5" t="s">
        <v>11714</v>
      </c>
      <c r="DUX1" s="5" t="s">
        <v>11715</v>
      </c>
      <c r="DUY1" s="5" t="s">
        <v>11716</v>
      </c>
      <c r="DUZ1" s="5" t="s">
        <v>11717</v>
      </c>
      <c r="DVA1" s="5" t="s">
        <v>11718</v>
      </c>
      <c r="DVB1" s="5" t="s">
        <v>11719</v>
      </c>
      <c r="DVC1" s="5" t="s">
        <v>11720</v>
      </c>
      <c r="DVD1" s="5" t="s">
        <v>11721</v>
      </c>
      <c r="DVE1" s="5" t="s">
        <v>11722</v>
      </c>
      <c r="DVF1" s="5" t="s">
        <v>11723</v>
      </c>
      <c r="DVG1" s="5" t="s">
        <v>11724</v>
      </c>
      <c r="DVH1" s="5" t="s">
        <v>11725</v>
      </c>
      <c r="DVI1" s="5" t="s">
        <v>11726</v>
      </c>
      <c r="DVJ1" s="5" t="s">
        <v>11727</v>
      </c>
      <c r="DVK1" s="5" t="s">
        <v>11728</v>
      </c>
      <c r="DVL1" s="5" t="s">
        <v>11729</v>
      </c>
      <c r="DVM1" s="5" t="s">
        <v>11730</v>
      </c>
      <c r="DVN1" s="5" t="s">
        <v>11731</v>
      </c>
      <c r="DVO1" s="5" t="s">
        <v>11732</v>
      </c>
      <c r="DVP1" s="5" t="s">
        <v>11733</v>
      </c>
      <c r="DVQ1" s="5" t="s">
        <v>11734</v>
      </c>
      <c r="DVR1" s="5" t="s">
        <v>11735</v>
      </c>
      <c r="DVS1" s="5" t="s">
        <v>11736</v>
      </c>
      <c r="DVT1" s="5" t="s">
        <v>11737</v>
      </c>
      <c r="DVU1" s="5" t="s">
        <v>11738</v>
      </c>
      <c r="DVV1" s="5" t="s">
        <v>11739</v>
      </c>
      <c r="DVW1" s="5" t="s">
        <v>11740</v>
      </c>
      <c r="DVX1" s="5" t="s">
        <v>11741</v>
      </c>
      <c r="DVY1" s="5" t="s">
        <v>11742</v>
      </c>
      <c r="DVZ1" s="5" t="s">
        <v>11743</v>
      </c>
      <c r="DWA1" s="5" t="s">
        <v>11744</v>
      </c>
      <c r="DWB1" s="5" t="s">
        <v>11745</v>
      </c>
      <c r="DWC1" s="5" t="s">
        <v>11746</v>
      </c>
      <c r="DWD1" s="5" t="s">
        <v>11747</v>
      </c>
      <c r="DWE1" s="5" t="s">
        <v>11748</v>
      </c>
      <c r="DWF1" s="5" t="s">
        <v>11749</v>
      </c>
      <c r="DWG1" s="5" t="s">
        <v>11750</v>
      </c>
      <c r="DWH1" s="5" t="s">
        <v>11751</v>
      </c>
      <c r="DWI1" s="5" t="s">
        <v>11752</v>
      </c>
      <c r="DWJ1" s="5" t="s">
        <v>11753</v>
      </c>
      <c r="DWK1" s="5" t="s">
        <v>11754</v>
      </c>
      <c r="DWL1" s="5" t="s">
        <v>11755</v>
      </c>
      <c r="DWM1" s="5" t="s">
        <v>11756</v>
      </c>
      <c r="DWN1" s="5" t="s">
        <v>11757</v>
      </c>
      <c r="DWO1" s="5" t="s">
        <v>11758</v>
      </c>
      <c r="DWP1" s="5" t="s">
        <v>11759</v>
      </c>
      <c r="DWQ1" s="5" t="s">
        <v>11760</v>
      </c>
      <c r="DWR1" s="5" t="s">
        <v>11761</v>
      </c>
      <c r="DWS1" s="5" t="s">
        <v>11762</v>
      </c>
      <c r="DWT1" s="5" t="s">
        <v>11763</v>
      </c>
      <c r="DWU1" s="5" t="s">
        <v>11764</v>
      </c>
      <c r="DWV1" s="5" t="s">
        <v>11765</v>
      </c>
      <c r="DWW1" s="5" t="s">
        <v>11766</v>
      </c>
      <c r="DWX1" s="5" t="s">
        <v>11767</v>
      </c>
      <c r="DWY1" s="5" t="s">
        <v>11768</v>
      </c>
      <c r="DWZ1" s="5" t="s">
        <v>11769</v>
      </c>
      <c r="DXA1" s="5" t="s">
        <v>11770</v>
      </c>
      <c r="DXB1" s="5" t="s">
        <v>11771</v>
      </c>
      <c r="DXC1" s="5" t="s">
        <v>11772</v>
      </c>
      <c r="DXD1" s="5" t="s">
        <v>11773</v>
      </c>
      <c r="DXE1" s="5" t="s">
        <v>11774</v>
      </c>
      <c r="DXF1" s="5" t="s">
        <v>11775</v>
      </c>
      <c r="DXG1" s="5" t="s">
        <v>11776</v>
      </c>
      <c r="DXH1" s="5" t="s">
        <v>11777</v>
      </c>
      <c r="DXI1" s="5" t="s">
        <v>11778</v>
      </c>
      <c r="DXJ1" s="5" t="s">
        <v>11779</v>
      </c>
      <c r="DXK1" s="5" t="s">
        <v>11780</v>
      </c>
      <c r="DXL1" s="5" t="s">
        <v>11781</v>
      </c>
      <c r="DXM1" s="5" t="s">
        <v>11782</v>
      </c>
      <c r="DXN1" s="5" t="s">
        <v>11783</v>
      </c>
      <c r="DXO1" s="5" t="s">
        <v>11784</v>
      </c>
      <c r="DXP1" s="5" t="s">
        <v>11785</v>
      </c>
      <c r="DXQ1" s="5" t="s">
        <v>11786</v>
      </c>
      <c r="DXR1" s="5" t="s">
        <v>11787</v>
      </c>
      <c r="DXS1" s="5" t="s">
        <v>11788</v>
      </c>
      <c r="DXT1" s="5" t="s">
        <v>11789</v>
      </c>
      <c r="DXU1" s="5" t="s">
        <v>11790</v>
      </c>
      <c r="DXV1" s="5" t="s">
        <v>11791</v>
      </c>
      <c r="DXW1" s="5" t="s">
        <v>11792</v>
      </c>
      <c r="DXX1" s="5" t="s">
        <v>11793</v>
      </c>
      <c r="DXY1" s="5" t="s">
        <v>11794</v>
      </c>
      <c r="DXZ1" s="5" t="s">
        <v>11795</v>
      </c>
      <c r="DYA1" s="5" t="s">
        <v>11796</v>
      </c>
      <c r="DYB1" s="5" t="s">
        <v>11797</v>
      </c>
      <c r="DYC1" s="5" t="s">
        <v>11798</v>
      </c>
      <c r="DYD1" s="5" t="s">
        <v>11799</v>
      </c>
      <c r="DYE1" s="5" t="s">
        <v>11800</v>
      </c>
      <c r="DYF1" s="5" t="s">
        <v>11801</v>
      </c>
      <c r="DYG1" s="5" t="s">
        <v>11802</v>
      </c>
      <c r="DYH1" s="5" t="s">
        <v>11803</v>
      </c>
      <c r="DYI1" s="5" t="s">
        <v>11804</v>
      </c>
      <c r="DYJ1" s="5" t="s">
        <v>11805</v>
      </c>
      <c r="DYK1" s="5" t="s">
        <v>11806</v>
      </c>
      <c r="DYL1" s="5" t="s">
        <v>11807</v>
      </c>
      <c r="DYM1" s="5" t="s">
        <v>11808</v>
      </c>
      <c r="DYN1" s="5" t="s">
        <v>11809</v>
      </c>
      <c r="DYO1" s="5" t="s">
        <v>11810</v>
      </c>
      <c r="DYP1" s="5" t="s">
        <v>11811</v>
      </c>
      <c r="DYQ1" s="5" t="s">
        <v>11812</v>
      </c>
      <c r="DYR1" s="5" t="s">
        <v>11813</v>
      </c>
      <c r="DYS1" s="5" t="s">
        <v>11814</v>
      </c>
      <c r="DYT1" s="5" t="s">
        <v>11815</v>
      </c>
      <c r="DYU1" s="5" t="s">
        <v>11816</v>
      </c>
      <c r="DYV1" s="5" t="s">
        <v>11817</v>
      </c>
      <c r="DYW1" s="5" t="s">
        <v>11818</v>
      </c>
      <c r="DYX1" s="5" t="s">
        <v>11819</v>
      </c>
      <c r="DYY1" s="5" t="s">
        <v>11820</v>
      </c>
      <c r="DYZ1" s="5" t="s">
        <v>11821</v>
      </c>
      <c r="DZA1" s="5" t="s">
        <v>11822</v>
      </c>
      <c r="DZB1" s="5" t="s">
        <v>11823</v>
      </c>
      <c r="DZC1" s="5" t="s">
        <v>11824</v>
      </c>
      <c r="DZD1" s="5" t="s">
        <v>11825</v>
      </c>
      <c r="DZE1" s="5" t="s">
        <v>11826</v>
      </c>
      <c r="DZF1" s="5" t="s">
        <v>11827</v>
      </c>
      <c r="DZG1" s="5" t="s">
        <v>11828</v>
      </c>
      <c r="DZH1" s="5" t="s">
        <v>11829</v>
      </c>
      <c r="DZI1" s="5" t="s">
        <v>11830</v>
      </c>
      <c r="DZJ1" s="5" t="s">
        <v>11831</v>
      </c>
      <c r="DZK1" s="5" t="s">
        <v>11832</v>
      </c>
      <c r="DZL1" s="5" t="s">
        <v>11833</v>
      </c>
      <c r="DZM1" s="5" t="s">
        <v>11834</v>
      </c>
      <c r="DZN1" s="5" t="s">
        <v>11835</v>
      </c>
      <c r="DZO1" s="5" t="s">
        <v>11836</v>
      </c>
      <c r="DZP1" s="5" t="s">
        <v>11837</v>
      </c>
      <c r="DZQ1" s="5" t="s">
        <v>11838</v>
      </c>
      <c r="DZR1" s="5" t="s">
        <v>11839</v>
      </c>
      <c r="DZS1" s="5" t="s">
        <v>11840</v>
      </c>
      <c r="DZT1" s="5" t="s">
        <v>11841</v>
      </c>
      <c r="DZU1" s="5" t="s">
        <v>11842</v>
      </c>
      <c r="DZV1" s="5" t="s">
        <v>11843</v>
      </c>
      <c r="DZW1" s="5" t="s">
        <v>11844</v>
      </c>
      <c r="DZX1" s="5" t="s">
        <v>11845</v>
      </c>
      <c r="DZY1" s="5" t="s">
        <v>11846</v>
      </c>
      <c r="DZZ1" s="5" t="s">
        <v>11847</v>
      </c>
      <c r="EAA1" s="5" t="s">
        <v>11848</v>
      </c>
      <c r="EAB1" s="5" t="s">
        <v>11849</v>
      </c>
      <c r="EAC1" s="5" t="s">
        <v>11850</v>
      </c>
      <c r="EAD1" s="5" t="s">
        <v>11851</v>
      </c>
      <c r="EAE1" s="5" t="s">
        <v>11852</v>
      </c>
      <c r="EAF1" s="5" t="s">
        <v>11853</v>
      </c>
      <c r="EAG1" s="5" t="s">
        <v>11854</v>
      </c>
      <c r="EAH1" s="5" t="s">
        <v>11855</v>
      </c>
      <c r="EAI1" s="5" t="s">
        <v>11856</v>
      </c>
      <c r="EAJ1" s="5" t="s">
        <v>11857</v>
      </c>
      <c r="EAK1" s="5" t="s">
        <v>11858</v>
      </c>
      <c r="EAL1" s="5" t="s">
        <v>11859</v>
      </c>
      <c r="EAM1" s="5" t="s">
        <v>11860</v>
      </c>
      <c r="EAN1" s="5" t="s">
        <v>11861</v>
      </c>
      <c r="EAO1" s="5" t="s">
        <v>11862</v>
      </c>
      <c r="EAP1" s="5" t="s">
        <v>11863</v>
      </c>
      <c r="EAQ1" s="5" t="s">
        <v>11864</v>
      </c>
      <c r="EAR1" s="5" t="s">
        <v>11865</v>
      </c>
      <c r="EAS1" s="5" t="s">
        <v>11866</v>
      </c>
      <c r="EAT1" s="5" t="s">
        <v>11867</v>
      </c>
      <c r="EAU1" s="5" t="s">
        <v>11868</v>
      </c>
      <c r="EAV1" s="5" t="s">
        <v>11869</v>
      </c>
      <c r="EAW1" s="5" t="s">
        <v>11870</v>
      </c>
      <c r="EAX1" s="5" t="s">
        <v>11871</v>
      </c>
      <c r="EAY1" s="5" t="s">
        <v>11872</v>
      </c>
      <c r="EAZ1" s="5" t="s">
        <v>11873</v>
      </c>
      <c r="EBA1" s="5" t="s">
        <v>11874</v>
      </c>
      <c r="EBB1" s="5" t="s">
        <v>11875</v>
      </c>
      <c r="EBC1" s="5" t="s">
        <v>11876</v>
      </c>
      <c r="EBD1" s="5" t="s">
        <v>11877</v>
      </c>
      <c r="EBE1" s="5" t="s">
        <v>11878</v>
      </c>
      <c r="EBF1" s="5" t="s">
        <v>11879</v>
      </c>
      <c r="EBG1" s="5" t="s">
        <v>11880</v>
      </c>
      <c r="EBH1" s="5" t="s">
        <v>11881</v>
      </c>
      <c r="EBI1" s="5" t="s">
        <v>11882</v>
      </c>
      <c r="EBJ1" s="5" t="s">
        <v>11883</v>
      </c>
      <c r="EBK1" s="5" t="s">
        <v>11884</v>
      </c>
      <c r="EBL1" s="5" t="s">
        <v>11885</v>
      </c>
      <c r="EBM1" s="5" t="s">
        <v>11886</v>
      </c>
      <c r="EBN1" s="5" t="s">
        <v>11887</v>
      </c>
      <c r="EBO1" s="5" t="s">
        <v>11888</v>
      </c>
      <c r="EBP1" s="5" t="s">
        <v>11889</v>
      </c>
      <c r="EBQ1" s="5" t="s">
        <v>11890</v>
      </c>
      <c r="EBR1" s="5" t="s">
        <v>11891</v>
      </c>
      <c r="EBS1" s="5" t="s">
        <v>11892</v>
      </c>
      <c r="EBT1" s="5" t="s">
        <v>11893</v>
      </c>
      <c r="EBU1" s="5" t="s">
        <v>11894</v>
      </c>
      <c r="EBV1" s="5" t="s">
        <v>11895</v>
      </c>
      <c r="EBW1" s="5" t="s">
        <v>11896</v>
      </c>
      <c r="EBX1" s="5" t="s">
        <v>11897</v>
      </c>
      <c r="EBY1" s="5" t="s">
        <v>11898</v>
      </c>
      <c r="EBZ1" s="5" t="s">
        <v>11899</v>
      </c>
      <c r="ECA1" s="5" t="s">
        <v>11900</v>
      </c>
      <c r="ECB1" s="5" t="s">
        <v>11901</v>
      </c>
      <c r="ECC1" s="5" t="s">
        <v>11902</v>
      </c>
      <c r="ECD1" s="5" t="s">
        <v>11903</v>
      </c>
      <c r="ECE1" s="5" t="s">
        <v>11904</v>
      </c>
      <c r="ECF1" s="5" t="s">
        <v>11905</v>
      </c>
      <c r="ECG1" s="5" t="s">
        <v>11906</v>
      </c>
      <c r="ECH1" s="5" t="s">
        <v>11907</v>
      </c>
      <c r="ECI1" s="5" t="s">
        <v>11908</v>
      </c>
      <c r="ECJ1" s="5" t="s">
        <v>11909</v>
      </c>
      <c r="ECK1" s="5" t="s">
        <v>11910</v>
      </c>
      <c r="ECL1" s="5" t="s">
        <v>11911</v>
      </c>
      <c r="ECM1" s="5" t="s">
        <v>11912</v>
      </c>
      <c r="ECN1" s="5" t="s">
        <v>11913</v>
      </c>
      <c r="ECO1" s="5" t="s">
        <v>11914</v>
      </c>
      <c r="ECP1" s="5" t="s">
        <v>11915</v>
      </c>
      <c r="ECQ1" s="5" t="s">
        <v>11916</v>
      </c>
      <c r="ECR1" s="5" t="s">
        <v>11917</v>
      </c>
      <c r="ECS1" s="5" t="s">
        <v>11918</v>
      </c>
      <c r="ECT1" s="5" t="s">
        <v>11919</v>
      </c>
      <c r="ECU1" s="5" t="s">
        <v>11920</v>
      </c>
      <c r="ECV1" s="5" t="s">
        <v>11921</v>
      </c>
      <c r="ECW1" s="5" t="s">
        <v>11922</v>
      </c>
      <c r="ECX1" s="5" t="s">
        <v>11923</v>
      </c>
      <c r="ECY1" s="5" t="s">
        <v>11924</v>
      </c>
      <c r="ECZ1" s="5" t="s">
        <v>11925</v>
      </c>
      <c r="EDA1" s="5" t="s">
        <v>11926</v>
      </c>
      <c r="EDB1" s="5" t="s">
        <v>11927</v>
      </c>
      <c r="EDC1" s="5" t="s">
        <v>11928</v>
      </c>
      <c r="EDD1" s="5" t="s">
        <v>11929</v>
      </c>
      <c r="EDE1" s="5" t="s">
        <v>11930</v>
      </c>
      <c r="EDF1" s="5" t="s">
        <v>11931</v>
      </c>
      <c r="EDG1" s="5" t="s">
        <v>11932</v>
      </c>
      <c r="EDH1" s="5" t="s">
        <v>11933</v>
      </c>
      <c r="EDI1" s="5" t="s">
        <v>11934</v>
      </c>
      <c r="EDJ1" s="5" t="s">
        <v>11935</v>
      </c>
      <c r="EDK1" s="5" t="s">
        <v>11936</v>
      </c>
      <c r="EDL1" s="5" t="s">
        <v>11937</v>
      </c>
      <c r="EDM1" s="5" t="s">
        <v>11938</v>
      </c>
      <c r="EDN1" s="5" t="s">
        <v>11939</v>
      </c>
      <c r="EDO1" s="5" t="s">
        <v>11940</v>
      </c>
      <c r="EDP1" s="5" t="s">
        <v>11941</v>
      </c>
      <c r="EDQ1" s="5" t="s">
        <v>11942</v>
      </c>
      <c r="EDR1" s="5" t="s">
        <v>11943</v>
      </c>
      <c r="EDS1" s="5" t="s">
        <v>11944</v>
      </c>
      <c r="EDT1" s="5" t="s">
        <v>11945</v>
      </c>
      <c r="EDU1" s="5" t="s">
        <v>11946</v>
      </c>
      <c r="EDV1" s="5" t="s">
        <v>11947</v>
      </c>
      <c r="EDW1" s="5" t="s">
        <v>11948</v>
      </c>
      <c r="EDX1" s="5" t="s">
        <v>11949</v>
      </c>
      <c r="EDY1" s="5" t="s">
        <v>11950</v>
      </c>
      <c r="EDZ1" s="5" t="s">
        <v>11951</v>
      </c>
      <c r="EEA1" s="5" t="s">
        <v>11952</v>
      </c>
      <c r="EEB1" s="5" t="s">
        <v>11953</v>
      </c>
      <c r="EEC1" s="5" t="s">
        <v>11954</v>
      </c>
      <c r="EED1" s="5" t="s">
        <v>11955</v>
      </c>
      <c r="EEE1" s="5" t="s">
        <v>11956</v>
      </c>
      <c r="EEF1" s="5" t="s">
        <v>11957</v>
      </c>
      <c r="EEG1" s="5" t="s">
        <v>11958</v>
      </c>
      <c r="EEH1" s="5" t="s">
        <v>11959</v>
      </c>
      <c r="EEI1" s="5" t="s">
        <v>11960</v>
      </c>
      <c r="EEJ1" s="5" t="s">
        <v>11961</v>
      </c>
      <c r="EEK1" s="5" t="s">
        <v>11962</v>
      </c>
      <c r="EEL1" s="5" t="s">
        <v>11963</v>
      </c>
      <c r="EEM1" s="5" t="s">
        <v>11964</v>
      </c>
      <c r="EEN1" s="5" t="s">
        <v>11965</v>
      </c>
      <c r="EEO1" s="5" t="s">
        <v>11966</v>
      </c>
      <c r="EEP1" s="5" t="s">
        <v>11967</v>
      </c>
      <c r="EEQ1" s="5" t="s">
        <v>11968</v>
      </c>
      <c r="EER1" s="5" t="s">
        <v>11969</v>
      </c>
      <c r="EES1" s="5" t="s">
        <v>11970</v>
      </c>
      <c r="EET1" s="5" t="s">
        <v>11971</v>
      </c>
      <c r="EEU1" s="5" t="s">
        <v>11972</v>
      </c>
      <c r="EEV1" s="5" t="s">
        <v>11973</v>
      </c>
      <c r="EEW1" s="5" t="s">
        <v>11974</v>
      </c>
      <c r="EEX1" s="5" t="s">
        <v>11975</v>
      </c>
      <c r="EEY1" s="5" t="s">
        <v>11976</v>
      </c>
      <c r="EEZ1" s="5" t="s">
        <v>11977</v>
      </c>
      <c r="EFA1" s="5" t="s">
        <v>11978</v>
      </c>
      <c r="EFB1" s="5" t="s">
        <v>11979</v>
      </c>
      <c r="EFC1" s="5" t="s">
        <v>11980</v>
      </c>
      <c r="EFD1" s="5" t="s">
        <v>11981</v>
      </c>
      <c r="EFE1" s="5" t="s">
        <v>11982</v>
      </c>
      <c r="EFF1" s="5" t="s">
        <v>11983</v>
      </c>
      <c r="EFG1" s="5" t="s">
        <v>11984</v>
      </c>
      <c r="EFH1" s="5" t="s">
        <v>11985</v>
      </c>
      <c r="EFI1" s="5" t="s">
        <v>11986</v>
      </c>
      <c r="EFJ1" s="5" t="s">
        <v>11987</v>
      </c>
      <c r="EFK1" s="5" t="s">
        <v>11988</v>
      </c>
      <c r="EFL1" s="5" t="s">
        <v>11989</v>
      </c>
      <c r="EFM1" s="5" t="s">
        <v>11990</v>
      </c>
      <c r="EFN1" s="5" t="s">
        <v>11991</v>
      </c>
      <c r="EFO1" s="5" t="s">
        <v>11992</v>
      </c>
      <c r="EFP1" s="5" t="s">
        <v>11993</v>
      </c>
      <c r="EFQ1" s="5" t="s">
        <v>11994</v>
      </c>
      <c r="EFR1" s="5" t="s">
        <v>11995</v>
      </c>
      <c r="EFS1" s="5" t="s">
        <v>11996</v>
      </c>
      <c r="EFT1" s="5" t="s">
        <v>11997</v>
      </c>
      <c r="EFU1" s="5" t="s">
        <v>11998</v>
      </c>
      <c r="EFV1" s="5" t="s">
        <v>11999</v>
      </c>
      <c r="EFW1" s="5" t="s">
        <v>12000</v>
      </c>
      <c r="EFX1" s="5" t="s">
        <v>12001</v>
      </c>
      <c r="EFY1" s="5" t="s">
        <v>12002</v>
      </c>
      <c r="EFZ1" s="5" t="s">
        <v>12003</v>
      </c>
      <c r="EGA1" s="5" t="s">
        <v>12004</v>
      </c>
      <c r="EGB1" s="5" t="s">
        <v>12005</v>
      </c>
      <c r="EGC1" s="5" t="s">
        <v>12006</v>
      </c>
      <c r="EGD1" s="5" t="s">
        <v>12007</v>
      </c>
      <c r="EGE1" s="5" t="s">
        <v>12008</v>
      </c>
      <c r="EGF1" s="5" t="s">
        <v>12009</v>
      </c>
      <c r="EGG1" s="5" t="s">
        <v>12010</v>
      </c>
      <c r="EGH1" s="5" t="s">
        <v>12011</v>
      </c>
      <c r="EGI1" s="5" t="s">
        <v>12012</v>
      </c>
      <c r="EGJ1" s="5" t="s">
        <v>12013</v>
      </c>
      <c r="EGK1" s="5" t="s">
        <v>12014</v>
      </c>
      <c r="EGL1" s="5" t="s">
        <v>12015</v>
      </c>
      <c r="EGM1" s="5" t="s">
        <v>12016</v>
      </c>
      <c r="EGN1" s="5" t="s">
        <v>12017</v>
      </c>
      <c r="EGO1" s="5" t="s">
        <v>12018</v>
      </c>
      <c r="EGP1" s="5" t="s">
        <v>12019</v>
      </c>
      <c r="EGQ1" s="5" t="s">
        <v>12020</v>
      </c>
      <c r="EGR1" s="5" t="s">
        <v>12021</v>
      </c>
      <c r="EGS1" s="5" t="s">
        <v>12022</v>
      </c>
      <c r="EGT1" s="5" t="s">
        <v>12023</v>
      </c>
      <c r="EGU1" s="5" t="s">
        <v>12024</v>
      </c>
      <c r="EGV1" s="5" t="s">
        <v>12025</v>
      </c>
      <c r="EGW1" s="5" t="s">
        <v>12026</v>
      </c>
      <c r="EGX1" s="5" t="s">
        <v>12027</v>
      </c>
      <c r="EGY1" s="5" t="s">
        <v>12028</v>
      </c>
      <c r="EGZ1" s="5" t="s">
        <v>12029</v>
      </c>
      <c r="EHA1" s="5" t="s">
        <v>12030</v>
      </c>
      <c r="EHB1" s="5" t="s">
        <v>12031</v>
      </c>
      <c r="EHC1" s="5" t="s">
        <v>12032</v>
      </c>
      <c r="EHD1" s="5" t="s">
        <v>12033</v>
      </c>
      <c r="EHE1" s="5" t="s">
        <v>12034</v>
      </c>
      <c r="EHF1" s="5" t="s">
        <v>12035</v>
      </c>
      <c r="EHG1" s="5" t="s">
        <v>12036</v>
      </c>
      <c r="EHH1" s="5" t="s">
        <v>12037</v>
      </c>
      <c r="EHI1" s="5" t="s">
        <v>12038</v>
      </c>
      <c r="EHJ1" s="5" t="s">
        <v>12039</v>
      </c>
      <c r="EHK1" s="5" t="s">
        <v>12040</v>
      </c>
      <c r="EHL1" s="5" t="s">
        <v>12041</v>
      </c>
      <c r="EHM1" s="5" t="s">
        <v>12042</v>
      </c>
      <c r="EHN1" s="5" t="s">
        <v>12043</v>
      </c>
      <c r="EHO1" s="5" t="s">
        <v>12044</v>
      </c>
      <c r="EHP1" s="5" t="s">
        <v>12045</v>
      </c>
      <c r="EHQ1" s="5" t="s">
        <v>12046</v>
      </c>
      <c r="EHR1" s="5" t="s">
        <v>12047</v>
      </c>
      <c r="EHS1" s="5" t="s">
        <v>12048</v>
      </c>
      <c r="EHT1" s="5" t="s">
        <v>12049</v>
      </c>
      <c r="EHU1" s="5" t="s">
        <v>12050</v>
      </c>
      <c r="EHV1" s="5" t="s">
        <v>12051</v>
      </c>
      <c r="EHW1" s="5" t="s">
        <v>12052</v>
      </c>
      <c r="EHX1" s="5" t="s">
        <v>12053</v>
      </c>
      <c r="EHY1" s="5" t="s">
        <v>12054</v>
      </c>
      <c r="EHZ1" s="5" t="s">
        <v>12055</v>
      </c>
      <c r="EIA1" s="5" t="s">
        <v>12056</v>
      </c>
      <c r="EIB1" s="5" t="s">
        <v>12057</v>
      </c>
      <c r="EIC1" s="5" t="s">
        <v>12058</v>
      </c>
      <c r="EID1" s="5" t="s">
        <v>12059</v>
      </c>
      <c r="EIE1" s="5" t="s">
        <v>12060</v>
      </c>
      <c r="EIF1" s="5" t="s">
        <v>12061</v>
      </c>
      <c r="EIG1" s="5" t="s">
        <v>12062</v>
      </c>
      <c r="EIH1" s="5" t="s">
        <v>12063</v>
      </c>
      <c r="EII1" s="5" t="s">
        <v>12064</v>
      </c>
      <c r="EIJ1" s="5" t="s">
        <v>12065</v>
      </c>
      <c r="EIK1" s="5" t="s">
        <v>12066</v>
      </c>
      <c r="EIL1" s="5" t="s">
        <v>12067</v>
      </c>
      <c r="EIM1" s="5" t="s">
        <v>12068</v>
      </c>
      <c r="EIN1" s="5" t="s">
        <v>12069</v>
      </c>
      <c r="EIO1" s="5" t="s">
        <v>12070</v>
      </c>
      <c r="EIP1" s="5" t="s">
        <v>12071</v>
      </c>
      <c r="EIQ1" s="5" t="s">
        <v>12072</v>
      </c>
      <c r="EIR1" s="5" t="s">
        <v>12073</v>
      </c>
      <c r="EIS1" s="5" t="s">
        <v>12074</v>
      </c>
      <c r="EIT1" s="5" t="s">
        <v>12075</v>
      </c>
      <c r="EIU1" s="5" t="s">
        <v>12076</v>
      </c>
      <c r="EIV1" s="5" t="s">
        <v>12077</v>
      </c>
      <c r="EIW1" s="5" t="s">
        <v>12078</v>
      </c>
      <c r="EIX1" s="5" t="s">
        <v>12079</v>
      </c>
      <c r="EIY1" s="5" t="s">
        <v>12080</v>
      </c>
      <c r="EIZ1" s="5" t="s">
        <v>12081</v>
      </c>
      <c r="EJA1" s="5" t="s">
        <v>12082</v>
      </c>
      <c r="EJB1" s="5" t="s">
        <v>12083</v>
      </c>
      <c r="EJC1" s="5" t="s">
        <v>12084</v>
      </c>
      <c r="EJD1" s="5" t="s">
        <v>12085</v>
      </c>
      <c r="EJE1" s="5" t="s">
        <v>12086</v>
      </c>
      <c r="EJF1" s="5" t="s">
        <v>12087</v>
      </c>
      <c r="EJG1" s="5" t="s">
        <v>12088</v>
      </c>
      <c r="EJH1" s="5" t="s">
        <v>12089</v>
      </c>
      <c r="EJI1" s="5" t="s">
        <v>12090</v>
      </c>
      <c r="EJJ1" s="5" t="s">
        <v>12091</v>
      </c>
      <c r="EJK1" s="5" t="s">
        <v>12092</v>
      </c>
      <c r="EJL1" s="5" t="s">
        <v>12093</v>
      </c>
      <c r="EJM1" s="5" t="s">
        <v>12094</v>
      </c>
      <c r="EJN1" s="5" t="s">
        <v>12095</v>
      </c>
      <c r="EJO1" s="5" t="s">
        <v>12096</v>
      </c>
      <c r="EJP1" s="5" t="s">
        <v>12097</v>
      </c>
      <c r="EJQ1" s="5" t="s">
        <v>12098</v>
      </c>
      <c r="EJR1" s="5" t="s">
        <v>12099</v>
      </c>
      <c r="EJS1" s="5" t="s">
        <v>12100</v>
      </c>
      <c r="EJT1" s="5" t="s">
        <v>12101</v>
      </c>
      <c r="EJU1" s="5" t="s">
        <v>12102</v>
      </c>
      <c r="EJV1" s="5" t="s">
        <v>12103</v>
      </c>
      <c r="EJW1" s="5" t="s">
        <v>12104</v>
      </c>
      <c r="EJX1" s="5" t="s">
        <v>12105</v>
      </c>
      <c r="EJY1" s="5" t="s">
        <v>12106</v>
      </c>
      <c r="EJZ1" s="5" t="s">
        <v>12107</v>
      </c>
      <c r="EKA1" s="5" t="s">
        <v>12108</v>
      </c>
      <c r="EKB1" s="5" t="s">
        <v>12109</v>
      </c>
      <c r="EKC1" s="5" t="s">
        <v>12110</v>
      </c>
      <c r="EKD1" s="5" t="s">
        <v>12111</v>
      </c>
      <c r="EKE1" s="5" t="s">
        <v>12112</v>
      </c>
      <c r="EKF1" s="5" t="s">
        <v>12113</v>
      </c>
      <c r="EKG1" s="5" t="s">
        <v>12114</v>
      </c>
      <c r="EKH1" s="5" t="s">
        <v>12115</v>
      </c>
      <c r="EKI1" s="5" t="s">
        <v>12116</v>
      </c>
      <c r="EKJ1" s="5" t="s">
        <v>12117</v>
      </c>
      <c r="EKK1" s="5" t="s">
        <v>12118</v>
      </c>
      <c r="EKL1" s="5" t="s">
        <v>12119</v>
      </c>
      <c r="EKM1" s="5" t="s">
        <v>12120</v>
      </c>
      <c r="EKN1" s="5" t="s">
        <v>12121</v>
      </c>
      <c r="EKO1" s="5" t="s">
        <v>12122</v>
      </c>
      <c r="EKP1" s="5" t="s">
        <v>12123</v>
      </c>
      <c r="EKQ1" s="5" t="s">
        <v>12124</v>
      </c>
      <c r="EKR1" s="5" t="s">
        <v>12125</v>
      </c>
      <c r="EKS1" s="5" t="s">
        <v>12126</v>
      </c>
      <c r="EKT1" s="5" t="s">
        <v>12127</v>
      </c>
      <c r="EKU1" s="5" t="s">
        <v>12128</v>
      </c>
      <c r="EKV1" s="5" t="s">
        <v>12129</v>
      </c>
      <c r="EKW1" s="5" t="s">
        <v>12130</v>
      </c>
      <c r="EKX1" s="5" t="s">
        <v>12131</v>
      </c>
      <c r="EKY1" s="5" t="s">
        <v>12132</v>
      </c>
      <c r="EKZ1" s="5" t="s">
        <v>12133</v>
      </c>
      <c r="ELA1" s="5" t="s">
        <v>12134</v>
      </c>
      <c r="ELB1" s="5" t="s">
        <v>12135</v>
      </c>
      <c r="ELC1" s="5" t="s">
        <v>12136</v>
      </c>
      <c r="ELD1" s="5" t="s">
        <v>12137</v>
      </c>
      <c r="ELE1" s="5" t="s">
        <v>12138</v>
      </c>
      <c r="ELF1" s="5" t="s">
        <v>12139</v>
      </c>
      <c r="ELG1" s="5" t="s">
        <v>12140</v>
      </c>
      <c r="ELH1" s="5" t="s">
        <v>12141</v>
      </c>
      <c r="ELI1" s="5" t="s">
        <v>12142</v>
      </c>
      <c r="ELJ1" s="5" t="s">
        <v>12143</v>
      </c>
      <c r="ELK1" s="5" t="s">
        <v>12144</v>
      </c>
      <c r="ELL1" s="5" t="s">
        <v>12145</v>
      </c>
      <c r="ELM1" s="5" t="s">
        <v>12146</v>
      </c>
      <c r="ELN1" s="5" t="s">
        <v>12147</v>
      </c>
      <c r="ELO1" s="5" t="s">
        <v>12148</v>
      </c>
      <c r="ELP1" s="5" t="s">
        <v>12149</v>
      </c>
      <c r="ELQ1" s="5" t="s">
        <v>12150</v>
      </c>
      <c r="ELR1" s="5" t="s">
        <v>12151</v>
      </c>
      <c r="ELS1" s="5" t="s">
        <v>12152</v>
      </c>
      <c r="ELT1" s="5" t="s">
        <v>12153</v>
      </c>
      <c r="ELU1" s="5" t="s">
        <v>12154</v>
      </c>
      <c r="ELV1" s="5" t="s">
        <v>12155</v>
      </c>
      <c r="ELW1" s="5" t="s">
        <v>12156</v>
      </c>
      <c r="ELX1" s="5" t="s">
        <v>12157</v>
      </c>
      <c r="ELY1" s="5" t="s">
        <v>12158</v>
      </c>
      <c r="ELZ1" s="5" t="s">
        <v>12159</v>
      </c>
      <c r="EMA1" s="5" t="s">
        <v>12160</v>
      </c>
      <c r="EMB1" s="5" t="s">
        <v>12161</v>
      </c>
      <c r="EMC1" s="5" t="s">
        <v>12162</v>
      </c>
      <c r="EMD1" s="5" t="s">
        <v>12163</v>
      </c>
      <c r="EME1" s="5" t="s">
        <v>12164</v>
      </c>
      <c r="EMF1" s="5" t="s">
        <v>12165</v>
      </c>
      <c r="EMG1" s="5" t="s">
        <v>12166</v>
      </c>
      <c r="EMH1" s="5" t="s">
        <v>12167</v>
      </c>
      <c r="EMI1" s="5" t="s">
        <v>12168</v>
      </c>
      <c r="EMJ1" s="5" t="s">
        <v>12169</v>
      </c>
      <c r="EMK1" s="5" t="s">
        <v>12170</v>
      </c>
      <c r="EML1" s="5" t="s">
        <v>12171</v>
      </c>
      <c r="EMM1" s="5" t="s">
        <v>12172</v>
      </c>
      <c r="EMN1" s="5" t="s">
        <v>12173</v>
      </c>
      <c r="EMO1" s="5" t="s">
        <v>12174</v>
      </c>
      <c r="EMP1" s="5" t="s">
        <v>12175</v>
      </c>
      <c r="EMQ1" s="5" t="s">
        <v>12176</v>
      </c>
      <c r="EMR1" s="5" t="s">
        <v>12177</v>
      </c>
      <c r="EMS1" s="5" t="s">
        <v>12178</v>
      </c>
      <c r="EMT1" s="5" t="s">
        <v>12179</v>
      </c>
      <c r="EMU1" s="5" t="s">
        <v>12180</v>
      </c>
      <c r="EMV1" s="5" t="s">
        <v>12181</v>
      </c>
      <c r="EMW1" s="5" t="s">
        <v>12182</v>
      </c>
      <c r="EMX1" s="5" t="s">
        <v>12183</v>
      </c>
      <c r="EMY1" s="5" t="s">
        <v>12184</v>
      </c>
      <c r="EMZ1" s="5" t="s">
        <v>12185</v>
      </c>
      <c r="ENA1" s="5" t="s">
        <v>12186</v>
      </c>
      <c r="ENB1" s="5" t="s">
        <v>12187</v>
      </c>
      <c r="ENC1" s="5" t="s">
        <v>12188</v>
      </c>
      <c r="END1" s="5" t="s">
        <v>12189</v>
      </c>
      <c r="ENE1" s="5" t="s">
        <v>12190</v>
      </c>
      <c r="ENF1" s="5" t="s">
        <v>12191</v>
      </c>
      <c r="ENG1" s="5" t="s">
        <v>12192</v>
      </c>
      <c r="ENH1" s="5" t="s">
        <v>12193</v>
      </c>
      <c r="ENI1" s="5" t="s">
        <v>12194</v>
      </c>
      <c r="ENJ1" s="5" t="s">
        <v>12195</v>
      </c>
      <c r="ENK1" s="5" t="s">
        <v>12196</v>
      </c>
      <c r="ENL1" s="5" t="s">
        <v>12197</v>
      </c>
      <c r="ENM1" s="5" t="s">
        <v>12198</v>
      </c>
      <c r="ENN1" s="5" t="s">
        <v>12199</v>
      </c>
      <c r="ENO1" s="5" t="s">
        <v>12200</v>
      </c>
      <c r="ENP1" s="5" t="s">
        <v>12201</v>
      </c>
      <c r="ENQ1" s="5" t="s">
        <v>12202</v>
      </c>
      <c r="ENR1" s="5" t="s">
        <v>12203</v>
      </c>
      <c r="ENS1" s="5" t="s">
        <v>12204</v>
      </c>
      <c r="ENT1" s="5" t="s">
        <v>12205</v>
      </c>
      <c r="ENU1" s="5" t="s">
        <v>12206</v>
      </c>
      <c r="ENV1" s="5" t="s">
        <v>12207</v>
      </c>
      <c r="ENW1" s="5" t="s">
        <v>12208</v>
      </c>
      <c r="ENX1" s="5" t="s">
        <v>12209</v>
      </c>
      <c r="ENY1" s="5" t="s">
        <v>12210</v>
      </c>
      <c r="ENZ1" s="5" t="s">
        <v>12211</v>
      </c>
      <c r="EOA1" s="5" t="s">
        <v>12212</v>
      </c>
      <c r="EOB1" s="5" t="s">
        <v>12213</v>
      </c>
      <c r="EOC1" s="5" t="s">
        <v>12214</v>
      </c>
      <c r="EOD1" s="5" t="s">
        <v>12215</v>
      </c>
      <c r="EOE1" s="5" t="s">
        <v>12216</v>
      </c>
      <c r="EOF1" s="5" t="s">
        <v>12217</v>
      </c>
      <c r="EOG1" s="5" t="s">
        <v>12218</v>
      </c>
      <c r="EOH1" s="5" t="s">
        <v>12219</v>
      </c>
      <c r="EOI1" s="5" t="s">
        <v>12220</v>
      </c>
      <c r="EOJ1" s="5" t="s">
        <v>12221</v>
      </c>
      <c r="EOK1" s="5" t="s">
        <v>12222</v>
      </c>
      <c r="EOL1" s="5" t="s">
        <v>12223</v>
      </c>
      <c r="EOM1" s="5" t="s">
        <v>12224</v>
      </c>
      <c r="EON1" s="5" t="s">
        <v>12225</v>
      </c>
      <c r="EOO1" s="5" t="s">
        <v>12226</v>
      </c>
      <c r="EOP1" s="5" t="s">
        <v>12227</v>
      </c>
      <c r="EOQ1" s="5" t="s">
        <v>12228</v>
      </c>
      <c r="EOR1" s="5" t="s">
        <v>12229</v>
      </c>
      <c r="EOS1" s="5" t="s">
        <v>12230</v>
      </c>
      <c r="EOT1" s="5" t="s">
        <v>12231</v>
      </c>
      <c r="EOU1" s="5" t="s">
        <v>12232</v>
      </c>
      <c r="EOV1" s="5" t="s">
        <v>12233</v>
      </c>
      <c r="EOW1" s="5" t="s">
        <v>12234</v>
      </c>
      <c r="EOX1" s="5" t="s">
        <v>12235</v>
      </c>
      <c r="EOY1" s="5" t="s">
        <v>12236</v>
      </c>
      <c r="EOZ1" s="5" t="s">
        <v>12237</v>
      </c>
      <c r="EPA1" s="5" t="s">
        <v>12238</v>
      </c>
      <c r="EPB1" s="5" t="s">
        <v>12239</v>
      </c>
      <c r="EPC1" s="5" t="s">
        <v>12240</v>
      </c>
      <c r="EPD1" s="5" t="s">
        <v>12241</v>
      </c>
      <c r="EPE1" s="5" t="s">
        <v>12242</v>
      </c>
      <c r="EPF1" s="5" t="s">
        <v>12243</v>
      </c>
      <c r="EPG1" s="5" t="s">
        <v>12244</v>
      </c>
      <c r="EPH1" s="5" t="s">
        <v>12245</v>
      </c>
      <c r="EPI1" s="5" t="s">
        <v>12246</v>
      </c>
      <c r="EPJ1" s="5" t="s">
        <v>12247</v>
      </c>
      <c r="EPK1" s="5" t="s">
        <v>12248</v>
      </c>
      <c r="EPL1" s="5" t="s">
        <v>12249</v>
      </c>
      <c r="EPM1" s="5" t="s">
        <v>12250</v>
      </c>
      <c r="EPN1" s="5" t="s">
        <v>12251</v>
      </c>
      <c r="EPO1" s="5" t="s">
        <v>12252</v>
      </c>
      <c r="EPP1" s="5" t="s">
        <v>12253</v>
      </c>
      <c r="EPQ1" s="5" t="s">
        <v>12254</v>
      </c>
      <c r="EPR1" s="5" t="s">
        <v>12255</v>
      </c>
      <c r="EPS1" s="5" t="s">
        <v>12256</v>
      </c>
      <c r="EPT1" s="5" t="s">
        <v>12257</v>
      </c>
      <c r="EPU1" s="5" t="s">
        <v>12258</v>
      </c>
      <c r="EPV1" s="5" t="s">
        <v>12259</v>
      </c>
      <c r="EPW1" s="5" t="s">
        <v>12260</v>
      </c>
      <c r="EPX1" s="5" t="s">
        <v>12261</v>
      </c>
      <c r="EPY1" s="5" t="s">
        <v>12262</v>
      </c>
      <c r="EPZ1" s="5" t="s">
        <v>12263</v>
      </c>
      <c r="EQA1" s="5" t="s">
        <v>12264</v>
      </c>
      <c r="EQB1" s="5" t="s">
        <v>12265</v>
      </c>
      <c r="EQC1" s="5" t="s">
        <v>12266</v>
      </c>
      <c r="EQD1" s="5" t="s">
        <v>12267</v>
      </c>
      <c r="EQE1" s="5" t="s">
        <v>12268</v>
      </c>
      <c r="EQF1" s="5" t="s">
        <v>12269</v>
      </c>
      <c r="EQG1" s="5" t="s">
        <v>12270</v>
      </c>
      <c r="EQH1" s="5" t="s">
        <v>12271</v>
      </c>
      <c r="EQI1" s="5" t="s">
        <v>12272</v>
      </c>
      <c r="EQJ1" s="5" t="s">
        <v>12273</v>
      </c>
      <c r="EQK1" s="5" t="s">
        <v>12274</v>
      </c>
      <c r="EQL1" s="5" t="s">
        <v>12275</v>
      </c>
      <c r="EQM1" s="5" t="s">
        <v>12276</v>
      </c>
      <c r="EQN1" s="5" t="s">
        <v>12277</v>
      </c>
      <c r="EQO1" s="5" t="s">
        <v>12278</v>
      </c>
      <c r="EQP1" s="5" t="s">
        <v>12279</v>
      </c>
      <c r="EQQ1" s="5" t="s">
        <v>12280</v>
      </c>
      <c r="EQR1" s="5" t="s">
        <v>12281</v>
      </c>
      <c r="EQS1" s="5" t="s">
        <v>12282</v>
      </c>
      <c r="EQT1" s="5" t="s">
        <v>12283</v>
      </c>
      <c r="EQU1" s="5" t="s">
        <v>12284</v>
      </c>
      <c r="EQV1" s="5" t="s">
        <v>12285</v>
      </c>
      <c r="EQW1" s="5" t="s">
        <v>12286</v>
      </c>
      <c r="EQX1" s="5" t="s">
        <v>12287</v>
      </c>
      <c r="EQY1" s="5" t="s">
        <v>12288</v>
      </c>
      <c r="EQZ1" s="5" t="s">
        <v>12289</v>
      </c>
      <c r="ERA1" s="5" t="s">
        <v>12290</v>
      </c>
      <c r="ERB1" s="5" t="s">
        <v>12291</v>
      </c>
      <c r="ERC1" s="5" t="s">
        <v>12292</v>
      </c>
      <c r="ERD1" s="5" t="s">
        <v>12293</v>
      </c>
      <c r="ERE1" s="5" t="s">
        <v>12294</v>
      </c>
      <c r="ERF1" s="5" t="s">
        <v>12295</v>
      </c>
      <c r="ERG1" s="5" t="s">
        <v>12296</v>
      </c>
      <c r="ERH1" s="5" t="s">
        <v>12297</v>
      </c>
      <c r="ERI1" s="5" t="s">
        <v>12298</v>
      </c>
      <c r="ERJ1" s="5" t="s">
        <v>12299</v>
      </c>
      <c r="ERK1" s="5" t="s">
        <v>12300</v>
      </c>
      <c r="ERL1" s="5" t="s">
        <v>12301</v>
      </c>
      <c r="ERM1" s="5" t="s">
        <v>12302</v>
      </c>
      <c r="ERN1" s="5" t="s">
        <v>12303</v>
      </c>
      <c r="ERO1" s="5" t="s">
        <v>12304</v>
      </c>
      <c r="ERP1" s="5" t="s">
        <v>12305</v>
      </c>
      <c r="ERQ1" s="5" t="s">
        <v>12306</v>
      </c>
      <c r="ERR1" s="5" t="s">
        <v>12307</v>
      </c>
      <c r="ERS1" s="5" t="s">
        <v>12308</v>
      </c>
      <c r="ERT1" s="5" t="s">
        <v>12309</v>
      </c>
      <c r="ERU1" s="5" t="s">
        <v>12310</v>
      </c>
      <c r="ERV1" s="5" t="s">
        <v>12311</v>
      </c>
      <c r="ERW1" s="5" t="s">
        <v>12312</v>
      </c>
      <c r="ERX1" s="5" t="s">
        <v>12313</v>
      </c>
      <c r="ERY1" s="5" t="s">
        <v>12314</v>
      </c>
      <c r="ERZ1" s="5" t="s">
        <v>12315</v>
      </c>
      <c r="ESA1" s="5" t="s">
        <v>12316</v>
      </c>
      <c r="ESB1" s="5" t="s">
        <v>12317</v>
      </c>
      <c r="ESC1" s="5" t="s">
        <v>12318</v>
      </c>
      <c r="ESD1" s="5" t="s">
        <v>12319</v>
      </c>
      <c r="ESE1" s="5" t="s">
        <v>12320</v>
      </c>
      <c r="ESF1" s="5" t="s">
        <v>12321</v>
      </c>
      <c r="ESG1" s="5" t="s">
        <v>12322</v>
      </c>
      <c r="ESH1" s="5" t="s">
        <v>12323</v>
      </c>
      <c r="ESI1" s="5" t="s">
        <v>12324</v>
      </c>
      <c r="ESJ1" s="5" t="s">
        <v>12325</v>
      </c>
      <c r="ESK1" s="5" t="s">
        <v>12326</v>
      </c>
      <c r="ESL1" s="5" t="s">
        <v>12327</v>
      </c>
      <c r="ESM1" s="5" t="s">
        <v>12328</v>
      </c>
      <c r="ESN1" s="5" t="s">
        <v>12329</v>
      </c>
      <c r="ESO1" s="5" t="s">
        <v>12330</v>
      </c>
      <c r="ESP1" s="5" t="s">
        <v>12331</v>
      </c>
      <c r="ESQ1" s="5" t="s">
        <v>12332</v>
      </c>
      <c r="ESR1" s="5" t="s">
        <v>12333</v>
      </c>
      <c r="ESS1" s="5" t="s">
        <v>12334</v>
      </c>
      <c r="EST1" s="5" t="s">
        <v>12335</v>
      </c>
      <c r="ESU1" s="5" t="s">
        <v>12336</v>
      </c>
      <c r="ESV1" s="5" t="s">
        <v>12337</v>
      </c>
      <c r="ESW1" s="5" t="s">
        <v>12338</v>
      </c>
      <c r="ESX1" s="5" t="s">
        <v>12339</v>
      </c>
      <c r="ESY1" s="5" t="s">
        <v>12340</v>
      </c>
      <c r="ESZ1" s="5" t="s">
        <v>12341</v>
      </c>
      <c r="ETA1" s="5" t="s">
        <v>12342</v>
      </c>
      <c r="ETB1" s="5" t="s">
        <v>12343</v>
      </c>
      <c r="ETC1" s="5" t="s">
        <v>12344</v>
      </c>
      <c r="ETD1" s="5" t="s">
        <v>12345</v>
      </c>
      <c r="ETE1" s="5" t="s">
        <v>12346</v>
      </c>
      <c r="ETF1" s="5" t="s">
        <v>12347</v>
      </c>
      <c r="ETG1" s="5" t="s">
        <v>12348</v>
      </c>
      <c r="ETH1" s="5" t="s">
        <v>12349</v>
      </c>
      <c r="ETI1" s="5" t="s">
        <v>12350</v>
      </c>
      <c r="ETJ1" s="5" t="s">
        <v>12351</v>
      </c>
      <c r="ETK1" s="5" t="s">
        <v>12352</v>
      </c>
      <c r="ETL1" s="5" t="s">
        <v>12353</v>
      </c>
      <c r="ETM1" s="5" t="s">
        <v>12354</v>
      </c>
      <c r="ETN1" s="5" t="s">
        <v>12355</v>
      </c>
      <c r="ETO1" s="5" t="s">
        <v>12356</v>
      </c>
      <c r="ETP1" s="5" t="s">
        <v>12357</v>
      </c>
      <c r="ETQ1" s="5" t="s">
        <v>12358</v>
      </c>
      <c r="ETR1" s="5" t="s">
        <v>12359</v>
      </c>
      <c r="ETS1" s="5" t="s">
        <v>12360</v>
      </c>
      <c r="ETT1" s="5" t="s">
        <v>12361</v>
      </c>
      <c r="ETU1" s="5" t="s">
        <v>12362</v>
      </c>
      <c r="ETV1" s="5" t="s">
        <v>12363</v>
      </c>
      <c r="ETW1" s="5" t="s">
        <v>12364</v>
      </c>
      <c r="ETX1" s="5" t="s">
        <v>12365</v>
      </c>
      <c r="ETY1" s="5" t="s">
        <v>12366</v>
      </c>
      <c r="ETZ1" s="5" t="s">
        <v>12367</v>
      </c>
      <c r="EUA1" s="5" t="s">
        <v>12368</v>
      </c>
      <c r="EUB1" s="5" t="s">
        <v>12369</v>
      </c>
      <c r="EUC1" s="5" t="s">
        <v>12370</v>
      </c>
      <c r="EUD1" s="5" t="s">
        <v>12371</v>
      </c>
      <c r="EUE1" s="5" t="s">
        <v>12372</v>
      </c>
      <c r="EUF1" s="5" t="s">
        <v>12373</v>
      </c>
      <c r="EUG1" s="5" t="s">
        <v>12374</v>
      </c>
      <c r="EUH1" s="5" t="s">
        <v>12375</v>
      </c>
      <c r="EUI1" s="5" t="s">
        <v>12376</v>
      </c>
      <c r="EUJ1" s="5" t="s">
        <v>12377</v>
      </c>
      <c r="EUK1" s="5" t="s">
        <v>12378</v>
      </c>
      <c r="EUL1" s="5" t="s">
        <v>12379</v>
      </c>
      <c r="EUM1" s="5" t="s">
        <v>12380</v>
      </c>
      <c r="EUN1" s="5" t="s">
        <v>12381</v>
      </c>
      <c r="EUO1" s="5" t="s">
        <v>12382</v>
      </c>
      <c r="EUP1" s="5" t="s">
        <v>12383</v>
      </c>
      <c r="EUQ1" s="5" t="s">
        <v>12384</v>
      </c>
      <c r="EUR1" s="5" t="s">
        <v>12385</v>
      </c>
      <c r="EUS1" s="5" t="s">
        <v>12386</v>
      </c>
      <c r="EUT1" s="5" t="s">
        <v>12387</v>
      </c>
      <c r="EUU1" s="5" t="s">
        <v>12388</v>
      </c>
      <c r="EUV1" s="5" t="s">
        <v>12389</v>
      </c>
      <c r="EUW1" s="5" t="s">
        <v>12390</v>
      </c>
      <c r="EUX1" s="5" t="s">
        <v>12391</v>
      </c>
      <c r="EUY1" s="5" t="s">
        <v>12392</v>
      </c>
      <c r="EUZ1" s="5" t="s">
        <v>12393</v>
      </c>
      <c r="EVA1" s="5" t="s">
        <v>12394</v>
      </c>
      <c r="EVB1" s="5" t="s">
        <v>12395</v>
      </c>
      <c r="EVC1" s="5" t="s">
        <v>12396</v>
      </c>
      <c r="EVD1" s="5" t="s">
        <v>12397</v>
      </c>
      <c r="EVE1" s="5" t="s">
        <v>12398</v>
      </c>
      <c r="EVF1" s="5" t="s">
        <v>12399</v>
      </c>
      <c r="EVG1" s="5" t="s">
        <v>12400</v>
      </c>
      <c r="EVH1" s="5" t="s">
        <v>12401</v>
      </c>
      <c r="EVI1" s="5" t="s">
        <v>12402</v>
      </c>
      <c r="EVJ1" s="5" t="s">
        <v>12403</v>
      </c>
      <c r="EVK1" s="5" t="s">
        <v>12404</v>
      </c>
      <c r="EVL1" s="5" t="s">
        <v>12405</v>
      </c>
      <c r="EVM1" s="5" t="s">
        <v>12406</v>
      </c>
      <c r="EVN1" s="5" t="s">
        <v>12407</v>
      </c>
      <c r="EVO1" s="5" t="s">
        <v>12408</v>
      </c>
      <c r="EVP1" s="5" t="s">
        <v>12409</v>
      </c>
      <c r="EVQ1" s="5" t="s">
        <v>12410</v>
      </c>
      <c r="EVR1" s="5" t="s">
        <v>12411</v>
      </c>
      <c r="EVS1" s="5" t="s">
        <v>12412</v>
      </c>
      <c r="EVT1" s="5" t="s">
        <v>12413</v>
      </c>
      <c r="EVU1" s="5" t="s">
        <v>12414</v>
      </c>
      <c r="EVV1" s="5" t="s">
        <v>12415</v>
      </c>
      <c r="EVW1" s="5" t="s">
        <v>12416</v>
      </c>
      <c r="EVX1" s="5" t="s">
        <v>12417</v>
      </c>
      <c r="EVY1" s="5" t="s">
        <v>12418</v>
      </c>
      <c r="EVZ1" s="5" t="s">
        <v>12419</v>
      </c>
      <c r="EWA1" s="5" t="s">
        <v>12420</v>
      </c>
      <c r="EWB1" s="5" t="s">
        <v>12421</v>
      </c>
      <c r="EWC1" s="5" t="s">
        <v>12422</v>
      </c>
      <c r="EWD1" s="5" t="s">
        <v>12423</v>
      </c>
      <c r="EWE1" s="5" t="s">
        <v>12424</v>
      </c>
      <c r="EWF1" s="5" t="s">
        <v>12425</v>
      </c>
      <c r="EWG1" s="5" t="s">
        <v>12426</v>
      </c>
      <c r="EWH1" s="5" t="s">
        <v>12427</v>
      </c>
      <c r="EWI1" s="5" t="s">
        <v>12428</v>
      </c>
      <c r="EWJ1" s="5" t="s">
        <v>12429</v>
      </c>
      <c r="EWK1" s="5" t="s">
        <v>12430</v>
      </c>
      <c r="EWL1" s="5" t="s">
        <v>12431</v>
      </c>
      <c r="EWM1" s="5" t="s">
        <v>12432</v>
      </c>
      <c r="EWN1" s="5" t="s">
        <v>12433</v>
      </c>
      <c r="EWO1" s="5" t="s">
        <v>12434</v>
      </c>
      <c r="EWP1" s="5" t="s">
        <v>12435</v>
      </c>
      <c r="EWQ1" s="5" t="s">
        <v>12436</v>
      </c>
      <c r="EWR1" s="5" t="s">
        <v>12437</v>
      </c>
      <c r="EWS1" s="5" t="s">
        <v>12438</v>
      </c>
      <c r="EWT1" s="5" t="s">
        <v>12439</v>
      </c>
      <c r="EWU1" s="5" t="s">
        <v>12440</v>
      </c>
      <c r="EWV1" s="5" t="s">
        <v>12441</v>
      </c>
      <c r="EWW1" s="5" t="s">
        <v>12442</v>
      </c>
      <c r="EWX1" s="5" t="s">
        <v>12443</v>
      </c>
      <c r="EWY1" s="5" t="s">
        <v>12444</v>
      </c>
      <c r="EWZ1" s="5" t="s">
        <v>12445</v>
      </c>
      <c r="EXA1" s="5" t="s">
        <v>12446</v>
      </c>
      <c r="EXB1" s="5" t="s">
        <v>12447</v>
      </c>
      <c r="EXC1" s="5" t="s">
        <v>12448</v>
      </c>
      <c r="EXD1" s="5" t="s">
        <v>12449</v>
      </c>
      <c r="EXE1" s="5" t="s">
        <v>12450</v>
      </c>
      <c r="EXF1" s="5" t="s">
        <v>12451</v>
      </c>
      <c r="EXG1" s="5" t="s">
        <v>12452</v>
      </c>
      <c r="EXH1" s="5" t="s">
        <v>12453</v>
      </c>
      <c r="EXI1" s="5" t="s">
        <v>12454</v>
      </c>
      <c r="EXJ1" s="5" t="s">
        <v>12455</v>
      </c>
      <c r="EXK1" s="5" t="s">
        <v>12456</v>
      </c>
      <c r="EXL1" s="5" t="s">
        <v>12457</v>
      </c>
      <c r="EXM1" s="5" t="s">
        <v>12458</v>
      </c>
      <c r="EXN1" s="5" t="s">
        <v>12459</v>
      </c>
      <c r="EXO1" s="5" t="s">
        <v>12460</v>
      </c>
      <c r="EXP1" s="5" t="s">
        <v>12461</v>
      </c>
      <c r="EXQ1" s="5" t="s">
        <v>12462</v>
      </c>
      <c r="EXR1" s="5" t="s">
        <v>12463</v>
      </c>
      <c r="EXS1" s="5" t="s">
        <v>12464</v>
      </c>
      <c r="EXT1" s="5" t="s">
        <v>12465</v>
      </c>
      <c r="EXU1" s="5" t="s">
        <v>12466</v>
      </c>
      <c r="EXV1" s="5" t="s">
        <v>12467</v>
      </c>
      <c r="EXW1" s="5" t="s">
        <v>12468</v>
      </c>
      <c r="EXX1" s="5" t="s">
        <v>12469</v>
      </c>
      <c r="EXY1" s="5" t="s">
        <v>12470</v>
      </c>
      <c r="EXZ1" s="5" t="s">
        <v>12471</v>
      </c>
      <c r="EYA1" s="5" t="s">
        <v>12472</v>
      </c>
      <c r="EYB1" s="5" t="s">
        <v>12473</v>
      </c>
      <c r="EYC1" s="5" t="s">
        <v>12474</v>
      </c>
      <c r="EYD1" s="5" t="s">
        <v>12475</v>
      </c>
      <c r="EYE1" s="5" t="s">
        <v>12476</v>
      </c>
      <c r="EYF1" s="5" t="s">
        <v>12477</v>
      </c>
      <c r="EYG1" s="5" t="s">
        <v>12478</v>
      </c>
      <c r="EYH1" s="5" t="s">
        <v>12479</v>
      </c>
      <c r="EYI1" s="5" t="s">
        <v>12480</v>
      </c>
      <c r="EYJ1" s="5" t="s">
        <v>12481</v>
      </c>
      <c r="EYK1" s="5" t="s">
        <v>12482</v>
      </c>
      <c r="EYL1" s="5" t="s">
        <v>12483</v>
      </c>
      <c r="EYM1" s="5" t="s">
        <v>12484</v>
      </c>
      <c r="EYN1" s="5" t="s">
        <v>12485</v>
      </c>
      <c r="EYO1" s="5" t="s">
        <v>12486</v>
      </c>
      <c r="EYP1" s="5" t="s">
        <v>12487</v>
      </c>
      <c r="EYQ1" s="5" t="s">
        <v>12488</v>
      </c>
      <c r="EYR1" s="5" t="s">
        <v>12489</v>
      </c>
      <c r="EYS1" s="5" t="s">
        <v>12490</v>
      </c>
      <c r="EYT1" s="5" t="s">
        <v>12491</v>
      </c>
      <c r="EYU1" s="5" t="s">
        <v>12492</v>
      </c>
      <c r="EYV1" s="5" t="s">
        <v>12493</v>
      </c>
      <c r="EYW1" s="5" t="s">
        <v>12494</v>
      </c>
      <c r="EYX1" s="5" t="s">
        <v>12495</v>
      </c>
      <c r="EYY1" s="5" t="s">
        <v>12496</v>
      </c>
      <c r="EYZ1" s="5" t="s">
        <v>12497</v>
      </c>
      <c r="EZA1" s="5" t="s">
        <v>12498</v>
      </c>
      <c r="EZB1" s="5" t="s">
        <v>12499</v>
      </c>
      <c r="EZC1" s="5" t="s">
        <v>12500</v>
      </c>
      <c r="EZD1" s="5" t="s">
        <v>12501</v>
      </c>
      <c r="EZE1" s="5" t="s">
        <v>12502</v>
      </c>
      <c r="EZF1" s="5" t="s">
        <v>12503</v>
      </c>
      <c r="EZG1" s="5" t="s">
        <v>12504</v>
      </c>
      <c r="EZH1" s="5" t="s">
        <v>12505</v>
      </c>
      <c r="EZI1" s="5" t="s">
        <v>12506</v>
      </c>
      <c r="EZJ1" s="5" t="s">
        <v>12507</v>
      </c>
      <c r="EZK1" s="5" t="s">
        <v>12508</v>
      </c>
      <c r="EZL1" s="5" t="s">
        <v>12509</v>
      </c>
      <c r="EZM1" s="5" t="s">
        <v>12510</v>
      </c>
      <c r="EZN1" s="5" t="s">
        <v>12511</v>
      </c>
      <c r="EZO1" s="5" t="s">
        <v>12512</v>
      </c>
      <c r="EZP1" s="5" t="s">
        <v>12513</v>
      </c>
      <c r="EZQ1" s="5" t="s">
        <v>12514</v>
      </c>
      <c r="EZR1" s="5" t="s">
        <v>12515</v>
      </c>
      <c r="EZS1" s="5" t="s">
        <v>12516</v>
      </c>
      <c r="EZT1" s="5" t="s">
        <v>12517</v>
      </c>
      <c r="EZU1" s="5" t="s">
        <v>12518</v>
      </c>
      <c r="EZV1" s="5" t="s">
        <v>12519</v>
      </c>
      <c r="EZW1" s="5" t="s">
        <v>12520</v>
      </c>
      <c r="EZX1" s="5" t="s">
        <v>12521</v>
      </c>
      <c r="EZY1" s="5" t="s">
        <v>12522</v>
      </c>
      <c r="EZZ1" s="5" t="s">
        <v>12523</v>
      </c>
      <c r="FAA1" s="5" t="s">
        <v>12524</v>
      </c>
      <c r="FAB1" s="5" t="s">
        <v>12525</v>
      </c>
      <c r="FAC1" s="5" t="s">
        <v>12526</v>
      </c>
      <c r="FAD1" s="5" t="s">
        <v>12527</v>
      </c>
      <c r="FAE1" s="5" t="s">
        <v>12528</v>
      </c>
      <c r="FAF1" s="5" t="s">
        <v>12529</v>
      </c>
      <c r="FAG1" s="5" t="s">
        <v>12530</v>
      </c>
      <c r="FAH1" s="5" t="s">
        <v>12531</v>
      </c>
      <c r="FAI1" s="5" t="s">
        <v>12532</v>
      </c>
      <c r="FAJ1" s="5" t="s">
        <v>12533</v>
      </c>
      <c r="FAK1" s="5" t="s">
        <v>12534</v>
      </c>
      <c r="FAL1" s="5" t="s">
        <v>12535</v>
      </c>
      <c r="FAM1" s="5" t="s">
        <v>12536</v>
      </c>
      <c r="FAN1" s="5" t="s">
        <v>12537</v>
      </c>
      <c r="FAO1" s="5" t="s">
        <v>12538</v>
      </c>
      <c r="FAP1" s="5" t="s">
        <v>12539</v>
      </c>
      <c r="FAQ1" s="5" t="s">
        <v>12540</v>
      </c>
      <c r="FAR1" s="5" t="s">
        <v>12541</v>
      </c>
      <c r="FAS1" s="5" t="s">
        <v>12542</v>
      </c>
      <c r="FAT1" s="5" t="s">
        <v>12543</v>
      </c>
      <c r="FAU1" s="5" t="s">
        <v>12544</v>
      </c>
      <c r="FAV1" s="5" t="s">
        <v>12545</v>
      </c>
      <c r="FAW1" s="5" t="s">
        <v>12546</v>
      </c>
      <c r="FAX1" s="5" t="s">
        <v>12547</v>
      </c>
      <c r="FAY1" s="5" t="s">
        <v>12548</v>
      </c>
      <c r="FAZ1" s="5" t="s">
        <v>12549</v>
      </c>
      <c r="FBA1" s="5" t="s">
        <v>12550</v>
      </c>
      <c r="FBB1" s="5" t="s">
        <v>12551</v>
      </c>
      <c r="FBC1" s="5" t="s">
        <v>12552</v>
      </c>
      <c r="FBD1" s="5" t="s">
        <v>12553</v>
      </c>
      <c r="FBE1" s="5" t="s">
        <v>12554</v>
      </c>
      <c r="FBF1" s="5" t="s">
        <v>12555</v>
      </c>
      <c r="FBG1" s="5" t="s">
        <v>12556</v>
      </c>
      <c r="FBH1" s="5" t="s">
        <v>12557</v>
      </c>
      <c r="FBI1" s="5" t="s">
        <v>12558</v>
      </c>
      <c r="FBJ1" s="5" t="s">
        <v>12559</v>
      </c>
      <c r="FBK1" s="5" t="s">
        <v>12560</v>
      </c>
      <c r="FBL1" s="5" t="s">
        <v>12561</v>
      </c>
      <c r="FBM1" s="5" t="s">
        <v>12562</v>
      </c>
      <c r="FBN1" s="5" t="s">
        <v>12563</v>
      </c>
      <c r="FBO1" s="5" t="s">
        <v>12564</v>
      </c>
      <c r="FBP1" s="5" t="s">
        <v>12565</v>
      </c>
      <c r="FBQ1" s="5" t="s">
        <v>12566</v>
      </c>
      <c r="FBR1" s="5" t="s">
        <v>12567</v>
      </c>
      <c r="FBS1" s="5" t="s">
        <v>12568</v>
      </c>
      <c r="FBT1" s="5" t="s">
        <v>12569</v>
      </c>
      <c r="FBU1" s="5" t="s">
        <v>12570</v>
      </c>
      <c r="FBV1" s="5" t="s">
        <v>12571</v>
      </c>
      <c r="FBW1" s="5" t="s">
        <v>12572</v>
      </c>
      <c r="FBX1" s="5" t="s">
        <v>12573</v>
      </c>
      <c r="FBY1" s="5" t="s">
        <v>12574</v>
      </c>
      <c r="FBZ1" s="5" t="s">
        <v>12575</v>
      </c>
      <c r="FCA1" s="5" t="s">
        <v>12576</v>
      </c>
      <c r="FCB1" s="5" t="s">
        <v>12577</v>
      </c>
      <c r="FCC1" s="5" t="s">
        <v>12578</v>
      </c>
      <c r="FCD1" s="5" t="s">
        <v>12579</v>
      </c>
      <c r="FCE1" s="5" t="s">
        <v>12580</v>
      </c>
      <c r="FCF1" s="5" t="s">
        <v>12581</v>
      </c>
      <c r="FCG1" s="5" t="s">
        <v>12582</v>
      </c>
      <c r="FCH1" s="5" t="s">
        <v>12583</v>
      </c>
      <c r="FCI1" s="5" t="s">
        <v>12584</v>
      </c>
      <c r="FCJ1" s="5" t="s">
        <v>12585</v>
      </c>
      <c r="FCK1" s="5" t="s">
        <v>12586</v>
      </c>
      <c r="FCL1" s="5" t="s">
        <v>12587</v>
      </c>
      <c r="FCM1" s="5" t="s">
        <v>12588</v>
      </c>
      <c r="FCN1" s="5" t="s">
        <v>12589</v>
      </c>
      <c r="FCO1" s="5" t="s">
        <v>12590</v>
      </c>
      <c r="FCP1" s="5" t="s">
        <v>12591</v>
      </c>
      <c r="FCQ1" s="5" t="s">
        <v>12592</v>
      </c>
      <c r="FCR1" s="5" t="s">
        <v>12593</v>
      </c>
      <c r="FCS1" s="5" t="s">
        <v>12594</v>
      </c>
      <c r="FCT1" s="5" t="s">
        <v>12595</v>
      </c>
      <c r="FCU1" s="5" t="s">
        <v>12596</v>
      </c>
      <c r="FCV1" s="5" t="s">
        <v>12597</v>
      </c>
      <c r="FCW1" s="5" t="s">
        <v>12598</v>
      </c>
      <c r="FCX1" s="5" t="s">
        <v>12599</v>
      </c>
      <c r="FCY1" s="5" t="s">
        <v>12600</v>
      </c>
      <c r="FCZ1" s="5" t="s">
        <v>12601</v>
      </c>
      <c r="FDA1" s="5" t="s">
        <v>12602</v>
      </c>
      <c r="FDB1" s="5" t="s">
        <v>12603</v>
      </c>
      <c r="FDC1" s="5" t="s">
        <v>12604</v>
      </c>
      <c r="FDD1" s="5" t="s">
        <v>12605</v>
      </c>
      <c r="FDE1" s="5" t="s">
        <v>12606</v>
      </c>
      <c r="FDF1" s="5" t="s">
        <v>12607</v>
      </c>
      <c r="FDG1" s="5" t="s">
        <v>12608</v>
      </c>
      <c r="FDH1" s="5" t="s">
        <v>12609</v>
      </c>
      <c r="FDI1" s="5" t="s">
        <v>12610</v>
      </c>
      <c r="FDJ1" s="5" t="s">
        <v>12611</v>
      </c>
      <c r="FDK1" s="5" t="s">
        <v>12612</v>
      </c>
      <c r="FDL1" s="5" t="s">
        <v>12613</v>
      </c>
      <c r="FDM1" s="5" t="s">
        <v>12614</v>
      </c>
      <c r="FDN1" s="5" t="s">
        <v>12615</v>
      </c>
      <c r="FDO1" s="5" t="s">
        <v>12616</v>
      </c>
      <c r="FDP1" s="5" t="s">
        <v>12617</v>
      </c>
      <c r="FDQ1" s="5" t="s">
        <v>12618</v>
      </c>
      <c r="FDR1" s="5" t="s">
        <v>12619</v>
      </c>
      <c r="FDS1" s="5" t="s">
        <v>12620</v>
      </c>
      <c r="FDT1" s="5" t="s">
        <v>12621</v>
      </c>
      <c r="FDU1" s="5" t="s">
        <v>12622</v>
      </c>
      <c r="FDV1" s="5" t="s">
        <v>12623</v>
      </c>
      <c r="FDW1" s="5" t="s">
        <v>12624</v>
      </c>
      <c r="FDX1" s="5" t="s">
        <v>12625</v>
      </c>
      <c r="FDY1" s="5" t="s">
        <v>12626</v>
      </c>
      <c r="FDZ1" s="5" t="s">
        <v>12627</v>
      </c>
      <c r="FEA1" s="5" t="s">
        <v>12628</v>
      </c>
      <c r="FEB1" s="5" t="s">
        <v>12629</v>
      </c>
      <c r="FEC1" s="5" t="s">
        <v>12630</v>
      </c>
      <c r="FED1" s="5" t="s">
        <v>12631</v>
      </c>
      <c r="FEE1" s="5" t="s">
        <v>12632</v>
      </c>
      <c r="FEF1" s="5" t="s">
        <v>12633</v>
      </c>
      <c r="FEG1" s="5" t="s">
        <v>12634</v>
      </c>
      <c r="FEH1" s="5" t="s">
        <v>12635</v>
      </c>
      <c r="FEI1" s="5" t="s">
        <v>12636</v>
      </c>
      <c r="FEJ1" s="5" t="s">
        <v>12637</v>
      </c>
      <c r="FEK1" s="5" t="s">
        <v>12638</v>
      </c>
      <c r="FEL1" s="5" t="s">
        <v>12639</v>
      </c>
      <c r="FEM1" s="5" t="s">
        <v>12640</v>
      </c>
      <c r="FEN1" s="5" t="s">
        <v>12641</v>
      </c>
      <c r="FEO1" s="5" t="s">
        <v>12642</v>
      </c>
      <c r="FEP1" s="5" t="s">
        <v>12643</v>
      </c>
      <c r="FEQ1" s="5" t="s">
        <v>12644</v>
      </c>
      <c r="FER1" s="5" t="s">
        <v>12645</v>
      </c>
      <c r="FES1" s="5" t="s">
        <v>12646</v>
      </c>
      <c r="FET1" s="5" t="s">
        <v>12647</v>
      </c>
      <c r="FEU1" s="5" t="s">
        <v>12648</v>
      </c>
      <c r="FEV1" s="5" t="s">
        <v>12649</v>
      </c>
      <c r="FEW1" s="5" t="s">
        <v>12650</v>
      </c>
      <c r="FEX1" s="5" t="s">
        <v>12651</v>
      </c>
      <c r="FEY1" s="5" t="s">
        <v>12652</v>
      </c>
      <c r="FEZ1" s="5" t="s">
        <v>12653</v>
      </c>
      <c r="FFA1" s="5" t="s">
        <v>12654</v>
      </c>
      <c r="FFB1" s="5" t="s">
        <v>12655</v>
      </c>
      <c r="FFC1" s="5" t="s">
        <v>12656</v>
      </c>
      <c r="FFD1" s="5" t="s">
        <v>12657</v>
      </c>
      <c r="FFE1" s="5" t="s">
        <v>12658</v>
      </c>
      <c r="FFF1" s="5" t="s">
        <v>12659</v>
      </c>
      <c r="FFG1" s="5" t="s">
        <v>12660</v>
      </c>
      <c r="FFH1" s="5" t="s">
        <v>12661</v>
      </c>
      <c r="FFI1" s="5" t="s">
        <v>12662</v>
      </c>
      <c r="FFJ1" s="5" t="s">
        <v>12663</v>
      </c>
      <c r="FFK1" s="5" t="s">
        <v>12664</v>
      </c>
      <c r="FFL1" s="5" t="s">
        <v>12665</v>
      </c>
      <c r="FFM1" s="5" t="s">
        <v>12666</v>
      </c>
      <c r="FFN1" s="5" t="s">
        <v>12667</v>
      </c>
      <c r="FFO1" s="5" t="s">
        <v>12668</v>
      </c>
      <c r="FFP1" s="5" t="s">
        <v>12669</v>
      </c>
      <c r="FFQ1" s="5" t="s">
        <v>12670</v>
      </c>
      <c r="FFR1" s="5" t="s">
        <v>12671</v>
      </c>
      <c r="FFS1" s="5" t="s">
        <v>12672</v>
      </c>
      <c r="FFT1" s="5" t="s">
        <v>12673</v>
      </c>
      <c r="FFU1" s="5" t="s">
        <v>12674</v>
      </c>
      <c r="FFV1" s="5" t="s">
        <v>12675</v>
      </c>
      <c r="FFW1" s="5" t="s">
        <v>12676</v>
      </c>
      <c r="FFX1" s="5" t="s">
        <v>12677</v>
      </c>
      <c r="FFY1" s="5" t="s">
        <v>12678</v>
      </c>
      <c r="FFZ1" s="5" t="s">
        <v>12679</v>
      </c>
      <c r="FGA1" s="5" t="s">
        <v>12680</v>
      </c>
      <c r="FGB1" s="5" t="s">
        <v>12681</v>
      </c>
      <c r="FGC1" s="5" t="s">
        <v>12682</v>
      </c>
      <c r="FGD1" s="5" t="s">
        <v>12683</v>
      </c>
      <c r="FGE1" s="5" t="s">
        <v>12684</v>
      </c>
      <c r="FGF1" s="5" t="s">
        <v>12685</v>
      </c>
      <c r="FGG1" s="5" t="s">
        <v>12686</v>
      </c>
      <c r="FGH1" s="5" t="s">
        <v>12687</v>
      </c>
      <c r="FGI1" s="5" t="s">
        <v>12688</v>
      </c>
      <c r="FGJ1" s="5" t="s">
        <v>12689</v>
      </c>
      <c r="FGK1" s="5" t="s">
        <v>12690</v>
      </c>
      <c r="FGL1" s="5" t="s">
        <v>12691</v>
      </c>
      <c r="FGM1" s="5" t="s">
        <v>12692</v>
      </c>
      <c r="FGN1" s="5" t="s">
        <v>12693</v>
      </c>
      <c r="FGO1" s="5" t="s">
        <v>12694</v>
      </c>
      <c r="FGP1" s="5" t="s">
        <v>12695</v>
      </c>
      <c r="FGQ1" s="5" t="s">
        <v>12696</v>
      </c>
      <c r="FGR1" s="5" t="s">
        <v>12697</v>
      </c>
      <c r="FGS1" s="5" t="s">
        <v>12698</v>
      </c>
      <c r="FGT1" s="5" t="s">
        <v>12699</v>
      </c>
      <c r="FGU1" s="5" t="s">
        <v>12700</v>
      </c>
      <c r="FGV1" s="5" t="s">
        <v>12701</v>
      </c>
      <c r="FGW1" s="5" t="s">
        <v>12702</v>
      </c>
      <c r="FGX1" s="5" t="s">
        <v>12703</v>
      </c>
      <c r="FGY1" s="5" t="s">
        <v>12704</v>
      </c>
      <c r="FGZ1" s="5" t="s">
        <v>12705</v>
      </c>
      <c r="FHA1" s="5" t="s">
        <v>12706</v>
      </c>
      <c r="FHB1" s="5" t="s">
        <v>12707</v>
      </c>
      <c r="FHC1" s="5" t="s">
        <v>12708</v>
      </c>
      <c r="FHD1" s="5" t="s">
        <v>12709</v>
      </c>
      <c r="FHE1" s="5" t="s">
        <v>12710</v>
      </c>
      <c r="FHF1" s="5" t="s">
        <v>12711</v>
      </c>
      <c r="FHG1" s="5" t="s">
        <v>12712</v>
      </c>
      <c r="FHH1" s="5" t="s">
        <v>12713</v>
      </c>
      <c r="FHI1" s="5" t="s">
        <v>12714</v>
      </c>
      <c r="FHJ1" s="5" t="s">
        <v>12715</v>
      </c>
      <c r="FHK1" s="5" t="s">
        <v>12716</v>
      </c>
      <c r="FHL1" s="5" t="s">
        <v>12717</v>
      </c>
      <c r="FHM1" s="5" t="s">
        <v>12718</v>
      </c>
      <c r="FHN1" s="5" t="s">
        <v>12719</v>
      </c>
      <c r="FHO1" s="5" t="s">
        <v>12720</v>
      </c>
      <c r="FHP1" s="5" t="s">
        <v>12721</v>
      </c>
      <c r="FHQ1" s="5" t="s">
        <v>12722</v>
      </c>
      <c r="FHR1" s="5" t="s">
        <v>12723</v>
      </c>
      <c r="FHS1" s="5" t="s">
        <v>12724</v>
      </c>
      <c r="FHT1" s="5" t="s">
        <v>12725</v>
      </c>
      <c r="FHU1" s="5" t="s">
        <v>12726</v>
      </c>
      <c r="FHV1" s="5" t="s">
        <v>12727</v>
      </c>
      <c r="FHW1" s="5" t="s">
        <v>12728</v>
      </c>
      <c r="FHX1" s="5" t="s">
        <v>12729</v>
      </c>
      <c r="FHY1" s="5" t="s">
        <v>12730</v>
      </c>
      <c r="FHZ1" s="5" t="s">
        <v>12731</v>
      </c>
      <c r="FIA1" s="5" t="s">
        <v>12732</v>
      </c>
      <c r="FIB1" s="5" t="s">
        <v>12733</v>
      </c>
      <c r="FIC1" s="5" t="s">
        <v>12734</v>
      </c>
      <c r="FID1" s="5" t="s">
        <v>12735</v>
      </c>
      <c r="FIE1" s="5" t="s">
        <v>12736</v>
      </c>
      <c r="FIF1" s="5" t="s">
        <v>12737</v>
      </c>
      <c r="FIG1" s="5" t="s">
        <v>12738</v>
      </c>
      <c r="FIH1" s="5" t="s">
        <v>12739</v>
      </c>
      <c r="FII1" s="5" t="s">
        <v>12740</v>
      </c>
      <c r="FIJ1" s="5" t="s">
        <v>12741</v>
      </c>
      <c r="FIK1" s="5" t="s">
        <v>12742</v>
      </c>
      <c r="FIL1" s="5" t="s">
        <v>12743</v>
      </c>
      <c r="FIM1" s="5" t="s">
        <v>12744</v>
      </c>
      <c r="FIN1" s="5" t="s">
        <v>12745</v>
      </c>
      <c r="FIO1" s="5" t="s">
        <v>12746</v>
      </c>
      <c r="FIP1" s="5" t="s">
        <v>12747</v>
      </c>
      <c r="FIQ1" s="5" t="s">
        <v>12748</v>
      </c>
      <c r="FIR1" s="5" t="s">
        <v>12749</v>
      </c>
      <c r="FIS1" s="5" t="s">
        <v>12750</v>
      </c>
      <c r="FIT1" s="5" t="s">
        <v>12751</v>
      </c>
      <c r="FIU1" s="5" t="s">
        <v>12752</v>
      </c>
      <c r="FIV1" s="5" t="s">
        <v>12753</v>
      </c>
      <c r="FIW1" s="5" t="s">
        <v>12754</v>
      </c>
      <c r="FIX1" s="5" t="s">
        <v>12755</v>
      </c>
      <c r="FIY1" s="5" t="s">
        <v>12756</v>
      </c>
      <c r="FIZ1" s="5" t="s">
        <v>12757</v>
      </c>
      <c r="FJA1" s="5" t="s">
        <v>12758</v>
      </c>
      <c r="FJB1" s="5" t="s">
        <v>12759</v>
      </c>
      <c r="FJC1" s="5" t="s">
        <v>12760</v>
      </c>
      <c r="FJD1" s="5" t="s">
        <v>12761</v>
      </c>
      <c r="FJE1" s="5" t="s">
        <v>12762</v>
      </c>
      <c r="FJF1" s="5" t="s">
        <v>12763</v>
      </c>
      <c r="FJG1" s="5" t="s">
        <v>12764</v>
      </c>
      <c r="FJH1" s="5" t="s">
        <v>12765</v>
      </c>
      <c r="FJI1" s="5" t="s">
        <v>12766</v>
      </c>
      <c r="FJJ1" s="5" t="s">
        <v>12767</v>
      </c>
      <c r="FJK1" s="5" t="s">
        <v>12768</v>
      </c>
      <c r="FJL1" s="5" t="s">
        <v>12769</v>
      </c>
      <c r="FJM1" s="5" t="s">
        <v>12770</v>
      </c>
      <c r="FJN1" s="5" t="s">
        <v>12771</v>
      </c>
      <c r="FJO1" s="5" t="s">
        <v>12772</v>
      </c>
      <c r="FJP1" s="5" t="s">
        <v>12773</v>
      </c>
      <c r="FJQ1" s="5" t="s">
        <v>12774</v>
      </c>
      <c r="FJR1" s="5" t="s">
        <v>12775</v>
      </c>
      <c r="FJS1" s="5" t="s">
        <v>12776</v>
      </c>
      <c r="FJT1" s="5" t="s">
        <v>12777</v>
      </c>
      <c r="FJU1" s="5" t="s">
        <v>12778</v>
      </c>
      <c r="FJV1" s="5" t="s">
        <v>12779</v>
      </c>
      <c r="FJW1" s="5" t="s">
        <v>12780</v>
      </c>
      <c r="FJX1" s="5" t="s">
        <v>12781</v>
      </c>
      <c r="FJY1" s="5" t="s">
        <v>12782</v>
      </c>
      <c r="FJZ1" s="5" t="s">
        <v>12783</v>
      </c>
      <c r="FKA1" s="5" t="s">
        <v>12784</v>
      </c>
      <c r="FKB1" s="5" t="s">
        <v>12785</v>
      </c>
      <c r="FKC1" s="5" t="s">
        <v>12786</v>
      </c>
      <c r="FKD1" s="5" t="s">
        <v>12787</v>
      </c>
      <c r="FKE1" s="5" t="s">
        <v>12788</v>
      </c>
      <c r="FKF1" s="5" t="s">
        <v>12789</v>
      </c>
      <c r="FKG1" s="5" t="s">
        <v>12790</v>
      </c>
      <c r="FKH1" s="5" t="s">
        <v>12791</v>
      </c>
      <c r="FKI1" s="5" t="s">
        <v>12792</v>
      </c>
      <c r="FKJ1" s="5" t="s">
        <v>12793</v>
      </c>
      <c r="FKK1" s="5" t="s">
        <v>12794</v>
      </c>
      <c r="FKL1" s="5" t="s">
        <v>12795</v>
      </c>
      <c r="FKM1" s="5" t="s">
        <v>12796</v>
      </c>
      <c r="FKN1" s="5" t="s">
        <v>12797</v>
      </c>
      <c r="FKO1" s="5" t="s">
        <v>12798</v>
      </c>
      <c r="FKP1" s="5" t="s">
        <v>12799</v>
      </c>
      <c r="FKQ1" s="5" t="s">
        <v>12800</v>
      </c>
      <c r="FKR1" s="5" t="s">
        <v>12801</v>
      </c>
      <c r="FKS1" s="5" t="s">
        <v>12802</v>
      </c>
      <c r="FKT1" s="5" t="s">
        <v>12803</v>
      </c>
      <c r="FKU1" s="5" t="s">
        <v>12804</v>
      </c>
      <c r="FKV1" s="5" t="s">
        <v>12805</v>
      </c>
      <c r="FKW1" s="5" t="s">
        <v>12806</v>
      </c>
      <c r="FKX1" s="5" t="s">
        <v>12807</v>
      </c>
      <c r="FKY1" s="5" t="s">
        <v>12808</v>
      </c>
      <c r="FKZ1" s="5" t="s">
        <v>12809</v>
      </c>
      <c r="FLA1" s="5" t="s">
        <v>12810</v>
      </c>
      <c r="FLB1" s="5" t="s">
        <v>12811</v>
      </c>
      <c r="FLC1" s="5" t="s">
        <v>12812</v>
      </c>
      <c r="FLD1" s="5" t="s">
        <v>12813</v>
      </c>
      <c r="FLE1" s="5" t="s">
        <v>12814</v>
      </c>
      <c r="FLF1" s="5" t="s">
        <v>12815</v>
      </c>
      <c r="FLG1" s="5" t="s">
        <v>12816</v>
      </c>
      <c r="FLH1" s="5" t="s">
        <v>12817</v>
      </c>
      <c r="FLI1" s="5" t="s">
        <v>12818</v>
      </c>
      <c r="FLJ1" s="5" t="s">
        <v>12819</v>
      </c>
      <c r="FLK1" s="5" t="s">
        <v>12820</v>
      </c>
      <c r="FLL1" s="5" t="s">
        <v>12821</v>
      </c>
      <c r="FLM1" s="5" t="s">
        <v>12822</v>
      </c>
      <c r="FLN1" s="5" t="s">
        <v>12823</v>
      </c>
      <c r="FLO1" s="5" t="s">
        <v>12824</v>
      </c>
      <c r="FLP1" s="5" t="s">
        <v>12825</v>
      </c>
      <c r="FLQ1" s="5" t="s">
        <v>12826</v>
      </c>
      <c r="FLR1" s="5" t="s">
        <v>12827</v>
      </c>
      <c r="FLS1" s="5" t="s">
        <v>12828</v>
      </c>
      <c r="FLT1" s="5" t="s">
        <v>12829</v>
      </c>
      <c r="FLU1" s="5" t="s">
        <v>12830</v>
      </c>
      <c r="FLV1" s="5" t="s">
        <v>12831</v>
      </c>
      <c r="FLW1" s="5" t="s">
        <v>12832</v>
      </c>
      <c r="FLX1" s="5" t="s">
        <v>12833</v>
      </c>
      <c r="FLY1" s="5" t="s">
        <v>12834</v>
      </c>
      <c r="FLZ1" s="5" t="s">
        <v>12835</v>
      </c>
      <c r="FMA1" s="5" t="s">
        <v>12836</v>
      </c>
      <c r="FMB1" s="5" t="s">
        <v>12837</v>
      </c>
      <c r="FMC1" s="5" t="s">
        <v>12838</v>
      </c>
      <c r="FMD1" s="5" t="s">
        <v>12839</v>
      </c>
      <c r="FME1" s="5" t="s">
        <v>12840</v>
      </c>
      <c r="FMF1" s="5" t="s">
        <v>12841</v>
      </c>
      <c r="FMG1" s="5" t="s">
        <v>12842</v>
      </c>
      <c r="FMH1" s="5" t="s">
        <v>12843</v>
      </c>
      <c r="FMI1" s="5" t="s">
        <v>12844</v>
      </c>
      <c r="FMJ1" s="5" t="s">
        <v>12845</v>
      </c>
      <c r="FMK1" s="5" t="s">
        <v>12846</v>
      </c>
      <c r="FML1" s="5" t="s">
        <v>12847</v>
      </c>
      <c r="FMM1" s="5" t="s">
        <v>12848</v>
      </c>
      <c r="FMN1" s="5" t="s">
        <v>12849</v>
      </c>
      <c r="FMO1" s="5" t="s">
        <v>12850</v>
      </c>
      <c r="FMP1" s="5" t="s">
        <v>12851</v>
      </c>
      <c r="FMQ1" s="5" t="s">
        <v>12852</v>
      </c>
      <c r="FMR1" s="5" t="s">
        <v>12853</v>
      </c>
      <c r="FMS1" s="5" t="s">
        <v>12854</v>
      </c>
      <c r="FMT1" s="5" t="s">
        <v>12855</v>
      </c>
      <c r="FMU1" s="5" t="s">
        <v>12856</v>
      </c>
      <c r="FMV1" s="5" t="s">
        <v>12857</v>
      </c>
      <c r="FMW1" s="5" t="s">
        <v>12858</v>
      </c>
      <c r="FMX1" s="5" t="s">
        <v>12859</v>
      </c>
      <c r="FMY1" s="5" t="s">
        <v>12860</v>
      </c>
      <c r="FMZ1" s="5" t="s">
        <v>12861</v>
      </c>
      <c r="FNA1" s="5" t="s">
        <v>12862</v>
      </c>
      <c r="FNB1" s="5" t="s">
        <v>12863</v>
      </c>
      <c r="FNC1" s="5" t="s">
        <v>12864</v>
      </c>
      <c r="FND1" s="5" t="s">
        <v>12865</v>
      </c>
      <c r="FNE1" s="5" t="s">
        <v>12866</v>
      </c>
      <c r="FNF1" s="5" t="s">
        <v>12867</v>
      </c>
      <c r="FNG1" s="5" t="s">
        <v>12868</v>
      </c>
      <c r="FNH1" s="5" t="s">
        <v>12869</v>
      </c>
      <c r="FNI1" s="5" t="s">
        <v>12870</v>
      </c>
      <c r="FNJ1" s="5" t="s">
        <v>12871</v>
      </c>
      <c r="FNK1" s="5" t="s">
        <v>12872</v>
      </c>
      <c r="FNL1" s="5" t="s">
        <v>12873</v>
      </c>
      <c r="FNM1" s="5" t="s">
        <v>12874</v>
      </c>
      <c r="FNN1" s="5" t="s">
        <v>12875</v>
      </c>
      <c r="FNO1" s="5" t="s">
        <v>12876</v>
      </c>
      <c r="FNP1" s="5" t="s">
        <v>12877</v>
      </c>
      <c r="FNQ1" s="5" t="s">
        <v>12878</v>
      </c>
      <c r="FNR1" s="5" t="s">
        <v>12879</v>
      </c>
      <c r="FNS1" s="5" t="s">
        <v>12880</v>
      </c>
      <c r="FNT1" s="5" t="s">
        <v>12881</v>
      </c>
      <c r="FNU1" s="5" t="s">
        <v>12882</v>
      </c>
      <c r="FNV1" s="5" t="s">
        <v>12883</v>
      </c>
      <c r="FNW1" s="5" t="s">
        <v>12884</v>
      </c>
      <c r="FNX1" s="5" t="s">
        <v>12885</v>
      </c>
      <c r="FNY1" s="5" t="s">
        <v>12886</v>
      </c>
      <c r="FNZ1" s="5" t="s">
        <v>12887</v>
      </c>
      <c r="FOA1" s="5" t="s">
        <v>12888</v>
      </c>
      <c r="FOB1" s="5" t="s">
        <v>12889</v>
      </c>
      <c r="FOC1" s="5" t="s">
        <v>12890</v>
      </c>
      <c r="FOD1" s="5" t="s">
        <v>12891</v>
      </c>
      <c r="FOE1" s="5" t="s">
        <v>12892</v>
      </c>
      <c r="FOF1" s="5" t="s">
        <v>12893</v>
      </c>
      <c r="FOG1" s="5" t="s">
        <v>12894</v>
      </c>
      <c r="FOH1" s="5" t="s">
        <v>12895</v>
      </c>
      <c r="FOI1" s="5" t="s">
        <v>12896</v>
      </c>
      <c r="FOJ1" s="5" t="s">
        <v>12897</v>
      </c>
      <c r="FOK1" s="5" t="s">
        <v>12898</v>
      </c>
      <c r="FOL1" s="5" t="s">
        <v>12899</v>
      </c>
      <c r="FOM1" s="5" t="s">
        <v>12900</v>
      </c>
      <c r="FON1" s="5" t="s">
        <v>12901</v>
      </c>
      <c r="FOO1" s="5" t="s">
        <v>12902</v>
      </c>
      <c r="FOP1" s="5" t="s">
        <v>12903</v>
      </c>
      <c r="FOQ1" s="5" t="s">
        <v>12904</v>
      </c>
      <c r="FOR1" s="5" t="s">
        <v>12905</v>
      </c>
      <c r="FOS1" s="5" t="s">
        <v>12906</v>
      </c>
      <c r="FOT1" s="5" t="s">
        <v>12907</v>
      </c>
      <c r="FOU1" s="5" t="s">
        <v>12908</v>
      </c>
      <c r="FOV1" s="5" t="s">
        <v>12909</v>
      </c>
      <c r="FOW1" s="5" t="s">
        <v>12910</v>
      </c>
      <c r="FOX1" s="5" t="s">
        <v>12911</v>
      </c>
      <c r="FOY1" s="5" t="s">
        <v>12912</v>
      </c>
      <c r="FOZ1" s="5" t="s">
        <v>12913</v>
      </c>
      <c r="FPA1" s="5" t="s">
        <v>12914</v>
      </c>
      <c r="FPB1" s="5" t="s">
        <v>12915</v>
      </c>
      <c r="FPC1" s="5" t="s">
        <v>12916</v>
      </c>
      <c r="FPD1" s="5" t="s">
        <v>12917</v>
      </c>
      <c r="FPE1" s="5" t="s">
        <v>12918</v>
      </c>
      <c r="FPF1" s="5" t="s">
        <v>12919</v>
      </c>
      <c r="FPG1" s="5" t="s">
        <v>12920</v>
      </c>
      <c r="FPH1" s="5" t="s">
        <v>12921</v>
      </c>
      <c r="FPI1" s="5" t="s">
        <v>12922</v>
      </c>
      <c r="FPJ1" s="5" t="s">
        <v>12923</v>
      </c>
      <c r="FPK1" s="5" t="s">
        <v>12924</v>
      </c>
      <c r="FPL1" s="5" t="s">
        <v>12925</v>
      </c>
      <c r="FPM1" s="5" t="s">
        <v>12926</v>
      </c>
      <c r="FPN1" s="5" t="s">
        <v>12927</v>
      </c>
      <c r="FPO1" s="5" t="s">
        <v>12928</v>
      </c>
      <c r="FPP1" s="5" t="s">
        <v>12929</v>
      </c>
      <c r="FPQ1" s="5" t="s">
        <v>12930</v>
      </c>
      <c r="FPR1" s="5" t="s">
        <v>12931</v>
      </c>
      <c r="FPS1" s="5" t="s">
        <v>12932</v>
      </c>
      <c r="FPT1" s="5" t="s">
        <v>12933</v>
      </c>
      <c r="FPU1" s="5" t="s">
        <v>12934</v>
      </c>
      <c r="FPV1" s="5" t="s">
        <v>12935</v>
      </c>
      <c r="FPW1" s="5" t="s">
        <v>12936</v>
      </c>
      <c r="FPX1" s="5" t="s">
        <v>12937</v>
      </c>
      <c r="FPY1" s="5" t="s">
        <v>12938</v>
      </c>
      <c r="FPZ1" s="5" t="s">
        <v>12939</v>
      </c>
      <c r="FQA1" s="5" t="s">
        <v>12940</v>
      </c>
      <c r="FQB1" s="5" t="s">
        <v>12941</v>
      </c>
      <c r="FQC1" s="5" t="s">
        <v>12942</v>
      </c>
      <c r="FQD1" s="5" t="s">
        <v>12943</v>
      </c>
      <c r="FQE1" s="5" t="s">
        <v>12944</v>
      </c>
      <c r="FQF1" s="5" t="s">
        <v>12945</v>
      </c>
      <c r="FQG1" s="5" t="s">
        <v>12946</v>
      </c>
      <c r="FQH1" s="5" t="s">
        <v>12947</v>
      </c>
      <c r="FQI1" s="5" t="s">
        <v>12948</v>
      </c>
      <c r="FQJ1" s="5" t="s">
        <v>12949</v>
      </c>
      <c r="FQK1" s="5" t="s">
        <v>12950</v>
      </c>
      <c r="FQL1" s="5" t="s">
        <v>12951</v>
      </c>
      <c r="FQM1" s="5" t="s">
        <v>12952</v>
      </c>
      <c r="FQN1" s="5" t="s">
        <v>12953</v>
      </c>
      <c r="FQO1" s="5" t="s">
        <v>12954</v>
      </c>
      <c r="FQP1" s="5" t="s">
        <v>12955</v>
      </c>
      <c r="FQQ1" s="5" t="s">
        <v>12956</v>
      </c>
      <c r="FQR1" s="5" t="s">
        <v>12957</v>
      </c>
      <c r="FQS1" s="5" t="s">
        <v>12958</v>
      </c>
      <c r="FQT1" s="5" t="s">
        <v>12959</v>
      </c>
      <c r="FQU1" s="5" t="s">
        <v>12960</v>
      </c>
      <c r="FQV1" s="5" t="s">
        <v>12961</v>
      </c>
      <c r="FQW1" s="5" t="s">
        <v>12962</v>
      </c>
      <c r="FQX1" s="5" t="s">
        <v>12963</v>
      </c>
      <c r="FQY1" s="5" t="s">
        <v>12964</v>
      </c>
      <c r="FQZ1" s="5" t="s">
        <v>12965</v>
      </c>
      <c r="FRA1" s="5" t="s">
        <v>12966</v>
      </c>
      <c r="FRB1" s="5" t="s">
        <v>12967</v>
      </c>
      <c r="FRC1" s="5" t="s">
        <v>12968</v>
      </c>
      <c r="FRD1" s="5" t="s">
        <v>12969</v>
      </c>
      <c r="FRE1" s="5" t="s">
        <v>12970</v>
      </c>
      <c r="FRF1" s="5" t="s">
        <v>12971</v>
      </c>
      <c r="FRG1" s="5" t="s">
        <v>12972</v>
      </c>
      <c r="FRH1" s="5" t="s">
        <v>12973</v>
      </c>
      <c r="FRI1" s="5" t="s">
        <v>12974</v>
      </c>
      <c r="FRJ1" s="5" t="s">
        <v>12975</v>
      </c>
      <c r="FRK1" s="5" t="s">
        <v>12976</v>
      </c>
      <c r="FRL1" s="5" t="s">
        <v>12977</v>
      </c>
      <c r="FRM1" s="5" t="s">
        <v>12978</v>
      </c>
      <c r="FRN1" s="5" t="s">
        <v>12979</v>
      </c>
      <c r="FRO1" s="5" t="s">
        <v>12980</v>
      </c>
      <c r="FRP1" s="5" t="s">
        <v>12981</v>
      </c>
      <c r="FRQ1" s="5" t="s">
        <v>12982</v>
      </c>
      <c r="FRR1" s="5" t="s">
        <v>12983</v>
      </c>
      <c r="FRS1" s="5" t="s">
        <v>12984</v>
      </c>
      <c r="FRT1" s="5" t="s">
        <v>12985</v>
      </c>
      <c r="FRU1" s="5" t="s">
        <v>12986</v>
      </c>
      <c r="FRV1" s="5" t="s">
        <v>12987</v>
      </c>
      <c r="FRW1" s="5" t="s">
        <v>12988</v>
      </c>
      <c r="FRX1" s="5" t="s">
        <v>12989</v>
      </c>
      <c r="FRY1" s="5" t="s">
        <v>12990</v>
      </c>
      <c r="FRZ1" s="5" t="s">
        <v>12991</v>
      </c>
      <c r="FSA1" s="5" t="s">
        <v>12992</v>
      </c>
      <c r="FSB1" s="5" t="s">
        <v>12993</v>
      </c>
      <c r="FSC1" s="5" t="s">
        <v>12994</v>
      </c>
      <c r="FSD1" s="5" t="s">
        <v>12995</v>
      </c>
      <c r="FSE1" s="5" t="s">
        <v>12996</v>
      </c>
      <c r="FSF1" s="5" t="s">
        <v>12997</v>
      </c>
      <c r="FSG1" s="5" t="s">
        <v>12998</v>
      </c>
      <c r="FSH1" s="5" t="s">
        <v>12999</v>
      </c>
      <c r="FSI1" s="5" t="s">
        <v>13000</v>
      </c>
      <c r="FSJ1" s="5" t="s">
        <v>13001</v>
      </c>
      <c r="FSK1" s="5" t="s">
        <v>13002</v>
      </c>
      <c r="FSL1" s="5" t="s">
        <v>13003</v>
      </c>
      <c r="FSM1" s="5" t="s">
        <v>13004</v>
      </c>
      <c r="FSN1" s="5" t="s">
        <v>13005</v>
      </c>
      <c r="FSO1" s="5" t="s">
        <v>13006</v>
      </c>
      <c r="FSP1" s="5" t="s">
        <v>13007</v>
      </c>
      <c r="FSQ1" s="5" t="s">
        <v>13008</v>
      </c>
      <c r="FSR1" s="5" t="s">
        <v>13009</v>
      </c>
      <c r="FSS1" s="5" t="s">
        <v>13010</v>
      </c>
      <c r="FST1" s="5" t="s">
        <v>13011</v>
      </c>
      <c r="FSU1" s="5" t="s">
        <v>13012</v>
      </c>
      <c r="FSV1" s="5" t="s">
        <v>13013</v>
      </c>
      <c r="FSW1" s="5" t="s">
        <v>13014</v>
      </c>
      <c r="FSX1" s="5" t="s">
        <v>13015</v>
      </c>
      <c r="FSY1" s="5" t="s">
        <v>13016</v>
      </c>
      <c r="FSZ1" s="5" t="s">
        <v>13017</v>
      </c>
      <c r="FTA1" s="5" t="s">
        <v>13018</v>
      </c>
      <c r="FTB1" s="5" t="s">
        <v>13019</v>
      </c>
      <c r="FTC1" s="5" t="s">
        <v>13020</v>
      </c>
      <c r="FTD1" s="5" t="s">
        <v>13021</v>
      </c>
      <c r="FTE1" s="5" t="s">
        <v>13022</v>
      </c>
      <c r="FTF1" s="5" t="s">
        <v>13023</v>
      </c>
      <c r="FTG1" s="5" t="s">
        <v>13024</v>
      </c>
      <c r="FTH1" s="5" t="s">
        <v>13025</v>
      </c>
      <c r="FTI1" s="5" t="s">
        <v>13026</v>
      </c>
      <c r="FTJ1" s="5" t="s">
        <v>13027</v>
      </c>
      <c r="FTK1" s="5" t="s">
        <v>13028</v>
      </c>
      <c r="FTL1" s="5" t="s">
        <v>13029</v>
      </c>
      <c r="FTM1" s="5" t="s">
        <v>13030</v>
      </c>
      <c r="FTN1" s="5" t="s">
        <v>13031</v>
      </c>
      <c r="FTO1" s="5" t="s">
        <v>13032</v>
      </c>
      <c r="FTP1" s="5" t="s">
        <v>13033</v>
      </c>
      <c r="FTQ1" s="5" t="s">
        <v>13034</v>
      </c>
      <c r="FTR1" s="5" t="s">
        <v>13035</v>
      </c>
      <c r="FTS1" s="5" t="s">
        <v>13036</v>
      </c>
      <c r="FTT1" s="5" t="s">
        <v>13037</v>
      </c>
      <c r="FTU1" s="5" t="s">
        <v>13038</v>
      </c>
      <c r="FTV1" s="5" t="s">
        <v>13039</v>
      </c>
      <c r="FTW1" s="5" t="s">
        <v>13040</v>
      </c>
      <c r="FTX1" s="5" t="s">
        <v>13041</v>
      </c>
      <c r="FTY1" s="5" t="s">
        <v>13042</v>
      </c>
      <c r="FTZ1" s="5" t="s">
        <v>13043</v>
      </c>
      <c r="FUA1" s="5" t="s">
        <v>13044</v>
      </c>
      <c r="FUB1" s="5" t="s">
        <v>13045</v>
      </c>
      <c r="FUC1" s="5" t="s">
        <v>13046</v>
      </c>
      <c r="FUD1" s="5" t="s">
        <v>13047</v>
      </c>
      <c r="FUE1" s="5" t="s">
        <v>13048</v>
      </c>
      <c r="FUF1" s="5" t="s">
        <v>13049</v>
      </c>
      <c r="FUG1" s="5" t="s">
        <v>13050</v>
      </c>
      <c r="FUH1" s="5" t="s">
        <v>13051</v>
      </c>
      <c r="FUI1" s="5" t="s">
        <v>13052</v>
      </c>
      <c r="FUJ1" s="5" t="s">
        <v>13053</v>
      </c>
      <c r="FUK1" s="5" t="s">
        <v>13054</v>
      </c>
      <c r="FUL1" s="5" t="s">
        <v>13055</v>
      </c>
      <c r="FUM1" s="5" t="s">
        <v>13056</v>
      </c>
      <c r="FUN1" s="5" t="s">
        <v>13057</v>
      </c>
      <c r="FUO1" s="5" t="s">
        <v>13058</v>
      </c>
      <c r="FUP1" s="5" t="s">
        <v>13059</v>
      </c>
      <c r="FUQ1" s="5" t="s">
        <v>13060</v>
      </c>
      <c r="FUR1" s="5" t="s">
        <v>13061</v>
      </c>
      <c r="FUS1" s="5" t="s">
        <v>13062</v>
      </c>
      <c r="FUT1" s="5" t="s">
        <v>13063</v>
      </c>
      <c r="FUU1" s="5" t="s">
        <v>13064</v>
      </c>
      <c r="FUV1" s="5" t="s">
        <v>13065</v>
      </c>
      <c r="FUW1" s="5" t="s">
        <v>13066</v>
      </c>
      <c r="FUX1" s="5" t="s">
        <v>13067</v>
      </c>
      <c r="FUY1" s="5" t="s">
        <v>13068</v>
      </c>
      <c r="FUZ1" s="5" t="s">
        <v>13069</v>
      </c>
      <c r="FVA1" s="5" t="s">
        <v>13070</v>
      </c>
      <c r="FVB1" s="5" t="s">
        <v>13071</v>
      </c>
      <c r="FVC1" s="5" t="s">
        <v>13072</v>
      </c>
      <c r="FVD1" s="5" t="s">
        <v>13073</v>
      </c>
      <c r="FVE1" s="5" t="s">
        <v>13074</v>
      </c>
      <c r="FVF1" s="5" t="s">
        <v>13075</v>
      </c>
      <c r="FVG1" s="5" t="s">
        <v>13076</v>
      </c>
      <c r="FVH1" s="5" t="s">
        <v>13077</v>
      </c>
      <c r="FVI1" s="5" t="s">
        <v>13078</v>
      </c>
      <c r="FVJ1" s="5" t="s">
        <v>13079</v>
      </c>
      <c r="FVK1" s="5" t="s">
        <v>13080</v>
      </c>
      <c r="FVL1" s="5" t="s">
        <v>13081</v>
      </c>
      <c r="FVM1" s="5" t="s">
        <v>13082</v>
      </c>
      <c r="FVN1" s="5" t="s">
        <v>13083</v>
      </c>
      <c r="FVO1" s="5" t="s">
        <v>13084</v>
      </c>
      <c r="FVP1" s="5" t="s">
        <v>13085</v>
      </c>
      <c r="FVQ1" s="5" t="s">
        <v>13086</v>
      </c>
      <c r="FVR1" s="5" t="s">
        <v>13087</v>
      </c>
      <c r="FVS1" s="5" t="s">
        <v>13088</v>
      </c>
      <c r="FVT1" s="5" t="s">
        <v>13089</v>
      </c>
      <c r="FVU1" s="5" t="s">
        <v>13090</v>
      </c>
      <c r="FVV1" s="5" t="s">
        <v>13091</v>
      </c>
      <c r="FVW1" s="5" t="s">
        <v>13092</v>
      </c>
      <c r="FVX1" s="5" t="s">
        <v>13093</v>
      </c>
      <c r="FVY1" s="5" t="s">
        <v>13094</v>
      </c>
      <c r="FVZ1" s="5" t="s">
        <v>13095</v>
      </c>
      <c r="FWA1" s="5" t="s">
        <v>13096</v>
      </c>
      <c r="FWB1" s="5" t="s">
        <v>13097</v>
      </c>
      <c r="FWC1" s="5" t="s">
        <v>13098</v>
      </c>
      <c r="FWD1" s="5" t="s">
        <v>13099</v>
      </c>
      <c r="FWE1" s="5" t="s">
        <v>13100</v>
      </c>
      <c r="FWF1" s="5" t="s">
        <v>13101</v>
      </c>
      <c r="FWG1" s="5" t="s">
        <v>13102</v>
      </c>
      <c r="FWH1" s="5" t="s">
        <v>13103</v>
      </c>
      <c r="FWI1" s="5" t="s">
        <v>13104</v>
      </c>
      <c r="FWJ1" s="5" t="s">
        <v>13105</v>
      </c>
      <c r="FWK1" s="5" t="s">
        <v>13106</v>
      </c>
      <c r="FWL1" s="5" t="s">
        <v>13107</v>
      </c>
      <c r="FWM1" s="5" t="s">
        <v>13108</v>
      </c>
      <c r="FWN1" s="5" t="s">
        <v>13109</v>
      </c>
      <c r="FWO1" s="5" t="s">
        <v>13110</v>
      </c>
      <c r="FWP1" s="5" t="s">
        <v>13111</v>
      </c>
      <c r="FWQ1" s="5" t="s">
        <v>13112</v>
      </c>
      <c r="FWR1" s="5" t="s">
        <v>13113</v>
      </c>
      <c r="FWS1" s="5" t="s">
        <v>13114</v>
      </c>
      <c r="FWT1" s="5" t="s">
        <v>13115</v>
      </c>
      <c r="FWU1" s="5" t="s">
        <v>13116</v>
      </c>
      <c r="FWV1" s="5" t="s">
        <v>13117</v>
      </c>
      <c r="FWW1" s="5" t="s">
        <v>13118</v>
      </c>
      <c r="FWX1" s="5" t="s">
        <v>13119</v>
      </c>
      <c r="FWY1" s="5" t="s">
        <v>13120</v>
      </c>
      <c r="FWZ1" s="5" t="s">
        <v>13121</v>
      </c>
      <c r="FXA1" s="5" t="s">
        <v>13122</v>
      </c>
      <c r="FXB1" s="5" t="s">
        <v>13123</v>
      </c>
      <c r="FXC1" s="5" t="s">
        <v>13124</v>
      </c>
      <c r="FXD1" s="5" t="s">
        <v>13125</v>
      </c>
      <c r="FXE1" s="5" t="s">
        <v>13126</v>
      </c>
      <c r="FXF1" s="5" t="s">
        <v>13127</v>
      </c>
      <c r="FXG1" s="5" t="s">
        <v>13128</v>
      </c>
      <c r="FXH1" s="5" t="s">
        <v>13129</v>
      </c>
      <c r="FXI1" s="5" t="s">
        <v>13130</v>
      </c>
      <c r="FXJ1" s="5" t="s">
        <v>13131</v>
      </c>
      <c r="FXK1" s="5" t="s">
        <v>13132</v>
      </c>
      <c r="FXL1" s="5" t="s">
        <v>13133</v>
      </c>
      <c r="FXM1" s="5" t="s">
        <v>13134</v>
      </c>
      <c r="FXN1" s="5" t="s">
        <v>13135</v>
      </c>
      <c r="FXO1" s="5" t="s">
        <v>13136</v>
      </c>
      <c r="FXP1" s="5" t="s">
        <v>13137</v>
      </c>
      <c r="FXQ1" s="5" t="s">
        <v>13138</v>
      </c>
      <c r="FXR1" s="5" t="s">
        <v>13139</v>
      </c>
      <c r="FXS1" s="5" t="s">
        <v>13140</v>
      </c>
      <c r="FXT1" s="5" t="s">
        <v>13141</v>
      </c>
      <c r="FXU1" s="5" t="s">
        <v>13142</v>
      </c>
      <c r="FXV1" s="5" t="s">
        <v>13143</v>
      </c>
      <c r="FXW1" s="5" t="s">
        <v>13144</v>
      </c>
      <c r="FXX1" s="5" t="s">
        <v>13145</v>
      </c>
      <c r="FXY1" s="5" t="s">
        <v>13146</v>
      </c>
      <c r="FXZ1" s="5" t="s">
        <v>13147</v>
      </c>
      <c r="FYA1" s="5" t="s">
        <v>13148</v>
      </c>
      <c r="FYB1" s="5" t="s">
        <v>13149</v>
      </c>
      <c r="FYC1" s="5" t="s">
        <v>13150</v>
      </c>
      <c r="FYD1" s="5" t="s">
        <v>13151</v>
      </c>
      <c r="FYE1" s="5" t="s">
        <v>13152</v>
      </c>
      <c r="FYF1" s="5" t="s">
        <v>13153</v>
      </c>
      <c r="FYG1" s="5" t="s">
        <v>13154</v>
      </c>
      <c r="FYH1" s="5" t="s">
        <v>13155</v>
      </c>
      <c r="FYI1" s="5" t="s">
        <v>13156</v>
      </c>
      <c r="FYJ1" s="5" t="s">
        <v>13157</v>
      </c>
      <c r="FYK1" s="5" t="s">
        <v>13158</v>
      </c>
      <c r="FYL1" s="5" t="s">
        <v>13159</v>
      </c>
      <c r="FYM1" s="5" t="s">
        <v>13160</v>
      </c>
      <c r="FYN1" s="5" t="s">
        <v>13161</v>
      </c>
      <c r="FYO1" s="5" t="s">
        <v>13162</v>
      </c>
      <c r="FYP1" s="5" t="s">
        <v>13163</v>
      </c>
      <c r="FYQ1" s="5" t="s">
        <v>13164</v>
      </c>
      <c r="FYR1" s="5" t="s">
        <v>13165</v>
      </c>
      <c r="FYS1" s="5" t="s">
        <v>13166</v>
      </c>
      <c r="FYT1" s="5" t="s">
        <v>13167</v>
      </c>
      <c r="FYU1" s="5" t="s">
        <v>13168</v>
      </c>
      <c r="FYV1" s="5" t="s">
        <v>13169</v>
      </c>
      <c r="FYW1" s="5" t="s">
        <v>13170</v>
      </c>
      <c r="FYX1" s="5" t="s">
        <v>13171</v>
      </c>
      <c r="FYY1" s="5" t="s">
        <v>13172</v>
      </c>
      <c r="FYZ1" s="5" t="s">
        <v>13173</v>
      </c>
      <c r="FZA1" s="5" t="s">
        <v>13174</v>
      </c>
      <c r="FZB1" s="5" t="s">
        <v>13175</v>
      </c>
      <c r="FZC1" s="5" t="s">
        <v>13176</v>
      </c>
      <c r="FZD1" s="5" t="s">
        <v>13177</v>
      </c>
      <c r="FZE1" s="5" t="s">
        <v>13178</v>
      </c>
      <c r="FZF1" s="5" t="s">
        <v>13179</v>
      </c>
      <c r="FZG1" s="5" t="s">
        <v>13180</v>
      </c>
      <c r="FZH1" s="5" t="s">
        <v>13181</v>
      </c>
      <c r="FZI1" s="5" t="s">
        <v>13182</v>
      </c>
      <c r="FZJ1" s="5" t="s">
        <v>13183</v>
      </c>
      <c r="FZK1" s="5" t="s">
        <v>13184</v>
      </c>
      <c r="FZL1" s="5" t="s">
        <v>13185</v>
      </c>
      <c r="FZM1" s="5" t="s">
        <v>13186</v>
      </c>
      <c r="FZN1" s="5" t="s">
        <v>13187</v>
      </c>
      <c r="FZO1" s="5" t="s">
        <v>13188</v>
      </c>
      <c r="FZP1" s="5" t="s">
        <v>13189</v>
      </c>
      <c r="FZQ1" s="5" t="s">
        <v>13190</v>
      </c>
      <c r="FZR1" s="5" t="s">
        <v>13191</v>
      </c>
      <c r="FZS1" s="5" t="s">
        <v>13192</v>
      </c>
      <c r="FZT1" s="5" t="s">
        <v>13193</v>
      </c>
      <c r="FZU1" s="5" t="s">
        <v>13194</v>
      </c>
      <c r="FZV1" s="5" t="s">
        <v>13195</v>
      </c>
      <c r="FZW1" s="5" t="s">
        <v>13196</v>
      </c>
      <c r="FZX1" s="5" t="s">
        <v>13197</v>
      </c>
      <c r="FZY1" s="5" t="s">
        <v>13198</v>
      </c>
      <c r="FZZ1" s="5" t="s">
        <v>13199</v>
      </c>
      <c r="GAA1" s="5" t="s">
        <v>13200</v>
      </c>
      <c r="GAB1" s="5" t="s">
        <v>13201</v>
      </c>
      <c r="GAC1" s="5" t="s">
        <v>13202</v>
      </c>
      <c r="GAD1" s="5" t="s">
        <v>13203</v>
      </c>
      <c r="GAE1" s="5" t="s">
        <v>13204</v>
      </c>
      <c r="GAF1" s="5" t="s">
        <v>13205</v>
      </c>
      <c r="GAG1" s="5" t="s">
        <v>13206</v>
      </c>
      <c r="GAH1" s="5" t="s">
        <v>13207</v>
      </c>
      <c r="GAI1" s="5" t="s">
        <v>13208</v>
      </c>
      <c r="GAJ1" s="5" t="s">
        <v>13209</v>
      </c>
      <c r="GAK1" s="5" t="s">
        <v>13210</v>
      </c>
      <c r="GAL1" s="5" t="s">
        <v>13211</v>
      </c>
      <c r="GAM1" s="5" t="s">
        <v>13212</v>
      </c>
      <c r="GAN1" s="5" t="s">
        <v>13213</v>
      </c>
      <c r="GAO1" s="5" t="s">
        <v>13214</v>
      </c>
      <c r="GAP1" s="5" t="s">
        <v>13215</v>
      </c>
      <c r="GAQ1" s="5" t="s">
        <v>13216</v>
      </c>
      <c r="GAR1" s="5" t="s">
        <v>13217</v>
      </c>
      <c r="GAS1" s="5" t="s">
        <v>13218</v>
      </c>
      <c r="GAT1" s="5" t="s">
        <v>13219</v>
      </c>
      <c r="GAU1" s="5" t="s">
        <v>13220</v>
      </c>
      <c r="GAV1" s="5" t="s">
        <v>13221</v>
      </c>
      <c r="GAW1" s="5" t="s">
        <v>13222</v>
      </c>
      <c r="GAX1" s="5" t="s">
        <v>13223</v>
      </c>
      <c r="GAY1" s="5" t="s">
        <v>13224</v>
      </c>
      <c r="GAZ1" s="5" t="s">
        <v>13225</v>
      </c>
      <c r="GBA1" s="5" t="s">
        <v>13226</v>
      </c>
      <c r="GBB1" s="5" t="s">
        <v>13227</v>
      </c>
      <c r="GBC1" s="5" t="s">
        <v>13228</v>
      </c>
      <c r="GBD1" s="5" t="s">
        <v>13229</v>
      </c>
      <c r="GBE1" s="5" t="s">
        <v>13230</v>
      </c>
      <c r="GBF1" s="5" t="s">
        <v>13231</v>
      </c>
      <c r="GBG1" s="5" t="s">
        <v>13232</v>
      </c>
      <c r="GBH1" s="5" t="s">
        <v>13233</v>
      </c>
      <c r="GBI1" s="5" t="s">
        <v>13234</v>
      </c>
      <c r="GBJ1" s="5" t="s">
        <v>13235</v>
      </c>
      <c r="GBK1" s="5" t="s">
        <v>13236</v>
      </c>
      <c r="GBL1" s="5" t="s">
        <v>13237</v>
      </c>
      <c r="GBM1" s="5" t="s">
        <v>13238</v>
      </c>
      <c r="GBN1" s="5" t="s">
        <v>13239</v>
      </c>
      <c r="GBO1" s="5" t="s">
        <v>13240</v>
      </c>
      <c r="GBP1" s="5" t="s">
        <v>13241</v>
      </c>
      <c r="GBQ1" s="5" t="s">
        <v>13242</v>
      </c>
      <c r="GBR1" s="5" t="s">
        <v>13243</v>
      </c>
      <c r="GBS1" s="5" t="s">
        <v>13244</v>
      </c>
      <c r="GBT1" s="5" t="s">
        <v>13245</v>
      </c>
      <c r="GBU1" s="5" t="s">
        <v>13246</v>
      </c>
      <c r="GBV1" s="5" t="s">
        <v>13247</v>
      </c>
      <c r="GBW1" s="5" t="s">
        <v>13248</v>
      </c>
      <c r="GBX1" s="5" t="s">
        <v>13249</v>
      </c>
      <c r="GBY1" s="5" t="s">
        <v>13250</v>
      </c>
      <c r="GBZ1" s="5" t="s">
        <v>13251</v>
      </c>
      <c r="GCA1" s="5" t="s">
        <v>13252</v>
      </c>
      <c r="GCB1" s="5" t="s">
        <v>13253</v>
      </c>
      <c r="GCC1" s="5" t="s">
        <v>13254</v>
      </c>
      <c r="GCD1" s="5" t="s">
        <v>13255</v>
      </c>
      <c r="GCE1" s="5" t="s">
        <v>13256</v>
      </c>
      <c r="GCF1" s="5" t="s">
        <v>13257</v>
      </c>
      <c r="GCG1" s="5" t="s">
        <v>13258</v>
      </c>
      <c r="GCH1" s="5" t="s">
        <v>13259</v>
      </c>
      <c r="GCI1" s="5" t="s">
        <v>13260</v>
      </c>
      <c r="GCJ1" s="5" t="s">
        <v>13261</v>
      </c>
      <c r="GCK1" s="5" t="s">
        <v>13262</v>
      </c>
      <c r="GCL1" s="5" t="s">
        <v>13263</v>
      </c>
      <c r="GCM1" s="5" t="s">
        <v>13264</v>
      </c>
      <c r="GCN1" s="5" t="s">
        <v>13265</v>
      </c>
      <c r="GCO1" s="5" t="s">
        <v>13266</v>
      </c>
      <c r="GCP1" s="5" t="s">
        <v>13267</v>
      </c>
      <c r="GCQ1" s="5" t="s">
        <v>13268</v>
      </c>
      <c r="GCR1" s="5" t="s">
        <v>13269</v>
      </c>
      <c r="GCS1" s="5" t="s">
        <v>13270</v>
      </c>
      <c r="GCT1" s="5" t="s">
        <v>13271</v>
      </c>
      <c r="GCU1" s="5" t="s">
        <v>13272</v>
      </c>
      <c r="GCV1" s="5" t="s">
        <v>13273</v>
      </c>
      <c r="GCW1" s="5" t="s">
        <v>13274</v>
      </c>
      <c r="GCX1" s="5" t="s">
        <v>13275</v>
      </c>
      <c r="GCY1" s="5" t="s">
        <v>13276</v>
      </c>
      <c r="GCZ1" s="5" t="s">
        <v>13277</v>
      </c>
      <c r="GDA1" s="5" t="s">
        <v>13278</v>
      </c>
      <c r="GDB1" s="5" t="s">
        <v>13279</v>
      </c>
      <c r="GDC1" s="5" t="s">
        <v>13280</v>
      </c>
      <c r="GDD1" s="5" t="s">
        <v>13281</v>
      </c>
      <c r="GDE1" s="5" t="s">
        <v>13282</v>
      </c>
      <c r="GDF1" s="5" t="s">
        <v>13283</v>
      </c>
      <c r="GDG1" s="5" t="s">
        <v>13284</v>
      </c>
      <c r="GDH1" s="5" t="s">
        <v>13285</v>
      </c>
      <c r="GDI1" s="5" t="s">
        <v>13286</v>
      </c>
      <c r="GDJ1" s="5" t="s">
        <v>13287</v>
      </c>
      <c r="GDK1" s="5" t="s">
        <v>13288</v>
      </c>
      <c r="GDL1" s="5" t="s">
        <v>13289</v>
      </c>
      <c r="GDM1" s="5" t="s">
        <v>13290</v>
      </c>
      <c r="GDN1" s="5" t="s">
        <v>13291</v>
      </c>
      <c r="GDO1" s="5" t="s">
        <v>13292</v>
      </c>
      <c r="GDP1" s="5" t="s">
        <v>13293</v>
      </c>
      <c r="GDQ1" s="5" t="s">
        <v>13294</v>
      </c>
      <c r="GDR1" s="5" t="s">
        <v>13295</v>
      </c>
      <c r="GDS1" s="5" t="s">
        <v>13296</v>
      </c>
      <c r="GDT1" s="5" t="s">
        <v>13297</v>
      </c>
      <c r="GDU1" s="5" t="s">
        <v>13298</v>
      </c>
      <c r="GDV1" s="5" t="s">
        <v>13299</v>
      </c>
      <c r="GDW1" s="5" t="s">
        <v>13300</v>
      </c>
      <c r="GDX1" s="5" t="s">
        <v>13301</v>
      </c>
      <c r="GDY1" s="5" t="s">
        <v>13302</v>
      </c>
      <c r="GDZ1" s="5" t="s">
        <v>13303</v>
      </c>
      <c r="GEA1" s="5" t="s">
        <v>13304</v>
      </c>
      <c r="GEB1" s="5" t="s">
        <v>13305</v>
      </c>
      <c r="GEC1" s="5" t="s">
        <v>13306</v>
      </c>
      <c r="GED1" s="5" t="s">
        <v>13307</v>
      </c>
      <c r="GEE1" s="5" t="s">
        <v>13308</v>
      </c>
      <c r="GEF1" s="5" t="s">
        <v>13309</v>
      </c>
      <c r="GEG1" s="5" t="s">
        <v>13310</v>
      </c>
      <c r="GEH1" s="5" t="s">
        <v>13311</v>
      </c>
      <c r="GEI1" s="5" t="s">
        <v>13312</v>
      </c>
      <c r="GEJ1" s="5" t="s">
        <v>13313</v>
      </c>
      <c r="GEK1" s="5" t="s">
        <v>13314</v>
      </c>
      <c r="GEL1" s="5" t="s">
        <v>13315</v>
      </c>
      <c r="GEM1" s="5" t="s">
        <v>13316</v>
      </c>
      <c r="GEN1" s="5" t="s">
        <v>13317</v>
      </c>
      <c r="GEO1" s="5" t="s">
        <v>13318</v>
      </c>
      <c r="GEP1" s="5" t="s">
        <v>13319</v>
      </c>
      <c r="GEQ1" s="5" t="s">
        <v>13320</v>
      </c>
      <c r="GER1" s="5" t="s">
        <v>13321</v>
      </c>
      <c r="GES1" s="5" t="s">
        <v>13322</v>
      </c>
      <c r="GET1" s="5" t="s">
        <v>13323</v>
      </c>
      <c r="GEU1" s="5" t="s">
        <v>13324</v>
      </c>
      <c r="GEV1" s="5" t="s">
        <v>13325</v>
      </c>
      <c r="GEW1" s="5" t="s">
        <v>13326</v>
      </c>
      <c r="GEX1" s="5" t="s">
        <v>13327</v>
      </c>
      <c r="GEY1" s="5" t="s">
        <v>13328</v>
      </c>
      <c r="GEZ1" s="5" t="s">
        <v>13329</v>
      </c>
      <c r="GFA1" s="5" t="s">
        <v>13330</v>
      </c>
      <c r="GFB1" s="5" t="s">
        <v>13331</v>
      </c>
      <c r="GFC1" s="5" t="s">
        <v>13332</v>
      </c>
      <c r="GFD1" s="5" t="s">
        <v>13333</v>
      </c>
      <c r="GFE1" s="5" t="s">
        <v>13334</v>
      </c>
      <c r="GFF1" s="5" t="s">
        <v>13335</v>
      </c>
      <c r="GFG1" s="5" t="s">
        <v>13336</v>
      </c>
      <c r="GFH1" s="5" t="s">
        <v>13337</v>
      </c>
      <c r="GFI1" s="5" t="s">
        <v>13338</v>
      </c>
      <c r="GFJ1" s="5" t="s">
        <v>13339</v>
      </c>
      <c r="GFK1" s="5" t="s">
        <v>13340</v>
      </c>
      <c r="GFL1" s="5" t="s">
        <v>13341</v>
      </c>
      <c r="GFM1" s="5" t="s">
        <v>13342</v>
      </c>
      <c r="GFN1" s="5" t="s">
        <v>13343</v>
      </c>
      <c r="GFO1" s="5" t="s">
        <v>13344</v>
      </c>
      <c r="GFP1" s="5" t="s">
        <v>13345</v>
      </c>
      <c r="GFQ1" s="5" t="s">
        <v>13346</v>
      </c>
      <c r="GFR1" s="5" t="s">
        <v>13347</v>
      </c>
      <c r="GFS1" s="5" t="s">
        <v>13348</v>
      </c>
      <c r="GFT1" s="5" t="s">
        <v>13349</v>
      </c>
      <c r="GFU1" s="5" t="s">
        <v>13350</v>
      </c>
      <c r="GFV1" s="5" t="s">
        <v>13351</v>
      </c>
      <c r="GFW1" s="5" t="s">
        <v>13352</v>
      </c>
      <c r="GFX1" s="5" t="s">
        <v>13353</v>
      </c>
      <c r="GFY1" s="5" t="s">
        <v>13354</v>
      </c>
      <c r="GFZ1" s="5" t="s">
        <v>13355</v>
      </c>
      <c r="GGA1" s="5" t="s">
        <v>13356</v>
      </c>
      <c r="GGB1" s="5" t="s">
        <v>13357</v>
      </c>
      <c r="GGC1" s="5" t="s">
        <v>13358</v>
      </c>
      <c r="GGD1" s="5" t="s">
        <v>13359</v>
      </c>
      <c r="GGE1" s="5" t="s">
        <v>13360</v>
      </c>
      <c r="GGF1" s="5" t="s">
        <v>13361</v>
      </c>
      <c r="GGG1" s="5" t="s">
        <v>13362</v>
      </c>
      <c r="GGH1" s="5" t="s">
        <v>13363</v>
      </c>
      <c r="GGI1" s="5" t="s">
        <v>13364</v>
      </c>
      <c r="GGJ1" s="5" t="s">
        <v>13365</v>
      </c>
      <c r="GGK1" s="5" t="s">
        <v>13366</v>
      </c>
      <c r="GGL1" s="5" t="s">
        <v>13367</v>
      </c>
      <c r="GGM1" s="5" t="s">
        <v>13368</v>
      </c>
      <c r="GGN1" s="5" t="s">
        <v>13369</v>
      </c>
      <c r="GGO1" s="5" t="s">
        <v>13370</v>
      </c>
      <c r="GGP1" s="5" t="s">
        <v>13371</v>
      </c>
      <c r="GGQ1" s="5" t="s">
        <v>13372</v>
      </c>
      <c r="GGR1" s="5" t="s">
        <v>13373</v>
      </c>
      <c r="GGS1" s="5" t="s">
        <v>13374</v>
      </c>
      <c r="GGT1" s="5" t="s">
        <v>13375</v>
      </c>
      <c r="GGU1" s="5" t="s">
        <v>13376</v>
      </c>
      <c r="GGV1" s="5" t="s">
        <v>13377</v>
      </c>
      <c r="GGW1" s="5" t="s">
        <v>13378</v>
      </c>
      <c r="GGX1" s="5" t="s">
        <v>13379</v>
      </c>
      <c r="GGY1" s="5" t="s">
        <v>13380</v>
      </c>
      <c r="GGZ1" s="5" t="s">
        <v>13381</v>
      </c>
      <c r="GHA1" s="5" t="s">
        <v>13382</v>
      </c>
      <c r="GHB1" s="5" t="s">
        <v>13383</v>
      </c>
      <c r="GHC1" s="5" t="s">
        <v>13384</v>
      </c>
      <c r="GHD1" s="5" t="s">
        <v>13385</v>
      </c>
      <c r="GHE1" s="5" t="s">
        <v>13386</v>
      </c>
      <c r="GHF1" s="5" t="s">
        <v>13387</v>
      </c>
      <c r="GHG1" s="5" t="s">
        <v>13388</v>
      </c>
      <c r="GHH1" s="5" t="s">
        <v>13389</v>
      </c>
      <c r="GHI1" s="5" t="s">
        <v>13390</v>
      </c>
      <c r="GHJ1" s="5" t="s">
        <v>13391</v>
      </c>
      <c r="GHK1" s="5" t="s">
        <v>13392</v>
      </c>
      <c r="GHL1" s="5" t="s">
        <v>13393</v>
      </c>
      <c r="GHM1" s="5" t="s">
        <v>13394</v>
      </c>
      <c r="GHN1" s="5" t="s">
        <v>13395</v>
      </c>
      <c r="GHO1" s="5" t="s">
        <v>13396</v>
      </c>
      <c r="GHP1" s="5" t="s">
        <v>13397</v>
      </c>
      <c r="GHQ1" s="5" t="s">
        <v>13398</v>
      </c>
      <c r="GHR1" s="5" t="s">
        <v>13399</v>
      </c>
      <c r="GHS1" s="5" t="s">
        <v>13400</v>
      </c>
      <c r="GHT1" s="5" t="s">
        <v>13401</v>
      </c>
      <c r="GHU1" s="5" t="s">
        <v>13402</v>
      </c>
      <c r="GHV1" s="5" t="s">
        <v>13403</v>
      </c>
      <c r="GHW1" s="5" t="s">
        <v>13404</v>
      </c>
      <c r="GHX1" s="5" t="s">
        <v>13405</v>
      </c>
      <c r="GHY1" s="5" t="s">
        <v>13406</v>
      </c>
      <c r="GHZ1" s="5" t="s">
        <v>13407</v>
      </c>
      <c r="GIA1" s="5" t="s">
        <v>13408</v>
      </c>
      <c r="GIB1" s="5" t="s">
        <v>13409</v>
      </c>
      <c r="GIC1" s="5" t="s">
        <v>13410</v>
      </c>
      <c r="GID1" s="5" t="s">
        <v>13411</v>
      </c>
      <c r="GIE1" s="5" t="s">
        <v>13412</v>
      </c>
      <c r="GIF1" s="5" t="s">
        <v>13413</v>
      </c>
      <c r="GIG1" s="5" t="s">
        <v>13414</v>
      </c>
      <c r="GIH1" s="5" t="s">
        <v>13415</v>
      </c>
      <c r="GII1" s="5" t="s">
        <v>13416</v>
      </c>
      <c r="GIJ1" s="5" t="s">
        <v>13417</v>
      </c>
      <c r="GIK1" s="5" t="s">
        <v>13418</v>
      </c>
      <c r="GIL1" s="5" t="s">
        <v>13419</v>
      </c>
      <c r="GIM1" s="5" t="s">
        <v>13420</v>
      </c>
      <c r="GIN1" s="5" t="s">
        <v>13421</v>
      </c>
      <c r="GIO1" s="5" t="s">
        <v>13422</v>
      </c>
      <c r="GIP1" s="5" t="s">
        <v>13423</v>
      </c>
      <c r="GIQ1" s="5" t="s">
        <v>13424</v>
      </c>
      <c r="GIR1" s="5" t="s">
        <v>13425</v>
      </c>
      <c r="GIS1" s="5" t="s">
        <v>13426</v>
      </c>
      <c r="GIT1" s="5" t="s">
        <v>13427</v>
      </c>
      <c r="GIU1" s="5" t="s">
        <v>13428</v>
      </c>
      <c r="GIV1" s="5" t="s">
        <v>13429</v>
      </c>
      <c r="GIW1" s="5" t="s">
        <v>13430</v>
      </c>
      <c r="GIX1" s="5" t="s">
        <v>13431</v>
      </c>
      <c r="GIY1" s="5" t="s">
        <v>13432</v>
      </c>
      <c r="GIZ1" s="5" t="s">
        <v>13433</v>
      </c>
      <c r="GJA1" s="5" t="s">
        <v>13434</v>
      </c>
      <c r="GJB1" s="5" t="s">
        <v>13435</v>
      </c>
      <c r="GJC1" s="5" t="s">
        <v>13436</v>
      </c>
      <c r="GJD1" s="5" t="s">
        <v>13437</v>
      </c>
      <c r="GJE1" s="5" t="s">
        <v>13438</v>
      </c>
      <c r="GJF1" s="5" t="s">
        <v>13439</v>
      </c>
      <c r="GJG1" s="5" t="s">
        <v>13440</v>
      </c>
      <c r="GJH1" s="5" t="s">
        <v>13441</v>
      </c>
      <c r="GJI1" s="5" t="s">
        <v>13442</v>
      </c>
      <c r="GJJ1" s="5" t="s">
        <v>13443</v>
      </c>
      <c r="GJK1" s="5" t="s">
        <v>13444</v>
      </c>
      <c r="GJL1" s="5" t="s">
        <v>13445</v>
      </c>
      <c r="GJM1" s="5" t="s">
        <v>13446</v>
      </c>
      <c r="GJN1" s="5" t="s">
        <v>13447</v>
      </c>
      <c r="GJO1" s="5" t="s">
        <v>13448</v>
      </c>
      <c r="GJP1" s="5" t="s">
        <v>13449</v>
      </c>
      <c r="GJQ1" s="5" t="s">
        <v>13450</v>
      </c>
      <c r="GJR1" s="5" t="s">
        <v>13451</v>
      </c>
      <c r="GJS1" s="5" t="s">
        <v>13452</v>
      </c>
      <c r="GJT1" s="5" t="s">
        <v>13453</v>
      </c>
      <c r="GJU1" s="5" t="s">
        <v>13454</v>
      </c>
      <c r="GJV1" s="5" t="s">
        <v>13455</v>
      </c>
      <c r="GJW1" s="5" t="s">
        <v>13456</v>
      </c>
      <c r="GJX1" s="5" t="s">
        <v>13457</v>
      </c>
      <c r="GJY1" s="5" t="s">
        <v>13458</v>
      </c>
      <c r="GJZ1" s="5" t="s">
        <v>13459</v>
      </c>
      <c r="GKA1" s="5" t="s">
        <v>13460</v>
      </c>
      <c r="GKB1" s="5" t="s">
        <v>13461</v>
      </c>
      <c r="GKC1" s="5" t="s">
        <v>13462</v>
      </c>
      <c r="GKD1" s="5" t="s">
        <v>13463</v>
      </c>
      <c r="GKE1" s="5" t="s">
        <v>13464</v>
      </c>
      <c r="GKF1" s="5" t="s">
        <v>13465</v>
      </c>
      <c r="GKG1" s="5" t="s">
        <v>13466</v>
      </c>
      <c r="GKH1" s="5" t="s">
        <v>13467</v>
      </c>
      <c r="GKI1" s="5" t="s">
        <v>13468</v>
      </c>
      <c r="GKJ1" s="5" t="s">
        <v>13469</v>
      </c>
      <c r="GKK1" s="5" t="s">
        <v>13470</v>
      </c>
      <c r="GKL1" s="5" t="s">
        <v>13471</v>
      </c>
      <c r="GKM1" s="5" t="s">
        <v>13472</v>
      </c>
      <c r="GKN1" s="5" t="s">
        <v>13473</v>
      </c>
      <c r="GKO1" s="5" t="s">
        <v>13474</v>
      </c>
      <c r="GKP1" s="5" t="s">
        <v>13475</v>
      </c>
      <c r="GKQ1" s="5" t="s">
        <v>13476</v>
      </c>
      <c r="GKR1" s="5" t="s">
        <v>13477</v>
      </c>
      <c r="GKS1" s="5" t="s">
        <v>13478</v>
      </c>
      <c r="GKT1" s="5" t="s">
        <v>13479</v>
      </c>
      <c r="GKU1" s="5" t="s">
        <v>13480</v>
      </c>
      <c r="GKV1" s="5" t="s">
        <v>13481</v>
      </c>
      <c r="GKW1" s="5" t="s">
        <v>13482</v>
      </c>
      <c r="GKX1" s="5" t="s">
        <v>13483</v>
      </c>
      <c r="GKY1" s="5" t="s">
        <v>13484</v>
      </c>
      <c r="GKZ1" s="5" t="s">
        <v>13485</v>
      </c>
      <c r="GLA1" s="5" t="s">
        <v>13486</v>
      </c>
      <c r="GLB1" s="5" t="s">
        <v>13487</v>
      </c>
      <c r="GLC1" s="5" t="s">
        <v>13488</v>
      </c>
      <c r="GLD1" s="5" t="s">
        <v>13489</v>
      </c>
      <c r="GLE1" s="5" t="s">
        <v>13490</v>
      </c>
      <c r="GLF1" s="5" t="s">
        <v>13491</v>
      </c>
      <c r="GLG1" s="5" t="s">
        <v>13492</v>
      </c>
      <c r="GLH1" s="5" t="s">
        <v>13493</v>
      </c>
      <c r="GLI1" s="5" t="s">
        <v>13494</v>
      </c>
      <c r="GLJ1" s="5" t="s">
        <v>13495</v>
      </c>
      <c r="GLK1" s="5" t="s">
        <v>13496</v>
      </c>
      <c r="GLL1" s="5" t="s">
        <v>13497</v>
      </c>
      <c r="GLM1" s="5" t="s">
        <v>13498</v>
      </c>
      <c r="GLN1" s="5" t="s">
        <v>13499</v>
      </c>
      <c r="GLO1" s="5" t="s">
        <v>13500</v>
      </c>
      <c r="GLP1" s="5" t="s">
        <v>13501</v>
      </c>
      <c r="GLQ1" s="5" t="s">
        <v>13502</v>
      </c>
      <c r="GLR1" s="5" t="s">
        <v>13503</v>
      </c>
      <c r="GLS1" s="5" t="s">
        <v>13504</v>
      </c>
      <c r="GLT1" s="5" t="s">
        <v>13505</v>
      </c>
      <c r="GLU1" s="5" t="s">
        <v>13506</v>
      </c>
      <c r="GLV1" s="5" t="s">
        <v>13507</v>
      </c>
      <c r="GLW1" s="5" t="s">
        <v>13508</v>
      </c>
      <c r="GLX1" s="5" t="s">
        <v>13509</v>
      </c>
      <c r="GLY1" s="5" t="s">
        <v>13510</v>
      </c>
      <c r="GLZ1" s="5" t="s">
        <v>13511</v>
      </c>
      <c r="GMA1" s="5" t="s">
        <v>13512</v>
      </c>
      <c r="GMB1" s="5" t="s">
        <v>13513</v>
      </c>
      <c r="GMC1" s="5" t="s">
        <v>13514</v>
      </c>
      <c r="GMD1" s="5" t="s">
        <v>13515</v>
      </c>
      <c r="GME1" s="5" t="s">
        <v>13516</v>
      </c>
      <c r="GMF1" s="5" t="s">
        <v>13517</v>
      </c>
      <c r="GMG1" s="5" t="s">
        <v>13518</v>
      </c>
      <c r="GMH1" s="5" t="s">
        <v>13519</v>
      </c>
      <c r="GMI1" s="5" t="s">
        <v>13520</v>
      </c>
      <c r="GMJ1" s="5" t="s">
        <v>13521</v>
      </c>
      <c r="GMK1" s="5" t="s">
        <v>13522</v>
      </c>
      <c r="GML1" s="5" t="s">
        <v>13523</v>
      </c>
      <c r="GMM1" s="5" t="s">
        <v>13524</v>
      </c>
      <c r="GMN1" s="5" t="s">
        <v>13525</v>
      </c>
      <c r="GMO1" s="5" t="s">
        <v>13526</v>
      </c>
      <c r="GMP1" s="5" t="s">
        <v>13527</v>
      </c>
      <c r="GMQ1" s="5" t="s">
        <v>13528</v>
      </c>
      <c r="GMR1" s="5" t="s">
        <v>13529</v>
      </c>
      <c r="GMS1" s="5" t="s">
        <v>13530</v>
      </c>
      <c r="GMT1" s="5" t="s">
        <v>13531</v>
      </c>
      <c r="GMU1" s="5" t="s">
        <v>13532</v>
      </c>
      <c r="GMV1" s="5" t="s">
        <v>13533</v>
      </c>
      <c r="GMW1" s="5" t="s">
        <v>13534</v>
      </c>
      <c r="GMX1" s="5" t="s">
        <v>13535</v>
      </c>
      <c r="GMY1" s="5" t="s">
        <v>13536</v>
      </c>
      <c r="GMZ1" s="5" t="s">
        <v>13537</v>
      </c>
      <c r="GNA1" s="5" t="s">
        <v>13538</v>
      </c>
      <c r="GNB1" s="5" t="s">
        <v>13539</v>
      </c>
      <c r="GNC1" s="5" t="s">
        <v>13540</v>
      </c>
      <c r="GND1" s="5" t="s">
        <v>13541</v>
      </c>
      <c r="GNE1" s="5" t="s">
        <v>13542</v>
      </c>
      <c r="GNF1" s="5" t="s">
        <v>13543</v>
      </c>
      <c r="GNG1" s="5" t="s">
        <v>13544</v>
      </c>
      <c r="GNH1" s="5" t="s">
        <v>13545</v>
      </c>
      <c r="GNI1" s="5" t="s">
        <v>13546</v>
      </c>
      <c r="GNJ1" s="5" t="s">
        <v>13547</v>
      </c>
      <c r="GNK1" s="5" t="s">
        <v>13548</v>
      </c>
      <c r="GNL1" s="5" t="s">
        <v>13549</v>
      </c>
      <c r="GNM1" s="5" t="s">
        <v>13550</v>
      </c>
      <c r="GNN1" s="5" t="s">
        <v>13551</v>
      </c>
      <c r="GNO1" s="5" t="s">
        <v>13552</v>
      </c>
      <c r="GNP1" s="5" t="s">
        <v>13553</v>
      </c>
      <c r="GNQ1" s="5" t="s">
        <v>13554</v>
      </c>
      <c r="GNR1" s="5" t="s">
        <v>13555</v>
      </c>
      <c r="GNS1" s="5" t="s">
        <v>13556</v>
      </c>
      <c r="GNT1" s="5" t="s">
        <v>13557</v>
      </c>
      <c r="GNU1" s="5" t="s">
        <v>13558</v>
      </c>
      <c r="GNV1" s="5" t="s">
        <v>13559</v>
      </c>
      <c r="GNW1" s="5" t="s">
        <v>13560</v>
      </c>
      <c r="GNX1" s="5" t="s">
        <v>13561</v>
      </c>
      <c r="GNY1" s="5" t="s">
        <v>13562</v>
      </c>
      <c r="GNZ1" s="5" t="s">
        <v>13563</v>
      </c>
      <c r="GOA1" s="5" t="s">
        <v>13564</v>
      </c>
      <c r="GOB1" s="5" t="s">
        <v>13565</v>
      </c>
      <c r="GOC1" s="5" t="s">
        <v>13566</v>
      </c>
      <c r="GOD1" s="5" t="s">
        <v>13567</v>
      </c>
      <c r="GOE1" s="5" t="s">
        <v>13568</v>
      </c>
      <c r="GOF1" s="5" t="s">
        <v>13569</v>
      </c>
      <c r="GOG1" s="5" t="s">
        <v>13570</v>
      </c>
      <c r="GOH1" s="5" t="s">
        <v>13571</v>
      </c>
      <c r="GOI1" s="5" t="s">
        <v>13572</v>
      </c>
      <c r="GOJ1" s="5" t="s">
        <v>13573</v>
      </c>
      <c r="GOK1" s="5" t="s">
        <v>13574</v>
      </c>
      <c r="GOL1" s="5" t="s">
        <v>13575</v>
      </c>
      <c r="GOM1" s="5" t="s">
        <v>13576</v>
      </c>
      <c r="GON1" s="5" t="s">
        <v>13577</v>
      </c>
      <c r="GOO1" s="5" t="s">
        <v>13578</v>
      </c>
      <c r="GOP1" s="5" t="s">
        <v>13579</v>
      </c>
      <c r="GOQ1" s="5" t="s">
        <v>13580</v>
      </c>
      <c r="GOR1" s="5" t="s">
        <v>13581</v>
      </c>
      <c r="GOS1" s="5" t="s">
        <v>13582</v>
      </c>
      <c r="GOT1" s="5" t="s">
        <v>13583</v>
      </c>
      <c r="GOU1" s="5" t="s">
        <v>13584</v>
      </c>
      <c r="GOV1" s="5" t="s">
        <v>13585</v>
      </c>
      <c r="GOW1" s="5" t="s">
        <v>13586</v>
      </c>
      <c r="GOX1" s="5" t="s">
        <v>13587</v>
      </c>
      <c r="GOY1" s="5" t="s">
        <v>13588</v>
      </c>
      <c r="GOZ1" s="5" t="s">
        <v>13589</v>
      </c>
      <c r="GPA1" s="5" t="s">
        <v>13590</v>
      </c>
      <c r="GPB1" s="5" t="s">
        <v>13591</v>
      </c>
      <c r="GPC1" s="5" t="s">
        <v>13592</v>
      </c>
      <c r="GPD1" s="5" t="s">
        <v>13593</v>
      </c>
      <c r="GPE1" s="5" t="s">
        <v>13594</v>
      </c>
      <c r="GPF1" s="5" t="s">
        <v>13595</v>
      </c>
      <c r="GPG1" s="5" t="s">
        <v>13596</v>
      </c>
      <c r="GPH1" s="5" t="s">
        <v>13597</v>
      </c>
      <c r="GPI1" s="5" t="s">
        <v>13598</v>
      </c>
      <c r="GPJ1" s="5" t="s">
        <v>13599</v>
      </c>
      <c r="GPK1" s="5" t="s">
        <v>13600</v>
      </c>
      <c r="GPL1" s="5" t="s">
        <v>13601</v>
      </c>
      <c r="GPM1" s="5" t="s">
        <v>13602</v>
      </c>
      <c r="GPN1" s="5" t="s">
        <v>13603</v>
      </c>
      <c r="GPO1" s="5" t="s">
        <v>13604</v>
      </c>
      <c r="GPP1" s="5" t="s">
        <v>13605</v>
      </c>
      <c r="GPQ1" s="5" t="s">
        <v>13606</v>
      </c>
      <c r="GPR1" s="5" t="s">
        <v>13607</v>
      </c>
      <c r="GPS1" s="5" t="s">
        <v>13608</v>
      </c>
      <c r="GPT1" s="5" t="s">
        <v>13609</v>
      </c>
      <c r="GPU1" s="5" t="s">
        <v>13610</v>
      </c>
      <c r="GPV1" s="5" t="s">
        <v>13611</v>
      </c>
      <c r="GPW1" s="5" t="s">
        <v>13612</v>
      </c>
      <c r="GPX1" s="5" t="s">
        <v>13613</v>
      </c>
      <c r="GPY1" s="5" t="s">
        <v>13614</v>
      </c>
      <c r="GPZ1" s="5" t="s">
        <v>13615</v>
      </c>
      <c r="GQA1" s="5" t="s">
        <v>13616</v>
      </c>
      <c r="GQB1" s="5" t="s">
        <v>13617</v>
      </c>
      <c r="GQC1" s="5" t="s">
        <v>13618</v>
      </c>
      <c r="GQD1" s="5" t="s">
        <v>13619</v>
      </c>
      <c r="GQE1" s="5" t="s">
        <v>13620</v>
      </c>
      <c r="GQF1" s="5" t="s">
        <v>13621</v>
      </c>
      <c r="GQG1" s="5" t="s">
        <v>13622</v>
      </c>
      <c r="GQH1" s="5" t="s">
        <v>13623</v>
      </c>
      <c r="GQI1" s="5" t="s">
        <v>13624</v>
      </c>
      <c r="GQJ1" s="5" t="s">
        <v>13625</v>
      </c>
      <c r="GQK1" s="5" t="s">
        <v>13626</v>
      </c>
      <c r="GQL1" s="5" t="s">
        <v>13627</v>
      </c>
      <c r="GQM1" s="5" t="s">
        <v>13628</v>
      </c>
      <c r="GQN1" s="5" t="s">
        <v>13629</v>
      </c>
      <c r="GQO1" s="5" t="s">
        <v>13630</v>
      </c>
      <c r="GQP1" s="5" t="s">
        <v>13631</v>
      </c>
      <c r="GQQ1" s="5" t="s">
        <v>13632</v>
      </c>
      <c r="GQR1" s="5" t="s">
        <v>13633</v>
      </c>
      <c r="GQS1" s="5" t="s">
        <v>13634</v>
      </c>
      <c r="GQT1" s="5" t="s">
        <v>13635</v>
      </c>
      <c r="GQU1" s="5" t="s">
        <v>13636</v>
      </c>
      <c r="GQV1" s="5" t="s">
        <v>13637</v>
      </c>
      <c r="GQW1" s="5" t="s">
        <v>13638</v>
      </c>
      <c r="GQX1" s="5" t="s">
        <v>13639</v>
      </c>
      <c r="GQY1" s="5" t="s">
        <v>13640</v>
      </c>
      <c r="GQZ1" s="5" t="s">
        <v>13641</v>
      </c>
      <c r="GRA1" s="5" t="s">
        <v>13642</v>
      </c>
      <c r="GRB1" s="5" t="s">
        <v>13643</v>
      </c>
      <c r="GRC1" s="5" t="s">
        <v>13644</v>
      </c>
      <c r="GRD1" s="5" t="s">
        <v>13645</v>
      </c>
      <c r="GRE1" s="5" t="s">
        <v>13646</v>
      </c>
      <c r="GRF1" s="5" t="s">
        <v>13647</v>
      </c>
      <c r="GRG1" s="5" t="s">
        <v>13648</v>
      </c>
      <c r="GRH1" s="5" t="s">
        <v>13649</v>
      </c>
      <c r="GRI1" s="5" t="s">
        <v>13650</v>
      </c>
      <c r="GRJ1" s="5" t="s">
        <v>13651</v>
      </c>
      <c r="GRK1" s="5" t="s">
        <v>13652</v>
      </c>
      <c r="GRL1" s="5" t="s">
        <v>13653</v>
      </c>
      <c r="GRM1" s="5" t="s">
        <v>13654</v>
      </c>
      <c r="GRN1" s="5" t="s">
        <v>13655</v>
      </c>
      <c r="GRO1" s="5" t="s">
        <v>13656</v>
      </c>
      <c r="GRP1" s="5" t="s">
        <v>13657</v>
      </c>
      <c r="GRQ1" s="5" t="s">
        <v>13658</v>
      </c>
      <c r="GRR1" s="5" t="s">
        <v>13659</v>
      </c>
      <c r="GRS1" s="5" t="s">
        <v>13660</v>
      </c>
      <c r="GRT1" s="5" t="s">
        <v>13661</v>
      </c>
      <c r="GRU1" s="5" t="s">
        <v>13662</v>
      </c>
      <c r="GRV1" s="5" t="s">
        <v>13663</v>
      </c>
      <c r="GRW1" s="5" t="s">
        <v>13664</v>
      </c>
      <c r="GRX1" s="5" t="s">
        <v>13665</v>
      </c>
      <c r="GRY1" s="5" t="s">
        <v>13666</v>
      </c>
      <c r="GRZ1" s="5" t="s">
        <v>13667</v>
      </c>
      <c r="GSA1" s="5" t="s">
        <v>13668</v>
      </c>
      <c r="GSB1" s="5" t="s">
        <v>13669</v>
      </c>
      <c r="GSC1" s="5" t="s">
        <v>13670</v>
      </c>
      <c r="GSD1" s="5" t="s">
        <v>13671</v>
      </c>
      <c r="GSE1" s="5" t="s">
        <v>13672</v>
      </c>
      <c r="GSF1" s="5" t="s">
        <v>13673</v>
      </c>
      <c r="GSG1" s="5" t="s">
        <v>13674</v>
      </c>
      <c r="GSH1" s="5" t="s">
        <v>13675</v>
      </c>
      <c r="GSI1" s="5" t="s">
        <v>13676</v>
      </c>
      <c r="GSJ1" s="5" t="s">
        <v>13677</v>
      </c>
      <c r="GSK1" s="5" t="s">
        <v>13678</v>
      </c>
      <c r="GSL1" s="5" t="s">
        <v>13679</v>
      </c>
      <c r="GSM1" s="5" t="s">
        <v>13680</v>
      </c>
      <c r="GSN1" s="5" t="s">
        <v>13681</v>
      </c>
      <c r="GSO1" s="5" t="s">
        <v>13682</v>
      </c>
      <c r="GSP1" s="5" t="s">
        <v>13683</v>
      </c>
      <c r="GSQ1" s="5" t="s">
        <v>13684</v>
      </c>
      <c r="GSR1" s="5" t="s">
        <v>13685</v>
      </c>
      <c r="GSS1" s="5" t="s">
        <v>13686</v>
      </c>
      <c r="GST1" s="5" t="s">
        <v>13687</v>
      </c>
      <c r="GSU1" s="5" t="s">
        <v>13688</v>
      </c>
      <c r="GSV1" s="5" t="s">
        <v>13689</v>
      </c>
      <c r="GSW1" s="5" t="s">
        <v>13690</v>
      </c>
      <c r="GSX1" s="5" t="s">
        <v>13691</v>
      </c>
      <c r="GSY1" s="5" t="s">
        <v>13692</v>
      </c>
      <c r="GSZ1" s="5" t="s">
        <v>13693</v>
      </c>
      <c r="GTA1" s="5" t="s">
        <v>13694</v>
      </c>
      <c r="GTB1" s="5" t="s">
        <v>13695</v>
      </c>
      <c r="GTC1" s="5" t="s">
        <v>13696</v>
      </c>
      <c r="GTD1" s="5" t="s">
        <v>13697</v>
      </c>
      <c r="GTE1" s="5" t="s">
        <v>13698</v>
      </c>
      <c r="GTF1" s="5" t="s">
        <v>13699</v>
      </c>
      <c r="GTG1" s="5" t="s">
        <v>13700</v>
      </c>
      <c r="GTH1" s="5" t="s">
        <v>13701</v>
      </c>
      <c r="GTI1" s="5" t="s">
        <v>13702</v>
      </c>
      <c r="GTJ1" s="5" t="s">
        <v>13703</v>
      </c>
      <c r="GTK1" s="5" t="s">
        <v>13704</v>
      </c>
      <c r="GTL1" s="5" t="s">
        <v>13705</v>
      </c>
      <c r="GTM1" s="5" t="s">
        <v>13706</v>
      </c>
      <c r="GTN1" s="5" t="s">
        <v>13707</v>
      </c>
      <c r="GTO1" s="5" t="s">
        <v>13708</v>
      </c>
      <c r="GTP1" s="5" t="s">
        <v>13709</v>
      </c>
      <c r="GTQ1" s="5" t="s">
        <v>13710</v>
      </c>
      <c r="GTR1" s="5" t="s">
        <v>13711</v>
      </c>
      <c r="GTS1" s="5" t="s">
        <v>13712</v>
      </c>
      <c r="GTT1" s="5" t="s">
        <v>13713</v>
      </c>
      <c r="GTU1" s="5" t="s">
        <v>13714</v>
      </c>
      <c r="GTV1" s="5" t="s">
        <v>13715</v>
      </c>
      <c r="GTW1" s="5" t="s">
        <v>13716</v>
      </c>
      <c r="GTX1" s="5" t="s">
        <v>13717</v>
      </c>
      <c r="GTY1" s="5" t="s">
        <v>13718</v>
      </c>
      <c r="GTZ1" s="5" t="s">
        <v>13719</v>
      </c>
      <c r="GUA1" s="5" t="s">
        <v>13720</v>
      </c>
      <c r="GUB1" s="5" t="s">
        <v>13721</v>
      </c>
      <c r="GUC1" s="5" t="s">
        <v>13722</v>
      </c>
      <c r="GUD1" s="5" t="s">
        <v>13723</v>
      </c>
      <c r="GUE1" s="5" t="s">
        <v>13724</v>
      </c>
      <c r="GUF1" s="5" t="s">
        <v>13725</v>
      </c>
      <c r="GUG1" s="5" t="s">
        <v>13726</v>
      </c>
      <c r="GUH1" s="5" t="s">
        <v>13727</v>
      </c>
      <c r="GUI1" s="5" t="s">
        <v>13728</v>
      </c>
      <c r="GUJ1" s="5" t="s">
        <v>13729</v>
      </c>
      <c r="GUK1" s="5" t="s">
        <v>13730</v>
      </c>
      <c r="GUL1" s="5" t="s">
        <v>13731</v>
      </c>
      <c r="GUM1" s="5" t="s">
        <v>13732</v>
      </c>
      <c r="GUN1" s="5" t="s">
        <v>13733</v>
      </c>
      <c r="GUO1" s="5" t="s">
        <v>13734</v>
      </c>
      <c r="GUP1" s="5" t="s">
        <v>13735</v>
      </c>
      <c r="GUQ1" s="5" t="s">
        <v>13736</v>
      </c>
      <c r="GUR1" s="5" t="s">
        <v>13737</v>
      </c>
      <c r="GUS1" s="5" t="s">
        <v>13738</v>
      </c>
      <c r="GUT1" s="5" t="s">
        <v>13739</v>
      </c>
      <c r="GUU1" s="5" t="s">
        <v>13740</v>
      </c>
      <c r="GUV1" s="5" t="s">
        <v>13741</v>
      </c>
      <c r="GUW1" s="5" t="s">
        <v>13742</v>
      </c>
      <c r="GUX1" s="5" t="s">
        <v>13743</v>
      </c>
      <c r="GUY1" s="5" t="s">
        <v>13744</v>
      </c>
      <c r="GUZ1" s="5" t="s">
        <v>13745</v>
      </c>
      <c r="GVA1" s="5" t="s">
        <v>13746</v>
      </c>
      <c r="GVB1" s="5" t="s">
        <v>13747</v>
      </c>
      <c r="GVC1" s="5" t="s">
        <v>13748</v>
      </c>
      <c r="GVD1" s="5" t="s">
        <v>13749</v>
      </c>
      <c r="GVE1" s="5" t="s">
        <v>13750</v>
      </c>
      <c r="GVF1" s="5" t="s">
        <v>13751</v>
      </c>
      <c r="GVG1" s="5" t="s">
        <v>13752</v>
      </c>
      <c r="GVH1" s="5" t="s">
        <v>13753</v>
      </c>
      <c r="GVI1" s="5" t="s">
        <v>13754</v>
      </c>
      <c r="GVJ1" s="5" t="s">
        <v>13755</v>
      </c>
      <c r="GVK1" s="5" t="s">
        <v>13756</v>
      </c>
      <c r="GVL1" s="5" t="s">
        <v>13757</v>
      </c>
      <c r="GVM1" s="5" t="s">
        <v>13758</v>
      </c>
      <c r="GVN1" s="5" t="s">
        <v>13759</v>
      </c>
      <c r="GVO1" s="5" t="s">
        <v>13760</v>
      </c>
      <c r="GVP1" s="5" t="s">
        <v>13761</v>
      </c>
      <c r="GVQ1" s="5" t="s">
        <v>13762</v>
      </c>
      <c r="GVR1" s="5" t="s">
        <v>13763</v>
      </c>
      <c r="GVS1" s="5" t="s">
        <v>13764</v>
      </c>
      <c r="GVT1" s="5" t="s">
        <v>13765</v>
      </c>
      <c r="GVU1" s="5" t="s">
        <v>13766</v>
      </c>
      <c r="GVV1" s="5" t="s">
        <v>13767</v>
      </c>
      <c r="GVW1" s="5" t="s">
        <v>13768</v>
      </c>
      <c r="GVX1" s="5" t="s">
        <v>13769</v>
      </c>
      <c r="GVY1" s="5" t="s">
        <v>13770</v>
      </c>
      <c r="GVZ1" s="5" t="s">
        <v>13771</v>
      </c>
      <c r="GWA1" s="5" t="s">
        <v>13772</v>
      </c>
      <c r="GWB1" s="5" t="s">
        <v>13773</v>
      </c>
      <c r="GWC1" s="5" t="s">
        <v>13774</v>
      </c>
      <c r="GWD1" s="5" t="s">
        <v>13775</v>
      </c>
      <c r="GWE1" s="5" t="s">
        <v>13776</v>
      </c>
      <c r="GWF1" s="5" t="s">
        <v>13777</v>
      </c>
      <c r="GWG1" s="5" t="s">
        <v>13778</v>
      </c>
      <c r="GWH1" s="5" t="s">
        <v>13779</v>
      </c>
      <c r="GWI1" s="5" t="s">
        <v>13780</v>
      </c>
      <c r="GWJ1" s="5" t="s">
        <v>13781</v>
      </c>
      <c r="GWK1" s="5" t="s">
        <v>13782</v>
      </c>
      <c r="GWL1" s="5" t="s">
        <v>13783</v>
      </c>
      <c r="GWM1" s="5" t="s">
        <v>13784</v>
      </c>
      <c r="GWN1" s="5" t="s">
        <v>13785</v>
      </c>
      <c r="GWO1" s="5" t="s">
        <v>13786</v>
      </c>
      <c r="GWP1" s="5" t="s">
        <v>13787</v>
      </c>
      <c r="GWQ1" s="5" t="s">
        <v>13788</v>
      </c>
      <c r="GWR1" s="5" t="s">
        <v>13789</v>
      </c>
      <c r="GWS1" s="5" t="s">
        <v>13790</v>
      </c>
      <c r="GWT1" s="5" t="s">
        <v>13791</v>
      </c>
      <c r="GWU1" s="5" t="s">
        <v>13792</v>
      </c>
      <c r="GWV1" s="5" t="s">
        <v>13793</v>
      </c>
      <c r="GWW1" s="5" t="s">
        <v>13794</v>
      </c>
      <c r="GWX1" s="5" t="s">
        <v>13795</v>
      </c>
      <c r="GWY1" s="5" t="s">
        <v>13796</v>
      </c>
      <c r="GWZ1" s="5" t="s">
        <v>13797</v>
      </c>
      <c r="GXA1" s="5" t="s">
        <v>13798</v>
      </c>
      <c r="GXB1" s="5" t="s">
        <v>13799</v>
      </c>
      <c r="GXC1" s="5" t="s">
        <v>13800</v>
      </c>
      <c r="GXD1" s="5" t="s">
        <v>13801</v>
      </c>
      <c r="GXE1" s="5" t="s">
        <v>13802</v>
      </c>
      <c r="GXF1" s="5" t="s">
        <v>13803</v>
      </c>
      <c r="GXG1" s="5" t="s">
        <v>13804</v>
      </c>
      <c r="GXH1" s="5" t="s">
        <v>13805</v>
      </c>
      <c r="GXI1" s="5" t="s">
        <v>13806</v>
      </c>
      <c r="GXJ1" s="5" t="s">
        <v>13807</v>
      </c>
      <c r="GXK1" s="5" t="s">
        <v>13808</v>
      </c>
      <c r="GXL1" s="5" t="s">
        <v>13809</v>
      </c>
      <c r="GXM1" s="5" t="s">
        <v>13810</v>
      </c>
      <c r="GXN1" s="5" t="s">
        <v>13811</v>
      </c>
      <c r="GXO1" s="5" t="s">
        <v>13812</v>
      </c>
      <c r="GXP1" s="5" t="s">
        <v>13813</v>
      </c>
      <c r="GXQ1" s="5" t="s">
        <v>13814</v>
      </c>
      <c r="GXR1" s="5" t="s">
        <v>13815</v>
      </c>
      <c r="GXS1" s="5" t="s">
        <v>13816</v>
      </c>
      <c r="GXT1" s="5" t="s">
        <v>13817</v>
      </c>
      <c r="GXU1" s="5" t="s">
        <v>13818</v>
      </c>
      <c r="GXV1" s="5" t="s">
        <v>13819</v>
      </c>
      <c r="GXW1" s="5" t="s">
        <v>13820</v>
      </c>
      <c r="GXX1" s="5" t="s">
        <v>13821</v>
      </c>
      <c r="GXY1" s="5" t="s">
        <v>13822</v>
      </c>
      <c r="GXZ1" s="5" t="s">
        <v>13823</v>
      </c>
      <c r="GYA1" s="5" t="s">
        <v>13824</v>
      </c>
      <c r="GYB1" s="5" t="s">
        <v>13825</v>
      </c>
      <c r="GYC1" s="5" t="s">
        <v>13826</v>
      </c>
      <c r="GYD1" s="5" t="s">
        <v>13827</v>
      </c>
      <c r="GYE1" s="5" t="s">
        <v>13828</v>
      </c>
      <c r="GYF1" s="5" t="s">
        <v>13829</v>
      </c>
      <c r="GYG1" s="5" t="s">
        <v>13830</v>
      </c>
      <c r="GYH1" s="5" t="s">
        <v>13831</v>
      </c>
      <c r="GYI1" s="5" t="s">
        <v>13832</v>
      </c>
      <c r="GYJ1" s="5" t="s">
        <v>13833</v>
      </c>
      <c r="GYK1" s="5" t="s">
        <v>13834</v>
      </c>
      <c r="GYL1" s="5" t="s">
        <v>13835</v>
      </c>
      <c r="GYM1" s="5" t="s">
        <v>13836</v>
      </c>
      <c r="GYN1" s="5" t="s">
        <v>13837</v>
      </c>
      <c r="GYO1" s="5" t="s">
        <v>13838</v>
      </c>
      <c r="GYP1" s="5" t="s">
        <v>13839</v>
      </c>
      <c r="GYQ1" s="5" t="s">
        <v>13840</v>
      </c>
      <c r="GYR1" s="5" t="s">
        <v>13841</v>
      </c>
      <c r="GYS1" s="5" t="s">
        <v>13842</v>
      </c>
      <c r="GYT1" s="5" t="s">
        <v>13843</v>
      </c>
      <c r="GYU1" s="5" t="s">
        <v>13844</v>
      </c>
      <c r="GYV1" s="5" t="s">
        <v>13845</v>
      </c>
      <c r="GYW1" s="5" t="s">
        <v>13846</v>
      </c>
      <c r="GYX1" s="5" t="s">
        <v>13847</v>
      </c>
      <c r="GYY1" s="5" t="s">
        <v>13848</v>
      </c>
      <c r="GYZ1" s="5" t="s">
        <v>13849</v>
      </c>
      <c r="GZA1" s="5" t="s">
        <v>13850</v>
      </c>
      <c r="GZB1" s="5" t="s">
        <v>13851</v>
      </c>
      <c r="GZC1" s="5" t="s">
        <v>13852</v>
      </c>
      <c r="GZD1" s="5" t="s">
        <v>13853</v>
      </c>
      <c r="GZE1" s="5" t="s">
        <v>13854</v>
      </c>
      <c r="GZF1" s="5" t="s">
        <v>13855</v>
      </c>
      <c r="GZG1" s="5" t="s">
        <v>13856</v>
      </c>
      <c r="GZH1" s="5" t="s">
        <v>13857</v>
      </c>
      <c r="GZI1" s="5" t="s">
        <v>13858</v>
      </c>
      <c r="GZJ1" s="5" t="s">
        <v>13859</v>
      </c>
      <c r="GZK1" s="5" t="s">
        <v>13860</v>
      </c>
      <c r="GZL1" s="5" t="s">
        <v>13861</v>
      </c>
      <c r="GZM1" s="5" t="s">
        <v>13862</v>
      </c>
      <c r="GZN1" s="5" t="s">
        <v>13863</v>
      </c>
      <c r="GZO1" s="5" t="s">
        <v>13864</v>
      </c>
      <c r="GZP1" s="5" t="s">
        <v>13865</v>
      </c>
      <c r="GZQ1" s="5" t="s">
        <v>13866</v>
      </c>
      <c r="GZR1" s="5" t="s">
        <v>13867</v>
      </c>
      <c r="GZS1" s="5" t="s">
        <v>13868</v>
      </c>
      <c r="GZT1" s="5" t="s">
        <v>13869</v>
      </c>
      <c r="GZU1" s="5" t="s">
        <v>13870</v>
      </c>
      <c r="GZV1" s="5" t="s">
        <v>13871</v>
      </c>
      <c r="GZW1" s="5" t="s">
        <v>13872</v>
      </c>
      <c r="GZX1" s="5" t="s">
        <v>13873</v>
      </c>
      <c r="GZY1" s="5" t="s">
        <v>13874</v>
      </c>
      <c r="GZZ1" s="5" t="s">
        <v>13875</v>
      </c>
      <c r="HAA1" s="5" t="s">
        <v>13876</v>
      </c>
      <c r="HAB1" s="5" t="s">
        <v>13877</v>
      </c>
      <c r="HAC1" s="5" t="s">
        <v>13878</v>
      </c>
      <c r="HAD1" s="5" t="s">
        <v>13879</v>
      </c>
      <c r="HAE1" s="5" t="s">
        <v>13880</v>
      </c>
      <c r="HAF1" s="5" t="s">
        <v>13881</v>
      </c>
      <c r="HAG1" s="5" t="s">
        <v>13882</v>
      </c>
      <c r="HAH1" s="5" t="s">
        <v>13883</v>
      </c>
      <c r="HAI1" s="5" t="s">
        <v>13884</v>
      </c>
      <c r="HAJ1" s="5" t="s">
        <v>13885</v>
      </c>
      <c r="HAK1" s="5" t="s">
        <v>13886</v>
      </c>
      <c r="HAL1" s="5" t="s">
        <v>13887</v>
      </c>
      <c r="HAM1" s="5" t="s">
        <v>13888</v>
      </c>
      <c r="HAN1" s="5" t="s">
        <v>13889</v>
      </c>
      <c r="HAO1" s="5" t="s">
        <v>13890</v>
      </c>
      <c r="HAP1" s="5" t="s">
        <v>13891</v>
      </c>
      <c r="HAQ1" s="5" t="s">
        <v>13892</v>
      </c>
      <c r="HAR1" s="5" t="s">
        <v>13893</v>
      </c>
      <c r="HAS1" s="5" t="s">
        <v>13894</v>
      </c>
      <c r="HAT1" s="5" t="s">
        <v>13895</v>
      </c>
      <c r="HAU1" s="5" t="s">
        <v>13896</v>
      </c>
      <c r="HAV1" s="5" t="s">
        <v>13897</v>
      </c>
      <c r="HAW1" s="5" t="s">
        <v>13898</v>
      </c>
      <c r="HAX1" s="5" t="s">
        <v>13899</v>
      </c>
      <c r="HAY1" s="5" t="s">
        <v>13900</v>
      </c>
      <c r="HAZ1" s="5" t="s">
        <v>13901</v>
      </c>
      <c r="HBA1" s="5" t="s">
        <v>13902</v>
      </c>
      <c r="HBB1" s="5" t="s">
        <v>13903</v>
      </c>
      <c r="HBC1" s="5" t="s">
        <v>13904</v>
      </c>
      <c r="HBD1" s="5" t="s">
        <v>13905</v>
      </c>
      <c r="HBE1" s="5" t="s">
        <v>13906</v>
      </c>
      <c r="HBF1" s="5" t="s">
        <v>13907</v>
      </c>
      <c r="HBG1" s="5" t="s">
        <v>13908</v>
      </c>
      <c r="HBH1" s="5" t="s">
        <v>13909</v>
      </c>
      <c r="HBI1" s="5" t="s">
        <v>13910</v>
      </c>
      <c r="HBJ1" s="5" t="s">
        <v>13911</v>
      </c>
      <c r="HBK1" s="5" t="s">
        <v>13912</v>
      </c>
      <c r="HBL1" s="5" t="s">
        <v>13913</v>
      </c>
      <c r="HBM1" s="5" t="s">
        <v>13914</v>
      </c>
      <c r="HBN1" s="5" t="s">
        <v>13915</v>
      </c>
      <c r="HBO1" s="5" t="s">
        <v>13916</v>
      </c>
      <c r="HBP1" s="5" t="s">
        <v>13917</v>
      </c>
      <c r="HBQ1" s="5" t="s">
        <v>13918</v>
      </c>
      <c r="HBR1" s="5" t="s">
        <v>13919</v>
      </c>
      <c r="HBS1" s="5" t="s">
        <v>13920</v>
      </c>
      <c r="HBT1" s="5" t="s">
        <v>13921</v>
      </c>
      <c r="HBU1" s="5" t="s">
        <v>13922</v>
      </c>
      <c r="HBV1" s="5" t="s">
        <v>13923</v>
      </c>
      <c r="HBW1" s="5" t="s">
        <v>13924</v>
      </c>
      <c r="HBX1" s="5" t="s">
        <v>13925</v>
      </c>
      <c r="HBY1" s="5" t="s">
        <v>13926</v>
      </c>
      <c r="HBZ1" s="5" t="s">
        <v>13927</v>
      </c>
      <c r="HCA1" s="5" t="s">
        <v>13928</v>
      </c>
      <c r="HCB1" s="5" t="s">
        <v>13929</v>
      </c>
      <c r="HCC1" s="5" t="s">
        <v>13930</v>
      </c>
      <c r="HCD1" s="5" t="s">
        <v>13931</v>
      </c>
      <c r="HCE1" s="5" t="s">
        <v>13932</v>
      </c>
      <c r="HCF1" s="5" t="s">
        <v>13933</v>
      </c>
      <c r="HCG1" s="5" t="s">
        <v>13934</v>
      </c>
      <c r="HCH1" s="5" t="s">
        <v>13935</v>
      </c>
      <c r="HCI1" s="5" t="s">
        <v>13936</v>
      </c>
      <c r="HCJ1" s="5" t="s">
        <v>13937</v>
      </c>
      <c r="HCK1" s="5" t="s">
        <v>13938</v>
      </c>
      <c r="HCL1" s="5" t="s">
        <v>13939</v>
      </c>
      <c r="HCM1" s="5" t="s">
        <v>13940</v>
      </c>
      <c r="HCN1" s="5" t="s">
        <v>13941</v>
      </c>
      <c r="HCO1" s="5" t="s">
        <v>13942</v>
      </c>
      <c r="HCP1" s="5" t="s">
        <v>13943</v>
      </c>
      <c r="HCQ1" s="5" t="s">
        <v>13944</v>
      </c>
      <c r="HCR1" s="5" t="s">
        <v>13945</v>
      </c>
      <c r="HCS1" s="5" t="s">
        <v>13946</v>
      </c>
      <c r="HCT1" s="5" t="s">
        <v>13947</v>
      </c>
      <c r="HCU1" s="5" t="s">
        <v>13948</v>
      </c>
      <c r="HCV1" s="5" t="s">
        <v>13949</v>
      </c>
      <c r="HCW1" s="5" t="s">
        <v>13950</v>
      </c>
      <c r="HCX1" s="5" t="s">
        <v>13951</v>
      </c>
      <c r="HCY1" s="5" t="s">
        <v>13952</v>
      </c>
      <c r="HCZ1" s="5" t="s">
        <v>13953</v>
      </c>
      <c r="HDA1" s="5" t="s">
        <v>13954</v>
      </c>
      <c r="HDB1" s="5" t="s">
        <v>13955</v>
      </c>
      <c r="HDC1" s="5" t="s">
        <v>13956</v>
      </c>
      <c r="HDD1" s="5" t="s">
        <v>13957</v>
      </c>
      <c r="HDE1" s="5" t="s">
        <v>13958</v>
      </c>
      <c r="HDF1" s="5" t="s">
        <v>13959</v>
      </c>
      <c r="HDG1" s="5" t="s">
        <v>13960</v>
      </c>
      <c r="HDH1" s="5" t="s">
        <v>13961</v>
      </c>
      <c r="HDI1" s="5" t="s">
        <v>13962</v>
      </c>
      <c r="HDJ1" s="5" t="s">
        <v>13963</v>
      </c>
      <c r="HDK1" s="5" t="s">
        <v>13964</v>
      </c>
      <c r="HDL1" s="5" t="s">
        <v>13965</v>
      </c>
      <c r="HDM1" s="5" t="s">
        <v>13966</v>
      </c>
      <c r="HDN1" s="5" t="s">
        <v>13967</v>
      </c>
      <c r="HDO1" s="5" t="s">
        <v>13968</v>
      </c>
      <c r="HDP1" s="5" t="s">
        <v>13969</v>
      </c>
      <c r="HDQ1" s="5" t="s">
        <v>13970</v>
      </c>
      <c r="HDR1" s="5" t="s">
        <v>13971</v>
      </c>
      <c r="HDS1" s="5" t="s">
        <v>13972</v>
      </c>
      <c r="HDT1" s="5" t="s">
        <v>13973</v>
      </c>
      <c r="HDU1" s="5" t="s">
        <v>13974</v>
      </c>
      <c r="HDV1" s="5" t="s">
        <v>13975</v>
      </c>
      <c r="HDW1" s="5" t="s">
        <v>13976</v>
      </c>
      <c r="HDX1" s="5" t="s">
        <v>13977</v>
      </c>
      <c r="HDY1" s="5" t="s">
        <v>13978</v>
      </c>
      <c r="HDZ1" s="5" t="s">
        <v>13979</v>
      </c>
      <c r="HEA1" s="5" t="s">
        <v>13980</v>
      </c>
      <c r="HEB1" s="5" t="s">
        <v>13981</v>
      </c>
      <c r="HEC1" s="5" t="s">
        <v>13982</v>
      </c>
      <c r="HED1" s="5" t="s">
        <v>13983</v>
      </c>
      <c r="HEE1" s="5" t="s">
        <v>13984</v>
      </c>
      <c r="HEF1" s="5" t="s">
        <v>13985</v>
      </c>
      <c r="HEG1" s="5" t="s">
        <v>13986</v>
      </c>
      <c r="HEH1" s="5" t="s">
        <v>13987</v>
      </c>
      <c r="HEI1" s="5" t="s">
        <v>13988</v>
      </c>
      <c r="HEJ1" s="5" t="s">
        <v>13989</v>
      </c>
      <c r="HEK1" s="5" t="s">
        <v>13990</v>
      </c>
      <c r="HEL1" s="5" t="s">
        <v>13991</v>
      </c>
      <c r="HEM1" s="5" t="s">
        <v>13992</v>
      </c>
      <c r="HEN1" s="5" t="s">
        <v>13993</v>
      </c>
      <c r="HEO1" s="5" t="s">
        <v>13994</v>
      </c>
      <c r="HEP1" s="5" t="s">
        <v>13995</v>
      </c>
      <c r="HEQ1" s="5" t="s">
        <v>13996</v>
      </c>
      <c r="HER1" s="5" t="s">
        <v>13997</v>
      </c>
      <c r="HES1" s="5" t="s">
        <v>13998</v>
      </c>
      <c r="HET1" s="5" t="s">
        <v>13999</v>
      </c>
      <c r="HEU1" s="5" t="s">
        <v>14000</v>
      </c>
      <c r="HEV1" s="5" t="s">
        <v>14001</v>
      </c>
      <c r="HEW1" s="5" t="s">
        <v>14002</v>
      </c>
      <c r="HEX1" s="5" t="s">
        <v>14003</v>
      </c>
      <c r="HEY1" s="5" t="s">
        <v>14004</v>
      </c>
      <c r="HEZ1" s="5" t="s">
        <v>14005</v>
      </c>
      <c r="HFA1" s="5" t="s">
        <v>14006</v>
      </c>
      <c r="HFB1" s="5" t="s">
        <v>14007</v>
      </c>
      <c r="HFC1" s="5" t="s">
        <v>14008</v>
      </c>
      <c r="HFD1" s="5" t="s">
        <v>14009</v>
      </c>
      <c r="HFE1" s="5" t="s">
        <v>14010</v>
      </c>
      <c r="HFF1" s="5" t="s">
        <v>14011</v>
      </c>
      <c r="HFG1" s="5" t="s">
        <v>14012</v>
      </c>
      <c r="HFH1" s="5" t="s">
        <v>14013</v>
      </c>
      <c r="HFI1" s="5" t="s">
        <v>14014</v>
      </c>
      <c r="HFJ1" s="5" t="s">
        <v>14015</v>
      </c>
      <c r="HFK1" s="5" t="s">
        <v>14016</v>
      </c>
      <c r="HFL1" s="5" t="s">
        <v>14017</v>
      </c>
      <c r="HFM1" s="5" t="s">
        <v>14018</v>
      </c>
      <c r="HFN1" s="5" t="s">
        <v>14019</v>
      </c>
      <c r="HFO1" s="5" t="s">
        <v>14020</v>
      </c>
      <c r="HFP1" s="5" t="s">
        <v>14021</v>
      </c>
      <c r="HFQ1" s="5" t="s">
        <v>14022</v>
      </c>
      <c r="HFR1" s="5" t="s">
        <v>14023</v>
      </c>
      <c r="HFS1" s="5" t="s">
        <v>14024</v>
      </c>
      <c r="HFT1" s="5" t="s">
        <v>14025</v>
      </c>
      <c r="HFU1" s="5" t="s">
        <v>14026</v>
      </c>
      <c r="HFV1" s="5" t="s">
        <v>14027</v>
      </c>
      <c r="HFW1" s="5" t="s">
        <v>14028</v>
      </c>
      <c r="HFX1" s="5" t="s">
        <v>14029</v>
      </c>
      <c r="HFY1" s="5" t="s">
        <v>14030</v>
      </c>
      <c r="HFZ1" s="5" t="s">
        <v>14031</v>
      </c>
      <c r="HGA1" s="5" t="s">
        <v>14032</v>
      </c>
      <c r="HGB1" s="5" t="s">
        <v>14033</v>
      </c>
      <c r="HGC1" s="5" t="s">
        <v>14034</v>
      </c>
      <c r="HGD1" s="5" t="s">
        <v>14035</v>
      </c>
      <c r="HGE1" s="5" t="s">
        <v>14036</v>
      </c>
      <c r="HGF1" s="5" t="s">
        <v>14037</v>
      </c>
      <c r="HGG1" s="5" t="s">
        <v>14038</v>
      </c>
      <c r="HGH1" s="5" t="s">
        <v>14039</v>
      </c>
      <c r="HGI1" s="5" t="s">
        <v>14040</v>
      </c>
      <c r="HGJ1" s="5" t="s">
        <v>14041</v>
      </c>
      <c r="HGK1" s="5" t="s">
        <v>14042</v>
      </c>
      <c r="HGL1" s="5" t="s">
        <v>14043</v>
      </c>
      <c r="HGM1" s="5" t="s">
        <v>14044</v>
      </c>
      <c r="HGN1" s="5" t="s">
        <v>14045</v>
      </c>
      <c r="HGO1" s="5" t="s">
        <v>14046</v>
      </c>
      <c r="HGP1" s="5" t="s">
        <v>14047</v>
      </c>
      <c r="HGQ1" s="5" t="s">
        <v>14048</v>
      </c>
      <c r="HGR1" s="5" t="s">
        <v>14049</v>
      </c>
      <c r="HGS1" s="5" t="s">
        <v>14050</v>
      </c>
      <c r="HGT1" s="5" t="s">
        <v>14051</v>
      </c>
      <c r="HGU1" s="5" t="s">
        <v>14052</v>
      </c>
      <c r="HGV1" s="5" t="s">
        <v>14053</v>
      </c>
      <c r="HGW1" s="5" t="s">
        <v>14054</v>
      </c>
      <c r="HGX1" s="5" t="s">
        <v>14055</v>
      </c>
      <c r="HGY1" s="5" t="s">
        <v>14056</v>
      </c>
      <c r="HGZ1" s="5" t="s">
        <v>14057</v>
      </c>
      <c r="HHA1" s="5" t="s">
        <v>14058</v>
      </c>
      <c r="HHB1" s="5" t="s">
        <v>14059</v>
      </c>
      <c r="HHC1" s="5" t="s">
        <v>14060</v>
      </c>
      <c r="HHD1" s="5" t="s">
        <v>14061</v>
      </c>
      <c r="HHE1" s="5" t="s">
        <v>14062</v>
      </c>
      <c r="HHF1" s="5" t="s">
        <v>14063</v>
      </c>
      <c r="HHG1" s="5" t="s">
        <v>14064</v>
      </c>
      <c r="HHH1" s="5" t="s">
        <v>14065</v>
      </c>
      <c r="HHI1" s="5" t="s">
        <v>14066</v>
      </c>
      <c r="HHJ1" s="5" t="s">
        <v>14067</v>
      </c>
      <c r="HHK1" s="5" t="s">
        <v>14068</v>
      </c>
      <c r="HHL1" s="5" t="s">
        <v>14069</v>
      </c>
      <c r="HHM1" s="5" t="s">
        <v>14070</v>
      </c>
      <c r="HHN1" s="5" t="s">
        <v>14071</v>
      </c>
      <c r="HHO1" s="5" t="s">
        <v>14072</v>
      </c>
      <c r="HHP1" s="5" t="s">
        <v>14073</v>
      </c>
      <c r="HHQ1" s="5" t="s">
        <v>14074</v>
      </c>
      <c r="HHR1" s="5" t="s">
        <v>14075</v>
      </c>
      <c r="HHS1" s="5" t="s">
        <v>14076</v>
      </c>
      <c r="HHT1" s="5" t="s">
        <v>14077</v>
      </c>
      <c r="HHU1" s="5" t="s">
        <v>14078</v>
      </c>
      <c r="HHV1" s="5" t="s">
        <v>14079</v>
      </c>
      <c r="HHW1" s="5" t="s">
        <v>14080</v>
      </c>
      <c r="HHX1" s="5" t="s">
        <v>14081</v>
      </c>
      <c r="HHY1" s="5" t="s">
        <v>14082</v>
      </c>
      <c r="HHZ1" s="5" t="s">
        <v>14083</v>
      </c>
      <c r="HIA1" s="5" t="s">
        <v>14084</v>
      </c>
      <c r="HIB1" s="5" t="s">
        <v>14085</v>
      </c>
      <c r="HIC1" s="5" t="s">
        <v>14086</v>
      </c>
      <c r="HID1" s="5" t="s">
        <v>14087</v>
      </c>
      <c r="HIE1" s="5" t="s">
        <v>14088</v>
      </c>
      <c r="HIF1" s="5" t="s">
        <v>14089</v>
      </c>
      <c r="HIG1" s="5" t="s">
        <v>14090</v>
      </c>
      <c r="HIH1" s="5" t="s">
        <v>14091</v>
      </c>
      <c r="HII1" s="5" t="s">
        <v>14092</v>
      </c>
      <c r="HIJ1" s="5" t="s">
        <v>14093</v>
      </c>
      <c r="HIK1" s="5" t="s">
        <v>14094</v>
      </c>
      <c r="HIL1" s="5" t="s">
        <v>14095</v>
      </c>
      <c r="HIM1" s="5" t="s">
        <v>14096</v>
      </c>
      <c r="HIN1" s="5" t="s">
        <v>14097</v>
      </c>
      <c r="HIO1" s="5" t="s">
        <v>14098</v>
      </c>
      <c r="HIP1" s="5" t="s">
        <v>14099</v>
      </c>
      <c r="HIQ1" s="5" t="s">
        <v>14100</v>
      </c>
      <c r="HIR1" s="5" t="s">
        <v>14101</v>
      </c>
      <c r="HIS1" s="5" t="s">
        <v>14102</v>
      </c>
      <c r="HIT1" s="5" t="s">
        <v>14103</v>
      </c>
      <c r="HIU1" s="5" t="s">
        <v>14104</v>
      </c>
      <c r="HIV1" s="5" t="s">
        <v>14105</v>
      </c>
      <c r="HIW1" s="5" t="s">
        <v>14106</v>
      </c>
      <c r="HIX1" s="5" t="s">
        <v>14107</v>
      </c>
      <c r="HIY1" s="5" t="s">
        <v>14108</v>
      </c>
      <c r="HIZ1" s="5" t="s">
        <v>14109</v>
      </c>
      <c r="HJA1" s="5" t="s">
        <v>14110</v>
      </c>
      <c r="HJB1" s="5" t="s">
        <v>14111</v>
      </c>
      <c r="HJC1" s="5" t="s">
        <v>14112</v>
      </c>
      <c r="HJD1" s="5" t="s">
        <v>14113</v>
      </c>
      <c r="HJE1" s="5" t="s">
        <v>14114</v>
      </c>
      <c r="HJF1" s="5" t="s">
        <v>14115</v>
      </c>
      <c r="HJG1" s="5" t="s">
        <v>14116</v>
      </c>
      <c r="HJH1" s="5" t="s">
        <v>14117</v>
      </c>
      <c r="HJI1" s="5" t="s">
        <v>14118</v>
      </c>
      <c r="HJJ1" s="5" t="s">
        <v>14119</v>
      </c>
      <c r="HJK1" s="5" t="s">
        <v>14120</v>
      </c>
      <c r="HJL1" s="5" t="s">
        <v>14121</v>
      </c>
      <c r="HJM1" s="5" t="s">
        <v>14122</v>
      </c>
      <c r="HJN1" s="5" t="s">
        <v>14123</v>
      </c>
      <c r="HJO1" s="5" t="s">
        <v>14124</v>
      </c>
      <c r="HJP1" s="5" t="s">
        <v>14125</v>
      </c>
      <c r="HJQ1" s="5" t="s">
        <v>14126</v>
      </c>
      <c r="HJR1" s="5" t="s">
        <v>14127</v>
      </c>
      <c r="HJS1" s="5" t="s">
        <v>14128</v>
      </c>
      <c r="HJT1" s="5" t="s">
        <v>14129</v>
      </c>
      <c r="HJU1" s="5" t="s">
        <v>14130</v>
      </c>
      <c r="HJV1" s="5" t="s">
        <v>14131</v>
      </c>
      <c r="HJW1" s="5" t="s">
        <v>14132</v>
      </c>
      <c r="HJX1" s="5" t="s">
        <v>14133</v>
      </c>
      <c r="HJY1" s="5" t="s">
        <v>14134</v>
      </c>
      <c r="HJZ1" s="5" t="s">
        <v>14135</v>
      </c>
      <c r="HKA1" s="5" t="s">
        <v>14136</v>
      </c>
      <c r="HKB1" s="5" t="s">
        <v>14137</v>
      </c>
      <c r="HKC1" s="5" t="s">
        <v>14138</v>
      </c>
      <c r="HKD1" s="5" t="s">
        <v>14139</v>
      </c>
      <c r="HKE1" s="5" t="s">
        <v>14140</v>
      </c>
      <c r="HKF1" s="5" t="s">
        <v>14141</v>
      </c>
      <c r="HKG1" s="5" t="s">
        <v>14142</v>
      </c>
      <c r="HKH1" s="5" t="s">
        <v>14143</v>
      </c>
      <c r="HKI1" s="5" t="s">
        <v>14144</v>
      </c>
      <c r="HKJ1" s="5" t="s">
        <v>14145</v>
      </c>
      <c r="HKK1" s="5" t="s">
        <v>14146</v>
      </c>
      <c r="HKL1" s="5" t="s">
        <v>14147</v>
      </c>
      <c r="HKM1" s="5" t="s">
        <v>14148</v>
      </c>
      <c r="HKN1" s="5" t="s">
        <v>14149</v>
      </c>
      <c r="HKO1" s="5" t="s">
        <v>14150</v>
      </c>
      <c r="HKP1" s="5" t="s">
        <v>14151</v>
      </c>
      <c r="HKQ1" s="5" t="s">
        <v>14152</v>
      </c>
      <c r="HKR1" s="5" t="s">
        <v>14153</v>
      </c>
      <c r="HKS1" s="5" t="s">
        <v>14154</v>
      </c>
      <c r="HKT1" s="5" t="s">
        <v>14155</v>
      </c>
      <c r="HKU1" s="5" t="s">
        <v>14156</v>
      </c>
      <c r="HKV1" s="5" t="s">
        <v>14157</v>
      </c>
      <c r="HKW1" s="5" t="s">
        <v>14158</v>
      </c>
      <c r="HKX1" s="5" t="s">
        <v>14159</v>
      </c>
      <c r="HKY1" s="5" t="s">
        <v>14160</v>
      </c>
      <c r="HKZ1" s="5" t="s">
        <v>14161</v>
      </c>
      <c r="HLA1" s="5" t="s">
        <v>14162</v>
      </c>
      <c r="HLB1" s="5" t="s">
        <v>14163</v>
      </c>
      <c r="HLC1" s="5" t="s">
        <v>14164</v>
      </c>
      <c r="HLD1" s="5" t="s">
        <v>14165</v>
      </c>
      <c r="HLE1" s="5" t="s">
        <v>14166</v>
      </c>
      <c r="HLF1" s="5" t="s">
        <v>14167</v>
      </c>
      <c r="HLG1" s="5" t="s">
        <v>14168</v>
      </c>
      <c r="HLH1" s="5" t="s">
        <v>14169</v>
      </c>
      <c r="HLI1" s="5" t="s">
        <v>14170</v>
      </c>
      <c r="HLJ1" s="5" t="s">
        <v>14171</v>
      </c>
      <c r="HLK1" s="5" t="s">
        <v>14172</v>
      </c>
      <c r="HLL1" s="5" t="s">
        <v>14173</v>
      </c>
      <c r="HLM1" s="5" t="s">
        <v>14174</v>
      </c>
      <c r="HLN1" s="5" t="s">
        <v>14175</v>
      </c>
      <c r="HLO1" s="5" t="s">
        <v>14176</v>
      </c>
      <c r="HLP1" s="5" t="s">
        <v>14177</v>
      </c>
      <c r="HLQ1" s="5" t="s">
        <v>14178</v>
      </c>
      <c r="HLR1" s="5" t="s">
        <v>14179</v>
      </c>
      <c r="HLS1" s="5" t="s">
        <v>14180</v>
      </c>
      <c r="HLT1" s="5" t="s">
        <v>14181</v>
      </c>
      <c r="HLU1" s="5" t="s">
        <v>14182</v>
      </c>
      <c r="HLV1" s="5" t="s">
        <v>14183</v>
      </c>
      <c r="HLW1" s="5" t="s">
        <v>14184</v>
      </c>
      <c r="HLX1" s="5" t="s">
        <v>14185</v>
      </c>
      <c r="HLY1" s="5" t="s">
        <v>14186</v>
      </c>
      <c r="HLZ1" s="5" t="s">
        <v>14187</v>
      </c>
      <c r="HMA1" s="5" t="s">
        <v>14188</v>
      </c>
      <c r="HMB1" s="5" t="s">
        <v>14189</v>
      </c>
      <c r="HMC1" s="5" t="s">
        <v>14190</v>
      </c>
      <c r="HMD1" s="5" t="s">
        <v>14191</v>
      </c>
      <c r="HME1" s="5" t="s">
        <v>14192</v>
      </c>
      <c r="HMF1" s="5" t="s">
        <v>14193</v>
      </c>
      <c r="HMG1" s="5" t="s">
        <v>14194</v>
      </c>
      <c r="HMH1" s="5" t="s">
        <v>14195</v>
      </c>
      <c r="HMI1" s="5" t="s">
        <v>14196</v>
      </c>
      <c r="HMJ1" s="5" t="s">
        <v>14197</v>
      </c>
      <c r="HMK1" s="5" t="s">
        <v>14198</v>
      </c>
      <c r="HML1" s="5" t="s">
        <v>14199</v>
      </c>
      <c r="HMM1" s="5" t="s">
        <v>14200</v>
      </c>
      <c r="HMN1" s="5" t="s">
        <v>14201</v>
      </c>
      <c r="HMO1" s="5" t="s">
        <v>14202</v>
      </c>
      <c r="HMP1" s="5" t="s">
        <v>14203</v>
      </c>
      <c r="HMQ1" s="5" t="s">
        <v>14204</v>
      </c>
      <c r="HMR1" s="5" t="s">
        <v>14205</v>
      </c>
      <c r="HMS1" s="5" t="s">
        <v>14206</v>
      </c>
      <c r="HMT1" s="5" t="s">
        <v>14207</v>
      </c>
      <c r="HMU1" s="5" t="s">
        <v>14208</v>
      </c>
      <c r="HMV1" s="5" t="s">
        <v>14209</v>
      </c>
      <c r="HMW1" s="5" t="s">
        <v>14210</v>
      </c>
      <c r="HMX1" s="5" t="s">
        <v>14211</v>
      </c>
      <c r="HMY1" s="5" t="s">
        <v>14212</v>
      </c>
      <c r="HMZ1" s="5" t="s">
        <v>14213</v>
      </c>
      <c r="HNA1" s="5" t="s">
        <v>14214</v>
      </c>
      <c r="HNB1" s="5" t="s">
        <v>14215</v>
      </c>
      <c r="HNC1" s="5" t="s">
        <v>14216</v>
      </c>
      <c r="HND1" s="5" t="s">
        <v>14217</v>
      </c>
      <c r="HNE1" s="5" t="s">
        <v>14218</v>
      </c>
      <c r="HNF1" s="5" t="s">
        <v>14219</v>
      </c>
      <c r="HNG1" s="5" t="s">
        <v>14220</v>
      </c>
      <c r="HNH1" s="5" t="s">
        <v>14221</v>
      </c>
      <c r="HNI1" s="5" t="s">
        <v>14222</v>
      </c>
      <c r="HNJ1" s="5" t="s">
        <v>14223</v>
      </c>
      <c r="HNK1" s="5" t="s">
        <v>14224</v>
      </c>
      <c r="HNL1" s="5" t="s">
        <v>14225</v>
      </c>
      <c r="HNM1" s="5" t="s">
        <v>14226</v>
      </c>
      <c r="HNN1" s="5" t="s">
        <v>14227</v>
      </c>
      <c r="HNO1" s="5" t="s">
        <v>14228</v>
      </c>
      <c r="HNP1" s="5" t="s">
        <v>14229</v>
      </c>
      <c r="HNQ1" s="5" t="s">
        <v>14230</v>
      </c>
      <c r="HNR1" s="5" t="s">
        <v>14231</v>
      </c>
      <c r="HNS1" s="5" t="s">
        <v>14232</v>
      </c>
      <c r="HNT1" s="5" t="s">
        <v>14233</v>
      </c>
      <c r="HNU1" s="5" t="s">
        <v>14234</v>
      </c>
      <c r="HNV1" s="5" t="s">
        <v>14235</v>
      </c>
      <c r="HNW1" s="5" t="s">
        <v>14236</v>
      </c>
      <c r="HNX1" s="5" t="s">
        <v>14237</v>
      </c>
      <c r="HNY1" s="5" t="s">
        <v>14238</v>
      </c>
      <c r="HNZ1" s="5" t="s">
        <v>14239</v>
      </c>
      <c r="HOA1" s="5" t="s">
        <v>14240</v>
      </c>
      <c r="HOB1" s="5" t="s">
        <v>14241</v>
      </c>
      <c r="HOC1" s="5" t="s">
        <v>14242</v>
      </c>
      <c r="HOD1" s="5" t="s">
        <v>14243</v>
      </c>
      <c r="HOE1" s="5" t="s">
        <v>14244</v>
      </c>
      <c r="HOF1" s="5" t="s">
        <v>14245</v>
      </c>
      <c r="HOG1" s="5" t="s">
        <v>14246</v>
      </c>
      <c r="HOH1" s="5" t="s">
        <v>14247</v>
      </c>
      <c r="HOI1" s="5" t="s">
        <v>14248</v>
      </c>
      <c r="HOJ1" s="5" t="s">
        <v>14249</v>
      </c>
      <c r="HOK1" s="5" t="s">
        <v>14250</v>
      </c>
      <c r="HOL1" s="5" t="s">
        <v>14251</v>
      </c>
      <c r="HOM1" s="5" t="s">
        <v>14252</v>
      </c>
      <c r="HON1" s="5" t="s">
        <v>14253</v>
      </c>
      <c r="HOO1" s="5" t="s">
        <v>14254</v>
      </c>
      <c r="HOP1" s="5" t="s">
        <v>14255</v>
      </c>
      <c r="HOQ1" s="5" t="s">
        <v>14256</v>
      </c>
      <c r="HOR1" s="5" t="s">
        <v>14257</v>
      </c>
      <c r="HOS1" s="5" t="s">
        <v>14258</v>
      </c>
      <c r="HOT1" s="5" t="s">
        <v>14259</v>
      </c>
      <c r="HOU1" s="5" t="s">
        <v>14260</v>
      </c>
      <c r="HOV1" s="5" t="s">
        <v>14261</v>
      </c>
      <c r="HOW1" s="5" t="s">
        <v>14262</v>
      </c>
      <c r="HOX1" s="5" t="s">
        <v>14263</v>
      </c>
      <c r="HOY1" s="5" t="s">
        <v>14264</v>
      </c>
      <c r="HOZ1" s="5" t="s">
        <v>14265</v>
      </c>
      <c r="HPA1" s="5" t="s">
        <v>14266</v>
      </c>
      <c r="HPB1" s="5" t="s">
        <v>14267</v>
      </c>
      <c r="HPC1" s="5" t="s">
        <v>14268</v>
      </c>
      <c r="HPD1" s="5" t="s">
        <v>14269</v>
      </c>
      <c r="HPE1" s="5" t="s">
        <v>14270</v>
      </c>
      <c r="HPF1" s="5" t="s">
        <v>14271</v>
      </c>
      <c r="HPG1" s="5" t="s">
        <v>14272</v>
      </c>
      <c r="HPH1" s="5" t="s">
        <v>14273</v>
      </c>
      <c r="HPI1" s="5" t="s">
        <v>14274</v>
      </c>
      <c r="HPJ1" s="5" t="s">
        <v>14275</v>
      </c>
      <c r="HPK1" s="5" t="s">
        <v>14276</v>
      </c>
      <c r="HPL1" s="5" t="s">
        <v>14277</v>
      </c>
      <c r="HPM1" s="5" t="s">
        <v>14278</v>
      </c>
      <c r="HPN1" s="5" t="s">
        <v>14279</v>
      </c>
      <c r="HPO1" s="5" t="s">
        <v>14280</v>
      </c>
      <c r="HPP1" s="5" t="s">
        <v>14281</v>
      </c>
      <c r="HPQ1" s="5" t="s">
        <v>14282</v>
      </c>
      <c r="HPR1" s="5" t="s">
        <v>14283</v>
      </c>
      <c r="HPS1" s="5" t="s">
        <v>14284</v>
      </c>
      <c r="HPT1" s="5" t="s">
        <v>14285</v>
      </c>
      <c r="HPU1" s="5" t="s">
        <v>14286</v>
      </c>
      <c r="HPV1" s="5" t="s">
        <v>14287</v>
      </c>
      <c r="HPW1" s="5" t="s">
        <v>14288</v>
      </c>
      <c r="HPX1" s="5" t="s">
        <v>14289</v>
      </c>
      <c r="HPY1" s="5" t="s">
        <v>14290</v>
      </c>
      <c r="HPZ1" s="5" t="s">
        <v>14291</v>
      </c>
      <c r="HQA1" s="5" t="s">
        <v>14292</v>
      </c>
      <c r="HQB1" s="5" t="s">
        <v>14293</v>
      </c>
      <c r="HQC1" s="5" t="s">
        <v>14294</v>
      </c>
      <c r="HQD1" s="5" t="s">
        <v>14295</v>
      </c>
      <c r="HQE1" s="5" t="s">
        <v>14296</v>
      </c>
      <c r="HQF1" s="5" t="s">
        <v>14297</v>
      </c>
      <c r="HQG1" s="5" t="s">
        <v>14298</v>
      </c>
      <c r="HQH1" s="5" t="s">
        <v>14299</v>
      </c>
      <c r="HQI1" s="5" t="s">
        <v>14300</v>
      </c>
      <c r="HQJ1" s="5" t="s">
        <v>14301</v>
      </c>
      <c r="HQK1" s="5" t="s">
        <v>14302</v>
      </c>
      <c r="HQL1" s="5" t="s">
        <v>14303</v>
      </c>
      <c r="HQM1" s="5" t="s">
        <v>14304</v>
      </c>
      <c r="HQN1" s="5" t="s">
        <v>14305</v>
      </c>
      <c r="HQO1" s="5" t="s">
        <v>14306</v>
      </c>
      <c r="HQP1" s="5" t="s">
        <v>14307</v>
      </c>
      <c r="HQQ1" s="5" t="s">
        <v>14308</v>
      </c>
      <c r="HQR1" s="5" t="s">
        <v>14309</v>
      </c>
      <c r="HQS1" s="5" t="s">
        <v>14310</v>
      </c>
      <c r="HQT1" s="5" t="s">
        <v>14311</v>
      </c>
      <c r="HQU1" s="5" t="s">
        <v>14312</v>
      </c>
      <c r="HQV1" s="5" t="s">
        <v>14313</v>
      </c>
      <c r="HQW1" s="5" t="s">
        <v>14314</v>
      </c>
      <c r="HQX1" s="5" t="s">
        <v>14315</v>
      </c>
      <c r="HQY1" s="5" t="s">
        <v>14316</v>
      </c>
      <c r="HQZ1" s="5" t="s">
        <v>14317</v>
      </c>
      <c r="HRA1" s="5" t="s">
        <v>14318</v>
      </c>
      <c r="HRB1" s="5" t="s">
        <v>14319</v>
      </c>
      <c r="HRC1" s="5" t="s">
        <v>14320</v>
      </c>
      <c r="HRD1" s="5" t="s">
        <v>14321</v>
      </c>
      <c r="HRE1" s="5" t="s">
        <v>14322</v>
      </c>
      <c r="HRF1" s="5" t="s">
        <v>14323</v>
      </c>
      <c r="HRG1" s="5" t="s">
        <v>14324</v>
      </c>
      <c r="HRH1" s="5" t="s">
        <v>14325</v>
      </c>
      <c r="HRI1" s="5" t="s">
        <v>14326</v>
      </c>
      <c r="HRJ1" s="5" t="s">
        <v>14327</v>
      </c>
      <c r="HRK1" s="5" t="s">
        <v>14328</v>
      </c>
      <c r="HRL1" s="5" t="s">
        <v>14329</v>
      </c>
      <c r="HRM1" s="5" t="s">
        <v>14330</v>
      </c>
      <c r="HRN1" s="5" t="s">
        <v>14331</v>
      </c>
      <c r="HRO1" s="5" t="s">
        <v>14332</v>
      </c>
      <c r="HRP1" s="5" t="s">
        <v>14333</v>
      </c>
      <c r="HRQ1" s="5" t="s">
        <v>14334</v>
      </c>
      <c r="HRR1" s="5" t="s">
        <v>14335</v>
      </c>
      <c r="HRS1" s="5" t="s">
        <v>14336</v>
      </c>
      <c r="HRT1" s="5" t="s">
        <v>14337</v>
      </c>
      <c r="HRU1" s="5" t="s">
        <v>14338</v>
      </c>
      <c r="HRV1" s="5" t="s">
        <v>14339</v>
      </c>
      <c r="HRW1" s="5" t="s">
        <v>14340</v>
      </c>
      <c r="HRX1" s="5" t="s">
        <v>14341</v>
      </c>
      <c r="HRY1" s="5" t="s">
        <v>14342</v>
      </c>
      <c r="HRZ1" s="5" t="s">
        <v>14343</v>
      </c>
      <c r="HSA1" s="5" t="s">
        <v>14344</v>
      </c>
      <c r="HSB1" s="5" t="s">
        <v>14345</v>
      </c>
      <c r="HSC1" s="5" t="s">
        <v>14346</v>
      </c>
      <c r="HSD1" s="5" t="s">
        <v>14347</v>
      </c>
      <c r="HSE1" s="5" t="s">
        <v>14348</v>
      </c>
      <c r="HSF1" s="5" t="s">
        <v>14349</v>
      </c>
      <c r="HSG1" s="5" t="s">
        <v>14350</v>
      </c>
      <c r="HSH1" s="5" t="s">
        <v>14351</v>
      </c>
      <c r="HSI1" s="5" t="s">
        <v>14352</v>
      </c>
      <c r="HSJ1" s="5" t="s">
        <v>14353</v>
      </c>
      <c r="HSK1" s="5" t="s">
        <v>14354</v>
      </c>
      <c r="HSL1" s="5" t="s">
        <v>14355</v>
      </c>
      <c r="HSM1" s="5" t="s">
        <v>14356</v>
      </c>
      <c r="HSN1" s="5" t="s">
        <v>14357</v>
      </c>
      <c r="HSO1" s="5" t="s">
        <v>14358</v>
      </c>
      <c r="HSP1" s="5" t="s">
        <v>14359</v>
      </c>
      <c r="HSQ1" s="5" t="s">
        <v>14360</v>
      </c>
      <c r="HSR1" s="5" t="s">
        <v>14361</v>
      </c>
      <c r="HSS1" s="5" t="s">
        <v>14362</v>
      </c>
      <c r="HST1" s="5" t="s">
        <v>14363</v>
      </c>
      <c r="HSU1" s="5" t="s">
        <v>14364</v>
      </c>
      <c r="HSV1" s="5" t="s">
        <v>14365</v>
      </c>
      <c r="HSW1" s="5" t="s">
        <v>14366</v>
      </c>
      <c r="HSX1" s="5" t="s">
        <v>14367</v>
      </c>
      <c r="HSY1" s="5" t="s">
        <v>14368</v>
      </c>
      <c r="HSZ1" s="5" t="s">
        <v>14369</v>
      </c>
      <c r="HTA1" s="5" t="s">
        <v>14370</v>
      </c>
      <c r="HTB1" s="5" t="s">
        <v>14371</v>
      </c>
      <c r="HTC1" s="5" t="s">
        <v>14372</v>
      </c>
      <c r="HTD1" s="5" t="s">
        <v>14373</v>
      </c>
      <c r="HTE1" s="5" t="s">
        <v>14374</v>
      </c>
      <c r="HTF1" s="5" t="s">
        <v>14375</v>
      </c>
      <c r="HTG1" s="5" t="s">
        <v>14376</v>
      </c>
      <c r="HTH1" s="5" t="s">
        <v>14377</v>
      </c>
      <c r="HTI1" s="5" t="s">
        <v>14378</v>
      </c>
      <c r="HTJ1" s="5" t="s">
        <v>14379</v>
      </c>
      <c r="HTK1" s="5" t="s">
        <v>14380</v>
      </c>
      <c r="HTL1" s="5" t="s">
        <v>14381</v>
      </c>
      <c r="HTM1" s="5" t="s">
        <v>14382</v>
      </c>
      <c r="HTN1" s="5" t="s">
        <v>14383</v>
      </c>
      <c r="HTO1" s="5" t="s">
        <v>14384</v>
      </c>
      <c r="HTP1" s="5" t="s">
        <v>14385</v>
      </c>
      <c r="HTQ1" s="5" t="s">
        <v>14386</v>
      </c>
      <c r="HTR1" s="5" t="s">
        <v>14387</v>
      </c>
      <c r="HTS1" s="5" t="s">
        <v>14388</v>
      </c>
      <c r="HTT1" s="5" t="s">
        <v>14389</v>
      </c>
      <c r="HTU1" s="5" t="s">
        <v>14390</v>
      </c>
      <c r="HTV1" s="5" t="s">
        <v>14391</v>
      </c>
      <c r="HTW1" s="5" t="s">
        <v>14392</v>
      </c>
      <c r="HTX1" s="5" t="s">
        <v>14393</v>
      </c>
      <c r="HTY1" s="5" t="s">
        <v>14394</v>
      </c>
      <c r="HTZ1" s="5" t="s">
        <v>14395</v>
      </c>
      <c r="HUA1" s="5" t="s">
        <v>14396</v>
      </c>
      <c r="HUB1" s="5" t="s">
        <v>14397</v>
      </c>
      <c r="HUC1" s="5" t="s">
        <v>14398</v>
      </c>
      <c r="HUD1" s="5" t="s">
        <v>14399</v>
      </c>
      <c r="HUE1" s="5" t="s">
        <v>14400</v>
      </c>
      <c r="HUF1" s="5" t="s">
        <v>14401</v>
      </c>
      <c r="HUG1" s="5" t="s">
        <v>14402</v>
      </c>
      <c r="HUH1" s="5" t="s">
        <v>14403</v>
      </c>
      <c r="HUI1" s="5" t="s">
        <v>14404</v>
      </c>
      <c r="HUJ1" s="5" t="s">
        <v>14405</v>
      </c>
      <c r="HUK1" s="5" t="s">
        <v>14406</v>
      </c>
      <c r="HUL1" s="5" t="s">
        <v>14407</v>
      </c>
      <c r="HUM1" s="5" t="s">
        <v>14408</v>
      </c>
      <c r="HUN1" s="5" t="s">
        <v>14409</v>
      </c>
      <c r="HUO1" s="5" t="s">
        <v>14410</v>
      </c>
      <c r="HUP1" s="5" t="s">
        <v>14411</v>
      </c>
      <c r="HUQ1" s="5" t="s">
        <v>14412</v>
      </c>
      <c r="HUR1" s="5" t="s">
        <v>14413</v>
      </c>
      <c r="HUS1" s="5" t="s">
        <v>14414</v>
      </c>
      <c r="HUT1" s="5" t="s">
        <v>14415</v>
      </c>
      <c r="HUU1" s="5" t="s">
        <v>14416</v>
      </c>
      <c r="HUV1" s="5" t="s">
        <v>14417</v>
      </c>
      <c r="HUW1" s="5" t="s">
        <v>14418</v>
      </c>
      <c r="HUX1" s="5" t="s">
        <v>14419</v>
      </c>
      <c r="HUY1" s="5" t="s">
        <v>14420</v>
      </c>
      <c r="HUZ1" s="5" t="s">
        <v>14421</v>
      </c>
      <c r="HVA1" s="5" t="s">
        <v>14422</v>
      </c>
      <c r="HVB1" s="5" t="s">
        <v>14423</v>
      </c>
      <c r="HVC1" s="5" t="s">
        <v>14424</v>
      </c>
      <c r="HVD1" s="5" t="s">
        <v>14425</v>
      </c>
      <c r="HVE1" s="5" t="s">
        <v>14426</v>
      </c>
      <c r="HVF1" s="5" t="s">
        <v>14427</v>
      </c>
      <c r="HVG1" s="5" t="s">
        <v>14428</v>
      </c>
      <c r="HVH1" s="5" t="s">
        <v>14429</v>
      </c>
      <c r="HVI1" s="5" t="s">
        <v>14430</v>
      </c>
      <c r="HVJ1" s="5" t="s">
        <v>14431</v>
      </c>
      <c r="HVK1" s="5" t="s">
        <v>14432</v>
      </c>
      <c r="HVL1" s="5" t="s">
        <v>14433</v>
      </c>
      <c r="HVM1" s="5" t="s">
        <v>14434</v>
      </c>
      <c r="HVN1" s="5" t="s">
        <v>14435</v>
      </c>
      <c r="HVO1" s="5" t="s">
        <v>14436</v>
      </c>
      <c r="HVP1" s="5" t="s">
        <v>14437</v>
      </c>
      <c r="HVQ1" s="5" t="s">
        <v>14438</v>
      </c>
      <c r="HVR1" s="5" t="s">
        <v>14439</v>
      </c>
      <c r="HVS1" s="5" t="s">
        <v>14440</v>
      </c>
      <c r="HVT1" s="5" t="s">
        <v>14441</v>
      </c>
      <c r="HVU1" s="5" t="s">
        <v>14442</v>
      </c>
      <c r="HVV1" s="5" t="s">
        <v>14443</v>
      </c>
      <c r="HVW1" s="5" t="s">
        <v>14444</v>
      </c>
      <c r="HVX1" s="5" t="s">
        <v>14445</v>
      </c>
      <c r="HVY1" s="5" t="s">
        <v>14446</v>
      </c>
      <c r="HVZ1" s="5" t="s">
        <v>14447</v>
      </c>
      <c r="HWA1" s="5" t="s">
        <v>14448</v>
      </c>
      <c r="HWB1" s="5" t="s">
        <v>14449</v>
      </c>
      <c r="HWC1" s="5" t="s">
        <v>14450</v>
      </c>
      <c r="HWD1" s="5" t="s">
        <v>14451</v>
      </c>
      <c r="HWE1" s="5" t="s">
        <v>14452</v>
      </c>
      <c r="HWF1" s="5" t="s">
        <v>14453</v>
      </c>
      <c r="HWG1" s="5" t="s">
        <v>14454</v>
      </c>
      <c r="HWH1" s="5" t="s">
        <v>14455</v>
      </c>
      <c r="HWI1" s="5" t="s">
        <v>14456</v>
      </c>
      <c r="HWJ1" s="5" t="s">
        <v>14457</v>
      </c>
      <c r="HWK1" s="5" t="s">
        <v>14458</v>
      </c>
      <c r="HWL1" s="5" t="s">
        <v>14459</v>
      </c>
      <c r="HWM1" s="5" t="s">
        <v>14460</v>
      </c>
      <c r="HWN1" s="5" t="s">
        <v>14461</v>
      </c>
      <c r="HWO1" s="5" t="s">
        <v>14462</v>
      </c>
      <c r="HWP1" s="5" t="s">
        <v>14463</v>
      </c>
      <c r="HWQ1" s="5" t="s">
        <v>14464</v>
      </c>
      <c r="HWR1" s="5" t="s">
        <v>14465</v>
      </c>
      <c r="HWS1" s="5" t="s">
        <v>14466</v>
      </c>
      <c r="HWT1" s="5" t="s">
        <v>14467</v>
      </c>
      <c r="HWU1" s="5" t="s">
        <v>14468</v>
      </c>
      <c r="HWV1" s="5" t="s">
        <v>14469</v>
      </c>
      <c r="HWW1" s="5" t="s">
        <v>14470</v>
      </c>
      <c r="HWX1" s="5" t="s">
        <v>14471</v>
      </c>
      <c r="HWY1" s="5" t="s">
        <v>14472</v>
      </c>
      <c r="HWZ1" s="5" t="s">
        <v>14473</v>
      </c>
      <c r="HXA1" s="5" t="s">
        <v>14474</v>
      </c>
      <c r="HXB1" s="5" t="s">
        <v>14475</v>
      </c>
      <c r="HXC1" s="5" t="s">
        <v>14476</v>
      </c>
      <c r="HXD1" s="5" t="s">
        <v>14477</v>
      </c>
      <c r="HXE1" s="5" t="s">
        <v>14478</v>
      </c>
      <c r="HXF1" s="5" t="s">
        <v>14479</v>
      </c>
      <c r="HXG1" s="5" t="s">
        <v>14480</v>
      </c>
      <c r="HXH1" s="5" t="s">
        <v>14481</v>
      </c>
      <c r="HXI1" s="5" t="s">
        <v>14482</v>
      </c>
      <c r="HXJ1" s="5" t="s">
        <v>14483</v>
      </c>
      <c r="HXK1" s="5" t="s">
        <v>14484</v>
      </c>
      <c r="HXL1" s="5" t="s">
        <v>14485</v>
      </c>
      <c r="HXM1" s="5" t="s">
        <v>14486</v>
      </c>
      <c r="HXN1" s="5" t="s">
        <v>14487</v>
      </c>
      <c r="HXO1" s="5" t="s">
        <v>14488</v>
      </c>
      <c r="HXP1" s="5" t="s">
        <v>14489</v>
      </c>
      <c r="HXQ1" s="5" t="s">
        <v>14490</v>
      </c>
      <c r="HXR1" s="5" t="s">
        <v>14491</v>
      </c>
      <c r="HXS1" s="5" t="s">
        <v>14492</v>
      </c>
      <c r="HXT1" s="5" t="s">
        <v>14493</v>
      </c>
      <c r="HXU1" s="5" t="s">
        <v>14494</v>
      </c>
      <c r="HXV1" s="5" t="s">
        <v>14495</v>
      </c>
      <c r="HXW1" s="5" t="s">
        <v>14496</v>
      </c>
      <c r="HXX1" s="5" t="s">
        <v>14497</v>
      </c>
      <c r="HXY1" s="5" t="s">
        <v>14498</v>
      </c>
      <c r="HXZ1" s="5" t="s">
        <v>14499</v>
      </c>
      <c r="HYA1" s="5" t="s">
        <v>14500</v>
      </c>
      <c r="HYB1" s="5" t="s">
        <v>14501</v>
      </c>
      <c r="HYC1" s="5" t="s">
        <v>14502</v>
      </c>
      <c r="HYD1" s="5" t="s">
        <v>14503</v>
      </c>
      <c r="HYE1" s="5" t="s">
        <v>14504</v>
      </c>
      <c r="HYF1" s="5" t="s">
        <v>14505</v>
      </c>
      <c r="HYG1" s="5" t="s">
        <v>14506</v>
      </c>
      <c r="HYH1" s="5" t="s">
        <v>14507</v>
      </c>
      <c r="HYI1" s="5" t="s">
        <v>14508</v>
      </c>
      <c r="HYJ1" s="5" t="s">
        <v>14509</v>
      </c>
      <c r="HYK1" s="5" t="s">
        <v>14510</v>
      </c>
      <c r="HYL1" s="5" t="s">
        <v>14511</v>
      </c>
      <c r="HYM1" s="5" t="s">
        <v>14512</v>
      </c>
      <c r="HYN1" s="5" t="s">
        <v>14513</v>
      </c>
      <c r="HYO1" s="5" t="s">
        <v>14514</v>
      </c>
      <c r="HYP1" s="5" t="s">
        <v>14515</v>
      </c>
      <c r="HYQ1" s="5" t="s">
        <v>14516</v>
      </c>
      <c r="HYR1" s="5" t="s">
        <v>14517</v>
      </c>
      <c r="HYS1" s="5" t="s">
        <v>14518</v>
      </c>
      <c r="HYT1" s="5" t="s">
        <v>14519</v>
      </c>
      <c r="HYU1" s="5" t="s">
        <v>14520</v>
      </c>
      <c r="HYV1" s="5" t="s">
        <v>14521</v>
      </c>
      <c r="HYW1" s="5" t="s">
        <v>14522</v>
      </c>
      <c r="HYX1" s="5" t="s">
        <v>14523</v>
      </c>
      <c r="HYY1" s="5" t="s">
        <v>14524</v>
      </c>
      <c r="HYZ1" s="5" t="s">
        <v>14525</v>
      </c>
      <c r="HZA1" s="5" t="s">
        <v>14526</v>
      </c>
      <c r="HZB1" s="5" t="s">
        <v>14527</v>
      </c>
      <c r="HZC1" s="5" t="s">
        <v>14528</v>
      </c>
      <c r="HZD1" s="5" t="s">
        <v>14529</v>
      </c>
      <c r="HZE1" s="5" t="s">
        <v>14530</v>
      </c>
      <c r="HZF1" s="5" t="s">
        <v>14531</v>
      </c>
      <c r="HZG1" s="5" t="s">
        <v>14532</v>
      </c>
      <c r="HZH1" s="5" t="s">
        <v>14533</v>
      </c>
      <c r="HZI1" s="5" t="s">
        <v>14534</v>
      </c>
      <c r="HZJ1" s="5" t="s">
        <v>14535</v>
      </c>
      <c r="HZK1" s="5" t="s">
        <v>14536</v>
      </c>
      <c r="HZL1" s="5" t="s">
        <v>14537</v>
      </c>
      <c r="HZM1" s="5" t="s">
        <v>14538</v>
      </c>
      <c r="HZN1" s="5" t="s">
        <v>14539</v>
      </c>
      <c r="HZO1" s="5" t="s">
        <v>14540</v>
      </c>
      <c r="HZP1" s="5" t="s">
        <v>14541</v>
      </c>
      <c r="HZQ1" s="5" t="s">
        <v>14542</v>
      </c>
      <c r="HZR1" s="5" t="s">
        <v>14543</v>
      </c>
      <c r="HZS1" s="5" t="s">
        <v>14544</v>
      </c>
      <c r="HZT1" s="5" t="s">
        <v>14545</v>
      </c>
      <c r="HZU1" s="5" t="s">
        <v>14546</v>
      </c>
      <c r="HZV1" s="5" t="s">
        <v>14547</v>
      </c>
      <c r="HZW1" s="5" t="s">
        <v>14548</v>
      </c>
      <c r="HZX1" s="5" t="s">
        <v>14549</v>
      </c>
      <c r="HZY1" s="5" t="s">
        <v>14550</v>
      </c>
      <c r="HZZ1" s="5" t="s">
        <v>14551</v>
      </c>
      <c r="IAA1" s="5" t="s">
        <v>14552</v>
      </c>
      <c r="IAB1" s="5" t="s">
        <v>14553</v>
      </c>
      <c r="IAC1" s="5" t="s">
        <v>14554</v>
      </c>
      <c r="IAD1" s="5" t="s">
        <v>14555</v>
      </c>
      <c r="IAE1" s="5" t="s">
        <v>14556</v>
      </c>
      <c r="IAF1" s="5" t="s">
        <v>14557</v>
      </c>
      <c r="IAG1" s="5" t="s">
        <v>14558</v>
      </c>
      <c r="IAH1" s="5" t="s">
        <v>14559</v>
      </c>
      <c r="IAI1" s="5" t="s">
        <v>14560</v>
      </c>
      <c r="IAJ1" s="5" t="s">
        <v>14561</v>
      </c>
      <c r="IAK1" s="5" t="s">
        <v>14562</v>
      </c>
      <c r="IAL1" s="5" t="s">
        <v>14563</v>
      </c>
      <c r="IAM1" s="5" t="s">
        <v>14564</v>
      </c>
      <c r="IAN1" s="5" t="s">
        <v>14565</v>
      </c>
      <c r="IAO1" s="5" t="s">
        <v>14566</v>
      </c>
      <c r="IAP1" s="5" t="s">
        <v>14567</v>
      </c>
      <c r="IAQ1" s="5" t="s">
        <v>14568</v>
      </c>
      <c r="IAR1" s="5" t="s">
        <v>14569</v>
      </c>
      <c r="IAS1" s="5" t="s">
        <v>14570</v>
      </c>
      <c r="IAT1" s="5" t="s">
        <v>14571</v>
      </c>
      <c r="IAU1" s="5" t="s">
        <v>14572</v>
      </c>
      <c r="IAV1" s="5" t="s">
        <v>14573</v>
      </c>
      <c r="IAW1" s="5" t="s">
        <v>14574</v>
      </c>
      <c r="IAX1" s="5" t="s">
        <v>14575</v>
      </c>
      <c r="IAY1" s="5" t="s">
        <v>14576</v>
      </c>
      <c r="IAZ1" s="5" t="s">
        <v>14577</v>
      </c>
      <c r="IBA1" s="5" t="s">
        <v>14578</v>
      </c>
      <c r="IBB1" s="5" t="s">
        <v>14579</v>
      </c>
      <c r="IBC1" s="5" t="s">
        <v>14580</v>
      </c>
      <c r="IBD1" s="5" t="s">
        <v>14581</v>
      </c>
      <c r="IBE1" s="5" t="s">
        <v>14582</v>
      </c>
      <c r="IBF1" s="5" t="s">
        <v>14583</v>
      </c>
      <c r="IBG1" s="5" t="s">
        <v>14584</v>
      </c>
      <c r="IBH1" s="5" t="s">
        <v>14585</v>
      </c>
      <c r="IBI1" s="5" t="s">
        <v>14586</v>
      </c>
      <c r="IBJ1" s="5" t="s">
        <v>14587</v>
      </c>
      <c r="IBK1" s="5" t="s">
        <v>14588</v>
      </c>
      <c r="IBL1" s="5" t="s">
        <v>14589</v>
      </c>
      <c r="IBM1" s="5" t="s">
        <v>14590</v>
      </c>
      <c r="IBN1" s="5" t="s">
        <v>14591</v>
      </c>
      <c r="IBO1" s="5" t="s">
        <v>14592</v>
      </c>
      <c r="IBP1" s="5" t="s">
        <v>14593</v>
      </c>
      <c r="IBQ1" s="5" t="s">
        <v>14594</v>
      </c>
      <c r="IBR1" s="5" t="s">
        <v>14595</v>
      </c>
      <c r="IBS1" s="5" t="s">
        <v>14596</v>
      </c>
      <c r="IBT1" s="5" t="s">
        <v>14597</v>
      </c>
      <c r="IBU1" s="5" t="s">
        <v>14598</v>
      </c>
      <c r="IBV1" s="5" t="s">
        <v>14599</v>
      </c>
      <c r="IBW1" s="5" t="s">
        <v>14600</v>
      </c>
      <c r="IBX1" s="5" t="s">
        <v>14601</v>
      </c>
      <c r="IBY1" s="5" t="s">
        <v>14602</v>
      </c>
      <c r="IBZ1" s="5" t="s">
        <v>14603</v>
      </c>
      <c r="ICA1" s="5" t="s">
        <v>14604</v>
      </c>
      <c r="ICB1" s="5" t="s">
        <v>14605</v>
      </c>
      <c r="ICC1" s="5" t="s">
        <v>14606</v>
      </c>
      <c r="ICD1" s="5" t="s">
        <v>14607</v>
      </c>
      <c r="ICE1" s="5" t="s">
        <v>14608</v>
      </c>
      <c r="ICF1" s="5" t="s">
        <v>14609</v>
      </c>
      <c r="ICG1" s="5" t="s">
        <v>14610</v>
      </c>
      <c r="ICH1" s="5" t="s">
        <v>14611</v>
      </c>
      <c r="ICI1" s="5" t="s">
        <v>14612</v>
      </c>
      <c r="ICJ1" s="5" t="s">
        <v>14613</v>
      </c>
      <c r="ICK1" s="5" t="s">
        <v>14614</v>
      </c>
      <c r="ICL1" s="5" t="s">
        <v>14615</v>
      </c>
      <c r="ICM1" s="5" t="s">
        <v>14616</v>
      </c>
      <c r="ICN1" s="5" t="s">
        <v>14617</v>
      </c>
      <c r="ICO1" s="5" t="s">
        <v>14618</v>
      </c>
      <c r="ICP1" s="5" t="s">
        <v>14619</v>
      </c>
      <c r="ICQ1" s="5" t="s">
        <v>14620</v>
      </c>
      <c r="ICR1" s="5" t="s">
        <v>14621</v>
      </c>
      <c r="ICS1" s="5" t="s">
        <v>14622</v>
      </c>
      <c r="ICT1" s="5" t="s">
        <v>14623</v>
      </c>
      <c r="ICU1" s="5" t="s">
        <v>14624</v>
      </c>
      <c r="ICV1" s="5" t="s">
        <v>14625</v>
      </c>
      <c r="ICW1" s="5" t="s">
        <v>14626</v>
      </c>
      <c r="ICX1" s="5" t="s">
        <v>14627</v>
      </c>
      <c r="ICY1" s="5" t="s">
        <v>14628</v>
      </c>
      <c r="ICZ1" s="5" t="s">
        <v>14629</v>
      </c>
      <c r="IDA1" s="5" t="s">
        <v>14630</v>
      </c>
      <c r="IDB1" s="5" t="s">
        <v>14631</v>
      </c>
      <c r="IDC1" s="5" t="s">
        <v>14632</v>
      </c>
      <c r="IDD1" s="5" t="s">
        <v>14633</v>
      </c>
      <c r="IDE1" s="5" t="s">
        <v>14634</v>
      </c>
      <c r="IDF1" s="5" t="s">
        <v>14635</v>
      </c>
      <c r="IDG1" s="5" t="s">
        <v>14636</v>
      </c>
      <c r="IDH1" s="5" t="s">
        <v>14637</v>
      </c>
      <c r="IDI1" s="5" t="s">
        <v>14638</v>
      </c>
      <c r="IDJ1" s="5" t="s">
        <v>14639</v>
      </c>
      <c r="IDK1" s="5" t="s">
        <v>14640</v>
      </c>
      <c r="IDL1" s="5" t="s">
        <v>14641</v>
      </c>
      <c r="IDM1" s="5" t="s">
        <v>14642</v>
      </c>
      <c r="IDN1" s="5" t="s">
        <v>14643</v>
      </c>
      <c r="IDO1" s="5" t="s">
        <v>14644</v>
      </c>
      <c r="IDP1" s="5" t="s">
        <v>14645</v>
      </c>
      <c r="IDQ1" s="5" t="s">
        <v>14646</v>
      </c>
      <c r="IDR1" s="5" t="s">
        <v>14647</v>
      </c>
      <c r="IDS1" s="5" t="s">
        <v>14648</v>
      </c>
      <c r="IDT1" s="5" t="s">
        <v>14649</v>
      </c>
      <c r="IDU1" s="5" t="s">
        <v>14650</v>
      </c>
      <c r="IDV1" s="5" t="s">
        <v>14651</v>
      </c>
      <c r="IDW1" s="5" t="s">
        <v>14652</v>
      </c>
      <c r="IDX1" s="5" t="s">
        <v>14653</v>
      </c>
      <c r="IDY1" s="5" t="s">
        <v>14654</v>
      </c>
      <c r="IDZ1" s="5" t="s">
        <v>14655</v>
      </c>
      <c r="IEA1" s="5" t="s">
        <v>14656</v>
      </c>
      <c r="IEB1" s="5" t="s">
        <v>14657</v>
      </c>
      <c r="IEC1" s="5" t="s">
        <v>14658</v>
      </c>
      <c r="IED1" s="5" t="s">
        <v>14659</v>
      </c>
      <c r="IEE1" s="5" t="s">
        <v>14660</v>
      </c>
      <c r="IEF1" s="5" t="s">
        <v>14661</v>
      </c>
      <c r="IEG1" s="5" t="s">
        <v>14662</v>
      </c>
      <c r="IEH1" s="5" t="s">
        <v>14663</v>
      </c>
      <c r="IEI1" s="5" t="s">
        <v>14664</v>
      </c>
      <c r="IEJ1" s="5" t="s">
        <v>14665</v>
      </c>
      <c r="IEK1" s="5" t="s">
        <v>14666</v>
      </c>
      <c r="IEL1" s="5" t="s">
        <v>14667</v>
      </c>
      <c r="IEM1" s="5" t="s">
        <v>14668</v>
      </c>
      <c r="IEN1" s="5" t="s">
        <v>14669</v>
      </c>
      <c r="IEO1" s="5" t="s">
        <v>14670</v>
      </c>
      <c r="IEP1" s="5" t="s">
        <v>14671</v>
      </c>
      <c r="IEQ1" s="5" t="s">
        <v>14672</v>
      </c>
      <c r="IER1" s="5" t="s">
        <v>14673</v>
      </c>
      <c r="IES1" s="5" t="s">
        <v>14674</v>
      </c>
      <c r="IET1" s="5" t="s">
        <v>14675</v>
      </c>
      <c r="IEU1" s="5" t="s">
        <v>14676</v>
      </c>
      <c r="IEV1" s="5" t="s">
        <v>14677</v>
      </c>
      <c r="IEW1" s="5" t="s">
        <v>14678</v>
      </c>
      <c r="IEX1" s="5" t="s">
        <v>14679</v>
      </c>
      <c r="IEY1" s="5" t="s">
        <v>14680</v>
      </c>
      <c r="IEZ1" s="5" t="s">
        <v>14681</v>
      </c>
      <c r="IFA1" s="5" t="s">
        <v>14682</v>
      </c>
      <c r="IFB1" s="5" t="s">
        <v>14683</v>
      </c>
      <c r="IFC1" s="5" t="s">
        <v>14684</v>
      </c>
      <c r="IFD1" s="5" t="s">
        <v>14685</v>
      </c>
      <c r="IFE1" s="5" t="s">
        <v>14686</v>
      </c>
      <c r="IFF1" s="5" t="s">
        <v>14687</v>
      </c>
      <c r="IFG1" s="5" t="s">
        <v>14688</v>
      </c>
      <c r="IFH1" s="5" t="s">
        <v>14689</v>
      </c>
      <c r="IFI1" s="5" t="s">
        <v>14690</v>
      </c>
      <c r="IFJ1" s="5" t="s">
        <v>14691</v>
      </c>
      <c r="IFK1" s="5" t="s">
        <v>14692</v>
      </c>
      <c r="IFL1" s="5" t="s">
        <v>14693</v>
      </c>
      <c r="IFM1" s="5" t="s">
        <v>14694</v>
      </c>
      <c r="IFN1" s="5" t="s">
        <v>14695</v>
      </c>
      <c r="IFO1" s="5" t="s">
        <v>14696</v>
      </c>
      <c r="IFP1" s="5" t="s">
        <v>14697</v>
      </c>
      <c r="IFQ1" s="5" t="s">
        <v>14698</v>
      </c>
      <c r="IFR1" s="5" t="s">
        <v>14699</v>
      </c>
      <c r="IFS1" s="5" t="s">
        <v>14700</v>
      </c>
      <c r="IFT1" s="5" t="s">
        <v>14701</v>
      </c>
      <c r="IFU1" s="5" t="s">
        <v>14702</v>
      </c>
      <c r="IFV1" s="5" t="s">
        <v>14703</v>
      </c>
      <c r="IFW1" s="5" t="s">
        <v>14704</v>
      </c>
      <c r="IFX1" s="5" t="s">
        <v>14705</v>
      </c>
      <c r="IFY1" s="5" t="s">
        <v>14706</v>
      </c>
      <c r="IFZ1" s="5" t="s">
        <v>14707</v>
      </c>
      <c r="IGA1" s="5" t="s">
        <v>14708</v>
      </c>
      <c r="IGB1" s="5" t="s">
        <v>14709</v>
      </c>
      <c r="IGC1" s="5" t="s">
        <v>14710</v>
      </c>
      <c r="IGD1" s="5" t="s">
        <v>14711</v>
      </c>
      <c r="IGE1" s="5" t="s">
        <v>14712</v>
      </c>
      <c r="IGF1" s="5" t="s">
        <v>14713</v>
      </c>
      <c r="IGG1" s="5" t="s">
        <v>14714</v>
      </c>
      <c r="IGH1" s="5" t="s">
        <v>14715</v>
      </c>
      <c r="IGI1" s="5" t="s">
        <v>14716</v>
      </c>
      <c r="IGJ1" s="5" t="s">
        <v>14717</v>
      </c>
      <c r="IGK1" s="5" t="s">
        <v>14718</v>
      </c>
      <c r="IGL1" s="5" t="s">
        <v>14719</v>
      </c>
      <c r="IGM1" s="5" t="s">
        <v>14720</v>
      </c>
      <c r="IGN1" s="5" t="s">
        <v>14721</v>
      </c>
      <c r="IGO1" s="5" t="s">
        <v>14722</v>
      </c>
      <c r="IGP1" s="5" t="s">
        <v>14723</v>
      </c>
      <c r="IGQ1" s="5" t="s">
        <v>14724</v>
      </c>
      <c r="IGR1" s="5" t="s">
        <v>14725</v>
      </c>
      <c r="IGS1" s="5" t="s">
        <v>14726</v>
      </c>
      <c r="IGT1" s="5" t="s">
        <v>14727</v>
      </c>
      <c r="IGU1" s="5" t="s">
        <v>14728</v>
      </c>
      <c r="IGV1" s="5" t="s">
        <v>14729</v>
      </c>
      <c r="IGW1" s="5" t="s">
        <v>14730</v>
      </c>
      <c r="IGX1" s="5" t="s">
        <v>14731</v>
      </c>
      <c r="IGY1" s="5" t="s">
        <v>14732</v>
      </c>
      <c r="IGZ1" s="5" t="s">
        <v>14733</v>
      </c>
      <c r="IHA1" s="5" t="s">
        <v>14734</v>
      </c>
      <c r="IHB1" s="5" t="s">
        <v>14735</v>
      </c>
      <c r="IHC1" s="5" t="s">
        <v>14736</v>
      </c>
      <c r="IHD1" s="5" t="s">
        <v>14737</v>
      </c>
      <c r="IHE1" s="5" t="s">
        <v>14738</v>
      </c>
      <c r="IHF1" s="5" t="s">
        <v>14739</v>
      </c>
      <c r="IHG1" s="5" t="s">
        <v>14740</v>
      </c>
      <c r="IHH1" s="5" t="s">
        <v>14741</v>
      </c>
      <c r="IHI1" s="5" t="s">
        <v>14742</v>
      </c>
      <c r="IHJ1" s="5" t="s">
        <v>14743</v>
      </c>
      <c r="IHK1" s="5" t="s">
        <v>14744</v>
      </c>
      <c r="IHL1" s="5" t="s">
        <v>14745</v>
      </c>
      <c r="IHM1" s="5" t="s">
        <v>14746</v>
      </c>
      <c r="IHN1" s="5" t="s">
        <v>14747</v>
      </c>
      <c r="IHO1" s="5" t="s">
        <v>14748</v>
      </c>
      <c r="IHP1" s="5" t="s">
        <v>14749</v>
      </c>
      <c r="IHQ1" s="5" t="s">
        <v>14750</v>
      </c>
      <c r="IHR1" s="5" t="s">
        <v>14751</v>
      </c>
      <c r="IHS1" s="5" t="s">
        <v>14752</v>
      </c>
      <c r="IHT1" s="5" t="s">
        <v>14753</v>
      </c>
      <c r="IHU1" s="5" t="s">
        <v>14754</v>
      </c>
      <c r="IHV1" s="5" t="s">
        <v>14755</v>
      </c>
      <c r="IHW1" s="5" t="s">
        <v>14756</v>
      </c>
      <c r="IHX1" s="5" t="s">
        <v>14757</v>
      </c>
      <c r="IHY1" s="5" t="s">
        <v>14758</v>
      </c>
      <c r="IHZ1" s="5" t="s">
        <v>14759</v>
      </c>
      <c r="IIA1" s="5" t="s">
        <v>14760</v>
      </c>
      <c r="IIB1" s="5" t="s">
        <v>14761</v>
      </c>
      <c r="IIC1" s="5" t="s">
        <v>14762</v>
      </c>
      <c r="IID1" s="5" t="s">
        <v>14763</v>
      </c>
      <c r="IIE1" s="5" t="s">
        <v>14764</v>
      </c>
      <c r="IIF1" s="5" t="s">
        <v>14765</v>
      </c>
      <c r="IIG1" s="5" t="s">
        <v>14766</v>
      </c>
      <c r="IIH1" s="5" t="s">
        <v>14767</v>
      </c>
      <c r="III1" s="5" t="s">
        <v>14768</v>
      </c>
      <c r="IIJ1" s="5" t="s">
        <v>14769</v>
      </c>
      <c r="IIK1" s="5" t="s">
        <v>14770</v>
      </c>
      <c r="IIL1" s="5" t="s">
        <v>14771</v>
      </c>
      <c r="IIM1" s="5" t="s">
        <v>14772</v>
      </c>
      <c r="IIN1" s="5" t="s">
        <v>14773</v>
      </c>
      <c r="IIO1" s="5" t="s">
        <v>14774</v>
      </c>
      <c r="IIP1" s="5" t="s">
        <v>14775</v>
      </c>
      <c r="IIQ1" s="5" t="s">
        <v>14776</v>
      </c>
      <c r="IIR1" s="5" t="s">
        <v>14777</v>
      </c>
      <c r="IIS1" s="5" t="s">
        <v>14778</v>
      </c>
      <c r="IIT1" s="5" t="s">
        <v>14779</v>
      </c>
      <c r="IIU1" s="5" t="s">
        <v>14780</v>
      </c>
      <c r="IIV1" s="5" t="s">
        <v>14781</v>
      </c>
      <c r="IIW1" s="5" t="s">
        <v>14782</v>
      </c>
      <c r="IIX1" s="5" t="s">
        <v>14783</v>
      </c>
      <c r="IIY1" s="5" t="s">
        <v>14784</v>
      </c>
      <c r="IIZ1" s="5" t="s">
        <v>14785</v>
      </c>
      <c r="IJA1" s="5" t="s">
        <v>14786</v>
      </c>
      <c r="IJB1" s="5" t="s">
        <v>14787</v>
      </c>
      <c r="IJC1" s="5" t="s">
        <v>14788</v>
      </c>
      <c r="IJD1" s="5" t="s">
        <v>14789</v>
      </c>
      <c r="IJE1" s="5" t="s">
        <v>14790</v>
      </c>
      <c r="IJF1" s="5" t="s">
        <v>14791</v>
      </c>
      <c r="IJG1" s="5" t="s">
        <v>14792</v>
      </c>
      <c r="IJH1" s="5" t="s">
        <v>14793</v>
      </c>
      <c r="IJI1" s="5" t="s">
        <v>14794</v>
      </c>
      <c r="IJJ1" s="5" t="s">
        <v>14795</v>
      </c>
      <c r="IJK1" s="5" t="s">
        <v>14796</v>
      </c>
      <c r="IJL1" s="5" t="s">
        <v>14797</v>
      </c>
      <c r="IJM1" s="5" t="s">
        <v>14798</v>
      </c>
      <c r="IJN1" s="5" t="s">
        <v>14799</v>
      </c>
      <c r="IJO1" s="5" t="s">
        <v>14800</v>
      </c>
      <c r="IJP1" s="5" t="s">
        <v>14801</v>
      </c>
      <c r="IJQ1" s="5" t="s">
        <v>14802</v>
      </c>
      <c r="IJR1" s="5" t="s">
        <v>14803</v>
      </c>
      <c r="IJS1" s="5" t="s">
        <v>14804</v>
      </c>
      <c r="IJT1" s="5" t="s">
        <v>14805</v>
      </c>
      <c r="IJU1" s="5" t="s">
        <v>14806</v>
      </c>
      <c r="IJV1" s="5" t="s">
        <v>14807</v>
      </c>
      <c r="IJW1" s="5" t="s">
        <v>14808</v>
      </c>
      <c r="IJX1" s="5" t="s">
        <v>14809</v>
      </c>
      <c r="IJY1" s="5" t="s">
        <v>14810</v>
      </c>
      <c r="IJZ1" s="5" t="s">
        <v>14811</v>
      </c>
      <c r="IKA1" s="5" t="s">
        <v>14812</v>
      </c>
      <c r="IKB1" s="5" t="s">
        <v>14813</v>
      </c>
      <c r="IKC1" s="5" t="s">
        <v>14814</v>
      </c>
      <c r="IKD1" s="5" t="s">
        <v>14815</v>
      </c>
      <c r="IKE1" s="5" t="s">
        <v>14816</v>
      </c>
      <c r="IKF1" s="5" t="s">
        <v>14817</v>
      </c>
      <c r="IKG1" s="5" t="s">
        <v>14818</v>
      </c>
      <c r="IKH1" s="5" t="s">
        <v>14819</v>
      </c>
      <c r="IKI1" s="5" t="s">
        <v>14820</v>
      </c>
      <c r="IKJ1" s="5" t="s">
        <v>14821</v>
      </c>
      <c r="IKK1" s="5" t="s">
        <v>14822</v>
      </c>
      <c r="IKL1" s="5" t="s">
        <v>14823</v>
      </c>
      <c r="IKM1" s="5" t="s">
        <v>14824</v>
      </c>
      <c r="IKN1" s="5" t="s">
        <v>14825</v>
      </c>
      <c r="IKO1" s="5" t="s">
        <v>14826</v>
      </c>
      <c r="IKP1" s="5" t="s">
        <v>14827</v>
      </c>
      <c r="IKQ1" s="5" t="s">
        <v>14828</v>
      </c>
      <c r="IKR1" s="5" t="s">
        <v>14829</v>
      </c>
      <c r="IKS1" s="5" t="s">
        <v>14830</v>
      </c>
      <c r="IKT1" s="5" t="s">
        <v>14831</v>
      </c>
      <c r="IKU1" s="5" t="s">
        <v>14832</v>
      </c>
      <c r="IKV1" s="5" t="s">
        <v>14833</v>
      </c>
      <c r="IKW1" s="5" t="s">
        <v>14834</v>
      </c>
      <c r="IKX1" s="5" t="s">
        <v>14835</v>
      </c>
      <c r="IKY1" s="5" t="s">
        <v>14836</v>
      </c>
      <c r="IKZ1" s="5" t="s">
        <v>14837</v>
      </c>
      <c r="ILA1" s="5" t="s">
        <v>14838</v>
      </c>
      <c r="ILB1" s="5" t="s">
        <v>14839</v>
      </c>
      <c r="ILC1" s="5" t="s">
        <v>14840</v>
      </c>
      <c r="ILD1" s="5" t="s">
        <v>14841</v>
      </c>
      <c r="ILE1" s="5" t="s">
        <v>14842</v>
      </c>
      <c r="ILF1" s="5" t="s">
        <v>14843</v>
      </c>
      <c r="ILG1" s="5" t="s">
        <v>14844</v>
      </c>
      <c r="ILH1" s="5" t="s">
        <v>14845</v>
      </c>
      <c r="ILI1" s="5" t="s">
        <v>14846</v>
      </c>
      <c r="ILJ1" s="5" t="s">
        <v>14847</v>
      </c>
      <c r="ILK1" s="5" t="s">
        <v>14848</v>
      </c>
      <c r="ILL1" s="5" t="s">
        <v>14849</v>
      </c>
      <c r="ILM1" s="5" t="s">
        <v>14850</v>
      </c>
      <c r="ILN1" s="5" t="s">
        <v>14851</v>
      </c>
      <c r="ILO1" s="5" t="s">
        <v>14852</v>
      </c>
      <c r="ILP1" s="5" t="s">
        <v>14853</v>
      </c>
      <c r="ILQ1" s="5" t="s">
        <v>14854</v>
      </c>
      <c r="ILR1" s="5" t="s">
        <v>14855</v>
      </c>
      <c r="ILS1" s="5" t="s">
        <v>14856</v>
      </c>
      <c r="ILT1" s="5" t="s">
        <v>14857</v>
      </c>
      <c r="ILU1" s="5" t="s">
        <v>14858</v>
      </c>
      <c r="ILV1" s="5" t="s">
        <v>14859</v>
      </c>
      <c r="ILW1" s="5" t="s">
        <v>14860</v>
      </c>
      <c r="ILX1" s="5" t="s">
        <v>14861</v>
      </c>
      <c r="ILY1" s="5" t="s">
        <v>14862</v>
      </c>
      <c r="ILZ1" s="5" t="s">
        <v>14863</v>
      </c>
      <c r="IMA1" s="5" t="s">
        <v>14864</v>
      </c>
      <c r="IMB1" s="5" t="s">
        <v>14865</v>
      </c>
      <c r="IMC1" s="5" t="s">
        <v>14866</v>
      </c>
      <c r="IMD1" s="5" t="s">
        <v>14867</v>
      </c>
      <c r="IME1" s="5" t="s">
        <v>14868</v>
      </c>
      <c r="IMF1" s="5" t="s">
        <v>14869</v>
      </c>
      <c r="IMG1" s="5" t="s">
        <v>14870</v>
      </c>
      <c r="IMH1" s="5" t="s">
        <v>14871</v>
      </c>
      <c r="IMI1" s="5" t="s">
        <v>14872</v>
      </c>
      <c r="IMJ1" s="5" t="s">
        <v>14873</v>
      </c>
      <c r="IMK1" s="5" t="s">
        <v>14874</v>
      </c>
      <c r="IML1" s="5" t="s">
        <v>14875</v>
      </c>
      <c r="IMM1" s="5" t="s">
        <v>14876</v>
      </c>
      <c r="IMN1" s="5" t="s">
        <v>14877</v>
      </c>
      <c r="IMO1" s="5" t="s">
        <v>14878</v>
      </c>
      <c r="IMP1" s="5" t="s">
        <v>14879</v>
      </c>
      <c r="IMQ1" s="5" t="s">
        <v>14880</v>
      </c>
      <c r="IMR1" s="5" t="s">
        <v>14881</v>
      </c>
      <c r="IMS1" s="5" t="s">
        <v>14882</v>
      </c>
      <c r="IMT1" s="5" t="s">
        <v>14883</v>
      </c>
      <c r="IMU1" s="5" t="s">
        <v>14884</v>
      </c>
      <c r="IMV1" s="5" t="s">
        <v>14885</v>
      </c>
      <c r="IMW1" s="5" t="s">
        <v>14886</v>
      </c>
      <c r="IMX1" s="5" t="s">
        <v>14887</v>
      </c>
      <c r="IMY1" s="5" t="s">
        <v>14888</v>
      </c>
      <c r="IMZ1" s="5" t="s">
        <v>14889</v>
      </c>
      <c r="INA1" s="5" t="s">
        <v>14890</v>
      </c>
      <c r="INB1" s="5" t="s">
        <v>14891</v>
      </c>
      <c r="INC1" s="5" t="s">
        <v>14892</v>
      </c>
      <c r="IND1" s="5" t="s">
        <v>14893</v>
      </c>
      <c r="INE1" s="5" t="s">
        <v>14894</v>
      </c>
      <c r="INF1" s="5" t="s">
        <v>14895</v>
      </c>
      <c r="ING1" s="5" t="s">
        <v>14896</v>
      </c>
      <c r="INH1" s="5" t="s">
        <v>14897</v>
      </c>
      <c r="INI1" s="5" t="s">
        <v>14898</v>
      </c>
      <c r="INJ1" s="5" t="s">
        <v>14899</v>
      </c>
      <c r="INK1" s="5" t="s">
        <v>14900</v>
      </c>
      <c r="INL1" s="5" t="s">
        <v>14901</v>
      </c>
      <c r="INM1" s="5" t="s">
        <v>14902</v>
      </c>
      <c r="INN1" s="5" t="s">
        <v>14903</v>
      </c>
      <c r="INO1" s="5" t="s">
        <v>14904</v>
      </c>
      <c r="INP1" s="5" t="s">
        <v>14905</v>
      </c>
      <c r="INQ1" s="5" t="s">
        <v>14906</v>
      </c>
      <c r="INR1" s="5" t="s">
        <v>14907</v>
      </c>
      <c r="INS1" s="5" t="s">
        <v>14908</v>
      </c>
      <c r="INT1" s="5" t="s">
        <v>14909</v>
      </c>
      <c r="INU1" s="5" t="s">
        <v>14910</v>
      </c>
      <c r="INV1" s="5" t="s">
        <v>14911</v>
      </c>
      <c r="INW1" s="5" t="s">
        <v>14912</v>
      </c>
      <c r="INX1" s="5" t="s">
        <v>14913</v>
      </c>
      <c r="INY1" s="5" t="s">
        <v>14914</v>
      </c>
      <c r="INZ1" s="5" t="s">
        <v>14915</v>
      </c>
      <c r="IOA1" s="5" t="s">
        <v>14916</v>
      </c>
      <c r="IOB1" s="5" t="s">
        <v>14917</v>
      </c>
      <c r="IOC1" s="5" t="s">
        <v>14918</v>
      </c>
      <c r="IOD1" s="5" t="s">
        <v>14919</v>
      </c>
      <c r="IOE1" s="5" t="s">
        <v>14920</v>
      </c>
      <c r="IOF1" s="5" t="s">
        <v>14921</v>
      </c>
      <c r="IOG1" s="5" t="s">
        <v>14922</v>
      </c>
      <c r="IOH1" s="5" t="s">
        <v>14923</v>
      </c>
      <c r="IOI1" s="5" t="s">
        <v>14924</v>
      </c>
      <c r="IOJ1" s="5" t="s">
        <v>14925</v>
      </c>
      <c r="IOK1" s="5" t="s">
        <v>14926</v>
      </c>
      <c r="IOL1" s="5" t="s">
        <v>14927</v>
      </c>
      <c r="IOM1" s="5" t="s">
        <v>14928</v>
      </c>
      <c r="ION1" s="5" t="s">
        <v>14929</v>
      </c>
      <c r="IOO1" s="5" t="s">
        <v>14930</v>
      </c>
      <c r="IOP1" s="5" t="s">
        <v>14931</v>
      </c>
      <c r="IOQ1" s="5" t="s">
        <v>14932</v>
      </c>
      <c r="IOR1" s="5" t="s">
        <v>14933</v>
      </c>
      <c r="IOS1" s="5" t="s">
        <v>14934</v>
      </c>
      <c r="IOT1" s="5" t="s">
        <v>14935</v>
      </c>
      <c r="IOU1" s="5" t="s">
        <v>14936</v>
      </c>
      <c r="IOV1" s="5" t="s">
        <v>14937</v>
      </c>
      <c r="IOW1" s="5" t="s">
        <v>14938</v>
      </c>
      <c r="IOX1" s="5" t="s">
        <v>14939</v>
      </c>
      <c r="IOY1" s="5" t="s">
        <v>14940</v>
      </c>
      <c r="IOZ1" s="5" t="s">
        <v>14941</v>
      </c>
      <c r="IPA1" s="5" t="s">
        <v>14942</v>
      </c>
      <c r="IPB1" s="5" t="s">
        <v>14943</v>
      </c>
      <c r="IPC1" s="5" t="s">
        <v>14944</v>
      </c>
      <c r="IPD1" s="5" t="s">
        <v>14945</v>
      </c>
      <c r="IPE1" s="5" t="s">
        <v>14946</v>
      </c>
      <c r="IPF1" s="5" t="s">
        <v>14947</v>
      </c>
      <c r="IPG1" s="5" t="s">
        <v>14948</v>
      </c>
      <c r="IPH1" s="5" t="s">
        <v>14949</v>
      </c>
      <c r="IPI1" s="5" t="s">
        <v>14950</v>
      </c>
      <c r="IPJ1" s="5" t="s">
        <v>14951</v>
      </c>
      <c r="IPK1" s="5" t="s">
        <v>14952</v>
      </c>
      <c r="IPL1" s="5" t="s">
        <v>14953</v>
      </c>
      <c r="IPM1" s="5" t="s">
        <v>14954</v>
      </c>
      <c r="IPN1" s="5" t="s">
        <v>14955</v>
      </c>
      <c r="IPO1" s="5" t="s">
        <v>14956</v>
      </c>
      <c r="IPP1" s="5" t="s">
        <v>14957</v>
      </c>
      <c r="IPQ1" s="5" t="s">
        <v>14958</v>
      </c>
      <c r="IPR1" s="5" t="s">
        <v>14959</v>
      </c>
      <c r="IPS1" s="5" t="s">
        <v>14960</v>
      </c>
      <c r="IPT1" s="5" t="s">
        <v>14961</v>
      </c>
      <c r="IPU1" s="5" t="s">
        <v>14962</v>
      </c>
      <c r="IPV1" s="5" t="s">
        <v>14963</v>
      </c>
      <c r="IPW1" s="5" t="s">
        <v>14964</v>
      </c>
      <c r="IPX1" s="5" t="s">
        <v>14965</v>
      </c>
      <c r="IPY1" s="5" t="s">
        <v>14966</v>
      </c>
      <c r="IPZ1" s="5" t="s">
        <v>14967</v>
      </c>
      <c r="IQA1" s="5" t="s">
        <v>14968</v>
      </c>
      <c r="IQB1" s="5" t="s">
        <v>14969</v>
      </c>
      <c r="IQC1" s="5" t="s">
        <v>14970</v>
      </c>
      <c r="IQD1" s="5" t="s">
        <v>14971</v>
      </c>
      <c r="IQE1" s="5" t="s">
        <v>14972</v>
      </c>
      <c r="IQF1" s="5" t="s">
        <v>14973</v>
      </c>
      <c r="IQG1" s="5" t="s">
        <v>14974</v>
      </c>
      <c r="IQH1" s="5" t="s">
        <v>14975</v>
      </c>
      <c r="IQI1" s="5" t="s">
        <v>14976</v>
      </c>
      <c r="IQJ1" s="5" t="s">
        <v>14977</v>
      </c>
      <c r="IQK1" s="5" t="s">
        <v>14978</v>
      </c>
      <c r="IQL1" s="5" t="s">
        <v>14979</v>
      </c>
      <c r="IQM1" s="5" t="s">
        <v>14980</v>
      </c>
      <c r="IQN1" s="5" t="s">
        <v>14981</v>
      </c>
      <c r="IQO1" s="5" t="s">
        <v>14982</v>
      </c>
      <c r="IQP1" s="5" t="s">
        <v>14983</v>
      </c>
      <c r="IQQ1" s="5" t="s">
        <v>14984</v>
      </c>
      <c r="IQR1" s="5" t="s">
        <v>14985</v>
      </c>
      <c r="IQS1" s="5" t="s">
        <v>14986</v>
      </c>
      <c r="IQT1" s="5" t="s">
        <v>14987</v>
      </c>
      <c r="IQU1" s="5" t="s">
        <v>14988</v>
      </c>
      <c r="IQV1" s="5" t="s">
        <v>14989</v>
      </c>
      <c r="IQW1" s="5" t="s">
        <v>14990</v>
      </c>
      <c r="IQX1" s="5" t="s">
        <v>14991</v>
      </c>
      <c r="IQY1" s="5" t="s">
        <v>14992</v>
      </c>
      <c r="IQZ1" s="5" t="s">
        <v>14993</v>
      </c>
      <c r="IRA1" s="5" t="s">
        <v>14994</v>
      </c>
      <c r="IRB1" s="5" t="s">
        <v>14995</v>
      </c>
      <c r="IRC1" s="5" t="s">
        <v>14996</v>
      </c>
      <c r="IRD1" s="5" t="s">
        <v>14997</v>
      </c>
      <c r="IRE1" s="5" t="s">
        <v>14998</v>
      </c>
      <c r="IRF1" s="5" t="s">
        <v>14999</v>
      </c>
      <c r="IRG1" s="5" t="s">
        <v>15000</v>
      </c>
      <c r="IRH1" s="5" t="s">
        <v>15001</v>
      </c>
      <c r="IRI1" s="5" t="s">
        <v>15002</v>
      </c>
      <c r="IRJ1" s="5" t="s">
        <v>15003</v>
      </c>
      <c r="IRK1" s="5" t="s">
        <v>15004</v>
      </c>
      <c r="IRL1" s="5" t="s">
        <v>15005</v>
      </c>
      <c r="IRM1" s="5" t="s">
        <v>15006</v>
      </c>
      <c r="IRN1" s="5" t="s">
        <v>15007</v>
      </c>
      <c r="IRO1" s="5" t="s">
        <v>15008</v>
      </c>
      <c r="IRP1" s="5" t="s">
        <v>15009</v>
      </c>
      <c r="IRQ1" s="5" t="s">
        <v>15010</v>
      </c>
      <c r="IRR1" s="5" t="s">
        <v>15011</v>
      </c>
      <c r="IRS1" s="5" t="s">
        <v>15012</v>
      </c>
      <c r="IRT1" s="5" t="s">
        <v>15013</v>
      </c>
      <c r="IRU1" s="5" t="s">
        <v>15014</v>
      </c>
      <c r="IRV1" s="5" t="s">
        <v>15015</v>
      </c>
      <c r="IRW1" s="5" t="s">
        <v>15016</v>
      </c>
      <c r="IRX1" s="5" t="s">
        <v>15017</v>
      </c>
      <c r="IRY1" s="5" t="s">
        <v>15018</v>
      </c>
      <c r="IRZ1" s="5" t="s">
        <v>15019</v>
      </c>
      <c r="ISA1" s="5" t="s">
        <v>15020</v>
      </c>
      <c r="ISB1" s="5" t="s">
        <v>15021</v>
      </c>
      <c r="ISC1" s="5" t="s">
        <v>15022</v>
      </c>
      <c r="ISD1" s="5" t="s">
        <v>15023</v>
      </c>
      <c r="ISE1" s="5" t="s">
        <v>15024</v>
      </c>
      <c r="ISF1" s="5" t="s">
        <v>15025</v>
      </c>
      <c r="ISG1" s="5" t="s">
        <v>15026</v>
      </c>
      <c r="ISH1" s="5" t="s">
        <v>15027</v>
      </c>
      <c r="ISI1" s="5" t="s">
        <v>15028</v>
      </c>
      <c r="ISJ1" s="5" t="s">
        <v>15029</v>
      </c>
      <c r="ISK1" s="5" t="s">
        <v>15030</v>
      </c>
      <c r="ISL1" s="5" t="s">
        <v>15031</v>
      </c>
      <c r="ISM1" s="5" t="s">
        <v>15032</v>
      </c>
      <c r="ISN1" s="5" t="s">
        <v>15033</v>
      </c>
      <c r="ISO1" s="5" t="s">
        <v>15034</v>
      </c>
      <c r="ISP1" s="5" t="s">
        <v>15035</v>
      </c>
      <c r="ISQ1" s="5" t="s">
        <v>15036</v>
      </c>
      <c r="ISR1" s="5" t="s">
        <v>15037</v>
      </c>
      <c r="ISS1" s="5" t="s">
        <v>15038</v>
      </c>
      <c r="IST1" s="5" t="s">
        <v>15039</v>
      </c>
      <c r="ISU1" s="5" t="s">
        <v>15040</v>
      </c>
      <c r="ISV1" s="5" t="s">
        <v>15041</v>
      </c>
      <c r="ISW1" s="5" t="s">
        <v>15042</v>
      </c>
      <c r="ISX1" s="5" t="s">
        <v>15043</v>
      </c>
      <c r="ISY1" s="5" t="s">
        <v>15044</v>
      </c>
      <c r="ISZ1" s="5" t="s">
        <v>15045</v>
      </c>
      <c r="ITA1" s="5" t="s">
        <v>15046</v>
      </c>
      <c r="ITB1" s="5" t="s">
        <v>15047</v>
      </c>
      <c r="ITC1" s="5" t="s">
        <v>15048</v>
      </c>
      <c r="ITD1" s="5" t="s">
        <v>15049</v>
      </c>
      <c r="ITE1" s="5" t="s">
        <v>15050</v>
      </c>
      <c r="ITF1" s="5" t="s">
        <v>15051</v>
      </c>
      <c r="ITG1" s="5" t="s">
        <v>15052</v>
      </c>
      <c r="ITH1" s="5" t="s">
        <v>15053</v>
      </c>
      <c r="ITI1" s="5" t="s">
        <v>15054</v>
      </c>
      <c r="ITJ1" s="5" t="s">
        <v>15055</v>
      </c>
      <c r="ITK1" s="5" t="s">
        <v>15056</v>
      </c>
      <c r="ITL1" s="5" t="s">
        <v>15057</v>
      </c>
      <c r="ITM1" s="5" t="s">
        <v>15058</v>
      </c>
      <c r="ITN1" s="5" t="s">
        <v>15059</v>
      </c>
      <c r="ITO1" s="5" t="s">
        <v>15060</v>
      </c>
      <c r="ITP1" s="5" t="s">
        <v>15061</v>
      </c>
      <c r="ITQ1" s="5" t="s">
        <v>15062</v>
      </c>
      <c r="ITR1" s="5" t="s">
        <v>15063</v>
      </c>
      <c r="ITS1" s="5" t="s">
        <v>15064</v>
      </c>
      <c r="ITT1" s="5" t="s">
        <v>15065</v>
      </c>
      <c r="ITU1" s="5" t="s">
        <v>15066</v>
      </c>
      <c r="ITV1" s="5" t="s">
        <v>15067</v>
      </c>
      <c r="ITW1" s="5" t="s">
        <v>15068</v>
      </c>
      <c r="ITX1" s="5" t="s">
        <v>15069</v>
      </c>
      <c r="ITY1" s="5" t="s">
        <v>15070</v>
      </c>
      <c r="ITZ1" s="5" t="s">
        <v>15071</v>
      </c>
      <c r="IUA1" s="5" t="s">
        <v>15072</v>
      </c>
      <c r="IUB1" s="5" t="s">
        <v>15073</v>
      </c>
      <c r="IUC1" s="5" t="s">
        <v>15074</v>
      </c>
      <c r="IUD1" s="5" t="s">
        <v>15075</v>
      </c>
      <c r="IUE1" s="5" t="s">
        <v>15076</v>
      </c>
      <c r="IUF1" s="5" t="s">
        <v>15077</v>
      </c>
      <c r="IUG1" s="5" t="s">
        <v>15078</v>
      </c>
      <c r="IUH1" s="5" t="s">
        <v>15079</v>
      </c>
      <c r="IUI1" s="5" t="s">
        <v>15080</v>
      </c>
      <c r="IUJ1" s="5" t="s">
        <v>15081</v>
      </c>
      <c r="IUK1" s="5" t="s">
        <v>15082</v>
      </c>
      <c r="IUL1" s="5" t="s">
        <v>15083</v>
      </c>
      <c r="IUM1" s="5" t="s">
        <v>15084</v>
      </c>
      <c r="IUN1" s="5" t="s">
        <v>15085</v>
      </c>
      <c r="IUO1" s="5" t="s">
        <v>15086</v>
      </c>
      <c r="IUP1" s="5" t="s">
        <v>15087</v>
      </c>
      <c r="IUQ1" s="5" t="s">
        <v>15088</v>
      </c>
      <c r="IUR1" s="5" t="s">
        <v>15089</v>
      </c>
      <c r="IUS1" s="5" t="s">
        <v>15090</v>
      </c>
      <c r="IUT1" s="5" t="s">
        <v>15091</v>
      </c>
      <c r="IUU1" s="5" t="s">
        <v>15092</v>
      </c>
      <c r="IUV1" s="5" t="s">
        <v>15093</v>
      </c>
      <c r="IUW1" s="5" t="s">
        <v>15094</v>
      </c>
      <c r="IUX1" s="5" t="s">
        <v>15095</v>
      </c>
      <c r="IUY1" s="5" t="s">
        <v>15096</v>
      </c>
      <c r="IUZ1" s="5" t="s">
        <v>15097</v>
      </c>
      <c r="IVA1" s="5" t="s">
        <v>15098</v>
      </c>
      <c r="IVB1" s="5" t="s">
        <v>15099</v>
      </c>
      <c r="IVC1" s="5" t="s">
        <v>15100</v>
      </c>
      <c r="IVD1" s="5" t="s">
        <v>15101</v>
      </c>
      <c r="IVE1" s="5" t="s">
        <v>15102</v>
      </c>
      <c r="IVF1" s="5" t="s">
        <v>15103</v>
      </c>
      <c r="IVG1" s="5" t="s">
        <v>15104</v>
      </c>
      <c r="IVH1" s="5" t="s">
        <v>15105</v>
      </c>
      <c r="IVI1" s="5" t="s">
        <v>15106</v>
      </c>
      <c r="IVJ1" s="5" t="s">
        <v>15107</v>
      </c>
      <c r="IVK1" s="5" t="s">
        <v>15108</v>
      </c>
      <c r="IVL1" s="5" t="s">
        <v>15109</v>
      </c>
      <c r="IVM1" s="5" t="s">
        <v>15110</v>
      </c>
      <c r="IVN1" s="5" t="s">
        <v>15111</v>
      </c>
      <c r="IVO1" s="5" t="s">
        <v>15112</v>
      </c>
      <c r="IVP1" s="5" t="s">
        <v>15113</v>
      </c>
      <c r="IVQ1" s="5" t="s">
        <v>15114</v>
      </c>
      <c r="IVR1" s="5" t="s">
        <v>15115</v>
      </c>
      <c r="IVS1" s="5" t="s">
        <v>15116</v>
      </c>
      <c r="IVT1" s="5" t="s">
        <v>15117</v>
      </c>
      <c r="IVU1" s="5" t="s">
        <v>15118</v>
      </c>
      <c r="IVV1" s="5" t="s">
        <v>15119</v>
      </c>
      <c r="IVW1" s="5" t="s">
        <v>15120</v>
      </c>
      <c r="IVX1" s="5" t="s">
        <v>15121</v>
      </c>
      <c r="IVY1" s="5" t="s">
        <v>15122</v>
      </c>
      <c r="IVZ1" s="5" t="s">
        <v>15123</v>
      </c>
      <c r="IWA1" s="5" t="s">
        <v>15124</v>
      </c>
      <c r="IWB1" s="5" t="s">
        <v>15125</v>
      </c>
      <c r="IWC1" s="5" t="s">
        <v>15126</v>
      </c>
      <c r="IWD1" s="5" t="s">
        <v>15127</v>
      </c>
      <c r="IWE1" s="5" t="s">
        <v>15128</v>
      </c>
      <c r="IWF1" s="5" t="s">
        <v>15129</v>
      </c>
      <c r="IWG1" s="5" t="s">
        <v>15130</v>
      </c>
      <c r="IWH1" s="5" t="s">
        <v>15131</v>
      </c>
      <c r="IWI1" s="5" t="s">
        <v>15132</v>
      </c>
      <c r="IWJ1" s="5" t="s">
        <v>15133</v>
      </c>
      <c r="IWK1" s="5" t="s">
        <v>15134</v>
      </c>
      <c r="IWL1" s="5" t="s">
        <v>15135</v>
      </c>
      <c r="IWM1" s="5" t="s">
        <v>15136</v>
      </c>
      <c r="IWN1" s="5" t="s">
        <v>15137</v>
      </c>
      <c r="IWO1" s="5" t="s">
        <v>15138</v>
      </c>
      <c r="IWP1" s="5" t="s">
        <v>15139</v>
      </c>
      <c r="IWQ1" s="5" t="s">
        <v>15140</v>
      </c>
      <c r="IWR1" s="5" t="s">
        <v>15141</v>
      </c>
      <c r="IWS1" s="5" t="s">
        <v>15142</v>
      </c>
      <c r="IWT1" s="5" t="s">
        <v>15143</v>
      </c>
      <c r="IWU1" s="5" t="s">
        <v>15144</v>
      </c>
      <c r="IWV1" s="5" t="s">
        <v>15145</v>
      </c>
      <c r="IWW1" s="5" t="s">
        <v>15146</v>
      </c>
      <c r="IWX1" s="5" t="s">
        <v>15147</v>
      </c>
      <c r="IWY1" s="5" t="s">
        <v>15148</v>
      </c>
      <c r="IWZ1" s="5" t="s">
        <v>15149</v>
      </c>
      <c r="IXA1" s="5" t="s">
        <v>15150</v>
      </c>
      <c r="IXB1" s="5" t="s">
        <v>15151</v>
      </c>
      <c r="IXC1" s="5" t="s">
        <v>15152</v>
      </c>
      <c r="IXD1" s="5" t="s">
        <v>15153</v>
      </c>
      <c r="IXE1" s="5" t="s">
        <v>15154</v>
      </c>
      <c r="IXF1" s="5" t="s">
        <v>15155</v>
      </c>
      <c r="IXG1" s="5" t="s">
        <v>15156</v>
      </c>
      <c r="IXH1" s="5" t="s">
        <v>15157</v>
      </c>
      <c r="IXI1" s="5" t="s">
        <v>15158</v>
      </c>
      <c r="IXJ1" s="5" t="s">
        <v>15159</v>
      </c>
      <c r="IXK1" s="5" t="s">
        <v>15160</v>
      </c>
      <c r="IXL1" s="5" t="s">
        <v>15161</v>
      </c>
      <c r="IXM1" s="5" t="s">
        <v>15162</v>
      </c>
      <c r="IXN1" s="5" t="s">
        <v>15163</v>
      </c>
      <c r="IXO1" s="5" t="s">
        <v>15164</v>
      </c>
      <c r="IXP1" s="5" t="s">
        <v>15165</v>
      </c>
      <c r="IXQ1" s="5" t="s">
        <v>15166</v>
      </c>
      <c r="IXR1" s="5" t="s">
        <v>15167</v>
      </c>
      <c r="IXS1" s="5" t="s">
        <v>15168</v>
      </c>
      <c r="IXT1" s="5" t="s">
        <v>15169</v>
      </c>
      <c r="IXU1" s="5" t="s">
        <v>15170</v>
      </c>
      <c r="IXV1" s="5" t="s">
        <v>15171</v>
      </c>
      <c r="IXW1" s="5" t="s">
        <v>15172</v>
      </c>
      <c r="IXX1" s="5" t="s">
        <v>15173</v>
      </c>
      <c r="IXY1" s="5" t="s">
        <v>15174</v>
      </c>
      <c r="IXZ1" s="5" t="s">
        <v>15175</v>
      </c>
      <c r="IYA1" s="5" t="s">
        <v>15176</v>
      </c>
      <c r="IYB1" s="5" t="s">
        <v>15177</v>
      </c>
      <c r="IYC1" s="5" t="s">
        <v>15178</v>
      </c>
      <c r="IYD1" s="5" t="s">
        <v>15179</v>
      </c>
      <c r="IYE1" s="5" t="s">
        <v>15180</v>
      </c>
      <c r="IYF1" s="5" t="s">
        <v>15181</v>
      </c>
      <c r="IYG1" s="5" t="s">
        <v>15182</v>
      </c>
      <c r="IYH1" s="5" t="s">
        <v>15183</v>
      </c>
      <c r="IYI1" s="5" t="s">
        <v>15184</v>
      </c>
      <c r="IYJ1" s="5" t="s">
        <v>15185</v>
      </c>
      <c r="IYK1" s="5" t="s">
        <v>15186</v>
      </c>
      <c r="IYL1" s="5" t="s">
        <v>15187</v>
      </c>
      <c r="IYM1" s="5" t="s">
        <v>15188</v>
      </c>
      <c r="IYN1" s="5" t="s">
        <v>15189</v>
      </c>
      <c r="IYO1" s="5" t="s">
        <v>15190</v>
      </c>
      <c r="IYP1" s="5" t="s">
        <v>15191</v>
      </c>
      <c r="IYQ1" s="5" t="s">
        <v>15192</v>
      </c>
      <c r="IYR1" s="5" t="s">
        <v>15193</v>
      </c>
      <c r="IYS1" s="5" t="s">
        <v>15194</v>
      </c>
      <c r="IYT1" s="5" t="s">
        <v>15195</v>
      </c>
      <c r="IYU1" s="5" t="s">
        <v>15196</v>
      </c>
      <c r="IYV1" s="5" t="s">
        <v>15197</v>
      </c>
      <c r="IYW1" s="5" t="s">
        <v>15198</v>
      </c>
      <c r="IYX1" s="5" t="s">
        <v>15199</v>
      </c>
      <c r="IYY1" s="5" t="s">
        <v>15200</v>
      </c>
      <c r="IYZ1" s="5" t="s">
        <v>15201</v>
      </c>
      <c r="IZA1" s="5" t="s">
        <v>15202</v>
      </c>
      <c r="IZB1" s="5" t="s">
        <v>15203</v>
      </c>
      <c r="IZC1" s="5" t="s">
        <v>15204</v>
      </c>
      <c r="IZD1" s="5" t="s">
        <v>15205</v>
      </c>
      <c r="IZE1" s="5" t="s">
        <v>15206</v>
      </c>
      <c r="IZF1" s="5" t="s">
        <v>15207</v>
      </c>
      <c r="IZG1" s="5" t="s">
        <v>15208</v>
      </c>
      <c r="IZH1" s="5" t="s">
        <v>15209</v>
      </c>
      <c r="IZI1" s="5" t="s">
        <v>15210</v>
      </c>
      <c r="IZJ1" s="5" t="s">
        <v>15211</v>
      </c>
      <c r="IZK1" s="5" t="s">
        <v>15212</v>
      </c>
      <c r="IZL1" s="5" t="s">
        <v>15213</v>
      </c>
      <c r="IZM1" s="5" t="s">
        <v>15214</v>
      </c>
      <c r="IZN1" s="5" t="s">
        <v>15215</v>
      </c>
      <c r="IZO1" s="5" t="s">
        <v>15216</v>
      </c>
      <c r="IZP1" s="5" t="s">
        <v>15217</v>
      </c>
      <c r="IZQ1" s="5" t="s">
        <v>15218</v>
      </c>
      <c r="IZR1" s="5" t="s">
        <v>15219</v>
      </c>
      <c r="IZS1" s="5" t="s">
        <v>15220</v>
      </c>
      <c r="IZT1" s="5" t="s">
        <v>15221</v>
      </c>
      <c r="IZU1" s="5" t="s">
        <v>15222</v>
      </c>
      <c r="IZV1" s="5" t="s">
        <v>15223</v>
      </c>
      <c r="IZW1" s="5" t="s">
        <v>15224</v>
      </c>
      <c r="IZX1" s="5" t="s">
        <v>15225</v>
      </c>
      <c r="IZY1" s="5" t="s">
        <v>15226</v>
      </c>
      <c r="IZZ1" s="5" t="s">
        <v>15227</v>
      </c>
      <c r="JAA1" s="5" t="s">
        <v>15228</v>
      </c>
      <c r="JAB1" s="5" t="s">
        <v>15229</v>
      </c>
      <c r="JAC1" s="5" t="s">
        <v>15230</v>
      </c>
      <c r="JAD1" s="5" t="s">
        <v>15231</v>
      </c>
      <c r="JAE1" s="5" t="s">
        <v>15232</v>
      </c>
      <c r="JAF1" s="5" t="s">
        <v>15233</v>
      </c>
      <c r="JAG1" s="5" t="s">
        <v>15234</v>
      </c>
      <c r="JAH1" s="5" t="s">
        <v>15235</v>
      </c>
      <c r="JAI1" s="5" t="s">
        <v>15236</v>
      </c>
      <c r="JAJ1" s="5" t="s">
        <v>15237</v>
      </c>
      <c r="JAK1" s="5" t="s">
        <v>15238</v>
      </c>
      <c r="JAL1" s="5" t="s">
        <v>15239</v>
      </c>
      <c r="JAM1" s="5" t="s">
        <v>15240</v>
      </c>
      <c r="JAN1" s="5" t="s">
        <v>15241</v>
      </c>
      <c r="JAO1" s="5" t="s">
        <v>15242</v>
      </c>
      <c r="JAP1" s="5" t="s">
        <v>15243</v>
      </c>
      <c r="JAQ1" s="5" t="s">
        <v>15244</v>
      </c>
      <c r="JAR1" s="5" t="s">
        <v>15245</v>
      </c>
      <c r="JAS1" s="5" t="s">
        <v>15246</v>
      </c>
      <c r="JAT1" s="5" t="s">
        <v>15247</v>
      </c>
      <c r="JAU1" s="5" t="s">
        <v>15248</v>
      </c>
      <c r="JAV1" s="5" t="s">
        <v>15249</v>
      </c>
      <c r="JAW1" s="5" t="s">
        <v>15250</v>
      </c>
      <c r="JAX1" s="5" t="s">
        <v>15251</v>
      </c>
      <c r="JAY1" s="5" t="s">
        <v>15252</v>
      </c>
      <c r="JAZ1" s="5" t="s">
        <v>15253</v>
      </c>
      <c r="JBA1" s="5" t="s">
        <v>15254</v>
      </c>
      <c r="JBB1" s="5" t="s">
        <v>15255</v>
      </c>
      <c r="JBC1" s="5" t="s">
        <v>15256</v>
      </c>
      <c r="JBD1" s="5" t="s">
        <v>15257</v>
      </c>
      <c r="JBE1" s="5" t="s">
        <v>15258</v>
      </c>
      <c r="JBF1" s="5" t="s">
        <v>15259</v>
      </c>
      <c r="JBG1" s="5" t="s">
        <v>15260</v>
      </c>
      <c r="JBH1" s="5" t="s">
        <v>15261</v>
      </c>
      <c r="JBI1" s="5" t="s">
        <v>15262</v>
      </c>
      <c r="JBJ1" s="5" t="s">
        <v>15263</v>
      </c>
      <c r="JBK1" s="5" t="s">
        <v>15264</v>
      </c>
      <c r="JBL1" s="5" t="s">
        <v>15265</v>
      </c>
      <c r="JBM1" s="5" t="s">
        <v>15266</v>
      </c>
      <c r="JBN1" s="5" t="s">
        <v>15267</v>
      </c>
      <c r="JBO1" s="5" t="s">
        <v>15268</v>
      </c>
      <c r="JBP1" s="5" t="s">
        <v>15269</v>
      </c>
      <c r="JBQ1" s="5" t="s">
        <v>15270</v>
      </c>
      <c r="JBR1" s="5" t="s">
        <v>15271</v>
      </c>
      <c r="JBS1" s="5" t="s">
        <v>15272</v>
      </c>
      <c r="JBT1" s="5" t="s">
        <v>15273</v>
      </c>
      <c r="JBU1" s="5" t="s">
        <v>15274</v>
      </c>
      <c r="JBV1" s="5" t="s">
        <v>15275</v>
      </c>
      <c r="JBW1" s="5" t="s">
        <v>15276</v>
      </c>
      <c r="JBX1" s="5" t="s">
        <v>15277</v>
      </c>
      <c r="JBY1" s="5" t="s">
        <v>15278</v>
      </c>
      <c r="JBZ1" s="5" t="s">
        <v>15279</v>
      </c>
      <c r="JCA1" s="5" t="s">
        <v>15280</v>
      </c>
      <c r="JCB1" s="5" t="s">
        <v>15281</v>
      </c>
      <c r="JCC1" s="5" t="s">
        <v>15282</v>
      </c>
      <c r="JCD1" s="5" t="s">
        <v>15283</v>
      </c>
      <c r="JCE1" s="5" t="s">
        <v>15284</v>
      </c>
      <c r="JCF1" s="5" t="s">
        <v>15285</v>
      </c>
      <c r="JCG1" s="5" t="s">
        <v>15286</v>
      </c>
      <c r="JCH1" s="5" t="s">
        <v>15287</v>
      </c>
      <c r="JCI1" s="5" t="s">
        <v>15288</v>
      </c>
      <c r="JCJ1" s="5" t="s">
        <v>15289</v>
      </c>
      <c r="JCK1" s="5" t="s">
        <v>15290</v>
      </c>
      <c r="JCL1" s="5" t="s">
        <v>15291</v>
      </c>
      <c r="JCM1" s="5" t="s">
        <v>15292</v>
      </c>
      <c r="JCN1" s="5" t="s">
        <v>15293</v>
      </c>
      <c r="JCO1" s="5" t="s">
        <v>15294</v>
      </c>
      <c r="JCP1" s="5" t="s">
        <v>15295</v>
      </c>
      <c r="JCQ1" s="5" t="s">
        <v>15296</v>
      </c>
      <c r="JCR1" s="5" t="s">
        <v>15297</v>
      </c>
      <c r="JCS1" s="5" t="s">
        <v>15298</v>
      </c>
      <c r="JCT1" s="5" t="s">
        <v>15299</v>
      </c>
      <c r="JCU1" s="5" t="s">
        <v>15300</v>
      </c>
      <c r="JCV1" s="5" t="s">
        <v>15301</v>
      </c>
      <c r="JCW1" s="5" t="s">
        <v>15302</v>
      </c>
      <c r="JCX1" s="5" t="s">
        <v>15303</v>
      </c>
      <c r="JCY1" s="5" t="s">
        <v>15304</v>
      </c>
      <c r="JCZ1" s="5" t="s">
        <v>15305</v>
      </c>
      <c r="JDA1" s="5" t="s">
        <v>15306</v>
      </c>
      <c r="JDB1" s="5" t="s">
        <v>15307</v>
      </c>
      <c r="JDC1" s="5" t="s">
        <v>15308</v>
      </c>
      <c r="JDD1" s="5" t="s">
        <v>15309</v>
      </c>
      <c r="JDE1" s="5" t="s">
        <v>15310</v>
      </c>
      <c r="JDF1" s="5" t="s">
        <v>15311</v>
      </c>
      <c r="JDG1" s="5" t="s">
        <v>15312</v>
      </c>
      <c r="JDH1" s="5" t="s">
        <v>15313</v>
      </c>
      <c r="JDI1" s="5" t="s">
        <v>15314</v>
      </c>
      <c r="JDJ1" s="5" t="s">
        <v>15315</v>
      </c>
      <c r="JDK1" s="5" t="s">
        <v>15316</v>
      </c>
      <c r="JDL1" s="5" t="s">
        <v>15317</v>
      </c>
      <c r="JDM1" s="5" t="s">
        <v>15318</v>
      </c>
      <c r="JDN1" s="5" t="s">
        <v>15319</v>
      </c>
      <c r="JDO1" s="5" t="s">
        <v>15320</v>
      </c>
      <c r="JDP1" s="5" t="s">
        <v>15321</v>
      </c>
      <c r="JDQ1" s="5" t="s">
        <v>15322</v>
      </c>
      <c r="JDR1" s="5" t="s">
        <v>15323</v>
      </c>
      <c r="JDS1" s="5" t="s">
        <v>15324</v>
      </c>
      <c r="JDT1" s="5" t="s">
        <v>15325</v>
      </c>
      <c r="JDU1" s="5" t="s">
        <v>15326</v>
      </c>
      <c r="JDV1" s="5" t="s">
        <v>15327</v>
      </c>
      <c r="JDW1" s="5" t="s">
        <v>15328</v>
      </c>
      <c r="JDX1" s="5" t="s">
        <v>15329</v>
      </c>
      <c r="JDY1" s="5" t="s">
        <v>15330</v>
      </c>
      <c r="JDZ1" s="5" t="s">
        <v>15331</v>
      </c>
      <c r="JEA1" s="5" t="s">
        <v>15332</v>
      </c>
      <c r="JEB1" s="5" t="s">
        <v>15333</v>
      </c>
      <c r="JEC1" s="5" t="s">
        <v>15334</v>
      </c>
      <c r="JED1" s="5" t="s">
        <v>15335</v>
      </c>
      <c r="JEE1" s="5" t="s">
        <v>15336</v>
      </c>
      <c r="JEF1" s="5" t="s">
        <v>15337</v>
      </c>
      <c r="JEG1" s="5" t="s">
        <v>15338</v>
      </c>
      <c r="JEH1" s="5" t="s">
        <v>15339</v>
      </c>
      <c r="JEI1" s="5" t="s">
        <v>15340</v>
      </c>
      <c r="JEJ1" s="5" t="s">
        <v>15341</v>
      </c>
      <c r="JEK1" s="5" t="s">
        <v>15342</v>
      </c>
      <c r="JEL1" s="5" t="s">
        <v>15343</v>
      </c>
      <c r="JEM1" s="5" t="s">
        <v>15344</v>
      </c>
      <c r="JEN1" s="5" t="s">
        <v>15345</v>
      </c>
      <c r="JEO1" s="5" t="s">
        <v>15346</v>
      </c>
      <c r="JEP1" s="5" t="s">
        <v>15347</v>
      </c>
      <c r="JEQ1" s="5" t="s">
        <v>15348</v>
      </c>
      <c r="JER1" s="5" t="s">
        <v>15349</v>
      </c>
      <c r="JES1" s="5" t="s">
        <v>15350</v>
      </c>
      <c r="JET1" s="5" t="s">
        <v>15351</v>
      </c>
      <c r="JEU1" s="5" t="s">
        <v>15352</v>
      </c>
      <c r="JEV1" s="5" t="s">
        <v>15353</v>
      </c>
      <c r="JEW1" s="5" t="s">
        <v>15354</v>
      </c>
      <c r="JEX1" s="5" t="s">
        <v>15355</v>
      </c>
      <c r="JEY1" s="5" t="s">
        <v>15356</v>
      </c>
      <c r="JEZ1" s="5" t="s">
        <v>15357</v>
      </c>
      <c r="JFA1" s="5" t="s">
        <v>15358</v>
      </c>
      <c r="JFB1" s="5" t="s">
        <v>15359</v>
      </c>
      <c r="JFC1" s="5" t="s">
        <v>15360</v>
      </c>
      <c r="JFD1" s="5" t="s">
        <v>15361</v>
      </c>
      <c r="JFE1" s="5" t="s">
        <v>15362</v>
      </c>
      <c r="JFF1" s="5" t="s">
        <v>15363</v>
      </c>
      <c r="JFG1" s="5" t="s">
        <v>15364</v>
      </c>
      <c r="JFH1" s="5" t="s">
        <v>15365</v>
      </c>
      <c r="JFI1" s="5" t="s">
        <v>15366</v>
      </c>
      <c r="JFJ1" s="5" t="s">
        <v>15367</v>
      </c>
      <c r="JFK1" s="5" t="s">
        <v>15368</v>
      </c>
      <c r="JFL1" s="5" t="s">
        <v>15369</v>
      </c>
      <c r="JFM1" s="5" t="s">
        <v>15370</v>
      </c>
      <c r="JFN1" s="5" t="s">
        <v>15371</v>
      </c>
      <c r="JFO1" s="5" t="s">
        <v>15372</v>
      </c>
      <c r="JFP1" s="5" t="s">
        <v>15373</v>
      </c>
      <c r="JFQ1" s="5" t="s">
        <v>15374</v>
      </c>
      <c r="JFR1" s="5" t="s">
        <v>15375</v>
      </c>
      <c r="JFS1" s="5" t="s">
        <v>15376</v>
      </c>
      <c r="JFT1" s="5" t="s">
        <v>15377</v>
      </c>
      <c r="JFU1" s="5" t="s">
        <v>15378</v>
      </c>
      <c r="JFV1" s="5" t="s">
        <v>15379</v>
      </c>
      <c r="JFW1" s="5" t="s">
        <v>15380</v>
      </c>
      <c r="JFX1" s="5" t="s">
        <v>15381</v>
      </c>
      <c r="JFY1" s="5" t="s">
        <v>15382</v>
      </c>
      <c r="JFZ1" s="5" t="s">
        <v>15383</v>
      </c>
      <c r="JGA1" s="5" t="s">
        <v>15384</v>
      </c>
      <c r="JGB1" s="5" t="s">
        <v>15385</v>
      </c>
      <c r="JGC1" s="5" t="s">
        <v>15386</v>
      </c>
      <c r="JGD1" s="5" t="s">
        <v>15387</v>
      </c>
      <c r="JGE1" s="5" t="s">
        <v>15388</v>
      </c>
      <c r="JGF1" s="5" t="s">
        <v>15389</v>
      </c>
      <c r="JGG1" s="5" t="s">
        <v>15390</v>
      </c>
      <c r="JGH1" s="5" t="s">
        <v>15391</v>
      </c>
      <c r="JGI1" s="5" t="s">
        <v>15392</v>
      </c>
      <c r="JGJ1" s="5" t="s">
        <v>15393</v>
      </c>
      <c r="JGK1" s="5" t="s">
        <v>15394</v>
      </c>
      <c r="JGL1" s="5" t="s">
        <v>15395</v>
      </c>
      <c r="JGM1" s="5" t="s">
        <v>15396</v>
      </c>
      <c r="JGN1" s="5" t="s">
        <v>15397</v>
      </c>
      <c r="JGO1" s="5" t="s">
        <v>15398</v>
      </c>
      <c r="JGP1" s="5" t="s">
        <v>15399</v>
      </c>
      <c r="JGQ1" s="5" t="s">
        <v>15400</v>
      </c>
      <c r="JGR1" s="5" t="s">
        <v>15401</v>
      </c>
      <c r="JGS1" s="5" t="s">
        <v>15402</v>
      </c>
      <c r="JGT1" s="5" t="s">
        <v>15403</v>
      </c>
      <c r="JGU1" s="5" t="s">
        <v>15404</v>
      </c>
      <c r="JGV1" s="5" t="s">
        <v>15405</v>
      </c>
      <c r="JGW1" s="5" t="s">
        <v>15406</v>
      </c>
      <c r="JGX1" s="5" t="s">
        <v>15407</v>
      </c>
      <c r="JGY1" s="5" t="s">
        <v>15408</v>
      </c>
      <c r="JGZ1" s="5" t="s">
        <v>15409</v>
      </c>
      <c r="JHA1" s="5" t="s">
        <v>15410</v>
      </c>
      <c r="JHB1" s="5" t="s">
        <v>15411</v>
      </c>
      <c r="JHC1" s="5" t="s">
        <v>15412</v>
      </c>
      <c r="JHD1" s="5" t="s">
        <v>15413</v>
      </c>
      <c r="JHE1" s="5" t="s">
        <v>15414</v>
      </c>
      <c r="JHF1" s="5" t="s">
        <v>15415</v>
      </c>
      <c r="JHG1" s="5" t="s">
        <v>15416</v>
      </c>
      <c r="JHH1" s="5" t="s">
        <v>15417</v>
      </c>
      <c r="JHI1" s="5" t="s">
        <v>15418</v>
      </c>
      <c r="JHJ1" s="5" t="s">
        <v>15419</v>
      </c>
      <c r="JHK1" s="5" t="s">
        <v>15420</v>
      </c>
      <c r="JHL1" s="5" t="s">
        <v>15421</v>
      </c>
      <c r="JHM1" s="5" t="s">
        <v>15422</v>
      </c>
      <c r="JHN1" s="5" t="s">
        <v>15423</v>
      </c>
      <c r="JHO1" s="5" t="s">
        <v>15424</v>
      </c>
      <c r="JHP1" s="5" t="s">
        <v>15425</v>
      </c>
      <c r="JHQ1" s="5" t="s">
        <v>15426</v>
      </c>
      <c r="JHR1" s="5" t="s">
        <v>15427</v>
      </c>
      <c r="JHS1" s="5" t="s">
        <v>15428</v>
      </c>
      <c r="JHT1" s="5" t="s">
        <v>15429</v>
      </c>
      <c r="JHU1" s="5" t="s">
        <v>15430</v>
      </c>
      <c r="JHV1" s="5" t="s">
        <v>15431</v>
      </c>
      <c r="JHW1" s="5" t="s">
        <v>15432</v>
      </c>
      <c r="JHX1" s="5" t="s">
        <v>15433</v>
      </c>
      <c r="JHY1" s="5" t="s">
        <v>15434</v>
      </c>
      <c r="JHZ1" s="5" t="s">
        <v>15435</v>
      </c>
      <c r="JIA1" s="5" t="s">
        <v>15436</v>
      </c>
      <c r="JIB1" s="5" t="s">
        <v>15437</v>
      </c>
      <c r="JIC1" s="5" t="s">
        <v>15438</v>
      </c>
      <c r="JID1" s="5" t="s">
        <v>15439</v>
      </c>
      <c r="JIE1" s="5" t="s">
        <v>15440</v>
      </c>
      <c r="JIF1" s="5" t="s">
        <v>15441</v>
      </c>
      <c r="JIG1" s="5" t="s">
        <v>15442</v>
      </c>
      <c r="JIH1" s="5" t="s">
        <v>15443</v>
      </c>
      <c r="JII1" s="5" t="s">
        <v>15444</v>
      </c>
      <c r="JIJ1" s="5" t="s">
        <v>15445</v>
      </c>
      <c r="JIK1" s="5" t="s">
        <v>15446</v>
      </c>
      <c r="JIL1" s="5" t="s">
        <v>15447</v>
      </c>
      <c r="JIM1" s="5" t="s">
        <v>15448</v>
      </c>
      <c r="JIN1" s="5" t="s">
        <v>15449</v>
      </c>
      <c r="JIO1" s="5" t="s">
        <v>15450</v>
      </c>
      <c r="JIP1" s="5" t="s">
        <v>15451</v>
      </c>
      <c r="JIQ1" s="5" t="s">
        <v>15452</v>
      </c>
      <c r="JIR1" s="5" t="s">
        <v>15453</v>
      </c>
      <c r="JIS1" s="5" t="s">
        <v>15454</v>
      </c>
      <c r="JIT1" s="5" t="s">
        <v>15455</v>
      </c>
      <c r="JIU1" s="5" t="s">
        <v>15456</v>
      </c>
      <c r="JIV1" s="5" t="s">
        <v>15457</v>
      </c>
      <c r="JIW1" s="5" t="s">
        <v>15458</v>
      </c>
      <c r="JIX1" s="5" t="s">
        <v>15459</v>
      </c>
      <c r="JIY1" s="5" t="s">
        <v>15460</v>
      </c>
      <c r="JIZ1" s="5" t="s">
        <v>15461</v>
      </c>
      <c r="JJA1" s="5" t="s">
        <v>15462</v>
      </c>
      <c r="JJB1" s="5" t="s">
        <v>15463</v>
      </c>
      <c r="JJC1" s="5" t="s">
        <v>15464</v>
      </c>
      <c r="JJD1" s="5" t="s">
        <v>15465</v>
      </c>
      <c r="JJE1" s="5" t="s">
        <v>15466</v>
      </c>
      <c r="JJF1" s="5" t="s">
        <v>15467</v>
      </c>
      <c r="JJG1" s="5" t="s">
        <v>15468</v>
      </c>
      <c r="JJH1" s="5" t="s">
        <v>15469</v>
      </c>
      <c r="JJI1" s="5" t="s">
        <v>15470</v>
      </c>
      <c r="JJJ1" s="5" t="s">
        <v>15471</v>
      </c>
      <c r="JJK1" s="5" t="s">
        <v>15472</v>
      </c>
      <c r="JJL1" s="5" t="s">
        <v>15473</v>
      </c>
      <c r="JJM1" s="5" t="s">
        <v>15474</v>
      </c>
      <c r="JJN1" s="5" t="s">
        <v>15475</v>
      </c>
      <c r="JJO1" s="5" t="s">
        <v>15476</v>
      </c>
      <c r="JJP1" s="5" t="s">
        <v>15477</v>
      </c>
      <c r="JJQ1" s="5" t="s">
        <v>15478</v>
      </c>
      <c r="JJR1" s="5" t="s">
        <v>15479</v>
      </c>
      <c r="JJS1" s="5" t="s">
        <v>15480</v>
      </c>
      <c r="JJT1" s="5" t="s">
        <v>15481</v>
      </c>
      <c r="JJU1" s="5" t="s">
        <v>15482</v>
      </c>
      <c r="JJV1" s="5" t="s">
        <v>15483</v>
      </c>
      <c r="JJW1" s="5" t="s">
        <v>15484</v>
      </c>
      <c r="JJX1" s="5" t="s">
        <v>15485</v>
      </c>
      <c r="JJY1" s="5" t="s">
        <v>15486</v>
      </c>
      <c r="JJZ1" s="5" t="s">
        <v>15487</v>
      </c>
      <c r="JKA1" s="5" t="s">
        <v>15488</v>
      </c>
      <c r="JKB1" s="5" t="s">
        <v>15489</v>
      </c>
      <c r="JKC1" s="5" t="s">
        <v>15490</v>
      </c>
      <c r="JKD1" s="5" t="s">
        <v>15491</v>
      </c>
      <c r="JKE1" s="5" t="s">
        <v>15492</v>
      </c>
      <c r="JKF1" s="5" t="s">
        <v>15493</v>
      </c>
      <c r="JKG1" s="5" t="s">
        <v>15494</v>
      </c>
      <c r="JKH1" s="5" t="s">
        <v>15495</v>
      </c>
      <c r="JKI1" s="5" t="s">
        <v>15496</v>
      </c>
      <c r="JKJ1" s="5" t="s">
        <v>15497</v>
      </c>
      <c r="JKK1" s="5" t="s">
        <v>15498</v>
      </c>
      <c r="JKL1" s="5" t="s">
        <v>15499</v>
      </c>
      <c r="JKM1" s="5" t="s">
        <v>15500</v>
      </c>
      <c r="JKN1" s="5" t="s">
        <v>15501</v>
      </c>
      <c r="JKO1" s="5" t="s">
        <v>15502</v>
      </c>
      <c r="JKP1" s="5" t="s">
        <v>15503</v>
      </c>
      <c r="JKQ1" s="5" t="s">
        <v>15504</v>
      </c>
      <c r="JKR1" s="5" t="s">
        <v>15505</v>
      </c>
      <c r="JKS1" s="5" t="s">
        <v>15506</v>
      </c>
      <c r="JKT1" s="5" t="s">
        <v>15507</v>
      </c>
      <c r="JKU1" s="5" t="s">
        <v>15508</v>
      </c>
      <c r="JKV1" s="5" t="s">
        <v>15509</v>
      </c>
      <c r="JKW1" s="5" t="s">
        <v>15510</v>
      </c>
      <c r="JKX1" s="5" t="s">
        <v>15511</v>
      </c>
      <c r="JKY1" s="5" t="s">
        <v>15512</v>
      </c>
      <c r="JKZ1" s="5" t="s">
        <v>15513</v>
      </c>
      <c r="JLA1" s="5" t="s">
        <v>15514</v>
      </c>
      <c r="JLB1" s="5" t="s">
        <v>15515</v>
      </c>
      <c r="JLC1" s="5" t="s">
        <v>15516</v>
      </c>
      <c r="JLD1" s="5" t="s">
        <v>15517</v>
      </c>
      <c r="JLE1" s="5" t="s">
        <v>15518</v>
      </c>
      <c r="JLF1" s="5" t="s">
        <v>15519</v>
      </c>
      <c r="JLG1" s="5" t="s">
        <v>15520</v>
      </c>
      <c r="JLH1" s="5" t="s">
        <v>15521</v>
      </c>
      <c r="JLI1" s="5" t="s">
        <v>15522</v>
      </c>
      <c r="JLJ1" s="5" t="s">
        <v>15523</v>
      </c>
      <c r="JLK1" s="5" t="s">
        <v>15524</v>
      </c>
      <c r="JLL1" s="5" t="s">
        <v>15525</v>
      </c>
      <c r="JLM1" s="5" t="s">
        <v>15526</v>
      </c>
      <c r="JLN1" s="5" t="s">
        <v>15527</v>
      </c>
      <c r="JLO1" s="5" t="s">
        <v>15528</v>
      </c>
      <c r="JLP1" s="5" t="s">
        <v>15529</v>
      </c>
      <c r="JLQ1" s="5" t="s">
        <v>15530</v>
      </c>
      <c r="JLR1" s="5" t="s">
        <v>15531</v>
      </c>
      <c r="JLS1" s="5" t="s">
        <v>15532</v>
      </c>
      <c r="JLT1" s="5" t="s">
        <v>15533</v>
      </c>
      <c r="JLU1" s="5" t="s">
        <v>15534</v>
      </c>
      <c r="JLV1" s="5" t="s">
        <v>15535</v>
      </c>
      <c r="JLW1" s="5" t="s">
        <v>15536</v>
      </c>
      <c r="JLX1" s="5" t="s">
        <v>15537</v>
      </c>
      <c r="JLY1" s="5" t="s">
        <v>15538</v>
      </c>
      <c r="JLZ1" s="5" t="s">
        <v>15539</v>
      </c>
      <c r="JMA1" s="5" t="s">
        <v>15540</v>
      </c>
      <c r="JMB1" s="5" t="s">
        <v>15541</v>
      </c>
      <c r="JMC1" s="5" t="s">
        <v>15542</v>
      </c>
      <c r="JMD1" s="5" t="s">
        <v>15543</v>
      </c>
      <c r="JME1" s="5" t="s">
        <v>15544</v>
      </c>
      <c r="JMF1" s="5" t="s">
        <v>15545</v>
      </c>
      <c r="JMG1" s="5" t="s">
        <v>15546</v>
      </c>
      <c r="JMH1" s="5" t="s">
        <v>15547</v>
      </c>
      <c r="JMI1" s="5" t="s">
        <v>15548</v>
      </c>
      <c r="JMJ1" s="5" t="s">
        <v>15549</v>
      </c>
      <c r="JMK1" s="5" t="s">
        <v>15550</v>
      </c>
      <c r="JML1" s="5" t="s">
        <v>15551</v>
      </c>
      <c r="JMM1" s="5" t="s">
        <v>15552</v>
      </c>
      <c r="JMN1" s="5" t="s">
        <v>15553</v>
      </c>
      <c r="JMO1" s="5" t="s">
        <v>15554</v>
      </c>
      <c r="JMP1" s="5" t="s">
        <v>15555</v>
      </c>
      <c r="JMQ1" s="5" t="s">
        <v>15556</v>
      </c>
      <c r="JMR1" s="5" t="s">
        <v>15557</v>
      </c>
      <c r="JMS1" s="5" t="s">
        <v>15558</v>
      </c>
      <c r="JMT1" s="5" t="s">
        <v>15559</v>
      </c>
      <c r="JMU1" s="5" t="s">
        <v>15560</v>
      </c>
      <c r="JMV1" s="5" t="s">
        <v>15561</v>
      </c>
      <c r="JMW1" s="5" t="s">
        <v>15562</v>
      </c>
      <c r="JMX1" s="5" t="s">
        <v>15563</v>
      </c>
      <c r="JMY1" s="5" t="s">
        <v>15564</v>
      </c>
      <c r="JMZ1" s="5" t="s">
        <v>15565</v>
      </c>
      <c r="JNA1" s="5" t="s">
        <v>15566</v>
      </c>
      <c r="JNB1" s="5" t="s">
        <v>15567</v>
      </c>
      <c r="JNC1" s="5" t="s">
        <v>15568</v>
      </c>
      <c r="JND1" s="5" t="s">
        <v>15569</v>
      </c>
      <c r="JNE1" s="5" t="s">
        <v>15570</v>
      </c>
      <c r="JNF1" s="5" t="s">
        <v>15571</v>
      </c>
      <c r="JNG1" s="5" t="s">
        <v>15572</v>
      </c>
      <c r="JNH1" s="5" t="s">
        <v>15573</v>
      </c>
      <c r="JNI1" s="5" t="s">
        <v>15574</v>
      </c>
      <c r="JNJ1" s="5" t="s">
        <v>15575</v>
      </c>
      <c r="JNK1" s="5" t="s">
        <v>15576</v>
      </c>
      <c r="JNL1" s="5" t="s">
        <v>15577</v>
      </c>
      <c r="JNM1" s="5" t="s">
        <v>15578</v>
      </c>
      <c r="JNN1" s="5" t="s">
        <v>15579</v>
      </c>
      <c r="JNO1" s="5" t="s">
        <v>15580</v>
      </c>
      <c r="JNP1" s="5" t="s">
        <v>15581</v>
      </c>
      <c r="JNQ1" s="5" t="s">
        <v>15582</v>
      </c>
      <c r="JNR1" s="5" t="s">
        <v>15583</v>
      </c>
      <c r="JNS1" s="5" t="s">
        <v>15584</v>
      </c>
      <c r="JNT1" s="5" t="s">
        <v>15585</v>
      </c>
      <c r="JNU1" s="5" t="s">
        <v>15586</v>
      </c>
      <c r="JNV1" s="5" t="s">
        <v>15587</v>
      </c>
      <c r="JNW1" s="5" t="s">
        <v>15588</v>
      </c>
      <c r="JNX1" s="5" t="s">
        <v>15589</v>
      </c>
      <c r="JNY1" s="5" t="s">
        <v>15590</v>
      </c>
      <c r="JNZ1" s="5" t="s">
        <v>15591</v>
      </c>
      <c r="JOA1" s="5" t="s">
        <v>15592</v>
      </c>
      <c r="JOB1" s="5" t="s">
        <v>15593</v>
      </c>
      <c r="JOC1" s="5" t="s">
        <v>15594</v>
      </c>
      <c r="JOD1" s="5" t="s">
        <v>15595</v>
      </c>
      <c r="JOE1" s="5" t="s">
        <v>15596</v>
      </c>
      <c r="JOF1" s="5" t="s">
        <v>15597</v>
      </c>
      <c r="JOG1" s="5" t="s">
        <v>15598</v>
      </c>
      <c r="JOH1" s="5" t="s">
        <v>15599</v>
      </c>
      <c r="JOI1" s="5" t="s">
        <v>15600</v>
      </c>
      <c r="JOJ1" s="5" t="s">
        <v>15601</v>
      </c>
      <c r="JOK1" s="5" t="s">
        <v>15602</v>
      </c>
      <c r="JOL1" s="5" t="s">
        <v>15603</v>
      </c>
      <c r="JOM1" s="5" t="s">
        <v>15604</v>
      </c>
      <c r="JON1" s="5" t="s">
        <v>15605</v>
      </c>
      <c r="JOO1" s="5" t="s">
        <v>15606</v>
      </c>
      <c r="JOP1" s="5" t="s">
        <v>15607</v>
      </c>
      <c r="JOQ1" s="5" t="s">
        <v>15608</v>
      </c>
      <c r="JOR1" s="5" t="s">
        <v>15609</v>
      </c>
      <c r="JOS1" s="5" t="s">
        <v>15610</v>
      </c>
      <c r="JOT1" s="5" t="s">
        <v>15611</v>
      </c>
      <c r="JOU1" s="5" t="s">
        <v>15612</v>
      </c>
      <c r="JOV1" s="5" t="s">
        <v>15613</v>
      </c>
      <c r="JOW1" s="5" t="s">
        <v>15614</v>
      </c>
      <c r="JOX1" s="5" t="s">
        <v>15615</v>
      </c>
      <c r="JOY1" s="5" t="s">
        <v>15616</v>
      </c>
      <c r="JOZ1" s="5" t="s">
        <v>15617</v>
      </c>
      <c r="JPA1" s="5" t="s">
        <v>15618</v>
      </c>
      <c r="JPB1" s="5" t="s">
        <v>15619</v>
      </c>
      <c r="JPC1" s="5" t="s">
        <v>15620</v>
      </c>
      <c r="JPD1" s="5" t="s">
        <v>15621</v>
      </c>
      <c r="JPE1" s="5" t="s">
        <v>15622</v>
      </c>
      <c r="JPF1" s="5" t="s">
        <v>15623</v>
      </c>
      <c r="JPG1" s="5" t="s">
        <v>15624</v>
      </c>
      <c r="JPH1" s="5" t="s">
        <v>15625</v>
      </c>
      <c r="JPI1" s="5" t="s">
        <v>15626</v>
      </c>
      <c r="JPJ1" s="5" t="s">
        <v>15627</v>
      </c>
      <c r="JPK1" s="5" t="s">
        <v>15628</v>
      </c>
      <c r="JPL1" s="5" t="s">
        <v>15629</v>
      </c>
      <c r="JPM1" s="5" t="s">
        <v>15630</v>
      </c>
      <c r="JPN1" s="5" t="s">
        <v>15631</v>
      </c>
      <c r="JPO1" s="5" t="s">
        <v>15632</v>
      </c>
      <c r="JPP1" s="5" t="s">
        <v>15633</v>
      </c>
      <c r="JPQ1" s="5" t="s">
        <v>15634</v>
      </c>
      <c r="JPR1" s="5" t="s">
        <v>15635</v>
      </c>
      <c r="JPS1" s="5" t="s">
        <v>15636</v>
      </c>
      <c r="JPT1" s="5" t="s">
        <v>15637</v>
      </c>
      <c r="JPU1" s="5" t="s">
        <v>15638</v>
      </c>
      <c r="JPV1" s="5" t="s">
        <v>15639</v>
      </c>
      <c r="JPW1" s="5" t="s">
        <v>15640</v>
      </c>
      <c r="JPX1" s="5" t="s">
        <v>15641</v>
      </c>
      <c r="JPY1" s="5" t="s">
        <v>15642</v>
      </c>
      <c r="JPZ1" s="5" t="s">
        <v>15643</v>
      </c>
      <c r="JQA1" s="5" t="s">
        <v>15644</v>
      </c>
      <c r="JQB1" s="5" t="s">
        <v>15645</v>
      </c>
      <c r="JQC1" s="5" t="s">
        <v>15646</v>
      </c>
      <c r="JQD1" s="5" t="s">
        <v>15647</v>
      </c>
      <c r="JQE1" s="5" t="s">
        <v>15648</v>
      </c>
      <c r="JQF1" s="5" t="s">
        <v>15649</v>
      </c>
      <c r="JQG1" s="5" t="s">
        <v>15650</v>
      </c>
      <c r="JQH1" s="5" t="s">
        <v>15651</v>
      </c>
      <c r="JQI1" s="5" t="s">
        <v>15652</v>
      </c>
      <c r="JQJ1" s="5" t="s">
        <v>15653</v>
      </c>
      <c r="JQK1" s="5" t="s">
        <v>15654</v>
      </c>
      <c r="JQL1" s="5" t="s">
        <v>15655</v>
      </c>
      <c r="JQM1" s="5" t="s">
        <v>15656</v>
      </c>
      <c r="JQN1" s="5" t="s">
        <v>15657</v>
      </c>
      <c r="JQO1" s="5" t="s">
        <v>15658</v>
      </c>
      <c r="JQP1" s="5" t="s">
        <v>15659</v>
      </c>
      <c r="JQQ1" s="5" t="s">
        <v>15660</v>
      </c>
      <c r="JQR1" s="5" t="s">
        <v>15661</v>
      </c>
      <c r="JQS1" s="5" t="s">
        <v>15662</v>
      </c>
      <c r="JQT1" s="5" t="s">
        <v>15663</v>
      </c>
      <c r="JQU1" s="5" t="s">
        <v>15664</v>
      </c>
      <c r="JQV1" s="5" t="s">
        <v>15665</v>
      </c>
      <c r="JQW1" s="5" t="s">
        <v>15666</v>
      </c>
      <c r="JQX1" s="5" t="s">
        <v>15667</v>
      </c>
      <c r="JQY1" s="5" t="s">
        <v>15668</v>
      </c>
      <c r="JQZ1" s="5" t="s">
        <v>15669</v>
      </c>
      <c r="JRA1" s="5" t="s">
        <v>15670</v>
      </c>
      <c r="JRB1" s="5" t="s">
        <v>15671</v>
      </c>
      <c r="JRC1" s="5" t="s">
        <v>15672</v>
      </c>
      <c r="JRD1" s="5" t="s">
        <v>15673</v>
      </c>
      <c r="JRE1" s="5" t="s">
        <v>15674</v>
      </c>
      <c r="JRF1" s="5" t="s">
        <v>15675</v>
      </c>
      <c r="JRG1" s="5" t="s">
        <v>15676</v>
      </c>
      <c r="JRH1" s="5" t="s">
        <v>15677</v>
      </c>
      <c r="JRI1" s="5" t="s">
        <v>15678</v>
      </c>
      <c r="JRJ1" s="5" t="s">
        <v>15679</v>
      </c>
      <c r="JRK1" s="5" t="s">
        <v>15680</v>
      </c>
      <c r="JRL1" s="5" t="s">
        <v>15681</v>
      </c>
      <c r="JRM1" s="5" t="s">
        <v>15682</v>
      </c>
      <c r="JRN1" s="5" t="s">
        <v>15683</v>
      </c>
      <c r="JRO1" s="5" t="s">
        <v>15684</v>
      </c>
      <c r="JRP1" s="5" t="s">
        <v>15685</v>
      </c>
      <c r="JRQ1" s="5" t="s">
        <v>15686</v>
      </c>
      <c r="JRR1" s="5" t="s">
        <v>15687</v>
      </c>
      <c r="JRS1" s="5" t="s">
        <v>15688</v>
      </c>
      <c r="JRT1" s="5" t="s">
        <v>15689</v>
      </c>
      <c r="JRU1" s="5" t="s">
        <v>15690</v>
      </c>
      <c r="JRV1" s="5" t="s">
        <v>15691</v>
      </c>
      <c r="JRW1" s="5" t="s">
        <v>15692</v>
      </c>
      <c r="JRX1" s="5" t="s">
        <v>15693</v>
      </c>
      <c r="JRY1" s="5" t="s">
        <v>15694</v>
      </c>
      <c r="JRZ1" s="5" t="s">
        <v>15695</v>
      </c>
      <c r="JSA1" s="5" t="s">
        <v>15696</v>
      </c>
      <c r="JSB1" s="5" t="s">
        <v>15697</v>
      </c>
      <c r="JSC1" s="5" t="s">
        <v>15698</v>
      </c>
      <c r="JSD1" s="5" t="s">
        <v>15699</v>
      </c>
      <c r="JSE1" s="5" t="s">
        <v>15700</v>
      </c>
      <c r="JSF1" s="5" t="s">
        <v>15701</v>
      </c>
      <c r="JSG1" s="5" t="s">
        <v>15702</v>
      </c>
      <c r="JSH1" s="5" t="s">
        <v>15703</v>
      </c>
      <c r="JSI1" s="5" t="s">
        <v>15704</v>
      </c>
      <c r="JSJ1" s="5" t="s">
        <v>15705</v>
      </c>
      <c r="JSK1" s="5" t="s">
        <v>15706</v>
      </c>
      <c r="JSL1" s="5" t="s">
        <v>15707</v>
      </c>
      <c r="JSM1" s="5" t="s">
        <v>15708</v>
      </c>
      <c r="JSN1" s="5" t="s">
        <v>15709</v>
      </c>
      <c r="JSO1" s="5" t="s">
        <v>15710</v>
      </c>
      <c r="JSP1" s="5" t="s">
        <v>15711</v>
      </c>
      <c r="JSQ1" s="5" t="s">
        <v>15712</v>
      </c>
      <c r="JSR1" s="5" t="s">
        <v>15713</v>
      </c>
      <c r="JSS1" s="5" t="s">
        <v>15714</v>
      </c>
      <c r="JST1" s="5" t="s">
        <v>15715</v>
      </c>
      <c r="JSU1" s="5" t="s">
        <v>15716</v>
      </c>
      <c r="JSV1" s="5" t="s">
        <v>15717</v>
      </c>
      <c r="JSW1" s="5" t="s">
        <v>15718</v>
      </c>
      <c r="JSX1" s="5" t="s">
        <v>15719</v>
      </c>
      <c r="JSY1" s="5" t="s">
        <v>15720</v>
      </c>
      <c r="JSZ1" s="5" t="s">
        <v>15721</v>
      </c>
      <c r="JTA1" s="5" t="s">
        <v>15722</v>
      </c>
      <c r="JTB1" s="5" t="s">
        <v>15723</v>
      </c>
      <c r="JTC1" s="5" t="s">
        <v>15724</v>
      </c>
      <c r="JTD1" s="5" t="s">
        <v>15725</v>
      </c>
      <c r="JTE1" s="5" t="s">
        <v>15726</v>
      </c>
      <c r="JTF1" s="5" t="s">
        <v>15727</v>
      </c>
      <c r="JTG1" s="5" t="s">
        <v>15728</v>
      </c>
      <c r="JTH1" s="5" t="s">
        <v>15729</v>
      </c>
      <c r="JTI1" s="5" t="s">
        <v>15730</v>
      </c>
      <c r="JTJ1" s="5" t="s">
        <v>15731</v>
      </c>
      <c r="JTK1" s="5" t="s">
        <v>15732</v>
      </c>
      <c r="JTL1" s="5" t="s">
        <v>15733</v>
      </c>
      <c r="JTM1" s="5" t="s">
        <v>15734</v>
      </c>
      <c r="JTN1" s="5" t="s">
        <v>15735</v>
      </c>
      <c r="JTO1" s="5" t="s">
        <v>15736</v>
      </c>
      <c r="JTP1" s="5" t="s">
        <v>15737</v>
      </c>
      <c r="JTQ1" s="5" t="s">
        <v>15738</v>
      </c>
      <c r="JTR1" s="5" t="s">
        <v>15739</v>
      </c>
      <c r="JTS1" s="5" t="s">
        <v>15740</v>
      </c>
      <c r="JTT1" s="5" t="s">
        <v>15741</v>
      </c>
      <c r="JTU1" s="5" t="s">
        <v>15742</v>
      </c>
      <c r="JTV1" s="5" t="s">
        <v>15743</v>
      </c>
      <c r="JTW1" s="5" t="s">
        <v>15744</v>
      </c>
      <c r="JTX1" s="5" t="s">
        <v>15745</v>
      </c>
      <c r="JTY1" s="5" t="s">
        <v>15746</v>
      </c>
      <c r="JTZ1" s="5" t="s">
        <v>15747</v>
      </c>
      <c r="JUA1" s="5" t="s">
        <v>15748</v>
      </c>
      <c r="JUB1" s="5" t="s">
        <v>15749</v>
      </c>
      <c r="JUC1" s="5" t="s">
        <v>15750</v>
      </c>
      <c r="JUD1" s="5" t="s">
        <v>15751</v>
      </c>
      <c r="JUE1" s="5" t="s">
        <v>15752</v>
      </c>
      <c r="JUF1" s="5" t="s">
        <v>15753</v>
      </c>
      <c r="JUG1" s="5" t="s">
        <v>15754</v>
      </c>
      <c r="JUH1" s="5" t="s">
        <v>15755</v>
      </c>
      <c r="JUI1" s="5" t="s">
        <v>15756</v>
      </c>
      <c r="JUJ1" s="5" t="s">
        <v>15757</v>
      </c>
      <c r="JUK1" s="5" t="s">
        <v>15758</v>
      </c>
      <c r="JUL1" s="5" t="s">
        <v>15759</v>
      </c>
      <c r="JUM1" s="5" t="s">
        <v>15760</v>
      </c>
      <c r="JUN1" s="5" t="s">
        <v>15761</v>
      </c>
      <c r="JUO1" s="5" t="s">
        <v>15762</v>
      </c>
      <c r="JUP1" s="5" t="s">
        <v>15763</v>
      </c>
      <c r="JUQ1" s="5" t="s">
        <v>15764</v>
      </c>
      <c r="JUR1" s="5" t="s">
        <v>15765</v>
      </c>
      <c r="JUS1" s="5" t="s">
        <v>15766</v>
      </c>
      <c r="JUT1" s="5" t="s">
        <v>15767</v>
      </c>
      <c r="JUU1" s="5" t="s">
        <v>15768</v>
      </c>
      <c r="JUV1" s="5" t="s">
        <v>15769</v>
      </c>
      <c r="JUW1" s="5" t="s">
        <v>15770</v>
      </c>
      <c r="JUX1" s="5" t="s">
        <v>15771</v>
      </c>
      <c r="JUY1" s="5" t="s">
        <v>15772</v>
      </c>
      <c r="JUZ1" s="5" t="s">
        <v>15773</v>
      </c>
      <c r="JVA1" s="5" t="s">
        <v>15774</v>
      </c>
      <c r="JVB1" s="5" t="s">
        <v>15775</v>
      </c>
      <c r="JVC1" s="5" t="s">
        <v>15776</v>
      </c>
      <c r="JVD1" s="5" t="s">
        <v>15777</v>
      </c>
      <c r="JVE1" s="5" t="s">
        <v>15778</v>
      </c>
      <c r="JVF1" s="5" t="s">
        <v>15779</v>
      </c>
      <c r="JVG1" s="5" t="s">
        <v>15780</v>
      </c>
      <c r="JVH1" s="5" t="s">
        <v>15781</v>
      </c>
      <c r="JVI1" s="5" t="s">
        <v>15782</v>
      </c>
      <c r="JVJ1" s="5" t="s">
        <v>15783</v>
      </c>
      <c r="JVK1" s="5" t="s">
        <v>15784</v>
      </c>
      <c r="JVL1" s="5" t="s">
        <v>15785</v>
      </c>
      <c r="JVM1" s="5" t="s">
        <v>15786</v>
      </c>
      <c r="JVN1" s="5" t="s">
        <v>15787</v>
      </c>
      <c r="JVO1" s="5" t="s">
        <v>15788</v>
      </c>
      <c r="JVP1" s="5" t="s">
        <v>15789</v>
      </c>
      <c r="JVQ1" s="5" t="s">
        <v>15790</v>
      </c>
      <c r="JVR1" s="5" t="s">
        <v>15791</v>
      </c>
      <c r="JVS1" s="5" t="s">
        <v>15792</v>
      </c>
      <c r="JVT1" s="5" t="s">
        <v>15793</v>
      </c>
      <c r="JVU1" s="5" t="s">
        <v>15794</v>
      </c>
      <c r="JVV1" s="5" t="s">
        <v>15795</v>
      </c>
      <c r="JVW1" s="5" t="s">
        <v>15796</v>
      </c>
      <c r="JVX1" s="5" t="s">
        <v>15797</v>
      </c>
      <c r="JVY1" s="5" t="s">
        <v>15798</v>
      </c>
      <c r="JVZ1" s="5" t="s">
        <v>15799</v>
      </c>
      <c r="JWA1" s="5" t="s">
        <v>15800</v>
      </c>
      <c r="JWB1" s="5" t="s">
        <v>15801</v>
      </c>
      <c r="JWC1" s="5" t="s">
        <v>15802</v>
      </c>
      <c r="JWD1" s="5" t="s">
        <v>15803</v>
      </c>
      <c r="JWE1" s="5" t="s">
        <v>15804</v>
      </c>
      <c r="JWF1" s="5" t="s">
        <v>15805</v>
      </c>
      <c r="JWG1" s="5" t="s">
        <v>15806</v>
      </c>
      <c r="JWH1" s="5" t="s">
        <v>15807</v>
      </c>
      <c r="JWI1" s="5" t="s">
        <v>15808</v>
      </c>
      <c r="JWJ1" s="5" t="s">
        <v>15809</v>
      </c>
      <c r="JWK1" s="5" t="s">
        <v>15810</v>
      </c>
      <c r="JWL1" s="5" t="s">
        <v>15811</v>
      </c>
      <c r="JWM1" s="5" t="s">
        <v>15812</v>
      </c>
      <c r="JWN1" s="5" t="s">
        <v>15813</v>
      </c>
      <c r="JWO1" s="5" t="s">
        <v>15814</v>
      </c>
      <c r="JWP1" s="5" t="s">
        <v>15815</v>
      </c>
      <c r="JWQ1" s="5" t="s">
        <v>15816</v>
      </c>
      <c r="JWR1" s="5" t="s">
        <v>15817</v>
      </c>
      <c r="JWS1" s="5" t="s">
        <v>15818</v>
      </c>
      <c r="JWT1" s="5" t="s">
        <v>15819</v>
      </c>
      <c r="JWU1" s="5" t="s">
        <v>15820</v>
      </c>
      <c r="JWV1" s="5" t="s">
        <v>15821</v>
      </c>
      <c r="JWW1" s="5" t="s">
        <v>15822</v>
      </c>
      <c r="JWX1" s="5" t="s">
        <v>15823</v>
      </c>
      <c r="JWY1" s="5" t="s">
        <v>15824</v>
      </c>
      <c r="JWZ1" s="5" t="s">
        <v>15825</v>
      </c>
      <c r="JXA1" s="5" t="s">
        <v>15826</v>
      </c>
      <c r="JXB1" s="5" t="s">
        <v>15827</v>
      </c>
      <c r="JXC1" s="5" t="s">
        <v>15828</v>
      </c>
      <c r="JXD1" s="5" t="s">
        <v>15829</v>
      </c>
      <c r="JXE1" s="5" t="s">
        <v>15830</v>
      </c>
      <c r="JXF1" s="5" t="s">
        <v>15831</v>
      </c>
      <c r="JXG1" s="5" t="s">
        <v>15832</v>
      </c>
      <c r="JXH1" s="5" t="s">
        <v>15833</v>
      </c>
      <c r="JXI1" s="5" t="s">
        <v>15834</v>
      </c>
      <c r="JXJ1" s="5" t="s">
        <v>15835</v>
      </c>
      <c r="JXK1" s="5" t="s">
        <v>15836</v>
      </c>
      <c r="JXL1" s="5" t="s">
        <v>15837</v>
      </c>
      <c r="JXM1" s="5" t="s">
        <v>15838</v>
      </c>
      <c r="JXN1" s="5" t="s">
        <v>15839</v>
      </c>
      <c r="JXO1" s="5" t="s">
        <v>15840</v>
      </c>
      <c r="JXP1" s="5" t="s">
        <v>15841</v>
      </c>
      <c r="JXQ1" s="5" t="s">
        <v>15842</v>
      </c>
      <c r="JXR1" s="5" t="s">
        <v>15843</v>
      </c>
      <c r="JXS1" s="5" t="s">
        <v>15844</v>
      </c>
      <c r="JXT1" s="5" t="s">
        <v>15845</v>
      </c>
      <c r="JXU1" s="5" t="s">
        <v>15846</v>
      </c>
      <c r="JXV1" s="5" t="s">
        <v>15847</v>
      </c>
      <c r="JXW1" s="5" t="s">
        <v>15848</v>
      </c>
      <c r="JXX1" s="5" t="s">
        <v>15849</v>
      </c>
      <c r="JXY1" s="5" t="s">
        <v>15850</v>
      </c>
      <c r="JXZ1" s="5" t="s">
        <v>15851</v>
      </c>
      <c r="JYA1" s="5" t="s">
        <v>15852</v>
      </c>
      <c r="JYB1" s="5" t="s">
        <v>15853</v>
      </c>
      <c r="JYC1" s="5" t="s">
        <v>15854</v>
      </c>
      <c r="JYD1" s="5" t="s">
        <v>15855</v>
      </c>
      <c r="JYE1" s="5" t="s">
        <v>15856</v>
      </c>
      <c r="JYF1" s="5" t="s">
        <v>15857</v>
      </c>
      <c r="JYG1" s="5" t="s">
        <v>15858</v>
      </c>
      <c r="JYH1" s="5" t="s">
        <v>15859</v>
      </c>
      <c r="JYI1" s="5" t="s">
        <v>15860</v>
      </c>
      <c r="JYJ1" s="5" t="s">
        <v>15861</v>
      </c>
      <c r="JYK1" s="5" t="s">
        <v>15862</v>
      </c>
      <c r="JYL1" s="5" t="s">
        <v>15863</v>
      </c>
      <c r="JYM1" s="5" t="s">
        <v>15864</v>
      </c>
      <c r="JYN1" s="5" t="s">
        <v>15865</v>
      </c>
      <c r="JYO1" s="5" t="s">
        <v>15866</v>
      </c>
      <c r="JYP1" s="5" t="s">
        <v>15867</v>
      </c>
      <c r="JYQ1" s="5" t="s">
        <v>15868</v>
      </c>
      <c r="JYR1" s="5" t="s">
        <v>15869</v>
      </c>
      <c r="JYS1" s="5" t="s">
        <v>15870</v>
      </c>
      <c r="JYT1" s="5" t="s">
        <v>15871</v>
      </c>
      <c r="JYU1" s="5" t="s">
        <v>15872</v>
      </c>
      <c r="JYV1" s="5" t="s">
        <v>15873</v>
      </c>
      <c r="JYW1" s="5" t="s">
        <v>15874</v>
      </c>
      <c r="JYX1" s="5" t="s">
        <v>15875</v>
      </c>
      <c r="JYY1" s="5" t="s">
        <v>15876</v>
      </c>
      <c r="JYZ1" s="5" t="s">
        <v>15877</v>
      </c>
      <c r="JZA1" s="5" t="s">
        <v>15878</v>
      </c>
      <c r="JZB1" s="5" t="s">
        <v>15879</v>
      </c>
      <c r="JZC1" s="5" t="s">
        <v>15880</v>
      </c>
      <c r="JZD1" s="5" t="s">
        <v>15881</v>
      </c>
      <c r="JZE1" s="5" t="s">
        <v>15882</v>
      </c>
      <c r="JZF1" s="5" t="s">
        <v>15883</v>
      </c>
      <c r="JZG1" s="5" t="s">
        <v>15884</v>
      </c>
      <c r="JZH1" s="5" t="s">
        <v>15885</v>
      </c>
      <c r="JZI1" s="5" t="s">
        <v>15886</v>
      </c>
      <c r="JZJ1" s="5" t="s">
        <v>15887</v>
      </c>
      <c r="JZK1" s="5" t="s">
        <v>15888</v>
      </c>
      <c r="JZL1" s="5" t="s">
        <v>15889</v>
      </c>
      <c r="JZM1" s="5" t="s">
        <v>15890</v>
      </c>
      <c r="JZN1" s="5" t="s">
        <v>15891</v>
      </c>
      <c r="JZO1" s="5" t="s">
        <v>15892</v>
      </c>
      <c r="JZP1" s="5" t="s">
        <v>15893</v>
      </c>
      <c r="JZQ1" s="5" t="s">
        <v>15894</v>
      </c>
      <c r="JZR1" s="5" t="s">
        <v>15895</v>
      </c>
      <c r="JZS1" s="5" t="s">
        <v>15896</v>
      </c>
      <c r="JZT1" s="5" t="s">
        <v>15897</v>
      </c>
      <c r="JZU1" s="5" t="s">
        <v>15898</v>
      </c>
      <c r="JZV1" s="5" t="s">
        <v>15899</v>
      </c>
      <c r="JZW1" s="5" t="s">
        <v>15900</v>
      </c>
      <c r="JZX1" s="5" t="s">
        <v>15901</v>
      </c>
      <c r="JZY1" s="5" t="s">
        <v>15902</v>
      </c>
      <c r="JZZ1" s="5" t="s">
        <v>15903</v>
      </c>
      <c r="KAA1" s="5" t="s">
        <v>15904</v>
      </c>
      <c r="KAB1" s="5" t="s">
        <v>15905</v>
      </c>
      <c r="KAC1" s="5" t="s">
        <v>15906</v>
      </c>
      <c r="KAD1" s="5" t="s">
        <v>15907</v>
      </c>
      <c r="KAE1" s="5" t="s">
        <v>15908</v>
      </c>
      <c r="KAF1" s="5" t="s">
        <v>15909</v>
      </c>
      <c r="KAG1" s="5" t="s">
        <v>15910</v>
      </c>
      <c r="KAH1" s="5" t="s">
        <v>15911</v>
      </c>
      <c r="KAI1" s="5" t="s">
        <v>15912</v>
      </c>
      <c r="KAJ1" s="5" t="s">
        <v>15913</v>
      </c>
      <c r="KAK1" s="5" t="s">
        <v>15914</v>
      </c>
      <c r="KAL1" s="5" t="s">
        <v>15915</v>
      </c>
      <c r="KAM1" s="5" t="s">
        <v>15916</v>
      </c>
      <c r="KAN1" s="5" t="s">
        <v>15917</v>
      </c>
      <c r="KAO1" s="5" t="s">
        <v>15918</v>
      </c>
      <c r="KAP1" s="5" t="s">
        <v>15919</v>
      </c>
      <c r="KAQ1" s="5" t="s">
        <v>15920</v>
      </c>
      <c r="KAR1" s="5" t="s">
        <v>15921</v>
      </c>
      <c r="KAS1" s="5" t="s">
        <v>15922</v>
      </c>
      <c r="KAT1" s="5" t="s">
        <v>15923</v>
      </c>
      <c r="KAU1" s="5" t="s">
        <v>15924</v>
      </c>
      <c r="KAV1" s="5" t="s">
        <v>15925</v>
      </c>
      <c r="KAW1" s="5" t="s">
        <v>15926</v>
      </c>
      <c r="KAX1" s="5" t="s">
        <v>15927</v>
      </c>
      <c r="KAY1" s="5" t="s">
        <v>15928</v>
      </c>
      <c r="KAZ1" s="5" t="s">
        <v>15929</v>
      </c>
      <c r="KBA1" s="5" t="s">
        <v>15930</v>
      </c>
      <c r="KBB1" s="5" t="s">
        <v>15931</v>
      </c>
      <c r="KBC1" s="5" t="s">
        <v>15932</v>
      </c>
      <c r="KBD1" s="5" t="s">
        <v>15933</v>
      </c>
      <c r="KBE1" s="5" t="s">
        <v>15934</v>
      </c>
      <c r="KBF1" s="5" t="s">
        <v>15935</v>
      </c>
      <c r="KBG1" s="5" t="s">
        <v>15936</v>
      </c>
      <c r="KBH1" s="5" t="s">
        <v>15937</v>
      </c>
      <c r="KBI1" s="5" t="s">
        <v>15938</v>
      </c>
      <c r="KBJ1" s="5" t="s">
        <v>15939</v>
      </c>
      <c r="KBK1" s="5" t="s">
        <v>15940</v>
      </c>
      <c r="KBL1" s="5" t="s">
        <v>15941</v>
      </c>
      <c r="KBM1" s="5" t="s">
        <v>15942</v>
      </c>
      <c r="KBN1" s="5" t="s">
        <v>15943</v>
      </c>
      <c r="KBO1" s="5" t="s">
        <v>15944</v>
      </c>
      <c r="KBP1" s="5" t="s">
        <v>15945</v>
      </c>
      <c r="KBQ1" s="5" t="s">
        <v>15946</v>
      </c>
      <c r="KBR1" s="5" t="s">
        <v>15947</v>
      </c>
      <c r="KBS1" s="5" t="s">
        <v>15948</v>
      </c>
      <c r="KBT1" s="5" t="s">
        <v>15949</v>
      </c>
      <c r="KBU1" s="5" t="s">
        <v>15950</v>
      </c>
      <c r="KBV1" s="5" t="s">
        <v>15951</v>
      </c>
      <c r="KBW1" s="5" t="s">
        <v>15952</v>
      </c>
      <c r="KBX1" s="5" t="s">
        <v>15953</v>
      </c>
      <c r="KBY1" s="5" t="s">
        <v>15954</v>
      </c>
      <c r="KBZ1" s="5" t="s">
        <v>15955</v>
      </c>
      <c r="KCA1" s="5" t="s">
        <v>15956</v>
      </c>
      <c r="KCB1" s="5" t="s">
        <v>15957</v>
      </c>
      <c r="KCC1" s="5" t="s">
        <v>15958</v>
      </c>
      <c r="KCD1" s="5" t="s">
        <v>15959</v>
      </c>
      <c r="KCE1" s="5" t="s">
        <v>15960</v>
      </c>
      <c r="KCF1" s="5" t="s">
        <v>15961</v>
      </c>
      <c r="KCG1" s="5" t="s">
        <v>15962</v>
      </c>
      <c r="KCH1" s="5" t="s">
        <v>15963</v>
      </c>
      <c r="KCI1" s="5" t="s">
        <v>15964</v>
      </c>
      <c r="KCJ1" s="5" t="s">
        <v>15965</v>
      </c>
      <c r="KCK1" s="5" t="s">
        <v>15966</v>
      </c>
      <c r="KCL1" s="5" t="s">
        <v>15967</v>
      </c>
      <c r="KCM1" s="5" t="s">
        <v>15968</v>
      </c>
      <c r="KCN1" s="5" t="s">
        <v>15969</v>
      </c>
      <c r="KCO1" s="5" t="s">
        <v>15970</v>
      </c>
      <c r="KCP1" s="5" t="s">
        <v>15971</v>
      </c>
      <c r="KCQ1" s="5" t="s">
        <v>15972</v>
      </c>
      <c r="KCR1" s="5" t="s">
        <v>15973</v>
      </c>
      <c r="KCS1" s="5" t="s">
        <v>15974</v>
      </c>
      <c r="KCT1" s="5" t="s">
        <v>15975</v>
      </c>
      <c r="KCU1" s="5" t="s">
        <v>15976</v>
      </c>
      <c r="KCV1" s="5" t="s">
        <v>15977</v>
      </c>
      <c r="KCW1" s="5" t="s">
        <v>15978</v>
      </c>
      <c r="KCX1" s="5" t="s">
        <v>15979</v>
      </c>
      <c r="KCY1" s="5" t="s">
        <v>15980</v>
      </c>
      <c r="KCZ1" s="5" t="s">
        <v>15981</v>
      </c>
      <c r="KDA1" s="5" t="s">
        <v>15982</v>
      </c>
      <c r="KDB1" s="5" t="s">
        <v>15983</v>
      </c>
      <c r="KDC1" s="5" t="s">
        <v>15984</v>
      </c>
      <c r="KDD1" s="5" t="s">
        <v>15985</v>
      </c>
      <c r="KDE1" s="5" t="s">
        <v>15986</v>
      </c>
      <c r="KDF1" s="5" t="s">
        <v>15987</v>
      </c>
      <c r="KDG1" s="5" t="s">
        <v>15988</v>
      </c>
      <c r="KDH1" s="5" t="s">
        <v>15989</v>
      </c>
      <c r="KDI1" s="5" t="s">
        <v>15990</v>
      </c>
      <c r="KDJ1" s="5" t="s">
        <v>15991</v>
      </c>
      <c r="KDK1" s="5" t="s">
        <v>15992</v>
      </c>
      <c r="KDL1" s="5" t="s">
        <v>15993</v>
      </c>
      <c r="KDM1" s="5" t="s">
        <v>15994</v>
      </c>
      <c r="KDN1" s="5" t="s">
        <v>15995</v>
      </c>
      <c r="KDO1" s="5" t="s">
        <v>15996</v>
      </c>
      <c r="KDP1" s="5" t="s">
        <v>15997</v>
      </c>
      <c r="KDQ1" s="5" t="s">
        <v>15998</v>
      </c>
      <c r="KDR1" s="5" t="s">
        <v>15999</v>
      </c>
      <c r="KDS1" s="5" t="s">
        <v>16000</v>
      </c>
      <c r="KDT1" s="5" t="s">
        <v>16001</v>
      </c>
      <c r="KDU1" s="5" t="s">
        <v>16002</v>
      </c>
      <c r="KDV1" s="5" t="s">
        <v>16003</v>
      </c>
      <c r="KDW1" s="5" t="s">
        <v>16004</v>
      </c>
      <c r="KDX1" s="5" t="s">
        <v>16005</v>
      </c>
      <c r="KDY1" s="5" t="s">
        <v>16006</v>
      </c>
      <c r="KDZ1" s="5" t="s">
        <v>16007</v>
      </c>
      <c r="KEA1" s="5" t="s">
        <v>16008</v>
      </c>
      <c r="KEB1" s="5" t="s">
        <v>16009</v>
      </c>
      <c r="KEC1" s="5" t="s">
        <v>16010</v>
      </c>
      <c r="KED1" s="5" t="s">
        <v>16011</v>
      </c>
      <c r="KEE1" s="5" t="s">
        <v>16012</v>
      </c>
      <c r="KEF1" s="5" t="s">
        <v>16013</v>
      </c>
      <c r="KEG1" s="5" t="s">
        <v>16014</v>
      </c>
      <c r="KEH1" s="5" t="s">
        <v>16015</v>
      </c>
      <c r="KEI1" s="5" t="s">
        <v>16016</v>
      </c>
      <c r="KEJ1" s="5" t="s">
        <v>16017</v>
      </c>
      <c r="KEK1" s="5" t="s">
        <v>16018</v>
      </c>
      <c r="KEL1" s="5" t="s">
        <v>16019</v>
      </c>
      <c r="KEM1" s="5" t="s">
        <v>16020</v>
      </c>
      <c r="KEN1" s="5" t="s">
        <v>16021</v>
      </c>
      <c r="KEO1" s="5" t="s">
        <v>16022</v>
      </c>
      <c r="KEP1" s="5" t="s">
        <v>16023</v>
      </c>
      <c r="KEQ1" s="5" t="s">
        <v>16024</v>
      </c>
      <c r="KER1" s="5" t="s">
        <v>16025</v>
      </c>
      <c r="KES1" s="5" t="s">
        <v>16026</v>
      </c>
      <c r="KET1" s="5" t="s">
        <v>16027</v>
      </c>
      <c r="KEU1" s="5" t="s">
        <v>16028</v>
      </c>
      <c r="KEV1" s="5" t="s">
        <v>16029</v>
      </c>
      <c r="KEW1" s="5" t="s">
        <v>16030</v>
      </c>
      <c r="KEX1" s="5" t="s">
        <v>16031</v>
      </c>
      <c r="KEY1" s="5" t="s">
        <v>16032</v>
      </c>
      <c r="KEZ1" s="5" t="s">
        <v>16033</v>
      </c>
      <c r="KFA1" s="5" t="s">
        <v>16034</v>
      </c>
      <c r="KFB1" s="5" t="s">
        <v>16035</v>
      </c>
      <c r="KFC1" s="5" t="s">
        <v>16036</v>
      </c>
      <c r="KFD1" s="5" t="s">
        <v>16037</v>
      </c>
      <c r="KFE1" s="5" t="s">
        <v>16038</v>
      </c>
      <c r="KFF1" s="5" t="s">
        <v>16039</v>
      </c>
      <c r="KFG1" s="5" t="s">
        <v>16040</v>
      </c>
      <c r="KFH1" s="5" t="s">
        <v>16041</v>
      </c>
      <c r="KFI1" s="5" t="s">
        <v>16042</v>
      </c>
      <c r="KFJ1" s="5" t="s">
        <v>16043</v>
      </c>
      <c r="KFK1" s="5" t="s">
        <v>16044</v>
      </c>
      <c r="KFL1" s="5" t="s">
        <v>16045</v>
      </c>
      <c r="KFM1" s="5" t="s">
        <v>16046</v>
      </c>
      <c r="KFN1" s="5" t="s">
        <v>16047</v>
      </c>
      <c r="KFO1" s="5" t="s">
        <v>16048</v>
      </c>
      <c r="KFP1" s="5" t="s">
        <v>16049</v>
      </c>
      <c r="KFQ1" s="5" t="s">
        <v>16050</v>
      </c>
      <c r="KFR1" s="5" t="s">
        <v>16051</v>
      </c>
      <c r="KFS1" s="5" t="s">
        <v>16052</v>
      </c>
      <c r="KFT1" s="5" t="s">
        <v>16053</v>
      </c>
      <c r="KFU1" s="5" t="s">
        <v>16054</v>
      </c>
      <c r="KFV1" s="5" t="s">
        <v>16055</v>
      </c>
      <c r="KFW1" s="5" t="s">
        <v>16056</v>
      </c>
      <c r="KFX1" s="5" t="s">
        <v>16057</v>
      </c>
      <c r="KFY1" s="5" t="s">
        <v>16058</v>
      </c>
      <c r="KFZ1" s="5" t="s">
        <v>16059</v>
      </c>
      <c r="KGA1" s="5" t="s">
        <v>16060</v>
      </c>
      <c r="KGB1" s="5" t="s">
        <v>16061</v>
      </c>
      <c r="KGC1" s="5" t="s">
        <v>16062</v>
      </c>
      <c r="KGD1" s="5" t="s">
        <v>16063</v>
      </c>
      <c r="KGE1" s="5" t="s">
        <v>16064</v>
      </c>
      <c r="KGF1" s="5" t="s">
        <v>16065</v>
      </c>
      <c r="KGG1" s="5" t="s">
        <v>16066</v>
      </c>
      <c r="KGH1" s="5" t="s">
        <v>16067</v>
      </c>
      <c r="KGI1" s="5" t="s">
        <v>16068</v>
      </c>
      <c r="KGJ1" s="5" t="s">
        <v>16069</v>
      </c>
      <c r="KGK1" s="5" t="s">
        <v>16070</v>
      </c>
      <c r="KGL1" s="5" t="s">
        <v>16071</v>
      </c>
      <c r="KGM1" s="5" t="s">
        <v>16072</v>
      </c>
      <c r="KGN1" s="5" t="s">
        <v>16073</v>
      </c>
      <c r="KGO1" s="5" t="s">
        <v>16074</v>
      </c>
      <c r="KGP1" s="5" t="s">
        <v>16075</v>
      </c>
      <c r="KGQ1" s="5" t="s">
        <v>16076</v>
      </c>
      <c r="KGR1" s="5" t="s">
        <v>16077</v>
      </c>
      <c r="KGS1" s="5" t="s">
        <v>16078</v>
      </c>
      <c r="KGT1" s="5" t="s">
        <v>16079</v>
      </c>
      <c r="KGU1" s="5" t="s">
        <v>16080</v>
      </c>
      <c r="KGV1" s="5" t="s">
        <v>16081</v>
      </c>
      <c r="KGW1" s="5" t="s">
        <v>16082</v>
      </c>
      <c r="KGX1" s="5" t="s">
        <v>16083</v>
      </c>
      <c r="KGY1" s="5" t="s">
        <v>16084</v>
      </c>
      <c r="KGZ1" s="5" t="s">
        <v>16085</v>
      </c>
      <c r="KHA1" s="5" t="s">
        <v>16086</v>
      </c>
      <c r="KHB1" s="5" t="s">
        <v>16087</v>
      </c>
      <c r="KHC1" s="5" t="s">
        <v>16088</v>
      </c>
      <c r="KHD1" s="5" t="s">
        <v>16089</v>
      </c>
      <c r="KHE1" s="5" t="s">
        <v>16090</v>
      </c>
      <c r="KHF1" s="5" t="s">
        <v>16091</v>
      </c>
      <c r="KHG1" s="5" t="s">
        <v>16092</v>
      </c>
      <c r="KHH1" s="5" t="s">
        <v>16093</v>
      </c>
      <c r="KHI1" s="5" t="s">
        <v>16094</v>
      </c>
      <c r="KHJ1" s="5" t="s">
        <v>16095</v>
      </c>
      <c r="KHK1" s="5" t="s">
        <v>16096</v>
      </c>
      <c r="KHL1" s="5" t="s">
        <v>16097</v>
      </c>
      <c r="KHM1" s="5" t="s">
        <v>16098</v>
      </c>
      <c r="KHN1" s="5" t="s">
        <v>16099</v>
      </c>
      <c r="KHO1" s="5" t="s">
        <v>16100</v>
      </c>
      <c r="KHP1" s="5" t="s">
        <v>16101</v>
      </c>
      <c r="KHQ1" s="5" t="s">
        <v>16102</v>
      </c>
      <c r="KHR1" s="5" t="s">
        <v>16103</v>
      </c>
      <c r="KHS1" s="5" t="s">
        <v>16104</v>
      </c>
      <c r="KHT1" s="5" t="s">
        <v>16105</v>
      </c>
      <c r="KHU1" s="5" t="s">
        <v>16106</v>
      </c>
      <c r="KHV1" s="5" t="s">
        <v>16107</v>
      </c>
      <c r="KHW1" s="5" t="s">
        <v>16108</v>
      </c>
      <c r="KHX1" s="5" t="s">
        <v>16109</v>
      </c>
      <c r="KHY1" s="5" t="s">
        <v>16110</v>
      </c>
      <c r="KHZ1" s="5" t="s">
        <v>16111</v>
      </c>
      <c r="KIA1" s="5" t="s">
        <v>16112</v>
      </c>
      <c r="KIB1" s="5" t="s">
        <v>16113</v>
      </c>
      <c r="KIC1" s="5" t="s">
        <v>16114</v>
      </c>
      <c r="KID1" s="5" t="s">
        <v>16115</v>
      </c>
      <c r="KIE1" s="5" t="s">
        <v>16116</v>
      </c>
      <c r="KIF1" s="5" t="s">
        <v>16117</v>
      </c>
      <c r="KIG1" s="5" t="s">
        <v>16118</v>
      </c>
      <c r="KIH1" s="5" t="s">
        <v>16119</v>
      </c>
      <c r="KII1" s="5" t="s">
        <v>16120</v>
      </c>
      <c r="KIJ1" s="5" t="s">
        <v>16121</v>
      </c>
      <c r="KIK1" s="5" t="s">
        <v>16122</v>
      </c>
      <c r="KIL1" s="5" t="s">
        <v>16123</v>
      </c>
      <c r="KIM1" s="5" t="s">
        <v>16124</v>
      </c>
      <c r="KIN1" s="5" t="s">
        <v>16125</v>
      </c>
      <c r="KIO1" s="5" t="s">
        <v>16126</v>
      </c>
      <c r="KIP1" s="5" t="s">
        <v>16127</v>
      </c>
      <c r="KIQ1" s="5" t="s">
        <v>16128</v>
      </c>
      <c r="KIR1" s="5" t="s">
        <v>16129</v>
      </c>
      <c r="KIS1" s="5" t="s">
        <v>16130</v>
      </c>
      <c r="KIT1" s="5" t="s">
        <v>16131</v>
      </c>
      <c r="KIU1" s="5" t="s">
        <v>16132</v>
      </c>
      <c r="KIV1" s="5" t="s">
        <v>16133</v>
      </c>
      <c r="KIW1" s="5" t="s">
        <v>16134</v>
      </c>
      <c r="KIX1" s="5" t="s">
        <v>16135</v>
      </c>
      <c r="KIY1" s="5" t="s">
        <v>16136</v>
      </c>
      <c r="KIZ1" s="5" t="s">
        <v>16137</v>
      </c>
      <c r="KJA1" s="5" t="s">
        <v>16138</v>
      </c>
      <c r="KJB1" s="5" t="s">
        <v>16139</v>
      </c>
      <c r="KJC1" s="5" t="s">
        <v>16140</v>
      </c>
      <c r="KJD1" s="5" t="s">
        <v>16141</v>
      </c>
      <c r="KJE1" s="5" t="s">
        <v>16142</v>
      </c>
      <c r="KJF1" s="5" t="s">
        <v>16143</v>
      </c>
      <c r="KJG1" s="5" t="s">
        <v>16144</v>
      </c>
      <c r="KJH1" s="5" t="s">
        <v>16145</v>
      </c>
      <c r="KJI1" s="5" t="s">
        <v>16146</v>
      </c>
      <c r="KJJ1" s="5" t="s">
        <v>16147</v>
      </c>
      <c r="KJK1" s="5" t="s">
        <v>16148</v>
      </c>
      <c r="KJL1" s="5" t="s">
        <v>16149</v>
      </c>
      <c r="KJM1" s="5" t="s">
        <v>16150</v>
      </c>
      <c r="KJN1" s="5" t="s">
        <v>16151</v>
      </c>
      <c r="KJO1" s="5" t="s">
        <v>16152</v>
      </c>
      <c r="KJP1" s="5" t="s">
        <v>16153</v>
      </c>
      <c r="KJQ1" s="5" t="s">
        <v>16154</v>
      </c>
      <c r="KJR1" s="5" t="s">
        <v>16155</v>
      </c>
      <c r="KJS1" s="5" t="s">
        <v>16156</v>
      </c>
      <c r="KJT1" s="5" t="s">
        <v>16157</v>
      </c>
      <c r="KJU1" s="5" t="s">
        <v>16158</v>
      </c>
      <c r="KJV1" s="5" t="s">
        <v>16159</v>
      </c>
      <c r="KJW1" s="5" t="s">
        <v>16160</v>
      </c>
      <c r="KJX1" s="5" t="s">
        <v>16161</v>
      </c>
      <c r="KJY1" s="5" t="s">
        <v>16162</v>
      </c>
      <c r="KJZ1" s="5" t="s">
        <v>16163</v>
      </c>
      <c r="KKA1" s="5" t="s">
        <v>16164</v>
      </c>
      <c r="KKB1" s="5" t="s">
        <v>16165</v>
      </c>
      <c r="KKC1" s="5" t="s">
        <v>16166</v>
      </c>
      <c r="KKD1" s="5" t="s">
        <v>16167</v>
      </c>
      <c r="KKE1" s="5" t="s">
        <v>16168</v>
      </c>
      <c r="KKF1" s="5" t="s">
        <v>16169</v>
      </c>
      <c r="KKG1" s="5" t="s">
        <v>16170</v>
      </c>
      <c r="KKH1" s="5" t="s">
        <v>16171</v>
      </c>
      <c r="KKI1" s="5" t="s">
        <v>16172</v>
      </c>
      <c r="KKJ1" s="5" t="s">
        <v>16173</v>
      </c>
      <c r="KKK1" s="5" t="s">
        <v>16174</v>
      </c>
      <c r="KKL1" s="5" t="s">
        <v>16175</v>
      </c>
      <c r="KKM1" s="5" t="s">
        <v>16176</v>
      </c>
      <c r="KKN1" s="5" t="s">
        <v>16177</v>
      </c>
      <c r="KKO1" s="5" t="s">
        <v>16178</v>
      </c>
      <c r="KKP1" s="5" t="s">
        <v>16179</v>
      </c>
      <c r="KKQ1" s="5" t="s">
        <v>16180</v>
      </c>
      <c r="KKR1" s="5" t="s">
        <v>16181</v>
      </c>
      <c r="KKS1" s="5" t="s">
        <v>16182</v>
      </c>
      <c r="KKT1" s="5" t="s">
        <v>16183</v>
      </c>
      <c r="KKU1" s="5" t="s">
        <v>16184</v>
      </c>
      <c r="KKV1" s="5" t="s">
        <v>16185</v>
      </c>
      <c r="KKW1" s="5" t="s">
        <v>16186</v>
      </c>
      <c r="KKX1" s="5" t="s">
        <v>16187</v>
      </c>
      <c r="KKY1" s="5" t="s">
        <v>16188</v>
      </c>
      <c r="KKZ1" s="5" t="s">
        <v>16189</v>
      </c>
      <c r="KLA1" s="5" t="s">
        <v>16190</v>
      </c>
      <c r="KLB1" s="5" t="s">
        <v>16191</v>
      </c>
      <c r="KLC1" s="5" t="s">
        <v>16192</v>
      </c>
      <c r="KLD1" s="5" t="s">
        <v>16193</v>
      </c>
      <c r="KLE1" s="5" t="s">
        <v>16194</v>
      </c>
      <c r="KLF1" s="5" t="s">
        <v>16195</v>
      </c>
      <c r="KLG1" s="5" t="s">
        <v>16196</v>
      </c>
      <c r="KLH1" s="5" t="s">
        <v>16197</v>
      </c>
      <c r="KLI1" s="5" t="s">
        <v>16198</v>
      </c>
      <c r="KLJ1" s="5" t="s">
        <v>16199</v>
      </c>
      <c r="KLK1" s="5" t="s">
        <v>16200</v>
      </c>
      <c r="KLL1" s="5" t="s">
        <v>16201</v>
      </c>
      <c r="KLM1" s="5" t="s">
        <v>16202</v>
      </c>
      <c r="KLN1" s="5" t="s">
        <v>16203</v>
      </c>
      <c r="KLO1" s="5" t="s">
        <v>16204</v>
      </c>
      <c r="KLP1" s="5" t="s">
        <v>16205</v>
      </c>
      <c r="KLQ1" s="5" t="s">
        <v>16206</v>
      </c>
      <c r="KLR1" s="5" t="s">
        <v>16207</v>
      </c>
      <c r="KLS1" s="5" t="s">
        <v>16208</v>
      </c>
      <c r="KLT1" s="5" t="s">
        <v>16209</v>
      </c>
      <c r="KLU1" s="5" t="s">
        <v>16210</v>
      </c>
      <c r="KLV1" s="5" t="s">
        <v>16211</v>
      </c>
      <c r="KLW1" s="5" t="s">
        <v>16212</v>
      </c>
      <c r="KLX1" s="5" t="s">
        <v>16213</v>
      </c>
      <c r="KLY1" s="5" t="s">
        <v>16214</v>
      </c>
      <c r="KLZ1" s="5" t="s">
        <v>16215</v>
      </c>
      <c r="KMA1" s="5" t="s">
        <v>16216</v>
      </c>
      <c r="KMB1" s="5" t="s">
        <v>16217</v>
      </c>
      <c r="KMC1" s="5" t="s">
        <v>16218</v>
      </c>
      <c r="KMD1" s="5" t="s">
        <v>16219</v>
      </c>
      <c r="KME1" s="5" t="s">
        <v>16220</v>
      </c>
      <c r="KMF1" s="5" t="s">
        <v>16221</v>
      </c>
      <c r="KMG1" s="5" t="s">
        <v>16222</v>
      </c>
      <c r="KMH1" s="5" t="s">
        <v>16223</v>
      </c>
      <c r="KMI1" s="5" t="s">
        <v>16224</v>
      </c>
      <c r="KMJ1" s="5" t="s">
        <v>16225</v>
      </c>
      <c r="KMK1" s="5" t="s">
        <v>16226</v>
      </c>
      <c r="KML1" s="5" t="s">
        <v>16227</v>
      </c>
      <c r="KMM1" s="5" t="s">
        <v>16228</v>
      </c>
      <c r="KMN1" s="5" t="s">
        <v>16229</v>
      </c>
      <c r="KMO1" s="5" t="s">
        <v>16230</v>
      </c>
      <c r="KMP1" s="5" t="s">
        <v>16231</v>
      </c>
      <c r="KMQ1" s="5" t="s">
        <v>16232</v>
      </c>
      <c r="KMR1" s="5" t="s">
        <v>16233</v>
      </c>
      <c r="KMS1" s="5" t="s">
        <v>16234</v>
      </c>
      <c r="KMT1" s="5" t="s">
        <v>16235</v>
      </c>
      <c r="KMU1" s="5" t="s">
        <v>16236</v>
      </c>
      <c r="KMV1" s="5" t="s">
        <v>16237</v>
      </c>
      <c r="KMW1" s="5" t="s">
        <v>16238</v>
      </c>
      <c r="KMX1" s="5" t="s">
        <v>16239</v>
      </c>
      <c r="KMY1" s="5" t="s">
        <v>16240</v>
      </c>
      <c r="KMZ1" s="5" t="s">
        <v>16241</v>
      </c>
      <c r="KNA1" s="5" t="s">
        <v>16242</v>
      </c>
      <c r="KNB1" s="5" t="s">
        <v>16243</v>
      </c>
      <c r="KNC1" s="5" t="s">
        <v>16244</v>
      </c>
      <c r="KND1" s="5" t="s">
        <v>16245</v>
      </c>
      <c r="KNE1" s="5" t="s">
        <v>16246</v>
      </c>
      <c r="KNF1" s="5" t="s">
        <v>16247</v>
      </c>
      <c r="KNG1" s="5" t="s">
        <v>16248</v>
      </c>
      <c r="KNH1" s="5" t="s">
        <v>16249</v>
      </c>
      <c r="KNI1" s="5" t="s">
        <v>16250</v>
      </c>
      <c r="KNJ1" s="5" t="s">
        <v>16251</v>
      </c>
      <c r="KNK1" s="5" t="s">
        <v>16252</v>
      </c>
      <c r="KNL1" s="5" t="s">
        <v>16253</v>
      </c>
      <c r="KNM1" s="5" t="s">
        <v>16254</v>
      </c>
      <c r="KNN1" s="5" t="s">
        <v>16255</v>
      </c>
      <c r="KNO1" s="5" t="s">
        <v>16256</v>
      </c>
      <c r="KNP1" s="5" t="s">
        <v>16257</v>
      </c>
      <c r="KNQ1" s="5" t="s">
        <v>16258</v>
      </c>
      <c r="KNR1" s="5" t="s">
        <v>16259</v>
      </c>
      <c r="KNS1" s="5" t="s">
        <v>16260</v>
      </c>
      <c r="KNT1" s="5" t="s">
        <v>16261</v>
      </c>
      <c r="KNU1" s="5" t="s">
        <v>16262</v>
      </c>
      <c r="KNV1" s="5" t="s">
        <v>16263</v>
      </c>
      <c r="KNW1" s="5" t="s">
        <v>16264</v>
      </c>
      <c r="KNX1" s="5" t="s">
        <v>16265</v>
      </c>
      <c r="KNY1" s="5" t="s">
        <v>16266</v>
      </c>
      <c r="KNZ1" s="5" t="s">
        <v>16267</v>
      </c>
      <c r="KOA1" s="5" t="s">
        <v>16268</v>
      </c>
      <c r="KOB1" s="5" t="s">
        <v>16269</v>
      </c>
      <c r="KOC1" s="5" t="s">
        <v>16270</v>
      </c>
      <c r="KOD1" s="5" t="s">
        <v>16271</v>
      </c>
      <c r="KOE1" s="5" t="s">
        <v>16272</v>
      </c>
      <c r="KOF1" s="5" t="s">
        <v>16273</v>
      </c>
      <c r="KOG1" s="5" t="s">
        <v>16274</v>
      </c>
      <c r="KOH1" s="5" t="s">
        <v>16275</v>
      </c>
      <c r="KOI1" s="5" t="s">
        <v>16276</v>
      </c>
      <c r="KOJ1" s="5" t="s">
        <v>16277</v>
      </c>
      <c r="KOK1" s="5" t="s">
        <v>16278</v>
      </c>
      <c r="KOL1" s="5" t="s">
        <v>16279</v>
      </c>
      <c r="KOM1" s="5" t="s">
        <v>16280</v>
      </c>
      <c r="KON1" s="5" t="s">
        <v>16281</v>
      </c>
      <c r="KOO1" s="5" t="s">
        <v>16282</v>
      </c>
      <c r="KOP1" s="5" t="s">
        <v>16283</v>
      </c>
      <c r="KOQ1" s="5" t="s">
        <v>16284</v>
      </c>
      <c r="KOR1" s="5" t="s">
        <v>16285</v>
      </c>
      <c r="KOS1" s="5" t="s">
        <v>16286</v>
      </c>
      <c r="KOT1" s="5" t="s">
        <v>16287</v>
      </c>
      <c r="KOU1" s="5" t="s">
        <v>16288</v>
      </c>
      <c r="KOV1" s="5" t="s">
        <v>16289</v>
      </c>
      <c r="KOW1" s="5" t="s">
        <v>16290</v>
      </c>
      <c r="KOX1" s="5" t="s">
        <v>16291</v>
      </c>
      <c r="KOY1" s="5" t="s">
        <v>16292</v>
      </c>
      <c r="KOZ1" s="5" t="s">
        <v>16293</v>
      </c>
      <c r="KPA1" s="5" t="s">
        <v>16294</v>
      </c>
      <c r="KPB1" s="5" t="s">
        <v>16295</v>
      </c>
      <c r="KPC1" s="5" t="s">
        <v>16296</v>
      </c>
      <c r="KPD1" s="5" t="s">
        <v>16297</v>
      </c>
      <c r="KPE1" s="5" t="s">
        <v>16298</v>
      </c>
      <c r="KPF1" s="5" t="s">
        <v>16299</v>
      </c>
      <c r="KPG1" s="5" t="s">
        <v>16300</v>
      </c>
      <c r="KPH1" s="5" t="s">
        <v>16301</v>
      </c>
      <c r="KPI1" s="5" t="s">
        <v>16302</v>
      </c>
      <c r="KPJ1" s="5" t="s">
        <v>16303</v>
      </c>
      <c r="KPK1" s="5" t="s">
        <v>16304</v>
      </c>
      <c r="KPL1" s="5" t="s">
        <v>16305</v>
      </c>
      <c r="KPM1" s="5" t="s">
        <v>16306</v>
      </c>
      <c r="KPN1" s="5" t="s">
        <v>16307</v>
      </c>
      <c r="KPO1" s="5" t="s">
        <v>16308</v>
      </c>
      <c r="KPP1" s="5" t="s">
        <v>16309</v>
      </c>
      <c r="KPQ1" s="5" t="s">
        <v>16310</v>
      </c>
      <c r="KPR1" s="5" t="s">
        <v>16311</v>
      </c>
      <c r="KPS1" s="5" t="s">
        <v>16312</v>
      </c>
      <c r="KPT1" s="5" t="s">
        <v>16313</v>
      </c>
      <c r="KPU1" s="5" t="s">
        <v>16314</v>
      </c>
      <c r="KPV1" s="5" t="s">
        <v>16315</v>
      </c>
      <c r="KPW1" s="5" t="s">
        <v>16316</v>
      </c>
      <c r="KPX1" s="5" t="s">
        <v>16317</v>
      </c>
      <c r="KPY1" s="5" t="s">
        <v>16318</v>
      </c>
      <c r="KPZ1" s="5" t="s">
        <v>16319</v>
      </c>
      <c r="KQA1" s="5" t="s">
        <v>16320</v>
      </c>
      <c r="KQB1" s="5" t="s">
        <v>16321</v>
      </c>
      <c r="KQC1" s="5" t="s">
        <v>16322</v>
      </c>
      <c r="KQD1" s="5" t="s">
        <v>16323</v>
      </c>
      <c r="KQE1" s="5" t="s">
        <v>16324</v>
      </c>
      <c r="KQF1" s="5" t="s">
        <v>16325</v>
      </c>
      <c r="KQG1" s="5" t="s">
        <v>16326</v>
      </c>
      <c r="KQH1" s="5" t="s">
        <v>16327</v>
      </c>
      <c r="KQI1" s="5" t="s">
        <v>16328</v>
      </c>
      <c r="KQJ1" s="5" t="s">
        <v>16329</v>
      </c>
      <c r="KQK1" s="5" t="s">
        <v>16330</v>
      </c>
      <c r="KQL1" s="5" t="s">
        <v>16331</v>
      </c>
      <c r="KQM1" s="5" t="s">
        <v>16332</v>
      </c>
      <c r="KQN1" s="5" t="s">
        <v>16333</v>
      </c>
      <c r="KQO1" s="5" t="s">
        <v>16334</v>
      </c>
      <c r="KQP1" s="5" t="s">
        <v>16335</v>
      </c>
      <c r="KQQ1" s="5" t="s">
        <v>16336</v>
      </c>
      <c r="KQR1" s="5" t="s">
        <v>16337</v>
      </c>
      <c r="KQS1" s="5" t="s">
        <v>16338</v>
      </c>
      <c r="KQT1" s="5" t="s">
        <v>16339</v>
      </c>
      <c r="KQU1" s="5" t="s">
        <v>16340</v>
      </c>
      <c r="KQV1" s="5" t="s">
        <v>16341</v>
      </c>
      <c r="KQW1" s="5" t="s">
        <v>16342</v>
      </c>
      <c r="KQX1" s="5" t="s">
        <v>16343</v>
      </c>
      <c r="KQY1" s="5" t="s">
        <v>16344</v>
      </c>
      <c r="KQZ1" s="5" t="s">
        <v>16345</v>
      </c>
      <c r="KRA1" s="5" t="s">
        <v>16346</v>
      </c>
      <c r="KRB1" s="5" t="s">
        <v>16347</v>
      </c>
      <c r="KRC1" s="5" t="s">
        <v>16348</v>
      </c>
      <c r="KRD1" s="5" t="s">
        <v>16349</v>
      </c>
      <c r="KRE1" s="5" t="s">
        <v>16350</v>
      </c>
      <c r="KRF1" s="5" t="s">
        <v>16351</v>
      </c>
      <c r="KRG1" s="5" t="s">
        <v>16352</v>
      </c>
      <c r="KRH1" s="5" t="s">
        <v>16353</v>
      </c>
      <c r="KRI1" s="5" t="s">
        <v>16354</v>
      </c>
      <c r="KRJ1" s="5" t="s">
        <v>16355</v>
      </c>
      <c r="KRK1" s="5" t="s">
        <v>16356</v>
      </c>
      <c r="KRL1" s="5" t="s">
        <v>16357</v>
      </c>
      <c r="KRM1" s="5" t="s">
        <v>16358</v>
      </c>
      <c r="KRN1" s="5" t="s">
        <v>16359</v>
      </c>
      <c r="KRO1" s="5" t="s">
        <v>16360</v>
      </c>
      <c r="KRP1" s="5" t="s">
        <v>16361</v>
      </c>
      <c r="KRQ1" s="5" t="s">
        <v>16362</v>
      </c>
      <c r="KRR1" s="5" t="s">
        <v>16363</v>
      </c>
      <c r="KRS1" s="5" t="s">
        <v>16364</v>
      </c>
      <c r="KRT1" s="5" t="s">
        <v>16365</v>
      </c>
      <c r="KRU1" s="5" t="s">
        <v>16366</v>
      </c>
      <c r="KRV1" s="5" t="s">
        <v>16367</v>
      </c>
      <c r="KRW1" s="5" t="s">
        <v>16368</v>
      </c>
      <c r="KRX1" s="5" t="s">
        <v>16369</v>
      </c>
      <c r="KRY1" s="5" t="s">
        <v>16370</v>
      </c>
      <c r="KRZ1" s="5" t="s">
        <v>16371</v>
      </c>
      <c r="KSA1" s="5" t="s">
        <v>16372</v>
      </c>
      <c r="KSB1" s="5" t="s">
        <v>16373</v>
      </c>
      <c r="KSC1" s="5" t="s">
        <v>16374</v>
      </c>
      <c r="KSD1" s="5" t="s">
        <v>16375</v>
      </c>
      <c r="KSE1" s="5" t="s">
        <v>16376</v>
      </c>
      <c r="KSF1" s="5" t="s">
        <v>16377</v>
      </c>
      <c r="KSG1" s="5" t="s">
        <v>16378</v>
      </c>
      <c r="KSH1" s="5" t="s">
        <v>16379</v>
      </c>
      <c r="KSI1" s="5" t="s">
        <v>16380</v>
      </c>
      <c r="KSJ1" s="5" t="s">
        <v>16381</v>
      </c>
      <c r="KSK1" s="5" t="s">
        <v>16382</v>
      </c>
      <c r="KSL1" s="5" t="s">
        <v>16383</v>
      </c>
      <c r="KSM1" s="5" t="s">
        <v>16384</v>
      </c>
      <c r="KSN1" s="5" t="s">
        <v>16385</v>
      </c>
      <c r="KSO1" s="5" t="s">
        <v>16386</v>
      </c>
      <c r="KSP1" s="5" t="s">
        <v>16387</v>
      </c>
      <c r="KSQ1" s="5" t="s">
        <v>16388</v>
      </c>
      <c r="KSR1" s="5" t="s">
        <v>16389</v>
      </c>
      <c r="KSS1" s="5" t="s">
        <v>16390</v>
      </c>
      <c r="KST1" s="5" t="s">
        <v>16391</v>
      </c>
      <c r="KSU1" s="5" t="s">
        <v>16392</v>
      </c>
      <c r="KSV1" s="5" t="s">
        <v>16393</v>
      </c>
      <c r="KSW1" s="5" t="s">
        <v>16394</v>
      </c>
      <c r="KSX1" s="5" t="s">
        <v>16395</v>
      </c>
      <c r="KSY1" s="5" t="s">
        <v>16396</v>
      </c>
      <c r="KSZ1" s="5" t="s">
        <v>16397</v>
      </c>
      <c r="KTA1" s="5" t="s">
        <v>16398</v>
      </c>
      <c r="KTB1" s="5" t="s">
        <v>16399</v>
      </c>
      <c r="KTC1" s="5" t="s">
        <v>16400</v>
      </c>
      <c r="KTD1" s="5" t="s">
        <v>16401</v>
      </c>
      <c r="KTE1" s="5" t="s">
        <v>16402</v>
      </c>
      <c r="KTF1" s="5" t="s">
        <v>16403</v>
      </c>
      <c r="KTG1" s="5" t="s">
        <v>16404</v>
      </c>
      <c r="KTH1" s="5" t="s">
        <v>16405</v>
      </c>
      <c r="KTI1" s="5" t="s">
        <v>16406</v>
      </c>
      <c r="KTJ1" s="5" t="s">
        <v>16407</v>
      </c>
      <c r="KTK1" s="5" t="s">
        <v>16408</v>
      </c>
      <c r="KTL1" s="5" t="s">
        <v>16409</v>
      </c>
      <c r="KTM1" s="5" t="s">
        <v>16410</v>
      </c>
      <c r="KTN1" s="5" t="s">
        <v>16411</v>
      </c>
      <c r="KTO1" s="5" t="s">
        <v>16412</v>
      </c>
      <c r="KTP1" s="5" t="s">
        <v>16413</v>
      </c>
      <c r="KTQ1" s="5" t="s">
        <v>16414</v>
      </c>
      <c r="KTR1" s="5" t="s">
        <v>16415</v>
      </c>
      <c r="KTS1" s="5" t="s">
        <v>16416</v>
      </c>
      <c r="KTT1" s="5" t="s">
        <v>16417</v>
      </c>
      <c r="KTU1" s="5" t="s">
        <v>16418</v>
      </c>
      <c r="KTV1" s="5" t="s">
        <v>16419</v>
      </c>
      <c r="KTW1" s="5" t="s">
        <v>16420</v>
      </c>
      <c r="KTX1" s="5" t="s">
        <v>16421</v>
      </c>
      <c r="KTY1" s="5" t="s">
        <v>16422</v>
      </c>
      <c r="KTZ1" s="5" t="s">
        <v>16423</v>
      </c>
      <c r="KUA1" s="5" t="s">
        <v>16424</v>
      </c>
      <c r="KUB1" s="5" t="s">
        <v>16425</v>
      </c>
      <c r="KUC1" s="5" t="s">
        <v>16426</v>
      </c>
      <c r="KUD1" s="5" t="s">
        <v>16427</v>
      </c>
      <c r="KUE1" s="5" t="s">
        <v>16428</v>
      </c>
      <c r="KUF1" s="5" t="s">
        <v>16429</v>
      </c>
      <c r="KUG1" s="5" t="s">
        <v>16430</v>
      </c>
      <c r="KUH1" s="5" t="s">
        <v>16431</v>
      </c>
      <c r="KUI1" s="5" t="s">
        <v>16432</v>
      </c>
      <c r="KUJ1" s="5" t="s">
        <v>16433</v>
      </c>
      <c r="KUK1" s="5" t="s">
        <v>16434</v>
      </c>
      <c r="KUL1" s="5" t="s">
        <v>16435</v>
      </c>
      <c r="KUM1" s="5" t="s">
        <v>16436</v>
      </c>
      <c r="KUN1" s="5" t="s">
        <v>16437</v>
      </c>
      <c r="KUO1" s="5" t="s">
        <v>16438</v>
      </c>
      <c r="KUP1" s="5" t="s">
        <v>16439</v>
      </c>
      <c r="KUQ1" s="5" t="s">
        <v>16440</v>
      </c>
      <c r="KUR1" s="5" t="s">
        <v>16441</v>
      </c>
      <c r="KUS1" s="5" t="s">
        <v>16442</v>
      </c>
      <c r="KUT1" s="5" t="s">
        <v>16443</v>
      </c>
      <c r="KUU1" s="5" t="s">
        <v>16444</v>
      </c>
      <c r="KUV1" s="5" t="s">
        <v>16445</v>
      </c>
      <c r="KUW1" s="5" t="s">
        <v>16446</v>
      </c>
      <c r="KUX1" s="5" t="s">
        <v>16447</v>
      </c>
      <c r="KUY1" s="5" t="s">
        <v>16448</v>
      </c>
      <c r="KUZ1" s="5" t="s">
        <v>16449</v>
      </c>
      <c r="KVA1" s="5" t="s">
        <v>16450</v>
      </c>
      <c r="KVB1" s="5" t="s">
        <v>16451</v>
      </c>
      <c r="KVC1" s="5" t="s">
        <v>16452</v>
      </c>
      <c r="KVD1" s="5" t="s">
        <v>16453</v>
      </c>
      <c r="KVE1" s="5" t="s">
        <v>16454</v>
      </c>
      <c r="KVF1" s="5" t="s">
        <v>16455</v>
      </c>
      <c r="KVG1" s="5" t="s">
        <v>16456</v>
      </c>
      <c r="KVH1" s="5" t="s">
        <v>16457</v>
      </c>
      <c r="KVI1" s="5" t="s">
        <v>16458</v>
      </c>
      <c r="KVJ1" s="5" t="s">
        <v>16459</v>
      </c>
      <c r="KVK1" s="5" t="s">
        <v>16460</v>
      </c>
      <c r="KVL1" s="5" t="s">
        <v>16461</v>
      </c>
      <c r="KVM1" s="5" t="s">
        <v>16462</v>
      </c>
      <c r="KVN1" s="5" t="s">
        <v>16463</v>
      </c>
      <c r="KVO1" s="5" t="s">
        <v>16464</v>
      </c>
      <c r="KVP1" s="5" t="s">
        <v>16465</v>
      </c>
      <c r="KVQ1" s="5" t="s">
        <v>16466</v>
      </c>
      <c r="KVR1" s="5" t="s">
        <v>16467</v>
      </c>
      <c r="KVS1" s="5" t="s">
        <v>16468</v>
      </c>
      <c r="KVT1" s="5" t="s">
        <v>16469</v>
      </c>
      <c r="KVU1" s="5" t="s">
        <v>16470</v>
      </c>
      <c r="KVV1" s="5" t="s">
        <v>16471</v>
      </c>
      <c r="KVW1" s="5" t="s">
        <v>16472</v>
      </c>
      <c r="KVX1" s="5" t="s">
        <v>16473</v>
      </c>
      <c r="KVY1" s="5" t="s">
        <v>16474</v>
      </c>
      <c r="KVZ1" s="5" t="s">
        <v>16475</v>
      </c>
      <c r="KWA1" s="5" t="s">
        <v>16476</v>
      </c>
      <c r="KWB1" s="5" t="s">
        <v>16477</v>
      </c>
      <c r="KWC1" s="5" t="s">
        <v>16478</v>
      </c>
      <c r="KWD1" s="5" t="s">
        <v>16479</v>
      </c>
      <c r="KWE1" s="5" t="s">
        <v>16480</v>
      </c>
      <c r="KWF1" s="5" t="s">
        <v>16481</v>
      </c>
      <c r="KWG1" s="5" t="s">
        <v>16482</v>
      </c>
      <c r="KWH1" s="5" t="s">
        <v>16483</v>
      </c>
      <c r="KWI1" s="5" t="s">
        <v>16484</v>
      </c>
      <c r="KWJ1" s="5" t="s">
        <v>16485</v>
      </c>
      <c r="KWK1" s="5" t="s">
        <v>16486</v>
      </c>
      <c r="KWL1" s="5" t="s">
        <v>16487</v>
      </c>
      <c r="KWM1" s="5" t="s">
        <v>16488</v>
      </c>
      <c r="KWN1" s="5" t="s">
        <v>16489</v>
      </c>
      <c r="KWO1" s="5" t="s">
        <v>16490</v>
      </c>
      <c r="KWP1" s="5" t="s">
        <v>16491</v>
      </c>
      <c r="KWQ1" s="5" t="s">
        <v>16492</v>
      </c>
      <c r="KWR1" s="5" t="s">
        <v>16493</v>
      </c>
      <c r="KWS1" s="5" t="s">
        <v>16494</v>
      </c>
      <c r="KWT1" s="5" t="s">
        <v>16495</v>
      </c>
      <c r="KWU1" s="5" t="s">
        <v>16496</v>
      </c>
      <c r="KWV1" s="5" t="s">
        <v>16497</v>
      </c>
      <c r="KWW1" s="5" t="s">
        <v>16498</v>
      </c>
      <c r="KWX1" s="5" t="s">
        <v>16499</v>
      </c>
      <c r="KWY1" s="5" t="s">
        <v>16500</v>
      </c>
      <c r="KWZ1" s="5" t="s">
        <v>16501</v>
      </c>
      <c r="KXA1" s="5" t="s">
        <v>16502</v>
      </c>
      <c r="KXB1" s="5" t="s">
        <v>16503</v>
      </c>
      <c r="KXC1" s="5" t="s">
        <v>16504</v>
      </c>
      <c r="KXD1" s="5" t="s">
        <v>16505</v>
      </c>
      <c r="KXE1" s="5" t="s">
        <v>16506</v>
      </c>
      <c r="KXF1" s="5" t="s">
        <v>16507</v>
      </c>
      <c r="KXG1" s="5" t="s">
        <v>16508</v>
      </c>
      <c r="KXH1" s="5" t="s">
        <v>16509</v>
      </c>
      <c r="KXI1" s="5" t="s">
        <v>16510</v>
      </c>
      <c r="KXJ1" s="5" t="s">
        <v>16511</v>
      </c>
      <c r="KXK1" s="5" t="s">
        <v>16512</v>
      </c>
      <c r="KXL1" s="5" t="s">
        <v>16513</v>
      </c>
      <c r="KXM1" s="5" t="s">
        <v>16514</v>
      </c>
      <c r="KXN1" s="5" t="s">
        <v>16515</v>
      </c>
      <c r="KXO1" s="5" t="s">
        <v>16516</v>
      </c>
      <c r="KXP1" s="5" t="s">
        <v>16517</v>
      </c>
      <c r="KXQ1" s="5" t="s">
        <v>16518</v>
      </c>
      <c r="KXR1" s="5" t="s">
        <v>16519</v>
      </c>
      <c r="KXS1" s="5" t="s">
        <v>16520</v>
      </c>
      <c r="KXT1" s="5" t="s">
        <v>16521</v>
      </c>
      <c r="KXU1" s="5" t="s">
        <v>16522</v>
      </c>
      <c r="KXV1" s="5" t="s">
        <v>16523</v>
      </c>
      <c r="KXW1" s="5" t="s">
        <v>16524</v>
      </c>
      <c r="KXX1" s="5" t="s">
        <v>16525</v>
      </c>
      <c r="KXY1" s="5" t="s">
        <v>16526</v>
      </c>
      <c r="KXZ1" s="5" t="s">
        <v>16527</v>
      </c>
      <c r="KYA1" s="5" t="s">
        <v>16528</v>
      </c>
      <c r="KYB1" s="5" t="s">
        <v>16529</v>
      </c>
      <c r="KYC1" s="5" t="s">
        <v>16530</v>
      </c>
      <c r="KYD1" s="5" t="s">
        <v>16531</v>
      </c>
      <c r="KYE1" s="5" t="s">
        <v>16532</v>
      </c>
      <c r="KYF1" s="5" t="s">
        <v>16533</v>
      </c>
      <c r="KYG1" s="5" t="s">
        <v>16534</v>
      </c>
      <c r="KYH1" s="5" t="s">
        <v>16535</v>
      </c>
      <c r="KYI1" s="5" t="s">
        <v>16536</v>
      </c>
      <c r="KYJ1" s="5" t="s">
        <v>16537</v>
      </c>
      <c r="KYK1" s="5" t="s">
        <v>16538</v>
      </c>
      <c r="KYL1" s="5" t="s">
        <v>16539</v>
      </c>
      <c r="KYM1" s="5" t="s">
        <v>16540</v>
      </c>
      <c r="KYN1" s="5" t="s">
        <v>16541</v>
      </c>
      <c r="KYO1" s="5" t="s">
        <v>16542</v>
      </c>
      <c r="KYP1" s="5" t="s">
        <v>16543</v>
      </c>
      <c r="KYQ1" s="5" t="s">
        <v>16544</v>
      </c>
      <c r="KYR1" s="5" t="s">
        <v>16545</v>
      </c>
      <c r="KYS1" s="5" t="s">
        <v>16546</v>
      </c>
      <c r="KYT1" s="5" t="s">
        <v>16547</v>
      </c>
      <c r="KYU1" s="5" t="s">
        <v>16548</v>
      </c>
      <c r="KYV1" s="5" t="s">
        <v>16549</v>
      </c>
      <c r="KYW1" s="5" t="s">
        <v>16550</v>
      </c>
      <c r="KYX1" s="5" t="s">
        <v>16551</v>
      </c>
      <c r="KYY1" s="5" t="s">
        <v>16552</v>
      </c>
      <c r="KYZ1" s="5" t="s">
        <v>16553</v>
      </c>
      <c r="KZA1" s="5" t="s">
        <v>16554</v>
      </c>
      <c r="KZB1" s="5" t="s">
        <v>16555</v>
      </c>
      <c r="KZC1" s="5" t="s">
        <v>16556</v>
      </c>
      <c r="KZD1" s="5" t="s">
        <v>16557</v>
      </c>
      <c r="KZE1" s="5" t="s">
        <v>16558</v>
      </c>
      <c r="KZF1" s="5" t="s">
        <v>16559</v>
      </c>
      <c r="KZG1" s="5" t="s">
        <v>16560</v>
      </c>
      <c r="KZH1" s="5" t="s">
        <v>16561</v>
      </c>
      <c r="KZI1" s="5" t="s">
        <v>16562</v>
      </c>
      <c r="KZJ1" s="5" t="s">
        <v>16563</v>
      </c>
      <c r="KZK1" s="5" t="s">
        <v>16564</v>
      </c>
      <c r="KZL1" s="5" t="s">
        <v>16565</v>
      </c>
      <c r="KZM1" s="5" t="s">
        <v>16566</v>
      </c>
      <c r="KZN1" s="5" t="s">
        <v>16567</v>
      </c>
      <c r="KZO1" s="5" t="s">
        <v>16568</v>
      </c>
      <c r="KZP1" s="5" t="s">
        <v>16569</v>
      </c>
      <c r="KZQ1" s="5" t="s">
        <v>16570</v>
      </c>
      <c r="KZR1" s="5" t="s">
        <v>16571</v>
      </c>
      <c r="KZS1" s="5" t="s">
        <v>16572</v>
      </c>
      <c r="KZT1" s="5" t="s">
        <v>16573</v>
      </c>
      <c r="KZU1" s="5" t="s">
        <v>16574</v>
      </c>
      <c r="KZV1" s="5" t="s">
        <v>16575</v>
      </c>
      <c r="KZW1" s="5" t="s">
        <v>16576</v>
      </c>
      <c r="KZX1" s="5" t="s">
        <v>16577</v>
      </c>
      <c r="KZY1" s="5" t="s">
        <v>16578</v>
      </c>
      <c r="KZZ1" s="5" t="s">
        <v>16579</v>
      </c>
      <c r="LAA1" s="5" t="s">
        <v>16580</v>
      </c>
      <c r="LAB1" s="5" t="s">
        <v>16581</v>
      </c>
      <c r="LAC1" s="5" t="s">
        <v>16582</v>
      </c>
      <c r="LAD1" s="5" t="s">
        <v>16583</v>
      </c>
      <c r="LAE1" s="5" t="s">
        <v>16584</v>
      </c>
      <c r="LAF1" s="5" t="s">
        <v>16585</v>
      </c>
      <c r="LAG1" s="5" t="s">
        <v>16586</v>
      </c>
      <c r="LAH1" s="5" t="s">
        <v>16587</v>
      </c>
      <c r="LAI1" s="5" t="s">
        <v>16588</v>
      </c>
      <c r="LAJ1" s="5" t="s">
        <v>16589</v>
      </c>
      <c r="LAK1" s="5" t="s">
        <v>16590</v>
      </c>
      <c r="LAL1" s="5" t="s">
        <v>16591</v>
      </c>
      <c r="LAM1" s="5" t="s">
        <v>16592</v>
      </c>
      <c r="LAN1" s="5" t="s">
        <v>16593</v>
      </c>
      <c r="LAO1" s="5" t="s">
        <v>16594</v>
      </c>
      <c r="LAP1" s="5" t="s">
        <v>16595</v>
      </c>
      <c r="LAQ1" s="5" t="s">
        <v>16596</v>
      </c>
      <c r="LAR1" s="5" t="s">
        <v>16597</v>
      </c>
      <c r="LAS1" s="5" t="s">
        <v>16598</v>
      </c>
      <c r="LAT1" s="5" t="s">
        <v>16599</v>
      </c>
      <c r="LAU1" s="5" t="s">
        <v>16600</v>
      </c>
      <c r="LAV1" s="5" t="s">
        <v>16601</v>
      </c>
      <c r="LAW1" s="5" t="s">
        <v>16602</v>
      </c>
      <c r="LAX1" s="5" t="s">
        <v>16603</v>
      </c>
      <c r="LAY1" s="5" t="s">
        <v>16604</v>
      </c>
      <c r="LAZ1" s="5" t="s">
        <v>16605</v>
      </c>
      <c r="LBA1" s="5" t="s">
        <v>16606</v>
      </c>
      <c r="LBB1" s="5" t="s">
        <v>16607</v>
      </c>
      <c r="LBC1" s="5" t="s">
        <v>16608</v>
      </c>
      <c r="LBD1" s="5" t="s">
        <v>16609</v>
      </c>
      <c r="LBE1" s="5" t="s">
        <v>16610</v>
      </c>
      <c r="LBF1" s="5" t="s">
        <v>16611</v>
      </c>
      <c r="LBG1" s="5" t="s">
        <v>16612</v>
      </c>
      <c r="LBH1" s="5" t="s">
        <v>16613</v>
      </c>
      <c r="LBI1" s="5" t="s">
        <v>16614</v>
      </c>
      <c r="LBJ1" s="5" t="s">
        <v>16615</v>
      </c>
      <c r="LBK1" s="5" t="s">
        <v>16616</v>
      </c>
      <c r="LBL1" s="5" t="s">
        <v>16617</v>
      </c>
      <c r="LBM1" s="5" t="s">
        <v>16618</v>
      </c>
      <c r="LBN1" s="5" t="s">
        <v>16619</v>
      </c>
      <c r="LBO1" s="5" t="s">
        <v>16620</v>
      </c>
      <c r="LBP1" s="5" t="s">
        <v>16621</v>
      </c>
      <c r="LBQ1" s="5" t="s">
        <v>16622</v>
      </c>
      <c r="LBR1" s="5" t="s">
        <v>16623</v>
      </c>
      <c r="LBS1" s="5" t="s">
        <v>16624</v>
      </c>
      <c r="LBT1" s="5" t="s">
        <v>16625</v>
      </c>
      <c r="LBU1" s="5" t="s">
        <v>16626</v>
      </c>
      <c r="LBV1" s="5" t="s">
        <v>16627</v>
      </c>
      <c r="LBW1" s="5" t="s">
        <v>16628</v>
      </c>
      <c r="LBX1" s="5" t="s">
        <v>16629</v>
      </c>
      <c r="LBY1" s="5" t="s">
        <v>16630</v>
      </c>
      <c r="LBZ1" s="5" t="s">
        <v>16631</v>
      </c>
      <c r="LCA1" s="5" t="s">
        <v>16632</v>
      </c>
      <c r="LCB1" s="5" t="s">
        <v>16633</v>
      </c>
      <c r="LCC1" s="5" t="s">
        <v>16634</v>
      </c>
      <c r="LCD1" s="5" t="s">
        <v>16635</v>
      </c>
      <c r="LCE1" s="5" t="s">
        <v>16636</v>
      </c>
      <c r="LCF1" s="5" t="s">
        <v>16637</v>
      </c>
      <c r="LCG1" s="5" t="s">
        <v>16638</v>
      </c>
      <c r="LCH1" s="5" t="s">
        <v>16639</v>
      </c>
      <c r="LCI1" s="5" t="s">
        <v>16640</v>
      </c>
      <c r="LCJ1" s="5" t="s">
        <v>16641</v>
      </c>
      <c r="LCK1" s="5" t="s">
        <v>16642</v>
      </c>
      <c r="LCL1" s="5" t="s">
        <v>16643</v>
      </c>
      <c r="LCM1" s="5" t="s">
        <v>16644</v>
      </c>
      <c r="LCN1" s="5" t="s">
        <v>16645</v>
      </c>
      <c r="LCO1" s="5" t="s">
        <v>16646</v>
      </c>
      <c r="LCP1" s="5" t="s">
        <v>16647</v>
      </c>
      <c r="LCQ1" s="5" t="s">
        <v>16648</v>
      </c>
      <c r="LCR1" s="5" t="s">
        <v>16649</v>
      </c>
      <c r="LCS1" s="5" t="s">
        <v>16650</v>
      </c>
      <c r="LCT1" s="5" t="s">
        <v>16651</v>
      </c>
      <c r="LCU1" s="5" t="s">
        <v>16652</v>
      </c>
      <c r="LCV1" s="5" t="s">
        <v>16653</v>
      </c>
      <c r="LCW1" s="5" t="s">
        <v>16654</v>
      </c>
      <c r="LCX1" s="5" t="s">
        <v>16655</v>
      </c>
      <c r="LCY1" s="5" t="s">
        <v>16656</v>
      </c>
      <c r="LCZ1" s="5" t="s">
        <v>16657</v>
      </c>
      <c r="LDA1" s="5" t="s">
        <v>16658</v>
      </c>
      <c r="LDB1" s="5" t="s">
        <v>16659</v>
      </c>
      <c r="LDC1" s="5" t="s">
        <v>16660</v>
      </c>
      <c r="LDD1" s="5" t="s">
        <v>16661</v>
      </c>
      <c r="LDE1" s="5" t="s">
        <v>16662</v>
      </c>
      <c r="LDF1" s="5" t="s">
        <v>16663</v>
      </c>
      <c r="LDG1" s="5" t="s">
        <v>16664</v>
      </c>
      <c r="LDH1" s="5" t="s">
        <v>16665</v>
      </c>
      <c r="LDI1" s="5" t="s">
        <v>16666</v>
      </c>
      <c r="LDJ1" s="5" t="s">
        <v>16667</v>
      </c>
      <c r="LDK1" s="5" t="s">
        <v>16668</v>
      </c>
      <c r="LDL1" s="5" t="s">
        <v>16669</v>
      </c>
      <c r="LDM1" s="5" t="s">
        <v>16670</v>
      </c>
      <c r="LDN1" s="5" t="s">
        <v>16671</v>
      </c>
      <c r="LDO1" s="5" t="s">
        <v>16672</v>
      </c>
      <c r="LDP1" s="5" t="s">
        <v>16673</v>
      </c>
      <c r="LDQ1" s="5" t="s">
        <v>16674</v>
      </c>
      <c r="LDR1" s="5" t="s">
        <v>16675</v>
      </c>
      <c r="LDS1" s="5" t="s">
        <v>16676</v>
      </c>
      <c r="LDT1" s="5" t="s">
        <v>16677</v>
      </c>
      <c r="LDU1" s="5" t="s">
        <v>16678</v>
      </c>
      <c r="LDV1" s="5" t="s">
        <v>16679</v>
      </c>
      <c r="LDW1" s="5" t="s">
        <v>16680</v>
      </c>
      <c r="LDX1" s="5" t="s">
        <v>16681</v>
      </c>
      <c r="LDY1" s="5" t="s">
        <v>16682</v>
      </c>
      <c r="LDZ1" s="5" t="s">
        <v>16683</v>
      </c>
      <c r="LEA1" s="5" t="s">
        <v>16684</v>
      </c>
      <c r="LEB1" s="5" t="s">
        <v>16685</v>
      </c>
      <c r="LEC1" s="5" t="s">
        <v>16686</v>
      </c>
      <c r="LED1" s="5" t="s">
        <v>16687</v>
      </c>
      <c r="LEE1" s="5" t="s">
        <v>16688</v>
      </c>
      <c r="LEF1" s="5" t="s">
        <v>16689</v>
      </c>
      <c r="LEG1" s="5" t="s">
        <v>16690</v>
      </c>
      <c r="LEH1" s="5" t="s">
        <v>16691</v>
      </c>
      <c r="LEI1" s="5" t="s">
        <v>16692</v>
      </c>
      <c r="LEJ1" s="5" t="s">
        <v>16693</v>
      </c>
      <c r="LEK1" s="5" t="s">
        <v>16694</v>
      </c>
      <c r="LEL1" s="5" t="s">
        <v>16695</v>
      </c>
      <c r="LEM1" s="5" t="s">
        <v>16696</v>
      </c>
      <c r="LEN1" s="5" t="s">
        <v>16697</v>
      </c>
      <c r="LEO1" s="5" t="s">
        <v>16698</v>
      </c>
      <c r="LEP1" s="5" t="s">
        <v>16699</v>
      </c>
      <c r="LEQ1" s="5" t="s">
        <v>16700</v>
      </c>
      <c r="LER1" s="5" t="s">
        <v>16701</v>
      </c>
      <c r="LES1" s="5" t="s">
        <v>16702</v>
      </c>
      <c r="LET1" s="5" t="s">
        <v>16703</v>
      </c>
      <c r="LEU1" s="5" t="s">
        <v>16704</v>
      </c>
      <c r="LEV1" s="5" t="s">
        <v>16705</v>
      </c>
      <c r="LEW1" s="5" t="s">
        <v>16706</v>
      </c>
      <c r="LEX1" s="5" t="s">
        <v>16707</v>
      </c>
      <c r="LEY1" s="5" t="s">
        <v>16708</v>
      </c>
      <c r="LEZ1" s="5" t="s">
        <v>16709</v>
      </c>
      <c r="LFA1" s="5" t="s">
        <v>16710</v>
      </c>
      <c r="LFB1" s="5" t="s">
        <v>16711</v>
      </c>
      <c r="LFC1" s="5" t="s">
        <v>16712</v>
      </c>
      <c r="LFD1" s="5" t="s">
        <v>16713</v>
      </c>
      <c r="LFE1" s="5" t="s">
        <v>16714</v>
      </c>
      <c r="LFF1" s="5" t="s">
        <v>16715</v>
      </c>
      <c r="LFG1" s="5" t="s">
        <v>16716</v>
      </c>
      <c r="LFH1" s="5" t="s">
        <v>16717</v>
      </c>
      <c r="LFI1" s="5" t="s">
        <v>16718</v>
      </c>
      <c r="LFJ1" s="5" t="s">
        <v>16719</v>
      </c>
      <c r="LFK1" s="5" t="s">
        <v>16720</v>
      </c>
      <c r="LFL1" s="5" t="s">
        <v>16721</v>
      </c>
      <c r="LFM1" s="5" t="s">
        <v>16722</v>
      </c>
      <c r="LFN1" s="5" t="s">
        <v>16723</v>
      </c>
      <c r="LFO1" s="5" t="s">
        <v>16724</v>
      </c>
      <c r="LFP1" s="5" t="s">
        <v>16725</v>
      </c>
      <c r="LFQ1" s="5" t="s">
        <v>16726</v>
      </c>
      <c r="LFR1" s="5" t="s">
        <v>16727</v>
      </c>
      <c r="LFS1" s="5" t="s">
        <v>16728</v>
      </c>
      <c r="LFT1" s="5" t="s">
        <v>16729</v>
      </c>
      <c r="LFU1" s="5" t="s">
        <v>16730</v>
      </c>
      <c r="LFV1" s="5" t="s">
        <v>16731</v>
      </c>
      <c r="LFW1" s="5" t="s">
        <v>16732</v>
      </c>
      <c r="LFX1" s="5" t="s">
        <v>16733</v>
      </c>
      <c r="LFY1" s="5" t="s">
        <v>16734</v>
      </c>
      <c r="LFZ1" s="5" t="s">
        <v>16735</v>
      </c>
      <c r="LGA1" s="5" t="s">
        <v>16736</v>
      </c>
      <c r="LGB1" s="5" t="s">
        <v>16737</v>
      </c>
      <c r="LGC1" s="5" t="s">
        <v>16738</v>
      </c>
      <c r="LGD1" s="5" t="s">
        <v>16739</v>
      </c>
      <c r="LGE1" s="5" t="s">
        <v>16740</v>
      </c>
      <c r="LGF1" s="5" t="s">
        <v>16741</v>
      </c>
      <c r="LGG1" s="5" t="s">
        <v>16742</v>
      </c>
      <c r="LGH1" s="5" t="s">
        <v>16743</v>
      </c>
      <c r="LGI1" s="5" t="s">
        <v>16744</v>
      </c>
      <c r="LGJ1" s="5" t="s">
        <v>16745</v>
      </c>
      <c r="LGK1" s="5" t="s">
        <v>16746</v>
      </c>
      <c r="LGL1" s="5" t="s">
        <v>16747</v>
      </c>
      <c r="LGM1" s="5" t="s">
        <v>16748</v>
      </c>
      <c r="LGN1" s="5" t="s">
        <v>16749</v>
      </c>
      <c r="LGO1" s="5" t="s">
        <v>16750</v>
      </c>
      <c r="LGP1" s="5" t="s">
        <v>16751</v>
      </c>
      <c r="LGQ1" s="5" t="s">
        <v>16752</v>
      </c>
      <c r="LGR1" s="5" t="s">
        <v>16753</v>
      </c>
      <c r="LGS1" s="5" t="s">
        <v>16754</v>
      </c>
      <c r="LGT1" s="5" t="s">
        <v>16755</v>
      </c>
      <c r="LGU1" s="5" t="s">
        <v>16756</v>
      </c>
      <c r="LGV1" s="5" t="s">
        <v>16757</v>
      </c>
      <c r="LGW1" s="5" t="s">
        <v>16758</v>
      </c>
      <c r="LGX1" s="5" t="s">
        <v>16759</v>
      </c>
      <c r="LGY1" s="5" t="s">
        <v>16760</v>
      </c>
      <c r="LGZ1" s="5" t="s">
        <v>16761</v>
      </c>
      <c r="LHA1" s="5" t="s">
        <v>16762</v>
      </c>
      <c r="LHB1" s="5" t="s">
        <v>16763</v>
      </c>
      <c r="LHC1" s="5" t="s">
        <v>16764</v>
      </c>
      <c r="LHD1" s="5" t="s">
        <v>16765</v>
      </c>
      <c r="LHE1" s="5" t="s">
        <v>16766</v>
      </c>
      <c r="LHF1" s="5" t="s">
        <v>16767</v>
      </c>
      <c r="LHG1" s="5" t="s">
        <v>16768</v>
      </c>
      <c r="LHH1" s="5" t="s">
        <v>16769</v>
      </c>
      <c r="LHI1" s="5" t="s">
        <v>16770</v>
      </c>
      <c r="LHJ1" s="5" t="s">
        <v>16771</v>
      </c>
      <c r="LHK1" s="5" t="s">
        <v>16772</v>
      </c>
      <c r="LHL1" s="5" t="s">
        <v>16773</v>
      </c>
      <c r="LHM1" s="5" t="s">
        <v>16774</v>
      </c>
      <c r="LHN1" s="5" t="s">
        <v>16775</v>
      </c>
      <c r="LHO1" s="5" t="s">
        <v>16776</v>
      </c>
      <c r="LHP1" s="5" t="s">
        <v>16777</v>
      </c>
      <c r="LHQ1" s="5" t="s">
        <v>16778</v>
      </c>
      <c r="LHR1" s="5" t="s">
        <v>16779</v>
      </c>
      <c r="LHS1" s="5" t="s">
        <v>16780</v>
      </c>
      <c r="LHT1" s="5" t="s">
        <v>16781</v>
      </c>
      <c r="LHU1" s="5" t="s">
        <v>16782</v>
      </c>
      <c r="LHV1" s="5" t="s">
        <v>16783</v>
      </c>
      <c r="LHW1" s="5" t="s">
        <v>16784</v>
      </c>
      <c r="LHX1" s="5" t="s">
        <v>16785</v>
      </c>
      <c r="LHY1" s="5" t="s">
        <v>16786</v>
      </c>
      <c r="LHZ1" s="5" t="s">
        <v>16787</v>
      </c>
      <c r="LIA1" s="5" t="s">
        <v>16788</v>
      </c>
      <c r="LIB1" s="5" t="s">
        <v>16789</v>
      </c>
      <c r="LIC1" s="5" t="s">
        <v>16790</v>
      </c>
      <c r="LID1" s="5" t="s">
        <v>16791</v>
      </c>
      <c r="LIE1" s="5" t="s">
        <v>16792</v>
      </c>
      <c r="LIF1" s="5" t="s">
        <v>16793</v>
      </c>
      <c r="LIG1" s="5" t="s">
        <v>16794</v>
      </c>
      <c r="LIH1" s="5" t="s">
        <v>16795</v>
      </c>
      <c r="LII1" s="5" t="s">
        <v>16796</v>
      </c>
      <c r="LIJ1" s="5" t="s">
        <v>16797</v>
      </c>
      <c r="LIK1" s="5" t="s">
        <v>16798</v>
      </c>
      <c r="LIL1" s="5" t="s">
        <v>16799</v>
      </c>
      <c r="LIM1" s="5" t="s">
        <v>16800</v>
      </c>
      <c r="LIN1" s="5" t="s">
        <v>16801</v>
      </c>
      <c r="LIO1" s="5" t="s">
        <v>16802</v>
      </c>
      <c r="LIP1" s="5" t="s">
        <v>16803</v>
      </c>
      <c r="LIQ1" s="5" t="s">
        <v>16804</v>
      </c>
      <c r="LIR1" s="5" t="s">
        <v>16805</v>
      </c>
      <c r="LIS1" s="5" t="s">
        <v>16806</v>
      </c>
      <c r="LIT1" s="5" t="s">
        <v>16807</v>
      </c>
      <c r="LIU1" s="5" t="s">
        <v>16808</v>
      </c>
      <c r="LIV1" s="5" t="s">
        <v>16809</v>
      </c>
      <c r="LIW1" s="5" t="s">
        <v>16810</v>
      </c>
      <c r="LIX1" s="5" t="s">
        <v>16811</v>
      </c>
      <c r="LIY1" s="5" t="s">
        <v>16812</v>
      </c>
      <c r="LIZ1" s="5" t="s">
        <v>16813</v>
      </c>
      <c r="LJA1" s="5" t="s">
        <v>16814</v>
      </c>
      <c r="LJB1" s="5" t="s">
        <v>16815</v>
      </c>
      <c r="LJC1" s="5" t="s">
        <v>16816</v>
      </c>
      <c r="LJD1" s="5" t="s">
        <v>16817</v>
      </c>
      <c r="LJE1" s="5" t="s">
        <v>16818</v>
      </c>
      <c r="LJF1" s="5" t="s">
        <v>16819</v>
      </c>
      <c r="LJG1" s="5" t="s">
        <v>16820</v>
      </c>
      <c r="LJH1" s="5" t="s">
        <v>16821</v>
      </c>
      <c r="LJI1" s="5" t="s">
        <v>16822</v>
      </c>
      <c r="LJJ1" s="5" t="s">
        <v>16823</v>
      </c>
      <c r="LJK1" s="5" t="s">
        <v>16824</v>
      </c>
      <c r="LJL1" s="5" t="s">
        <v>16825</v>
      </c>
      <c r="LJM1" s="5" t="s">
        <v>16826</v>
      </c>
      <c r="LJN1" s="5" t="s">
        <v>16827</v>
      </c>
      <c r="LJO1" s="5" t="s">
        <v>16828</v>
      </c>
      <c r="LJP1" s="5" t="s">
        <v>16829</v>
      </c>
      <c r="LJQ1" s="5" t="s">
        <v>16830</v>
      </c>
      <c r="LJR1" s="5" t="s">
        <v>16831</v>
      </c>
      <c r="LJS1" s="5" t="s">
        <v>16832</v>
      </c>
      <c r="LJT1" s="5" t="s">
        <v>16833</v>
      </c>
      <c r="LJU1" s="5" t="s">
        <v>16834</v>
      </c>
      <c r="LJV1" s="5" t="s">
        <v>16835</v>
      </c>
      <c r="LJW1" s="5" t="s">
        <v>16836</v>
      </c>
      <c r="LJX1" s="5" t="s">
        <v>16837</v>
      </c>
      <c r="LJY1" s="5" t="s">
        <v>16838</v>
      </c>
      <c r="LJZ1" s="5" t="s">
        <v>16839</v>
      </c>
      <c r="LKA1" s="5" t="s">
        <v>16840</v>
      </c>
      <c r="LKB1" s="5" t="s">
        <v>16841</v>
      </c>
      <c r="LKC1" s="5" t="s">
        <v>16842</v>
      </c>
      <c r="LKD1" s="5" t="s">
        <v>16843</v>
      </c>
      <c r="LKE1" s="5" t="s">
        <v>16844</v>
      </c>
      <c r="LKF1" s="5" t="s">
        <v>16845</v>
      </c>
      <c r="LKG1" s="5" t="s">
        <v>16846</v>
      </c>
      <c r="LKH1" s="5" t="s">
        <v>16847</v>
      </c>
      <c r="LKI1" s="5" t="s">
        <v>16848</v>
      </c>
      <c r="LKJ1" s="5" t="s">
        <v>16849</v>
      </c>
      <c r="LKK1" s="5" t="s">
        <v>16850</v>
      </c>
      <c r="LKL1" s="5" t="s">
        <v>16851</v>
      </c>
      <c r="LKM1" s="5" t="s">
        <v>16852</v>
      </c>
      <c r="LKN1" s="5" t="s">
        <v>16853</v>
      </c>
      <c r="LKO1" s="5" t="s">
        <v>16854</v>
      </c>
      <c r="LKP1" s="5" t="s">
        <v>16855</v>
      </c>
      <c r="LKQ1" s="5" t="s">
        <v>16856</v>
      </c>
      <c r="LKR1" s="5" t="s">
        <v>16857</v>
      </c>
      <c r="LKS1" s="5" t="s">
        <v>16858</v>
      </c>
      <c r="LKT1" s="5" t="s">
        <v>16859</v>
      </c>
      <c r="LKU1" s="5" t="s">
        <v>16860</v>
      </c>
      <c r="LKV1" s="5" t="s">
        <v>16861</v>
      </c>
      <c r="LKW1" s="5" t="s">
        <v>16862</v>
      </c>
      <c r="LKX1" s="5" t="s">
        <v>16863</v>
      </c>
      <c r="LKY1" s="5" t="s">
        <v>16864</v>
      </c>
      <c r="LKZ1" s="5" t="s">
        <v>16865</v>
      </c>
      <c r="LLA1" s="5" t="s">
        <v>16866</v>
      </c>
      <c r="LLB1" s="5" t="s">
        <v>16867</v>
      </c>
      <c r="LLC1" s="5" t="s">
        <v>16868</v>
      </c>
      <c r="LLD1" s="5" t="s">
        <v>16869</v>
      </c>
      <c r="LLE1" s="5" t="s">
        <v>16870</v>
      </c>
      <c r="LLF1" s="5" t="s">
        <v>16871</v>
      </c>
      <c r="LLG1" s="5" t="s">
        <v>16872</v>
      </c>
      <c r="LLH1" s="5" t="s">
        <v>16873</v>
      </c>
      <c r="LLI1" s="5" t="s">
        <v>16874</v>
      </c>
      <c r="LLJ1" s="5" t="s">
        <v>16875</v>
      </c>
      <c r="LLK1" s="5" t="s">
        <v>16876</v>
      </c>
      <c r="LLL1" s="5" t="s">
        <v>16877</v>
      </c>
      <c r="LLM1" s="5" t="s">
        <v>16878</v>
      </c>
      <c r="LLN1" s="5" t="s">
        <v>16879</v>
      </c>
      <c r="LLO1" s="5" t="s">
        <v>16880</v>
      </c>
      <c r="LLP1" s="5" t="s">
        <v>16881</v>
      </c>
      <c r="LLQ1" s="5" t="s">
        <v>16882</v>
      </c>
      <c r="LLR1" s="5" t="s">
        <v>16883</v>
      </c>
      <c r="LLS1" s="5" t="s">
        <v>16884</v>
      </c>
      <c r="LLT1" s="5" t="s">
        <v>16885</v>
      </c>
      <c r="LLU1" s="5" t="s">
        <v>16886</v>
      </c>
      <c r="LLV1" s="5" t="s">
        <v>16887</v>
      </c>
      <c r="LLW1" s="5" t="s">
        <v>16888</v>
      </c>
      <c r="LLX1" s="5" t="s">
        <v>16889</v>
      </c>
      <c r="LLY1" s="5" t="s">
        <v>16890</v>
      </c>
      <c r="LLZ1" s="5" t="s">
        <v>16891</v>
      </c>
      <c r="LMA1" s="5" t="s">
        <v>16892</v>
      </c>
      <c r="LMB1" s="5" t="s">
        <v>16893</v>
      </c>
      <c r="LMC1" s="5" t="s">
        <v>16894</v>
      </c>
      <c r="LMD1" s="5" t="s">
        <v>16895</v>
      </c>
      <c r="LME1" s="5" t="s">
        <v>16896</v>
      </c>
      <c r="LMF1" s="5" t="s">
        <v>16897</v>
      </c>
      <c r="LMG1" s="5" t="s">
        <v>16898</v>
      </c>
      <c r="LMH1" s="5" t="s">
        <v>16899</v>
      </c>
      <c r="LMI1" s="5" t="s">
        <v>16900</v>
      </c>
      <c r="LMJ1" s="5" t="s">
        <v>16901</v>
      </c>
      <c r="LMK1" s="5" t="s">
        <v>16902</v>
      </c>
      <c r="LML1" s="5" t="s">
        <v>16903</v>
      </c>
      <c r="LMM1" s="5" t="s">
        <v>16904</v>
      </c>
      <c r="LMN1" s="5" t="s">
        <v>16905</v>
      </c>
      <c r="LMO1" s="5" t="s">
        <v>16906</v>
      </c>
      <c r="LMP1" s="5" t="s">
        <v>16907</v>
      </c>
      <c r="LMQ1" s="5" t="s">
        <v>16908</v>
      </c>
      <c r="LMR1" s="5" t="s">
        <v>16909</v>
      </c>
      <c r="LMS1" s="5" t="s">
        <v>16910</v>
      </c>
      <c r="LMT1" s="5" t="s">
        <v>16911</v>
      </c>
      <c r="LMU1" s="5" t="s">
        <v>16912</v>
      </c>
      <c r="LMV1" s="5" t="s">
        <v>16913</v>
      </c>
      <c r="LMW1" s="5" t="s">
        <v>16914</v>
      </c>
      <c r="LMX1" s="5" t="s">
        <v>16915</v>
      </c>
      <c r="LMY1" s="5" t="s">
        <v>16916</v>
      </c>
      <c r="LMZ1" s="5" t="s">
        <v>16917</v>
      </c>
      <c r="LNA1" s="5" t="s">
        <v>16918</v>
      </c>
      <c r="LNB1" s="5" t="s">
        <v>16919</v>
      </c>
      <c r="LNC1" s="5" t="s">
        <v>16920</v>
      </c>
      <c r="LND1" s="5" t="s">
        <v>16921</v>
      </c>
      <c r="LNE1" s="5" t="s">
        <v>16922</v>
      </c>
      <c r="LNF1" s="5" t="s">
        <v>16923</v>
      </c>
      <c r="LNG1" s="5" t="s">
        <v>16924</v>
      </c>
      <c r="LNH1" s="5" t="s">
        <v>16925</v>
      </c>
      <c r="LNI1" s="5" t="s">
        <v>16926</v>
      </c>
      <c r="LNJ1" s="5" t="s">
        <v>16927</v>
      </c>
      <c r="LNK1" s="5" t="s">
        <v>16928</v>
      </c>
      <c r="LNL1" s="5" t="s">
        <v>16929</v>
      </c>
      <c r="LNM1" s="5" t="s">
        <v>16930</v>
      </c>
      <c r="LNN1" s="5" t="s">
        <v>16931</v>
      </c>
      <c r="LNO1" s="5" t="s">
        <v>16932</v>
      </c>
      <c r="LNP1" s="5" t="s">
        <v>16933</v>
      </c>
      <c r="LNQ1" s="5" t="s">
        <v>16934</v>
      </c>
      <c r="LNR1" s="5" t="s">
        <v>16935</v>
      </c>
      <c r="LNS1" s="5" t="s">
        <v>16936</v>
      </c>
      <c r="LNT1" s="5" t="s">
        <v>16937</v>
      </c>
      <c r="LNU1" s="5" t="s">
        <v>16938</v>
      </c>
      <c r="LNV1" s="5" t="s">
        <v>16939</v>
      </c>
      <c r="LNW1" s="5" t="s">
        <v>16940</v>
      </c>
      <c r="LNX1" s="5" t="s">
        <v>16941</v>
      </c>
      <c r="LNY1" s="5" t="s">
        <v>16942</v>
      </c>
      <c r="LNZ1" s="5" t="s">
        <v>16943</v>
      </c>
      <c r="LOA1" s="5" t="s">
        <v>16944</v>
      </c>
      <c r="LOB1" s="5" t="s">
        <v>16945</v>
      </c>
      <c r="LOC1" s="5" t="s">
        <v>16946</v>
      </c>
      <c r="LOD1" s="5" t="s">
        <v>16947</v>
      </c>
      <c r="LOE1" s="5" t="s">
        <v>16948</v>
      </c>
      <c r="LOF1" s="5" t="s">
        <v>16949</v>
      </c>
      <c r="LOG1" s="5" t="s">
        <v>16950</v>
      </c>
      <c r="LOH1" s="5" t="s">
        <v>16951</v>
      </c>
      <c r="LOI1" s="5" t="s">
        <v>16952</v>
      </c>
      <c r="LOJ1" s="5" t="s">
        <v>16953</v>
      </c>
      <c r="LOK1" s="5" t="s">
        <v>16954</v>
      </c>
      <c r="LOL1" s="5" t="s">
        <v>16955</v>
      </c>
      <c r="LOM1" s="5" t="s">
        <v>16956</v>
      </c>
      <c r="LON1" s="5" t="s">
        <v>16957</v>
      </c>
      <c r="LOO1" s="5" t="s">
        <v>16958</v>
      </c>
      <c r="LOP1" s="5" t="s">
        <v>16959</v>
      </c>
      <c r="LOQ1" s="5" t="s">
        <v>16960</v>
      </c>
      <c r="LOR1" s="5" t="s">
        <v>16961</v>
      </c>
      <c r="LOS1" s="5" t="s">
        <v>16962</v>
      </c>
      <c r="LOT1" s="5" t="s">
        <v>16963</v>
      </c>
      <c r="LOU1" s="5" t="s">
        <v>16964</v>
      </c>
      <c r="LOV1" s="5" t="s">
        <v>16965</v>
      </c>
      <c r="LOW1" s="5" t="s">
        <v>16966</v>
      </c>
      <c r="LOX1" s="5" t="s">
        <v>16967</v>
      </c>
      <c r="LOY1" s="5" t="s">
        <v>16968</v>
      </c>
      <c r="LOZ1" s="5" t="s">
        <v>16969</v>
      </c>
      <c r="LPA1" s="5" t="s">
        <v>16970</v>
      </c>
      <c r="LPB1" s="5" t="s">
        <v>16971</v>
      </c>
      <c r="LPC1" s="5" t="s">
        <v>16972</v>
      </c>
      <c r="LPD1" s="5" t="s">
        <v>16973</v>
      </c>
      <c r="LPE1" s="5" t="s">
        <v>16974</v>
      </c>
      <c r="LPF1" s="5" t="s">
        <v>16975</v>
      </c>
      <c r="LPG1" s="5" t="s">
        <v>16976</v>
      </c>
      <c r="LPH1" s="5" t="s">
        <v>16977</v>
      </c>
      <c r="LPI1" s="5" t="s">
        <v>16978</v>
      </c>
      <c r="LPJ1" s="5" t="s">
        <v>16979</v>
      </c>
      <c r="LPK1" s="5" t="s">
        <v>16980</v>
      </c>
      <c r="LPL1" s="5" t="s">
        <v>16981</v>
      </c>
      <c r="LPM1" s="5" t="s">
        <v>16982</v>
      </c>
      <c r="LPN1" s="5" t="s">
        <v>16983</v>
      </c>
      <c r="LPO1" s="5" t="s">
        <v>16984</v>
      </c>
      <c r="LPP1" s="5" t="s">
        <v>16985</v>
      </c>
      <c r="LPQ1" s="5" t="s">
        <v>16986</v>
      </c>
      <c r="LPR1" s="5" t="s">
        <v>16987</v>
      </c>
      <c r="LPS1" s="5" t="s">
        <v>16988</v>
      </c>
      <c r="LPT1" s="5" t="s">
        <v>16989</v>
      </c>
      <c r="LPU1" s="5" t="s">
        <v>16990</v>
      </c>
      <c r="LPV1" s="5" t="s">
        <v>16991</v>
      </c>
      <c r="LPW1" s="5" t="s">
        <v>16992</v>
      </c>
      <c r="LPX1" s="5" t="s">
        <v>16993</v>
      </c>
      <c r="LPY1" s="5" t="s">
        <v>16994</v>
      </c>
      <c r="LPZ1" s="5" t="s">
        <v>16995</v>
      </c>
      <c r="LQA1" s="5" t="s">
        <v>16996</v>
      </c>
      <c r="LQB1" s="5" t="s">
        <v>16997</v>
      </c>
      <c r="LQC1" s="5" t="s">
        <v>16998</v>
      </c>
      <c r="LQD1" s="5" t="s">
        <v>16999</v>
      </c>
      <c r="LQE1" s="5" t="s">
        <v>17000</v>
      </c>
      <c r="LQF1" s="5" t="s">
        <v>17001</v>
      </c>
      <c r="LQG1" s="5" t="s">
        <v>17002</v>
      </c>
      <c r="LQH1" s="5" t="s">
        <v>17003</v>
      </c>
      <c r="LQI1" s="5" t="s">
        <v>17004</v>
      </c>
      <c r="LQJ1" s="5" t="s">
        <v>17005</v>
      </c>
      <c r="LQK1" s="5" t="s">
        <v>17006</v>
      </c>
      <c r="LQL1" s="5" t="s">
        <v>17007</v>
      </c>
      <c r="LQM1" s="5" t="s">
        <v>17008</v>
      </c>
      <c r="LQN1" s="5" t="s">
        <v>17009</v>
      </c>
      <c r="LQO1" s="5" t="s">
        <v>17010</v>
      </c>
      <c r="LQP1" s="5" t="s">
        <v>17011</v>
      </c>
      <c r="LQQ1" s="5" t="s">
        <v>17012</v>
      </c>
      <c r="LQR1" s="5" t="s">
        <v>17013</v>
      </c>
      <c r="LQS1" s="5" t="s">
        <v>17014</v>
      </c>
      <c r="LQT1" s="5" t="s">
        <v>17015</v>
      </c>
      <c r="LQU1" s="5" t="s">
        <v>17016</v>
      </c>
      <c r="LQV1" s="5" t="s">
        <v>17017</v>
      </c>
      <c r="LQW1" s="5" t="s">
        <v>17018</v>
      </c>
      <c r="LQX1" s="5" t="s">
        <v>17019</v>
      </c>
      <c r="LQY1" s="5" t="s">
        <v>17020</v>
      </c>
      <c r="LQZ1" s="5" t="s">
        <v>17021</v>
      </c>
      <c r="LRA1" s="5" t="s">
        <v>17022</v>
      </c>
      <c r="LRB1" s="5" t="s">
        <v>17023</v>
      </c>
      <c r="LRC1" s="5" t="s">
        <v>17024</v>
      </c>
      <c r="LRD1" s="5" t="s">
        <v>17025</v>
      </c>
      <c r="LRE1" s="5" t="s">
        <v>17026</v>
      </c>
      <c r="LRF1" s="5" t="s">
        <v>17027</v>
      </c>
      <c r="LRG1" s="5" t="s">
        <v>17028</v>
      </c>
      <c r="LRH1" s="5" t="s">
        <v>17029</v>
      </c>
      <c r="LRI1" s="5" t="s">
        <v>17030</v>
      </c>
      <c r="LRJ1" s="5" t="s">
        <v>17031</v>
      </c>
      <c r="LRK1" s="5" t="s">
        <v>17032</v>
      </c>
      <c r="LRL1" s="5" t="s">
        <v>17033</v>
      </c>
      <c r="LRM1" s="5" t="s">
        <v>17034</v>
      </c>
      <c r="LRN1" s="5" t="s">
        <v>17035</v>
      </c>
      <c r="LRO1" s="5" t="s">
        <v>17036</v>
      </c>
      <c r="LRP1" s="5" t="s">
        <v>17037</v>
      </c>
      <c r="LRQ1" s="5" t="s">
        <v>17038</v>
      </c>
      <c r="LRR1" s="5" t="s">
        <v>17039</v>
      </c>
      <c r="LRS1" s="5" t="s">
        <v>17040</v>
      </c>
      <c r="LRT1" s="5" t="s">
        <v>17041</v>
      </c>
      <c r="LRU1" s="5" t="s">
        <v>17042</v>
      </c>
      <c r="LRV1" s="5" t="s">
        <v>17043</v>
      </c>
      <c r="LRW1" s="5" t="s">
        <v>17044</v>
      </c>
      <c r="LRX1" s="5" t="s">
        <v>17045</v>
      </c>
      <c r="LRY1" s="5" t="s">
        <v>17046</v>
      </c>
      <c r="LRZ1" s="5" t="s">
        <v>17047</v>
      </c>
      <c r="LSA1" s="5" t="s">
        <v>17048</v>
      </c>
      <c r="LSB1" s="5" t="s">
        <v>17049</v>
      </c>
      <c r="LSC1" s="5" t="s">
        <v>17050</v>
      </c>
      <c r="LSD1" s="5" t="s">
        <v>17051</v>
      </c>
      <c r="LSE1" s="5" t="s">
        <v>17052</v>
      </c>
      <c r="LSF1" s="5" t="s">
        <v>17053</v>
      </c>
      <c r="LSG1" s="5" t="s">
        <v>17054</v>
      </c>
      <c r="LSH1" s="5" t="s">
        <v>17055</v>
      </c>
      <c r="LSI1" s="5" t="s">
        <v>17056</v>
      </c>
      <c r="LSJ1" s="5" t="s">
        <v>17057</v>
      </c>
      <c r="LSK1" s="5" t="s">
        <v>17058</v>
      </c>
      <c r="LSL1" s="5" t="s">
        <v>17059</v>
      </c>
      <c r="LSM1" s="5" t="s">
        <v>17060</v>
      </c>
      <c r="LSN1" s="5" t="s">
        <v>17061</v>
      </c>
      <c r="LSO1" s="5" t="s">
        <v>17062</v>
      </c>
      <c r="LSP1" s="5" t="s">
        <v>17063</v>
      </c>
      <c r="LSQ1" s="5" t="s">
        <v>17064</v>
      </c>
      <c r="LSR1" s="5" t="s">
        <v>17065</v>
      </c>
      <c r="LSS1" s="5" t="s">
        <v>17066</v>
      </c>
      <c r="LST1" s="5" t="s">
        <v>17067</v>
      </c>
      <c r="LSU1" s="5" t="s">
        <v>17068</v>
      </c>
      <c r="LSV1" s="5" t="s">
        <v>17069</v>
      </c>
      <c r="LSW1" s="5" t="s">
        <v>17070</v>
      </c>
      <c r="LSX1" s="5" t="s">
        <v>17071</v>
      </c>
      <c r="LSY1" s="5" t="s">
        <v>17072</v>
      </c>
      <c r="LSZ1" s="5" t="s">
        <v>17073</v>
      </c>
      <c r="LTA1" s="5" t="s">
        <v>17074</v>
      </c>
      <c r="LTB1" s="5" t="s">
        <v>17075</v>
      </c>
      <c r="LTC1" s="5" t="s">
        <v>17076</v>
      </c>
      <c r="LTD1" s="5" t="s">
        <v>17077</v>
      </c>
      <c r="LTE1" s="5" t="s">
        <v>17078</v>
      </c>
      <c r="LTF1" s="5" t="s">
        <v>17079</v>
      </c>
      <c r="LTG1" s="5" t="s">
        <v>17080</v>
      </c>
      <c r="LTH1" s="5" t="s">
        <v>17081</v>
      </c>
      <c r="LTI1" s="5" t="s">
        <v>17082</v>
      </c>
      <c r="LTJ1" s="5" t="s">
        <v>17083</v>
      </c>
      <c r="LTK1" s="5" t="s">
        <v>17084</v>
      </c>
      <c r="LTL1" s="5" t="s">
        <v>17085</v>
      </c>
      <c r="LTM1" s="5" t="s">
        <v>17086</v>
      </c>
      <c r="LTN1" s="5" t="s">
        <v>17087</v>
      </c>
      <c r="LTO1" s="5" t="s">
        <v>17088</v>
      </c>
      <c r="LTP1" s="5" t="s">
        <v>17089</v>
      </c>
      <c r="LTQ1" s="5" t="s">
        <v>17090</v>
      </c>
      <c r="LTR1" s="5" t="s">
        <v>17091</v>
      </c>
      <c r="LTS1" s="5" t="s">
        <v>17092</v>
      </c>
      <c r="LTT1" s="5" t="s">
        <v>17093</v>
      </c>
      <c r="LTU1" s="5" t="s">
        <v>17094</v>
      </c>
      <c r="LTV1" s="5" t="s">
        <v>17095</v>
      </c>
      <c r="LTW1" s="5" t="s">
        <v>17096</v>
      </c>
      <c r="LTX1" s="5" t="s">
        <v>17097</v>
      </c>
      <c r="LTY1" s="5" t="s">
        <v>17098</v>
      </c>
      <c r="LTZ1" s="5" t="s">
        <v>17099</v>
      </c>
      <c r="LUA1" s="5" t="s">
        <v>17100</v>
      </c>
      <c r="LUB1" s="5" t="s">
        <v>17101</v>
      </c>
      <c r="LUC1" s="5" t="s">
        <v>17102</v>
      </c>
      <c r="LUD1" s="5" t="s">
        <v>17103</v>
      </c>
      <c r="LUE1" s="5" t="s">
        <v>17104</v>
      </c>
      <c r="LUF1" s="5" t="s">
        <v>17105</v>
      </c>
      <c r="LUG1" s="5" t="s">
        <v>17106</v>
      </c>
      <c r="LUH1" s="5" t="s">
        <v>17107</v>
      </c>
      <c r="LUI1" s="5" t="s">
        <v>17108</v>
      </c>
      <c r="LUJ1" s="5" t="s">
        <v>17109</v>
      </c>
      <c r="LUK1" s="5" t="s">
        <v>17110</v>
      </c>
      <c r="LUL1" s="5" t="s">
        <v>17111</v>
      </c>
      <c r="LUM1" s="5" t="s">
        <v>17112</v>
      </c>
      <c r="LUN1" s="5" t="s">
        <v>17113</v>
      </c>
      <c r="LUO1" s="5" t="s">
        <v>17114</v>
      </c>
      <c r="LUP1" s="5" t="s">
        <v>17115</v>
      </c>
      <c r="LUQ1" s="5" t="s">
        <v>17116</v>
      </c>
      <c r="LUR1" s="5" t="s">
        <v>17117</v>
      </c>
      <c r="LUS1" s="5" t="s">
        <v>17118</v>
      </c>
      <c r="LUT1" s="5" t="s">
        <v>17119</v>
      </c>
      <c r="LUU1" s="5" t="s">
        <v>17120</v>
      </c>
      <c r="LUV1" s="5" t="s">
        <v>17121</v>
      </c>
      <c r="LUW1" s="5" t="s">
        <v>17122</v>
      </c>
      <c r="LUX1" s="5" t="s">
        <v>17123</v>
      </c>
      <c r="LUY1" s="5" t="s">
        <v>17124</v>
      </c>
      <c r="LUZ1" s="5" t="s">
        <v>17125</v>
      </c>
      <c r="LVA1" s="5" t="s">
        <v>17126</v>
      </c>
      <c r="LVB1" s="5" t="s">
        <v>17127</v>
      </c>
      <c r="LVC1" s="5" t="s">
        <v>17128</v>
      </c>
      <c r="LVD1" s="5" t="s">
        <v>17129</v>
      </c>
      <c r="LVE1" s="5" t="s">
        <v>17130</v>
      </c>
      <c r="LVF1" s="5" t="s">
        <v>17131</v>
      </c>
      <c r="LVG1" s="5" t="s">
        <v>17132</v>
      </c>
      <c r="LVH1" s="5" t="s">
        <v>17133</v>
      </c>
      <c r="LVI1" s="5" t="s">
        <v>17134</v>
      </c>
      <c r="LVJ1" s="5" t="s">
        <v>17135</v>
      </c>
      <c r="LVK1" s="5" t="s">
        <v>17136</v>
      </c>
      <c r="LVL1" s="5" t="s">
        <v>17137</v>
      </c>
      <c r="LVM1" s="5" t="s">
        <v>17138</v>
      </c>
      <c r="LVN1" s="5" t="s">
        <v>17139</v>
      </c>
      <c r="LVO1" s="5" t="s">
        <v>17140</v>
      </c>
      <c r="LVP1" s="5" t="s">
        <v>17141</v>
      </c>
      <c r="LVQ1" s="5" t="s">
        <v>17142</v>
      </c>
      <c r="LVR1" s="5" t="s">
        <v>17143</v>
      </c>
      <c r="LVS1" s="5" t="s">
        <v>17144</v>
      </c>
      <c r="LVT1" s="5" t="s">
        <v>17145</v>
      </c>
      <c r="LVU1" s="5" t="s">
        <v>17146</v>
      </c>
      <c r="LVV1" s="5" t="s">
        <v>17147</v>
      </c>
      <c r="LVW1" s="5" t="s">
        <v>17148</v>
      </c>
      <c r="LVX1" s="5" t="s">
        <v>17149</v>
      </c>
      <c r="LVY1" s="5" t="s">
        <v>17150</v>
      </c>
      <c r="LVZ1" s="5" t="s">
        <v>17151</v>
      </c>
      <c r="LWA1" s="5" t="s">
        <v>17152</v>
      </c>
      <c r="LWB1" s="5" t="s">
        <v>17153</v>
      </c>
      <c r="LWC1" s="5" t="s">
        <v>17154</v>
      </c>
      <c r="LWD1" s="5" t="s">
        <v>17155</v>
      </c>
      <c r="LWE1" s="5" t="s">
        <v>17156</v>
      </c>
      <c r="LWF1" s="5" t="s">
        <v>17157</v>
      </c>
      <c r="LWG1" s="5" t="s">
        <v>17158</v>
      </c>
      <c r="LWH1" s="5" t="s">
        <v>17159</v>
      </c>
      <c r="LWI1" s="5" t="s">
        <v>17160</v>
      </c>
      <c r="LWJ1" s="5" t="s">
        <v>17161</v>
      </c>
      <c r="LWK1" s="5" t="s">
        <v>17162</v>
      </c>
      <c r="LWL1" s="5" t="s">
        <v>17163</v>
      </c>
      <c r="LWM1" s="5" t="s">
        <v>17164</v>
      </c>
      <c r="LWN1" s="5" t="s">
        <v>17165</v>
      </c>
      <c r="LWO1" s="5" t="s">
        <v>17166</v>
      </c>
      <c r="LWP1" s="5" t="s">
        <v>17167</v>
      </c>
      <c r="LWQ1" s="5" t="s">
        <v>17168</v>
      </c>
      <c r="LWR1" s="5" t="s">
        <v>17169</v>
      </c>
      <c r="LWS1" s="5" t="s">
        <v>17170</v>
      </c>
      <c r="LWT1" s="5" t="s">
        <v>17171</v>
      </c>
      <c r="LWU1" s="5" t="s">
        <v>17172</v>
      </c>
      <c r="LWV1" s="5" t="s">
        <v>17173</v>
      </c>
      <c r="LWW1" s="5" t="s">
        <v>17174</v>
      </c>
      <c r="LWX1" s="5" t="s">
        <v>17175</v>
      </c>
      <c r="LWY1" s="5" t="s">
        <v>17176</v>
      </c>
      <c r="LWZ1" s="5" t="s">
        <v>17177</v>
      </c>
      <c r="LXA1" s="5" t="s">
        <v>17178</v>
      </c>
      <c r="LXB1" s="5" t="s">
        <v>17179</v>
      </c>
      <c r="LXC1" s="5" t="s">
        <v>17180</v>
      </c>
      <c r="LXD1" s="5" t="s">
        <v>17181</v>
      </c>
      <c r="LXE1" s="5" t="s">
        <v>17182</v>
      </c>
      <c r="LXF1" s="5" t="s">
        <v>17183</v>
      </c>
      <c r="LXG1" s="5" t="s">
        <v>17184</v>
      </c>
      <c r="LXH1" s="5" t="s">
        <v>17185</v>
      </c>
      <c r="LXI1" s="5" t="s">
        <v>17186</v>
      </c>
      <c r="LXJ1" s="5" t="s">
        <v>17187</v>
      </c>
      <c r="LXK1" s="5" t="s">
        <v>17188</v>
      </c>
      <c r="LXL1" s="5" t="s">
        <v>17189</v>
      </c>
      <c r="LXM1" s="5" t="s">
        <v>17190</v>
      </c>
      <c r="LXN1" s="5" t="s">
        <v>17191</v>
      </c>
      <c r="LXO1" s="5" t="s">
        <v>17192</v>
      </c>
      <c r="LXP1" s="5" t="s">
        <v>17193</v>
      </c>
      <c r="LXQ1" s="5" t="s">
        <v>17194</v>
      </c>
      <c r="LXR1" s="5" t="s">
        <v>17195</v>
      </c>
      <c r="LXS1" s="5" t="s">
        <v>17196</v>
      </c>
      <c r="LXT1" s="5" t="s">
        <v>17197</v>
      </c>
      <c r="LXU1" s="5" t="s">
        <v>17198</v>
      </c>
      <c r="LXV1" s="5" t="s">
        <v>17199</v>
      </c>
      <c r="LXW1" s="5" t="s">
        <v>17200</v>
      </c>
      <c r="LXX1" s="5" t="s">
        <v>17201</v>
      </c>
      <c r="LXY1" s="5" t="s">
        <v>17202</v>
      </c>
      <c r="LXZ1" s="5" t="s">
        <v>17203</v>
      </c>
      <c r="LYA1" s="5" t="s">
        <v>17204</v>
      </c>
      <c r="LYB1" s="5" t="s">
        <v>17205</v>
      </c>
      <c r="LYC1" s="5" t="s">
        <v>17206</v>
      </c>
      <c r="LYD1" s="5" t="s">
        <v>17207</v>
      </c>
      <c r="LYE1" s="5" t="s">
        <v>17208</v>
      </c>
      <c r="LYF1" s="5" t="s">
        <v>17209</v>
      </c>
      <c r="LYG1" s="5" t="s">
        <v>17210</v>
      </c>
      <c r="LYH1" s="5" t="s">
        <v>17211</v>
      </c>
      <c r="LYI1" s="5" t="s">
        <v>17212</v>
      </c>
      <c r="LYJ1" s="5" t="s">
        <v>17213</v>
      </c>
      <c r="LYK1" s="5" t="s">
        <v>17214</v>
      </c>
      <c r="LYL1" s="5" t="s">
        <v>17215</v>
      </c>
      <c r="LYM1" s="5" t="s">
        <v>17216</v>
      </c>
      <c r="LYN1" s="5" t="s">
        <v>17217</v>
      </c>
      <c r="LYO1" s="5" t="s">
        <v>17218</v>
      </c>
      <c r="LYP1" s="5" t="s">
        <v>17219</v>
      </c>
      <c r="LYQ1" s="5" t="s">
        <v>17220</v>
      </c>
      <c r="LYR1" s="5" t="s">
        <v>17221</v>
      </c>
      <c r="LYS1" s="5" t="s">
        <v>17222</v>
      </c>
      <c r="LYT1" s="5" t="s">
        <v>17223</v>
      </c>
      <c r="LYU1" s="5" t="s">
        <v>17224</v>
      </c>
      <c r="LYV1" s="5" t="s">
        <v>17225</v>
      </c>
      <c r="LYW1" s="5" t="s">
        <v>17226</v>
      </c>
      <c r="LYX1" s="5" t="s">
        <v>17227</v>
      </c>
      <c r="LYY1" s="5" t="s">
        <v>17228</v>
      </c>
      <c r="LYZ1" s="5" t="s">
        <v>17229</v>
      </c>
      <c r="LZA1" s="5" t="s">
        <v>17230</v>
      </c>
      <c r="LZB1" s="5" t="s">
        <v>17231</v>
      </c>
      <c r="LZC1" s="5" t="s">
        <v>17232</v>
      </c>
      <c r="LZD1" s="5" t="s">
        <v>17233</v>
      </c>
      <c r="LZE1" s="5" t="s">
        <v>17234</v>
      </c>
      <c r="LZF1" s="5" t="s">
        <v>17235</v>
      </c>
      <c r="LZG1" s="5" t="s">
        <v>17236</v>
      </c>
      <c r="LZH1" s="5" t="s">
        <v>17237</v>
      </c>
      <c r="LZI1" s="5" t="s">
        <v>17238</v>
      </c>
      <c r="LZJ1" s="5" t="s">
        <v>17239</v>
      </c>
      <c r="LZK1" s="5" t="s">
        <v>17240</v>
      </c>
      <c r="LZL1" s="5" t="s">
        <v>17241</v>
      </c>
      <c r="LZM1" s="5" t="s">
        <v>17242</v>
      </c>
      <c r="LZN1" s="5" t="s">
        <v>17243</v>
      </c>
      <c r="LZO1" s="5" t="s">
        <v>17244</v>
      </c>
      <c r="LZP1" s="5" t="s">
        <v>17245</v>
      </c>
      <c r="LZQ1" s="5" t="s">
        <v>17246</v>
      </c>
      <c r="LZR1" s="5" t="s">
        <v>17247</v>
      </c>
      <c r="LZS1" s="5" t="s">
        <v>17248</v>
      </c>
      <c r="LZT1" s="5" t="s">
        <v>17249</v>
      </c>
      <c r="LZU1" s="5" t="s">
        <v>17250</v>
      </c>
      <c r="LZV1" s="5" t="s">
        <v>17251</v>
      </c>
      <c r="LZW1" s="5" t="s">
        <v>17252</v>
      </c>
      <c r="LZX1" s="5" t="s">
        <v>17253</v>
      </c>
      <c r="LZY1" s="5" t="s">
        <v>17254</v>
      </c>
      <c r="LZZ1" s="5" t="s">
        <v>17255</v>
      </c>
      <c r="MAA1" s="5" t="s">
        <v>17256</v>
      </c>
      <c r="MAB1" s="5" t="s">
        <v>17257</v>
      </c>
      <c r="MAC1" s="5" t="s">
        <v>17258</v>
      </c>
      <c r="MAD1" s="5" t="s">
        <v>17259</v>
      </c>
      <c r="MAE1" s="5" t="s">
        <v>17260</v>
      </c>
      <c r="MAF1" s="5" t="s">
        <v>17261</v>
      </c>
      <c r="MAG1" s="5" t="s">
        <v>17262</v>
      </c>
      <c r="MAH1" s="5" t="s">
        <v>17263</v>
      </c>
      <c r="MAI1" s="5" t="s">
        <v>17264</v>
      </c>
      <c r="MAJ1" s="5" t="s">
        <v>17265</v>
      </c>
      <c r="MAK1" s="5" t="s">
        <v>17266</v>
      </c>
      <c r="MAL1" s="5" t="s">
        <v>17267</v>
      </c>
      <c r="MAM1" s="5" t="s">
        <v>17268</v>
      </c>
      <c r="MAN1" s="5" t="s">
        <v>17269</v>
      </c>
      <c r="MAO1" s="5" t="s">
        <v>17270</v>
      </c>
      <c r="MAP1" s="5" t="s">
        <v>17271</v>
      </c>
      <c r="MAQ1" s="5" t="s">
        <v>17272</v>
      </c>
      <c r="MAR1" s="5" t="s">
        <v>17273</v>
      </c>
      <c r="MAS1" s="5" t="s">
        <v>17274</v>
      </c>
      <c r="MAT1" s="5" t="s">
        <v>17275</v>
      </c>
      <c r="MAU1" s="5" t="s">
        <v>17276</v>
      </c>
      <c r="MAV1" s="5" t="s">
        <v>17277</v>
      </c>
      <c r="MAW1" s="5" t="s">
        <v>17278</v>
      </c>
      <c r="MAX1" s="5" t="s">
        <v>17279</v>
      </c>
      <c r="MAY1" s="5" t="s">
        <v>17280</v>
      </c>
      <c r="MAZ1" s="5" t="s">
        <v>17281</v>
      </c>
      <c r="MBA1" s="5" t="s">
        <v>17282</v>
      </c>
      <c r="MBB1" s="5" t="s">
        <v>17283</v>
      </c>
      <c r="MBC1" s="5" t="s">
        <v>17284</v>
      </c>
      <c r="MBD1" s="5" t="s">
        <v>17285</v>
      </c>
      <c r="MBE1" s="5" t="s">
        <v>17286</v>
      </c>
      <c r="MBF1" s="5" t="s">
        <v>17287</v>
      </c>
      <c r="MBG1" s="5" t="s">
        <v>17288</v>
      </c>
      <c r="MBH1" s="5" t="s">
        <v>17289</v>
      </c>
      <c r="MBI1" s="5" t="s">
        <v>17290</v>
      </c>
      <c r="MBJ1" s="5" t="s">
        <v>17291</v>
      </c>
      <c r="MBK1" s="5" t="s">
        <v>17292</v>
      </c>
      <c r="MBL1" s="5" t="s">
        <v>17293</v>
      </c>
      <c r="MBM1" s="5" t="s">
        <v>17294</v>
      </c>
      <c r="MBN1" s="5" t="s">
        <v>17295</v>
      </c>
      <c r="MBO1" s="5" t="s">
        <v>17296</v>
      </c>
      <c r="MBP1" s="5" t="s">
        <v>17297</v>
      </c>
      <c r="MBQ1" s="5" t="s">
        <v>17298</v>
      </c>
      <c r="MBR1" s="5" t="s">
        <v>17299</v>
      </c>
      <c r="MBS1" s="5" t="s">
        <v>17300</v>
      </c>
      <c r="MBT1" s="5" t="s">
        <v>17301</v>
      </c>
      <c r="MBU1" s="5" t="s">
        <v>17302</v>
      </c>
      <c r="MBV1" s="5" t="s">
        <v>17303</v>
      </c>
      <c r="MBW1" s="5" t="s">
        <v>17304</v>
      </c>
      <c r="MBX1" s="5" t="s">
        <v>17305</v>
      </c>
      <c r="MBY1" s="5" t="s">
        <v>17306</v>
      </c>
      <c r="MBZ1" s="5" t="s">
        <v>17307</v>
      </c>
      <c r="MCA1" s="5" t="s">
        <v>17308</v>
      </c>
      <c r="MCB1" s="5" t="s">
        <v>17309</v>
      </c>
      <c r="MCC1" s="5" t="s">
        <v>17310</v>
      </c>
      <c r="MCD1" s="5" t="s">
        <v>17311</v>
      </c>
      <c r="MCE1" s="5" t="s">
        <v>17312</v>
      </c>
      <c r="MCF1" s="5" t="s">
        <v>17313</v>
      </c>
      <c r="MCG1" s="5" t="s">
        <v>17314</v>
      </c>
      <c r="MCH1" s="5" t="s">
        <v>17315</v>
      </c>
      <c r="MCI1" s="5" t="s">
        <v>17316</v>
      </c>
      <c r="MCJ1" s="5" t="s">
        <v>17317</v>
      </c>
      <c r="MCK1" s="5" t="s">
        <v>17318</v>
      </c>
      <c r="MCL1" s="5" t="s">
        <v>17319</v>
      </c>
      <c r="MCM1" s="5" t="s">
        <v>17320</v>
      </c>
      <c r="MCN1" s="5" t="s">
        <v>17321</v>
      </c>
      <c r="MCO1" s="5" t="s">
        <v>17322</v>
      </c>
      <c r="MCP1" s="5" t="s">
        <v>17323</v>
      </c>
      <c r="MCQ1" s="5" t="s">
        <v>17324</v>
      </c>
      <c r="MCR1" s="5" t="s">
        <v>17325</v>
      </c>
      <c r="MCS1" s="5" t="s">
        <v>17326</v>
      </c>
      <c r="MCT1" s="5" t="s">
        <v>17327</v>
      </c>
      <c r="MCU1" s="5" t="s">
        <v>17328</v>
      </c>
      <c r="MCV1" s="5" t="s">
        <v>17329</v>
      </c>
      <c r="MCW1" s="5" t="s">
        <v>17330</v>
      </c>
      <c r="MCX1" s="5" t="s">
        <v>17331</v>
      </c>
      <c r="MCY1" s="5" t="s">
        <v>17332</v>
      </c>
      <c r="MCZ1" s="5" t="s">
        <v>17333</v>
      </c>
      <c r="MDA1" s="5" t="s">
        <v>17334</v>
      </c>
      <c r="MDB1" s="5" t="s">
        <v>17335</v>
      </c>
      <c r="MDC1" s="5" t="s">
        <v>17336</v>
      </c>
      <c r="MDD1" s="5" t="s">
        <v>17337</v>
      </c>
      <c r="MDE1" s="5" t="s">
        <v>17338</v>
      </c>
      <c r="MDF1" s="5" t="s">
        <v>17339</v>
      </c>
      <c r="MDG1" s="5" t="s">
        <v>17340</v>
      </c>
      <c r="MDH1" s="5" t="s">
        <v>17341</v>
      </c>
      <c r="MDI1" s="5" t="s">
        <v>17342</v>
      </c>
      <c r="MDJ1" s="5" t="s">
        <v>17343</v>
      </c>
      <c r="MDK1" s="5" t="s">
        <v>17344</v>
      </c>
      <c r="MDL1" s="5" t="s">
        <v>17345</v>
      </c>
      <c r="MDM1" s="5" t="s">
        <v>17346</v>
      </c>
      <c r="MDN1" s="5" t="s">
        <v>17347</v>
      </c>
      <c r="MDO1" s="5" t="s">
        <v>17348</v>
      </c>
      <c r="MDP1" s="5" t="s">
        <v>17349</v>
      </c>
      <c r="MDQ1" s="5" t="s">
        <v>17350</v>
      </c>
      <c r="MDR1" s="5" t="s">
        <v>17351</v>
      </c>
      <c r="MDS1" s="5" t="s">
        <v>17352</v>
      </c>
      <c r="MDT1" s="5" t="s">
        <v>17353</v>
      </c>
      <c r="MDU1" s="5" t="s">
        <v>17354</v>
      </c>
      <c r="MDV1" s="5" t="s">
        <v>17355</v>
      </c>
      <c r="MDW1" s="5" t="s">
        <v>17356</v>
      </c>
      <c r="MDX1" s="5" t="s">
        <v>17357</v>
      </c>
      <c r="MDY1" s="5" t="s">
        <v>17358</v>
      </c>
      <c r="MDZ1" s="5" t="s">
        <v>17359</v>
      </c>
      <c r="MEA1" s="5" t="s">
        <v>17360</v>
      </c>
      <c r="MEB1" s="5" t="s">
        <v>17361</v>
      </c>
      <c r="MEC1" s="5" t="s">
        <v>17362</v>
      </c>
      <c r="MED1" s="5" t="s">
        <v>17363</v>
      </c>
      <c r="MEE1" s="5" t="s">
        <v>17364</v>
      </c>
      <c r="MEF1" s="5" t="s">
        <v>17365</v>
      </c>
      <c r="MEG1" s="5" t="s">
        <v>17366</v>
      </c>
      <c r="MEH1" s="5" t="s">
        <v>17367</v>
      </c>
      <c r="MEI1" s="5" t="s">
        <v>17368</v>
      </c>
      <c r="MEJ1" s="5" t="s">
        <v>17369</v>
      </c>
      <c r="MEK1" s="5" t="s">
        <v>17370</v>
      </c>
      <c r="MEL1" s="5" t="s">
        <v>17371</v>
      </c>
      <c r="MEM1" s="5" t="s">
        <v>17372</v>
      </c>
      <c r="MEN1" s="5" t="s">
        <v>17373</v>
      </c>
      <c r="MEO1" s="5" t="s">
        <v>17374</v>
      </c>
      <c r="MEP1" s="5" t="s">
        <v>17375</v>
      </c>
      <c r="MEQ1" s="5" t="s">
        <v>17376</v>
      </c>
      <c r="MER1" s="5" t="s">
        <v>17377</v>
      </c>
      <c r="MES1" s="5" t="s">
        <v>17378</v>
      </c>
      <c r="MET1" s="5" t="s">
        <v>17379</v>
      </c>
      <c r="MEU1" s="5" t="s">
        <v>17380</v>
      </c>
      <c r="MEV1" s="5" t="s">
        <v>17381</v>
      </c>
      <c r="MEW1" s="5" t="s">
        <v>17382</v>
      </c>
      <c r="MEX1" s="5" t="s">
        <v>17383</v>
      </c>
      <c r="MEY1" s="5" t="s">
        <v>17384</v>
      </c>
      <c r="MEZ1" s="5" t="s">
        <v>17385</v>
      </c>
      <c r="MFA1" s="5" t="s">
        <v>17386</v>
      </c>
      <c r="MFB1" s="5" t="s">
        <v>17387</v>
      </c>
      <c r="MFC1" s="5" t="s">
        <v>17388</v>
      </c>
      <c r="MFD1" s="5" t="s">
        <v>17389</v>
      </c>
      <c r="MFE1" s="5" t="s">
        <v>17390</v>
      </c>
      <c r="MFF1" s="5" t="s">
        <v>17391</v>
      </c>
      <c r="MFG1" s="5" t="s">
        <v>17392</v>
      </c>
      <c r="MFH1" s="5" t="s">
        <v>17393</v>
      </c>
      <c r="MFI1" s="5" t="s">
        <v>17394</v>
      </c>
      <c r="MFJ1" s="5" t="s">
        <v>17395</v>
      </c>
      <c r="MFK1" s="5" t="s">
        <v>17396</v>
      </c>
      <c r="MFL1" s="5" t="s">
        <v>17397</v>
      </c>
      <c r="MFM1" s="5" t="s">
        <v>17398</v>
      </c>
      <c r="MFN1" s="5" t="s">
        <v>17399</v>
      </c>
      <c r="MFO1" s="5" t="s">
        <v>17400</v>
      </c>
      <c r="MFP1" s="5" t="s">
        <v>17401</v>
      </c>
      <c r="MFQ1" s="5" t="s">
        <v>17402</v>
      </c>
      <c r="MFR1" s="5" t="s">
        <v>17403</v>
      </c>
      <c r="MFS1" s="5" t="s">
        <v>17404</v>
      </c>
      <c r="MFT1" s="5" t="s">
        <v>17405</v>
      </c>
      <c r="MFU1" s="5" t="s">
        <v>17406</v>
      </c>
      <c r="MFV1" s="5" t="s">
        <v>17407</v>
      </c>
      <c r="MFW1" s="5" t="s">
        <v>17408</v>
      </c>
      <c r="MFX1" s="5" t="s">
        <v>17409</v>
      </c>
      <c r="MFY1" s="5" t="s">
        <v>17410</v>
      </c>
      <c r="MFZ1" s="5" t="s">
        <v>17411</v>
      </c>
      <c r="MGA1" s="5" t="s">
        <v>17412</v>
      </c>
      <c r="MGB1" s="5" t="s">
        <v>17413</v>
      </c>
      <c r="MGC1" s="5" t="s">
        <v>17414</v>
      </c>
      <c r="MGD1" s="5" t="s">
        <v>17415</v>
      </c>
      <c r="MGE1" s="5" t="s">
        <v>17416</v>
      </c>
      <c r="MGF1" s="5" t="s">
        <v>17417</v>
      </c>
      <c r="MGG1" s="5" t="s">
        <v>17418</v>
      </c>
      <c r="MGH1" s="5" t="s">
        <v>17419</v>
      </c>
      <c r="MGI1" s="5" t="s">
        <v>17420</v>
      </c>
      <c r="MGJ1" s="5" t="s">
        <v>17421</v>
      </c>
      <c r="MGK1" s="5" t="s">
        <v>17422</v>
      </c>
      <c r="MGL1" s="5" t="s">
        <v>17423</v>
      </c>
      <c r="MGM1" s="5" t="s">
        <v>17424</v>
      </c>
      <c r="MGN1" s="5" t="s">
        <v>17425</v>
      </c>
      <c r="MGO1" s="5" t="s">
        <v>17426</v>
      </c>
      <c r="MGP1" s="5" t="s">
        <v>17427</v>
      </c>
      <c r="MGQ1" s="5" t="s">
        <v>17428</v>
      </c>
      <c r="MGR1" s="5" t="s">
        <v>17429</v>
      </c>
      <c r="MGS1" s="5" t="s">
        <v>17430</v>
      </c>
      <c r="MGT1" s="5" t="s">
        <v>17431</v>
      </c>
      <c r="MGU1" s="5" t="s">
        <v>17432</v>
      </c>
      <c r="MGV1" s="5" t="s">
        <v>17433</v>
      </c>
      <c r="MGW1" s="5" t="s">
        <v>17434</v>
      </c>
      <c r="MGX1" s="5" t="s">
        <v>17435</v>
      </c>
      <c r="MGY1" s="5" t="s">
        <v>17436</v>
      </c>
      <c r="MGZ1" s="5" t="s">
        <v>17437</v>
      </c>
      <c r="MHA1" s="5" t="s">
        <v>17438</v>
      </c>
      <c r="MHB1" s="5" t="s">
        <v>17439</v>
      </c>
      <c r="MHC1" s="5" t="s">
        <v>17440</v>
      </c>
      <c r="MHD1" s="5" t="s">
        <v>17441</v>
      </c>
      <c r="MHE1" s="5" t="s">
        <v>17442</v>
      </c>
      <c r="MHF1" s="5" t="s">
        <v>17443</v>
      </c>
      <c r="MHG1" s="5" t="s">
        <v>17444</v>
      </c>
      <c r="MHH1" s="5" t="s">
        <v>17445</v>
      </c>
      <c r="MHI1" s="5" t="s">
        <v>17446</v>
      </c>
      <c r="MHJ1" s="5" t="s">
        <v>17447</v>
      </c>
      <c r="MHK1" s="5" t="s">
        <v>17448</v>
      </c>
      <c r="MHL1" s="5" t="s">
        <v>17449</v>
      </c>
      <c r="MHM1" s="5" t="s">
        <v>17450</v>
      </c>
      <c r="MHN1" s="5" t="s">
        <v>17451</v>
      </c>
      <c r="MHO1" s="5" t="s">
        <v>17452</v>
      </c>
      <c r="MHP1" s="5" t="s">
        <v>17453</v>
      </c>
      <c r="MHQ1" s="5" t="s">
        <v>17454</v>
      </c>
      <c r="MHR1" s="5" t="s">
        <v>17455</v>
      </c>
      <c r="MHS1" s="5" t="s">
        <v>17456</v>
      </c>
      <c r="MHT1" s="5" t="s">
        <v>17457</v>
      </c>
      <c r="MHU1" s="5" t="s">
        <v>17458</v>
      </c>
      <c r="MHV1" s="5" t="s">
        <v>17459</v>
      </c>
      <c r="MHW1" s="5" t="s">
        <v>17460</v>
      </c>
      <c r="MHX1" s="5" t="s">
        <v>17461</v>
      </c>
      <c r="MHY1" s="5" t="s">
        <v>17462</v>
      </c>
      <c r="MHZ1" s="5" t="s">
        <v>17463</v>
      </c>
      <c r="MIA1" s="5" t="s">
        <v>17464</v>
      </c>
      <c r="MIB1" s="5" t="s">
        <v>17465</v>
      </c>
      <c r="MIC1" s="5" t="s">
        <v>17466</v>
      </c>
      <c r="MID1" s="5" t="s">
        <v>17467</v>
      </c>
      <c r="MIE1" s="5" t="s">
        <v>17468</v>
      </c>
      <c r="MIF1" s="5" t="s">
        <v>17469</v>
      </c>
      <c r="MIG1" s="5" t="s">
        <v>17470</v>
      </c>
      <c r="MIH1" s="5" t="s">
        <v>17471</v>
      </c>
      <c r="MII1" s="5" t="s">
        <v>17472</v>
      </c>
      <c r="MIJ1" s="5" t="s">
        <v>17473</v>
      </c>
      <c r="MIK1" s="5" t="s">
        <v>17474</v>
      </c>
      <c r="MIL1" s="5" t="s">
        <v>17475</v>
      </c>
      <c r="MIM1" s="5" t="s">
        <v>17476</v>
      </c>
      <c r="MIN1" s="5" t="s">
        <v>17477</v>
      </c>
      <c r="MIO1" s="5" t="s">
        <v>17478</v>
      </c>
      <c r="MIP1" s="5" t="s">
        <v>17479</v>
      </c>
      <c r="MIQ1" s="5" t="s">
        <v>17480</v>
      </c>
      <c r="MIR1" s="5" t="s">
        <v>17481</v>
      </c>
      <c r="MIS1" s="5" t="s">
        <v>17482</v>
      </c>
      <c r="MIT1" s="5" t="s">
        <v>17483</v>
      </c>
      <c r="MIU1" s="5" t="s">
        <v>17484</v>
      </c>
      <c r="MIV1" s="5" t="s">
        <v>17485</v>
      </c>
      <c r="MIW1" s="5" t="s">
        <v>17486</v>
      </c>
      <c r="MIX1" s="5" t="s">
        <v>17487</v>
      </c>
      <c r="MIY1" s="5" t="s">
        <v>17488</v>
      </c>
      <c r="MIZ1" s="5" t="s">
        <v>17489</v>
      </c>
      <c r="MJA1" s="5" t="s">
        <v>17490</v>
      </c>
      <c r="MJB1" s="5" t="s">
        <v>17491</v>
      </c>
      <c r="MJC1" s="5" t="s">
        <v>17492</v>
      </c>
      <c r="MJD1" s="5" t="s">
        <v>17493</v>
      </c>
      <c r="MJE1" s="5" t="s">
        <v>17494</v>
      </c>
      <c r="MJF1" s="5" t="s">
        <v>17495</v>
      </c>
      <c r="MJG1" s="5" t="s">
        <v>17496</v>
      </c>
      <c r="MJH1" s="5" t="s">
        <v>17497</v>
      </c>
      <c r="MJI1" s="5" t="s">
        <v>17498</v>
      </c>
      <c r="MJJ1" s="5" t="s">
        <v>17499</v>
      </c>
      <c r="MJK1" s="5" t="s">
        <v>17500</v>
      </c>
      <c r="MJL1" s="5" t="s">
        <v>17501</v>
      </c>
      <c r="MJM1" s="5" t="s">
        <v>17502</v>
      </c>
      <c r="MJN1" s="5" t="s">
        <v>17503</v>
      </c>
      <c r="MJO1" s="5" t="s">
        <v>17504</v>
      </c>
      <c r="MJP1" s="5" t="s">
        <v>17505</v>
      </c>
      <c r="MJQ1" s="5" t="s">
        <v>17506</v>
      </c>
      <c r="MJR1" s="5" t="s">
        <v>17507</v>
      </c>
      <c r="MJS1" s="5" t="s">
        <v>17508</v>
      </c>
      <c r="MJT1" s="5" t="s">
        <v>17509</v>
      </c>
      <c r="MJU1" s="5" t="s">
        <v>17510</v>
      </c>
      <c r="MJV1" s="5" t="s">
        <v>17511</v>
      </c>
      <c r="MJW1" s="5" t="s">
        <v>17512</v>
      </c>
      <c r="MJX1" s="5" t="s">
        <v>17513</v>
      </c>
      <c r="MJY1" s="5" t="s">
        <v>17514</v>
      </c>
      <c r="MJZ1" s="5" t="s">
        <v>17515</v>
      </c>
      <c r="MKA1" s="5" t="s">
        <v>17516</v>
      </c>
      <c r="MKB1" s="5" t="s">
        <v>17517</v>
      </c>
      <c r="MKC1" s="5" t="s">
        <v>17518</v>
      </c>
      <c r="MKD1" s="5" t="s">
        <v>17519</v>
      </c>
      <c r="MKE1" s="5" t="s">
        <v>17520</v>
      </c>
      <c r="MKF1" s="5" t="s">
        <v>17521</v>
      </c>
      <c r="MKG1" s="5" t="s">
        <v>17522</v>
      </c>
      <c r="MKH1" s="5" t="s">
        <v>17523</v>
      </c>
      <c r="MKI1" s="5" t="s">
        <v>17524</v>
      </c>
      <c r="MKJ1" s="5" t="s">
        <v>17525</v>
      </c>
      <c r="MKK1" s="5" t="s">
        <v>17526</v>
      </c>
      <c r="MKL1" s="5" t="s">
        <v>17527</v>
      </c>
      <c r="MKM1" s="5" t="s">
        <v>17528</v>
      </c>
      <c r="MKN1" s="5" t="s">
        <v>17529</v>
      </c>
      <c r="MKO1" s="5" t="s">
        <v>17530</v>
      </c>
      <c r="MKP1" s="5" t="s">
        <v>17531</v>
      </c>
      <c r="MKQ1" s="5" t="s">
        <v>17532</v>
      </c>
      <c r="MKR1" s="5" t="s">
        <v>17533</v>
      </c>
      <c r="MKS1" s="5" t="s">
        <v>17534</v>
      </c>
      <c r="MKT1" s="5" t="s">
        <v>17535</v>
      </c>
      <c r="MKU1" s="5" t="s">
        <v>17536</v>
      </c>
      <c r="MKV1" s="5" t="s">
        <v>17537</v>
      </c>
      <c r="MKW1" s="5" t="s">
        <v>17538</v>
      </c>
      <c r="MKX1" s="5" t="s">
        <v>17539</v>
      </c>
      <c r="MKY1" s="5" t="s">
        <v>17540</v>
      </c>
      <c r="MKZ1" s="5" t="s">
        <v>17541</v>
      </c>
      <c r="MLA1" s="5" t="s">
        <v>17542</v>
      </c>
      <c r="MLB1" s="5" t="s">
        <v>17543</v>
      </c>
      <c r="MLC1" s="5" t="s">
        <v>17544</v>
      </c>
      <c r="MLD1" s="5" t="s">
        <v>17545</v>
      </c>
      <c r="MLE1" s="5" t="s">
        <v>17546</v>
      </c>
      <c r="MLF1" s="5" t="s">
        <v>17547</v>
      </c>
      <c r="MLG1" s="5" t="s">
        <v>17548</v>
      </c>
      <c r="MLH1" s="5" t="s">
        <v>17549</v>
      </c>
      <c r="MLI1" s="5" t="s">
        <v>17550</v>
      </c>
      <c r="MLJ1" s="5" t="s">
        <v>17551</v>
      </c>
      <c r="MLK1" s="5" t="s">
        <v>17552</v>
      </c>
      <c r="MLL1" s="5" t="s">
        <v>17553</v>
      </c>
      <c r="MLM1" s="5" t="s">
        <v>17554</v>
      </c>
      <c r="MLN1" s="5" t="s">
        <v>17555</v>
      </c>
      <c r="MLO1" s="5" t="s">
        <v>17556</v>
      </c>
      <c r="MLP1" s="5" t="s">
        <v>17557</v>
      </c>
      <c r="MLQ1" s="5" t="s">
        <v>17558</v>
      </c>
      <c r="MLR1" s="5" t="s">
        <v>17559</v>
      </c>
      <c r="MLS1" s="5" t="s">
        <v>17560</v>
      </c>
      <c r="MLT1" s="5" t="s">
        <v>17561</v>
      </c>
      <c r="MLU1" s="5" t="s">
        <v>17562</v>
      </c>
      <c r="MLV1" s="5" t="s">
        <v>17563</v>
      </c>
      <c r="MLW1" s="5" t="s">
        <v>17564</v>
      </c>
      <c r="MLX1" s="5" t="s">
        <v>17565</v>
      </c>
      <c r="MLY1" s="5" t="s">
        <v>17566</v>
      </c>
      <c r="MLZ1" s="5" t="s">
        <v>17567</v>
      </c>
      <c r="MMA1" s="5" t="s">
        <v>17568</v>
      </c>
      <c r="MMB1" s="5" t="s">
        <v>17569</v>
      </c>
      <c r="MMC1" s="5" t="s">
        <v>17570</v>
      </c>
      <c r="MMD1" s="5" t="s">
        <v>17571</v>
      </c>
      <c r="MME1" s="5" t="s">
        <v>17572</v>
      </c>
      <c r="MMF1" s="5" t="s">
        <v>17573</v>
      </c>
      <c r="MMG1" s="5" t="s">
        <v>17574</v>
      </c>
      <c r="MMH1" s="5" t="s">
        <v>17575</v>
      </c>
      <c r="MMI1" s="5" t="s">
        <v>17576</v>
      </c>
      <c r="MMJ1" s="5" t="s">
        <v>17577</v>
      </c>
      <c r="MMK1" s="5" t="s">
        <v>17578</v>
      </c>
      <c r="MML1" s="5" t="s">
        <v>17579</v>
      </c>
      <c r="MMM1" s="5" t="s">
        <v>17580</v>
      </c>
      <c r="MMN1" s="5" t="s">
        <v>17581</v>
      </c>
      <c r="MMO1" s="5" t="s">
        <v>17582</v>
      </c>
      <c r="MMP1" s="5" t="s">
        <v>17583</v>
      </c>
      <c r="MMQ1" s="5" t="s">
        <v>17584</v>
      </c>
      <c r="MMR1" s="5" t="s">
        <v>17585</v>
      </c>
      <c r="MMS1" s="5" t="s">
        <v>17586</v>
      </c>
      <c r="MMT1" s="5" t="s">
        <v>17587</v>
      </c>
      <c r="MMU1" s="5" t="s">
        <v>17588</v>
      </c>
      <c r="MMV1" s="5" t="s">
        <v>17589</v>
      </c>
      <c r="MMW1" s="5" t="s">
        <v>17590</v>
      </c>
      <c r="MMX1" s="5" t="s">
        <v>17591</v>
      </c>
      <c r="MMY1" s="5" t="s">
        <v>17592</v>
      </c>
      <c r="MMZ1" s="5" t="s">
        <v>17593</v>
      </c>
      <c r="MNA1" s="5" t="s">
        <v>17594</v>
      </c>
      <c r="MNB1" s="5" t="s">
        <v>17595</v>
      </c>
      <c r="MNC1" s="5" t="s">
        <v>17596</v>
      </c>
      <c r="MND1" s="5" t="s">
        <v>17597</v>
      </c>
      <c r="MNE1" s="5" t="s">
        <v>17598</v>
      </c>
      <c r="MNF1" s="5" t="s">
        <v>17599</v>
      </c>
      <c r="MNG1" s="5" t="s">
        <v>17600</v>
      </c>
      <c r="MNH1" s="5" t="s">
        <v>17601</v>
      </c>
      <c r="MNI1" s="5" t="s">
        <v>17602</v>
      </c>
      <c r="MNJ1" s="5" t="s">
        <v>17603</v>
      </c>
      <c r="MNK1" s="5" t="s">
        <v>17604</v>
      </c>
      <c r="MNL1" s="5" t="s">
        <v>17605</v>
      </c>
      <c r="MNM1" s="5" t="s">
        <v>17606</v>
      </c>
      <c r="MNN1" s="5" t="s">
        <v>17607</v>
      </c>
      <c r="MNO1" s="5" t="s">
        <v>17608</v>
      </c>
      <c r="MNP1" s="5" t="s">
        <v>17609</v>
      </c>
      <c r="MNQ1" s="5" t="s">
        <v>17610</v>
      </c>
      <c r="MNR1" s="5" t="s">
        <v>17611</v>
      </c>
      <c r="MNS1" s="5" t="s">
        <v>17612</v>
      </c>
      <c r="MNT1" s="5" t="s">
        <v>17613</v>
      </c>
      <c r="MNU1" s="5" t="s">
        <v>17614</v>
      </c>
      <c r="MNV1" s="5" t="s">
        <v>17615</v>
      </c>
      <c r="MNW1" s="5" t="s">
        <v>17616</v>
      </c>
      <c r="MNX1" s="5" t="s">
        <v>17617</v>
      </c>
      <c r="MNY1" s="5" t="s">
        <v>17618</v>
      </c>
      <c r="MNZ1" s="5" t="s">
        <v>17619</v>
      </c>
      <c r="MOA1" s="5" t="s">
        <v>17620</v>
      </c>
      <c r="MOB1" s="5" t="s">
        <v>17621</v>
      </c>
      <c r="MOC1" s="5" t="s">
        <v>17622</v>
      </c>
      <c r="MOD1" s="5" t="s">
        <v>17623</v>
      </c>
      <c r="MOE1" s="5" t="s">
        <v>17624</v>
      </c>
      <c r="MOF1" s="5" t="s">
        <v>17625</v>
      </c>
      <c r="MOG1" s="5" t="s">
        <v>17626</v>
      </c>
      <c r="MOH1" s="5" t="s">
        <v>17627</v>
      </c>
      <c r="MOI1" s="5" t="s">
        <v>17628</v>
      </c>
      <c r="MOJ1" s="5" t="s">
        <v>17629</v>
      </c>
      <c r="MOK1" s="5" t="s">
        <v>17630</v>
      </c>
      <c r="MOL1" s="5" t="s">
        <v>17631</v>
      </c>
      <c r="MOM1" s="5" t="s">
        <v>17632</v>
      </c>
      <c r="MON1" s="5" t="s">
        <v>17633</v>
      </c>
      <c r="MOO1" s="5" t="s">
        <v>17634</v>
      </c>
      <c r="MOP1" s="5" t="s">
        <v>17635</v>
      </c>
      <c r="MOQ1" s="5" t="s">
        <v>17636</v>
      </c>
      <c r="MOR1" s="5" t="s">
        <v>17637</v>
      </c>
      <c r="MOS1" s="5" t="s">
        <v>17638</v>
      </c>
      <c r="MOT1" s="5" t="s">
        <v>17639</v>
      </c>
      <c r="MOU1" s="5" t="s">
        <v>17640</v>
      </c>
      <c r="MOV1" s="5" t="s">
        <v>17641</v>
      </c>
      <c r="MOW1" s="5" t="s">
        <v>17642</v>
      </c>
      <c r="MOX1" s="5" t="s">
        <v>17643</v>
      </c>
      <c r="MOY1" s="5" t="s">
        <v>17644</v>
      </c>
      <c r="MOZ1" s="5" t="s">
        <v>17645</v>
      </c>
      <c r="MPA1" s="5" t="s">
        <v>17646</v>
      </c>
      <c r="MPB1" s="5" t="s">
        <v>17647</v>
      </c>
      <c r="MPC1" s="5" t="s">
        <v>17648</v>
      </c>
      <c r="MPD1" s="5" t="s">
        <v>17649</v>
      </c>
      <c r="MPE1" s="5" t="s">
        <v>17650</v>
      </c>
      <c r="MPF1" s="5" t="s">
        <v>17651</v>
      </c>
      <c r="MPG1" s="5" t="s">
        <v>17652</v>
      </c>
      <c r="MPH1" s="5" t="s">
        <v>17653</v>
      </c>
      <c r="MPI1" s="5" t="s">
        <v>17654</v>
      </c>
      <c r="MPJ1" s="5" t="s">
        <v>17655</v>
      </c>
      <c r="MPK1" s="5" t="s">
        <v>17656</v>
      </c>
      <c r="MPL1" s="5" t="s">
        <v>17657</v>
      </c>
      <c r="MPM1" s="5" t="s">
        <v>17658</v>
      </c>
      <c r="MPN1" s="5" t="s">
        <v>17659</v>
      </c>
      <c r="MPO1" s="5" t="s">
        <v>17660</v>
      </c>
      <c r="MPP1" s="5" t="s">
        <v>17661</v>
      </c>
      <c r="MPQ1" s="5" t="s">
        <v>17662</v>
      </c>
      <c r="MPR1" s="5" t="s">
        <v>17663</v>
      </c>
      <c r="MPS1" s="5" t="s">
        <v>17664</v>
      </c>
      <c r="MPT1" s="5" t="s">
        <v>17665</v>
      </c>
      <c r="MPU1" s="5" t="s">
        <v>17666</v>
      </c>
      <c r="MPV1" s="5" t="s">
        <v>17667</v>
      </c>
      <c r="MPW1" s="5" t="s">
        <v>17668</v>
      </c>
      <c r="MPX1" s="5" t="s">
        <v>17669</v>
      </c>
      <c r="MPY1" s="5" t="s">
        <v>17670</v>
      </c>
      <c r="MPZ1" s="5" t="s">
        <v>17671</v>
      </c>
      <c r="MQA1" s="5" t="s">
        <v>17672</v>
      </c>
      <c r="MQB1" s="5" t="s">
        <v>17673</v>
      </c>
      <c r="MQC1" s="5" t="s">
        <v>17674</v>
      </c>
      <c r="MQD1" s="5" t="s">
        <v>17675</v>
      </c>
      <c r="MQE1" s="5" t="s">
        <v>17676</v>
      </c>
      <c r="MQF1" s="5" t="s">
        <v>17677</v>
      </c>
      <c r="MQG1" s="5" t="s">
        <v>17678</v>
      </c>
      <c r="MQH1" s="5" t="s">
        <v>17679</v>
      </c>
      <c r="MQI1" s="5" t="s">
        <v>17680</v>
      </c>
      <c r="MQJ1" s="5" t="s">
        <v>17681</v>
      </c>
      <c r="MQK1" s="5" t="s">
        <v>17682</v>
      </c>
      <c r="MQL1" s="5" t="s">
        <v>17683</v>
      </c>
      <c r="MQM1" s="5" t="s">
        <v>17684</v>
      </c>
      <c r="MQN1" s="5" t="s">
        <v>17685</v>
      </c>
      <c r="MQO1" s="5" t="s">
        <v>17686</v>
      </c>
      <c r="MQP1" s="5" t="s">
        <v>17687</v>
      </c>
      <c r="MQQ1" s="5" t="s">
        <v>17688</v>
      </c>
      <c r="MQR1" s="5" t="s">
        <v>17689</v>
      </c>
      <c r="MQS1" s="5" t="s">
        <v>17690</v>
      </c>
      <c r="MQT1" s="5" t="s">
        <v>17691</v>
      </c>
      <c r="MQU1" s="5" t="s">
        <v>17692</v>
      </c>
      <c r="MQV1" s="5" t="s">
        <v>17693</v>
      </c>
      <c r="MQW1" s="5" t="s">
        <v>17694</v>
      </c>
      <c r="MQX1" s="5" t="s">
        <v>17695</v>
      </c>
      <c r="MQY1" s="5" t="s">
        <v>17696</v>
      </c>
      <c r="MQZ1" s="5" t="s">
        <v>17697</v>
      </c>
      <c r="MRA1" s="5" t="s">
        <v>17698</v>
      </c>
      <c r="MRB1" s="5" t="s">
        <v>17699</v>
      </c>
      <c r="MRC1" s="5" t="s">
        <v>17700</v>
      </c>
      <c r="MRD1" s="5" t="s">
        <v>17701</v>
      </c>
      <c r="MRE1" s="5" t="s">
        <v>17702</v>
      </c>
      <c r="MRF1" s="5" t="s">
        <v>17703</v>
      </c>
      <c r="MRG1" s="5" t="s">
        <v>17704</v>
      </c>
      <c r="MRH1" s="5" t="s">
        <v>17705</v>
      </c>
      <c r="MRI1" s="5" t="s">
        <v>17706</v>
      </c>
      <c r="MRJ1" s="5" t="s">
        <v>17707</v>
      </c>
      <c r="MRK1" s="5" t="s">
        <v>17708</v>
      </c>
      <c r="MRL1" s="5" t="s">
        <v>17709</v>
      </c>
      <c r="MRM1" s="5" t="s">
        <v>17710</v>
      </c>
      <c r="MRN1" s="5" t="s">
        <v>17711</v>
      </c>
      <c r="MRO1" s="5" t="s">
        <v>17712</v>
      </c>
      <c r="MRP1" s="5" t="s">
        <v>17713</v>
      </c>
      <c r="MRQ1" s="5" t="s">
        <v>17714</v>
      </c>
      <c r="MRR1" s="5" t="s">
        <v>17715</v>
      </c>
      <c r="MRS1" s="5" t="s">
        <v>17716</v>
      </c>
      <c r="MRT1" s="5" t="s">
        <v>17717</v>
      </c>
      <c r="MRU1" s="5" t="s">
        <v>17718</v>
      </c>
      <c r="MRV1" s="5" t="s">
        <v>17719</v>
      </c>
      <c r="MRW1" s="5" t="s">
        <v>17720</v>
      </c>
      <c r="MRX1" s="5" t="s">
        <v>17721</v>
      </c>
      <c r="MRY1" s="5" t="s">
        <v>17722</v>
      </c>
      <c r="MRZ1" s="5" t="s">
        <v>17723</v>
      </c>
      <c r="MSA1" s="5" t="s">
        <v>17724</v>
      </c>
      <c r="MSB1" s="5" t="s">
        <v>17725</v>
      </c>
      <c r="MSC1" s="5" t="s">
        <v>17726</v>
      </c>
      <c r="MSD1" s="5" t="s">
        <v>17727</v>
      </c>
      <c r="MSE1" s="5" t="s">
        <v>17728</v>
      </c>
      <c r="MSF1" s="5" t="s">
        <v>17729</v>
      </c>
      <c r="MSG1" s="5" t="s">
        <v>17730</v>
      </c>
      <c r="MSH1" s="5" t="s">
        <v>17731</v>
      </c>
      <c r="MSI1" s="5" t="s">
        <v>17732</v>
      </c>
      <c r="MSJ1" s="5" t="s">
        <v>17733</v>
      </c>
      <c r="MSK1" s="5" t="s">
        <v>17734</v>
      </c>
      <c r="MSL1" s="5" t="s">
        <v>17735</v>
      </c>
      <c r="MSM1" s="5" t="s">
        <v>17736</v>
      </c>
      <c r="MSN1" s="5" t="s">
        <v>17737</v>
      </c>
      <c r="MSO1" s="5" t="s">
        <v>17738</v>
      </c>
      <c r="MSP1" s="5" t="s">
        <v>17739</v>
      </c>
      <c r="MSQ1" s="5" t="s">
        <v>17740</v>
      </c>
      <c r="MSR1" s="5" t="s">
        <v>17741</v>
      </c>
      <c r="MSS1" s="5" t="s">
        <v>17742</v>
      </c>
      <c r="MST1" s="5" t="s">
        <v>17743</v>
      </c>
      <c r="MSU1" s="5" t="s">
        <v>17744</v>
      </c>
      <c r="MSV1" s="5" t="s">
        <v>17745</v>
      </c>
      <c r="MSW1" s="5" t="s">
        <v>17746</v>
      </c>
      <c r="MSX1" s="5" t="s">
        <v>17747</v>
      </c>
      <c r="MSY1" s="5" t="s">
        <v>17748</v>
      </c>
      <c r="MSZ1" s="5" t="s">
        <v>17749</v>
      </c>
      <c r="MTA1" s="5" t="s">
        <v>17750</v>
      </c>
      <c r="MTB1" s="5" t="s">
        <v>17751</v>
      </c>
      <c r="MTC1" s="5" t="s">
        <v>17752</v>
      </c>
      <c r="MTD1" s="5" t="s">
        <v>17753</v>
      </c>
      <c r="MTE1" s="5" t="s">
        <v>17754</v>
      </c>
      <c r="MTF1" s="5" t="s">
        <v>17755</v>
      </c>
      <c r="MTG1" s="5" t="s">
        <v>17756</v>
      </c>
      <c r="MTH1" s="5" t="s">
        <v>17757</v>
      </c>
      <c r="MTI1" s="5" t="s">
        <v>17758</v>
      </c>
      <c r="MTJ1" s="5" t="s">
        <v>17759</v>
      </c>
      <c r="MTK1" s="5" t="s">
        <v>17760</v>
      </c>
      <c r="MTL1" s="5" t="s">
        <v>17761</v>
      </c>
      <c r="MTM1" s="5" t="s">
        <v>17762</v>
      </c>
      <c r="MTN1" s="5" t="s">
        <v>17763</v>
      </c>
      <c r="MTO1" s="5" t="s">
        <v>17764</v>
      </c>
      <c r="MTP1" s="5" t="s">
        <v>17765</v>
      </c>
      <c r="MTQ1" s="5" t="s">
        <v>17766</v>
      </c>
      <c r="MTR1" s="5" t="s">
        <v>17767</v>
      </c>
      <c r="MTS1" s="5" t="s">
        <v>17768</v>
      </c>
      <c r="MTT1" s="5" t="s">
        <v>17769</v>
      </c>
      <c r="MTU1" s="5" t="s">
        <v>17770</v>
      </c>
      <c r="MTV1" s="5" t="s">
        <v>17771</v>
      </c>
      <c r="MTW1" s="5" t="s">
        <v>17772</v>
      </c>
      <c r="MTX1" s="5" t="s">
        <v>17773</v>
      </c>
      <c r="MTY1" s="5" t="s">
        <v>17774</v>
      </c>
      <c r="MTZ1" s="5" t="s">
        <v>17775</v>
      </c>
      <c r="MUA1" s="5" t="s">
        <v>17776</v>
      </c>
      <c r="MUB1" s="5" t="s">
        <v>17777</v>
      </c>
      <c r="MUC1" s="5" t="s">
        <v>17778</v>
      </c>
      <c r="MUD1" s="5" t="s">
        <v>17779</v>
      </c>
      <c r="MUE1" s="5" t="s">
        <v>17780</v>
      </c>
      <c r="MUF1" s="5" t="s">
        <v>17781</v>
      </c>
      <c r="MUG1" s="5" t="s">
        <v>17782</v>
      </c>
      <c r="MUH1" s="5" t="s">
        <v>17783</v>
      </c>
      <c r="MUI1" s="5" t="s">
        <v>17784</v>
      </c>
      <c r="MUJ1" s="5" t="s">
        <v>17785</v>
      </c>
      <c r="MUK1" s="5" t="s">
        <v>17786</v>
      </c>
      <c r="MUL1" s="5" t="s">
        <v>17787</v>
      </c>
      <c r="MUM1" s="5" t="s">
        <v>17788</v>
      </c>
      <c r="MUN1" s="5" t="s">
        <v>17789</v>
      </c>
      <c r="MUO1" s="5" t="s">
        <v>17790</v>
      </c>
      <c r="MUP1" s="5" t="s">
        <v>17791</v>
      </c>
      <c r="MUQ1" s="5" t="s">
        <v>17792</v>
      </c>
      <c r="MUR1" s="5" t="s">
        <v>17793</v>
      </c>
      <c r="MUS1" s="5" t="s">
        <v>17794</v>
      </c>
      <c r="MUT1" s="5" t="s">
        <v>17795</v>
      </c>
      <c r="MUU1" s="5" t="s">
        <v>17796</v>
      </c>
      <c r="MUV1" s="5" t="s">
        <v>17797</v>
      </c>
      <c r="MUW1" s="5" t="s">
        <v>17798</v>
      </c>
      <c r="MUX1" s="5" t="s">
        <v>17799</v>
      </c>
      <c r="MUY1" s="5" t="s">
        <v>17800</v>
      </c>
      <c r="MUZ1" s="5" t="s">
        <v>17801</v>
      </c>
      <c r="MVA1" s="5" t="s">
        <v>17802</v>
      </c>
      <c r="MVB1" s="5" t="s">
        <v>17803</v>
      </c>
      <c r="MVC1" s="5" t="s">
        <v>17804</v>
      </c>
      <c r="MVD1" s="5" t="s">
        <v>17805</v>
      </c>
      <c r="MVE1" s="5" t="s">
        <v>17806</v>
      </c>
      <c r="MVF1" s="5" t="s">
        <v>17807</v>
      </c>
      <c r="MVG1" s="5" t="s">
        <v>17808</v>
      </c>
      <c r="MVH1" s="5" t="s">
        <v>17809</v>
      </c>
      <c r="MVI1" s="5" t="s">
        <v>17810</v>
      </c>
      <c r="MVJ1" s="5" t="s">
        <v>17811</v>
      </c>
      <c r="MVK1" s="5" t="s">
        <v>17812</v>
      </c>
      <c r="MVL1" s="5" t="s">
        <v>17813</v>
      </c>
      <c r="MVM1" s="5" t="s">
        <v>17814</v>
      </c>
      <c r="MVN1" s="5" t="s">
        <v>17815</v>
      </c>
      <c r="MVO1" s="5" t="s">
        <v>17816</v>
      </c>
      <c r="MVP1" s="5" t="s">
        <v>17817</v>
      </c>
      <c r="MVQ1" s="5" t="s">
        <v>17818</v>
      </c>
      <c r="MVR1" s="5" t="s">
        <v>17819</v>
      </c>
      <c r="MVS1" s="5" t="s">
        <v>17820</v>
      </c>
      <c r="MVT1" s="5" t="s">
        <v>17821</v>
      </c>
      <c r="MVU1" s="5" t="s">
        <v>17822</v>
      </c>
      <c r="MVV1" s="5" t="s">
        <v>17823</v>
      </c>
      <c r="MVW1" s="5" t="s">
        <v>17824</v>
      </c>
      <c r="MVX1" s="5" t="s">
        <v>17825</v>
      </c>
      <c r="MVY1" s="5" t="s">
        <v>17826</v>
      </c>
      <c r="MVZ1" s="5" t="s">
        <v>17827</v>
      </c>
      <c r="MWA1" s="5" t="s">
        <v>17828</v>
      </c>
      <c r="MWB1" s="5" t="s">
        <v>17829</v>
      </c>
      <c r="MWC1" s="5" t="s">
        <v>17830</v>
      </c>
      <c r="MWD1" s="5" t="s">
        <v>17831</v>
      </c>
      <c r="MWE1" s="5" t="s">
        <v>17832</v>
      </c>
      <c r="MWF1" s="5" t="s">
        <v>17833</v>
      </c>
      <c r="MWG1" s="5" t="s">
        <v>17834</v>
      </c>
      <c r="MWH1" s="5" t="s">
        <v>17835</v>
      </c>
      <c r="MWI1" s="5" t="s">
        <v>17836</v>
      </c>
      <c r="MWJ1" s="5" t="s">
        <v>17837</v>
      </c>
      <c r="MWK1" s="5" t="s">
        <v>17838</v>
      </c>
      <c r="MWL1" s="5" t="s">
        <v>17839</v>
      </c>
      <c r="MWM1" s="5" t="s">
        <v>17840</v>
      </c>
      <c r="MWN1" s="5" t="s">
        <v>17841</v>
      </c>
      <c r="MWO1" s="5" t="s">
        <v>17842</v>
      </c>
      <c r="MWP1" s="5" t="s">
        <v>17843</v>
      </c>
      <c r="MWQ1" s="5" t="s">
        <v>17844</v>
      </c>
      <c r="MWR1" s="5" t="s">
        <v>17845</v>
      </c>
      <c r="MWS1" s="5" t="s">
        <v>17846</v>
      </c>
      <c r="MWT1" s="5" t="s">
        <v>17847</v>
      </c>
      <c r="MWU1" s="5" t="s">
        <v>17848</v>
      </c>
      <c r="MWV1" s="5" t="s">
        <v>17849</v>
      </c>
      <c r="MWW1" s="5" t="s">
        <v>17850</v>
      </c>
      <c r="MWX1" s="5" t="s">
        <v>17851</v>
      </c>
      <c r="MWY1" s="5" t="s">
        <v>17852</v>
      </c>
      <c r="MWZ1" s="5" t="s">
        <v>17853</v>
      </c>
      <c r="MXA1" s="5" t="s">
        <v>17854</v>
      </c>
      <c r="MXB1" s="5" t="s">
        <v>17855</v>
      </c>
      <c r="MXC1" s="5" t="s">
        <v>17856</v>
      </c>
      <c r="MXD1" s="5" t="s">
        <v>17857</v>
      </c>
      <c r="MXE1" s="5" t="s">
        <v>17858</v>
      </c>
      <c r="MXF1" s="5" t="s">
        <v>17859</v>
      </c>
      <c r="MXG1" s="5" t="s">
        <v>17860</v>
      </c>
      <c r="MXH1" s="5" t="s">
        <v>17861</v>
      </c>
      <c r="MXI1" s="5" t="s">
        <v>17862</v>
      </c>
      <c r="MXJ1" s="5" t="s">
        <v>17863</v>
      </c>
      <c r="MXK1" s="5" t="s">
        <v>17864</v>
      </c>
      <c r="MXL1" s="5" t="s">
        <v>17865</v>
      </c>
      <c r="MXM1" s="5" t="s">
        <v>17866</v>
      </c>
      <c r="MXN1" s="5" t="s">
        <v>17867</v>
      </c>
      <c r="MXO1" s="5" t="s">
        <v>17868</v>
      </c>
      <c r="MXP1" s="5" t="s">
        <v>17869</v>
      </c>
      <c r="MXQ1" s="5" t="s">
        <v>17870</v>
      </c>
      <c r="MXR1" s="5" t="s">
        <v>17871</v>
      </c>
      <c r="MXS1" s="5" t="s">
        <v>17872</v>
      </c>
      <c r="MXT1" s="5" t="s">
        <v>17873</v>
      </c>
      <c r="MXU1" s="5" t="s">
        <v>17874</v>
      </c>
      <c r="MXV1" s="5" t="s">
        <v>17875</v>
      </c>
      <c r="MXW1" s="5" t="s">
        <v>17876</v>
      </c>
      <c r="MXX1" s="5" t="s">
        <v>17877</v>
      </c>
      <c r="MXY1" s="5" t="s">
        <v>17878</v>
      </c>
      <c r="MXZ1" s="5" t="s">
        <v>17879</v>
      </c>
      <c r="MYA1" s="5" t="s">
        <v>17880</v>
      </c>
      <c r="MYB1" s="5" t="s">
        <v>17881</v>
      </c>
      <c r="MYC1" s="5" t="s">
        <v>17882</v>
      </c>
      <c r="MYD1" s="5" t="s">
        <v>17883</v>
      </c>
      <c r="MYE1" s="5" t="s">
        <v>17884</v>
      </c>
      <c r="MYF1" s="5" t="s">
        <v>17885</v>
      </c>
      <c r="MYG1" s="5" t="s">
        <v>17886</v>
      </c>
      <c r="MYH1" s="5" t="s">
        <v>17887</v>
      </c>
      <c r="MYI1" s="5" t="s">
        <v>17888</v>
      </c>
      <c r="MYJ1" s="5" t="s">
        <v>17889</v>
      </c>
      <c r="MYK1" s="5" t="s">
        <v>17890</v>
      </c>
      <c r="MYL1" s="5" t="s">
        <v>17891</v>
      </c>
      <c r="MYM1" s="5" t="s">
        <v>17892</v>
      </c>
      <c r="MYN1" s="5" t="s">
        <v>17893</v>
      </c>
      <c r="MYO1" s="5" t="s">
        <v>17894</v>
      </c>
      <c r="MYP1" s="5" t="s">
        <v>17895</v>
      </c>
      <c r="MYQ1" s="5" t="s">
        <v>17896</v>
      </c>
      <c r="MYR1" s="5" t="s">
        <v>17897</v>
      </c>
      <c r="MYS1" s="5" t="s">
        <v>17898</v>
      </c>
      <c r="MYT1" s="5" t="s">
        <v>17899</v>
      </c>
      <c r="MYU1" s="5" t="s">
        <v>17900</v>
      </c>
      <c r="MYV1" s="5" t="s">
        <v>17901</v>
      </c>
      <c r="MYW1" s="5" t="s">
        <v>17902</v>
      </c>
      <c r="MYX1" s="5" t="s">
        <v>17903</v>
      </c>
      <c r="MYY1" s="5" t="s">
        <v>17904</v>
      </c>
      <c r="MYZ1" s="5" t="s">
        <v>17905</v>
      </c>
      <c r="MZA1" s="5" t="s">
        <v>17906</v>
      </c>
      <c r="MZB1" s="5" t="s">
        <v>17907</v>
      </c>
      <c r="MZC1" s="5" t="s">
        <v>17908</v>
      </c>
      <c r="MZD1" s="5" t="s">
        <v>17909</v>
      </c>
      <c r="MZE1" s="5" t="s">
        <v>17910</v>
      </c>
      <c r="MZF1" s="5" t="s">
        <v>17911</v>
      </c>
      <c r="MZG1" s="5" t="s">
        <v>17912</v>
      </c>
      <c r="MZH1" s="5" t="s">
        <v>17913</v>
      </c>
      <c r="MZI1" s="5" t="s">
        <v>17914</v>
      </c>
      <c r="MZJ1" s="5" t="s">
        <v>17915</v>
      </c>
      <c r="MZK1" s="5" t="s">
        <v>17916</v>
      </c>
      <c r="MZL1" s="5" t="s">
        <v>17917</v>
      </c>
      <c r="MZM1" s="5" t="s">
        <v>17918</v>
      </c>
      <c r="MZN1" s="5" t="s">
        <v>17919</v>
      </c>
      <c r="MZO1" s="5" t="s">
        <v>17920</v>
      </c>
      <c r="MZP1" s="5" t="s">
        <v>17921</v>
      </c>
      <c r="MZQ1" s="5" t="s">
        <v>17922</v>
      </c>
      <c r="MZR1" s="5" t="s">
        <v>17923</v>
      </c>
      <c r="MZS1" s="5" t="s">
        <v>17924</v>
      </c>
      <c r="MZT1" s="5" t="s">
        <v>17925</v>
      </c>
      <c r="MZU1" s="5" t="s">
        <v>17926</v>
      </c>
      <c r="MZV1" s="5" t="s">
        <v>17927</v>
      </c>
      <c r="MZW1" s="5" t="s">
        <v>17928</v>
      </c>
      <c r="MZX1" s="5" t="s">
        <v>17929</v>
      </c>
      <c r="MZY1" s="5" t="s">
        <v>17930</v>
      </c>
      <c r="MZZ1" s="5" t="s">
        <v>17931</v>
      </c>
      <c r="NAA1" s="5" t="s">
        <v>17932</v>
      </c>
      <c r="NAB1" s="5" t="s">
        <v>17933</v>
      </c>
      <c r="NAC1" s="5" t="s">
        <v>17934</v>
      </c>
      <c r="NAD1" s="5" t="s">
        <v>17935</v>
      </c>
      <c r="NAE1" s="5" t="s">
        <v>17936</v>
      </c>
      <c r="NAF1" s="5" t="s">
        <v>17937</v>
      </c>
      <c r="NAG1" s="5" t="s">
        <v>17938</v>
      </c>
      <c r="NAH1" s="5" t="s">
        <v>17939</v>
      </c>
      <c r="NAI1" s="5" t="s">
        <v>17940</v>
      </c>
      <c r="NAJ1" s="5" t="s">
        <v>17941</v>
      </c>
      <c r="NAK1" s="5" t="s">
        <v>17942</v>
      </c>
      <c r="NAL1" s="5" t="s">
        <v>17943</v>
      </c>
      <c r="NAM1" s="5" t="s">
        <v>17944</v>
      </c>
      <c r="NAN1" s="5" t="s">
        <v>17945</v>
      </c>
      <c r="NAO1" s="5" t="s">
        <v>17946</v>
      </c>
      <c r="NAP1" s="5" t="s">
        <v>17947</v>
      </c>
      <c r="NAQ1" s="5" t="s">
        <v>17948</v>
      </c>
      <c r="NAR1" s="5" t="s">
        <v>17949</v>
      </c>
      <c r="NAS1" s="5" t="s">
        <v>17950</v>
      </c>
      <c r="NAT1" s="5" t="s">
        <v>17951</v>
      </c>
      <c r="NAU1" s="5" t="s">
        <v>17952</v>
      </c>
      <c r="NAV1" s="5" t="s">
        <v>17953</v>
      </c>
      <c r="NAW1" s="5" t="s">
        <v>17954</v>
      </c>
      <c r="NAX1" s="5" t="s">
        <v>17955</v>
      </c>
      <c r="NAY1" s="5" t="s">
        <v>17956</v>
      </c>
      <c r="NAZ1" s="5" t="s">
        <v>17957</v>
      </c>
      <c r="NBA1" s="5" t="s">
        <v>17958</v>
      </c>
      <c r="NBB1" s="5" t="s">
        <v>17959</v>
      </c>
      <c r="NBC1" s="5" t="s">
        <v>17960</v>
      </c>
      <c r="NBD1" s="5" t="s">
        <v>17961</v>
      </c>
      <c r="NBE1" s="5" t="s">
        <v>17962</v>
      </c>
      <c r="NBF1" s="5" t="s">
        <v>17963</v>
      </c>
      <c r="NBG1" s="5" t="s">
        <v>17964</v>
      </c>
      <c r="NBH1" s="5" t="s">
        <v>17965</v>
      </c>
      <c r="NBI1" s="5" t="s">
        <v>17966</v>
      </c>
      <c r="NBJ1" s="5" t="s">
        <v>17967</v>
      </c>
      <c r="NBK1" s="5" t="s">
        <v>17968</v>
      </c>
      <c r="NBL1" s="5" t="s">
        <v>17969</v>
      </c>
      <c r="NBM1" s="5" t="s">
        <v>17970</v>
      </c>
      <c r="NBN1" s="5" t="s">
        <v>17971</v>
      </c>
      <c r="NBO1" s="5" t="s">
        <v>17972</v>
      </c>
      <c r="NBP1" s="5" t="s">
        <v>17973</v>
      </c>
      <c r="NBQ1" s="5" t="s">
        <v>17974</v>
      </c>
      <c r="NBR1" s="5" t="s">
        <v>17975</v>
      </c>
      <c r="NBS1" s="5" t="s">
        <v>17976</v>
      </c>
      <c r="NBT1" s="5" t="s">
        <v>17977</v>
      </c>
      <c r="NBU1" s="5" t="s">
        <v>17978</v>
      </c>
      <c r="NBV1" s="5" t="s">
        <v>17979</v>
      </c>
      <c r="NBW1" s="5" t="s">
        <v>17980</v>
      </c>
      <c r="NBX1" s="5" t="s">
        <v>17981</v>
      </c>
      <c r="NBY1" s="5" t="s">
        <v>17982</v>
      </c>
      <c r="NBZ1" s="5" t="s">
        <v>17983</v>
      </c>
      <c r="NCA1" s="5" t="s">
        <v>17984</v>
      </c>
      <c r="NCB1" s="5" t="s">
        <v>17985</v>
      </c>
      <c r="NCC1" s="5" t="s">
        <v>17986</v>
      </c>
      <c r="NCD1" s="5" t="s">
        <v>17987</v>
      </c>
      <c r="NCE1" s="5" t="s">
        <v>17988</v>
      </c>
      <c r="NCF1" s="5" t="s">
        <v>17989</v>
      </c>
      <c r="NCG1" s="5" t="s">
        <v>17990</v>
      </c>
      <c r="NCH1" s="5" t="s">
        <v>17991</v>
      </c>
      <c r="NCI1" s="5" t="s">
        <v>17992</v>
      </c>
      <c r="NCJ1" s="5" t="s">
        <v>17993</v>
      </c>
      <c r="NCK1" s="5" t="s">
        <v>17994</v>
      </c>
      <c r="NCL1" s="5" t="s">
        <v>17995</v>
      </c>
      <c r="NCM1" s="5" t="s">
        <v>17996</v>
      </c>
      <c r="NCN1" s="5" t="s">
        <v>17997</v>
      </c>
      <c r="NCO1" s="5" t="s">
        <v>17998</v>
      </c>
      <c r="NCP1" s="5" t="s">
        <v>17999</v>
      </c>
      <c r="NCQ1" s="5" t="s">
        <v>18000</v>
      </c>
      <c r="NCR1" s="5" t="s">
        <v>18001</v>
      </c>
      <c r="NCS1" s="5" t="s">
        <v>18002</v>
      </c>
      <c r="NCT1" s="5" t="s">
        <v>18003</v>
      </c>
      <c r="NCU1" s="5" t="s">
        <v>18004</v>
      </c>
      <c r="NCV1" s="5" t="s">
        <v>18005</v>
      </c>
      <c r="NCW1" s="5" t="s">
        <v>18006</v>
      </c>
      <c r="NCX1" s="5" t="s">
        <v>18007</v>
      </c>
      <c r="NCY1" s="5" t="s">
        <v>18008</v>
      </c>
      <c r="NCZ1" s="5" t="s">
        <v>18009</v>
      </c>
      <c r="NDA1" s="5" t="s">
        <v>18010</v>
      </c>
      <c r="NDB1" s="5" t="s">
        <v>18011</v>
      </c>
      <c r="NDC1" s="5" t="s">
        <v>18012</v>
      </c>
      <c r="NDD1" s="5" t="s">
        <v>18013</v>
      </c>
      <c r="NDE1" s="5" t="s">
        <v>18014</v>
      </c>
      <c r="NDF1" s="5" t="s">
        <v>18015</v>
      </c>
      <c r="NDG1" s="5" t="s">
        <v>18016</v>
      </c>
      <c r="NDH1" s="5" t="s">
        <v>18017</v>
      </c>
      <c r="NDI1" s="5" t="s">
        <v>18018</v>
      </c>
      <c r="NDJ1" s="5" t="s">
        <v>18019</v>
      </c>
      <c r="NDK1" s="5" t="s">
        <v>18020</v>
      </c>
      <c r="NDL1" s="5" t="s">
        <v>18021</v>
      </c>
      <c r="NDM1" s="5" t="s">
        <v>18022</v>
      </c>
      <c r="NDN1" s="5" t="s">
        <v>18023</v>
      </c>
      <c r="NDO1" s="5" t="s">
        <v>18024</v>
      </c>
      <c r="NDP1" s="5" t="s">
        <v>18025</v>
      </c>
      <c r="NDQ1" s="5" t="s">
        <v>18026</v>
      </c>
      <c r="NDR1" s="5" t="s">
        <v>18027</v>
      </c>
      <c r="NDS1" s="5" t="s">
        <v>18028</v>
      </c>
      <c r="NDT1" s="5" t="s">
        <v>18029</v>
      </c>
      <c r="NDU1" s="5" t="s">
        <v>18030</v>
      </c>
      <c r="NDV1" s="5" t="s">
        <v>18031</v>
      </c>
      <c r="NDW1" s="5" t="s">
        <v>18032</v>
      </c>
      <c r="NDX1" s="5" t="s">
        <v>18033</v>
      </c>
      <c r="NDY1" s="5" t="s">
        <v>18034</v>
      </c>
      <c r="NDZ1" s="5" t="s">
        <v>18035</v>
      </c>
      <c r="NEA1" s="5" t="s">
        <v>18036</v>
      </c>
      <c r="NEB1" s="5" t="s">
        <v>18037</v>
      </c>
      <c r="NEC1" s="5" t="s">
        <v>18038</v>
      </c>
      <c r="NED1" s="5" t="s">
        <v>18039</v>
      </c>
      <c r="NEE1" s="5" t="s">
        <v>18040</v>
      </c>
      <c r="NEF1" s="5" t="s">
        <v>18041</v>
      </c>
      <c r="NEG1" s="5" t="s">
        <v>18042</v>
      </c>
      <c r="NEH1" s="5" t="s">
        <v>18043</v>
      </c>
      <c r="NEI1" s="5" t="s">
        <v>18044</v>
      </c>
      <c r="NEJ1" s="5" t="s">
        <v>18045</v>
      </c>
      <c r="NEK1" s="5" t="s">
        <v>18046</v>
      </c>
      <c r="NEL1" s="5" t="s">
        <v>18047</v>
      </c>
      <c r="NEM1" s="5" t="s">
        <v>18048</v>
      </c>
      <c r="NEN1" s="5" t="s">
        <v>18049</v>
      </c>
      <c r="NEO1" s="5" t="s">
        <v>18050</v>
      </c>
      <c r="NEP1" s="5" t="s">
        <v>18051</v>
      </c>
      <c r="NEQ1" s="5" t="s">
        <v>18052</v>
      </c>
      <c r="NER1" s="5" t="s">
        <v>18053</v>
      </c>
      <c r="NES1" s="5" t="s">
        <v>18054</v>
      </c>
      <c r="NET1" s="5" t="s">
        <v>18055</v>
      </c>
      <c r="NEU1" s="5" t="s">
        <v>18056</v>
      </c>
      <c r="NEV1" s="5" t="s">
        <v>18057</v>
      </c>
      <c r="NEW1" s="5" t="s">
        <v>18058</v>
      </c>
      <c r="NEX1" s="5" t="s">
        <v>18059</v>
      </c>
      <c r="NEY1" s="5" t="s">
        <v>18060</v>
      </c>
      <c r="NEZ1" s="5" t="s">
        <v>18061</v>
      </c>
      <c r="NFA1" s="5" t="s">
        <v>18062</v>
      </c>
      <c r="NFB1" s="5" t="s">
        <v>18063</v>
      </c>
      <c r="NFC1" s="5" t="s">
        <v>18064</v>
      </c>
      <c r="NFD1" s="5" t="s">
        <v>18065</v>
      </c>
      <c r="NFE1" s="5" t="s">
        <v>18066</v>
      </c>
      <c r="NFF1" s="5" t="s">
        <v>18067</v>
      </c>
      <c r="NFG1" s="5" t="s">
        <v>18068</v>
      </c>
      <c r="NFH1" s="5" t="s">
        <v>18069</v>
      </c>
      <c r="NFI1" s="5" t="s">
        <v>18070</v>
      </c>
      <c r="NFJ1" s="5" t="s">
        <v>18071</v>
      </c>
      <c r="NFK1" s="5" t="s">
        <v>18072</v>
      </c>
      <c r="NFL1" s="5" t="s">
        <v>18073</v>
      </c>
      <c r="NFM1" s="5" t="s">
        <v>18074</v>
      </c>
      <c r="NFN1" s="5" t="s">
        <v>18075</v>
      </c>
      <c r="NFO1" s="5" t="s">
        <v>18076</v>
      </c>
      <c r="NFP1" s="5" t="s">
        <v>18077</v>
      </c>
      <c r="NFQ1" s="5" t="s">
        <v>18078</v>
      </c>
      <c r="NFR1" s="5" t="s">
        <v>18079</v>
      </c>
      <c r="NFS1" s="5" t="s">
        <v>18080</v>
      </c>
      <c r="NFT1" s="5" t="s">
        <v>18081</v>
      </c>
      <c r="NFU1" s="5" t="s">
        <v>18082</v>
      </c>
      <c r="NFV1" s="5" t="s">
        <v>18083</v>
      </c>
      <c r="NFW1" s="5" t="s">
        <v>18084</v>
      </c>
      <c r="NFX1" s="5" t="s">
        <v>18085</v>
      </c>
      <c r="NFY1" s="5" t="s">
        <v>18086</v>
      </c>
      <c r="NFZ1" s="5" t="s">
        <v>18087</v>
      </c>
      <c r="NGA1" s="5" t="s">
        <v>18088</v>
      </c>
      <c r="NGB1" s="5" t="s">
        <v>18089</v>
      </c>
      <c r="NGC1" s="5" t="s">
        <v>18090</v>
      </c>
      <c r="NGD1" s="5" t="s">
        <v>18091</v>
      </c>
      <c r="NGE1" s="5" t="s">
        <v>18092</v>
      </c>
      <c r="NGF1" s="5" t="s">
        <v>18093</v>
      </c>
      <c r="NGG1" s="5" t="s">
        <v>18094</v>
      </c>
      <c r="NGH1" s="5" t="s">
        <v>18095</v>
      </c>
      <c r="NGI1" s="5" t="s">
        <v>18096</v>
      </c>
      <c r="NGJ1" s="5" t="s">
        <v>18097</v>
      </c>
      <c r="NGK1" s="5" t="s">
        <v>18098</v>
      </c>
      <c r="NGL1" s="5" t="s">
        <v>18099</v>
      </c>
      <c r="NGM1" s="5" t="s">
        <v>18100</v>
      </c>
      <c r="NGN1" s="5" t="s">
        <v>18101</v>
      </c>
      <c r="NGO1" s="5" t="s">
        <v>18102</v>
      </c>
      <c r="NGP1" s="5" t="s">
        <v>18103</v>
      </c>
      <c r="NGQ1" s="5" t="s">
        <v>18104</v>
      </c>
      <c r="NGR1" s="5" t="s">
        <v>18105</v>
      </c>
      <c r="NGS1" s="5" t="s">
        <v>18106</v>
      </c>
      <c r="NGT1" s="5" t="s">
        <v>18107</v>
      </c>
      <c r="NGU1" s="5" t="s">
        <v>18108</v>
      </c>
      <c r="NGV1" s="5" t="s">
        <v>18109</v>
      </c>
      <c r="NGW1" s="5" t="s">
        <v>18110</v>
      </c>
      <c r="NGX1" s="5" t="s">
        <v>18111</v>
      </c>
      <c r="NGY1" s="5" t="s">
        <v>18112</v>
      </c>
      <c r="NGZ1" s="5" t="s">
        <v>18113</v>
      </c>
      <c r="NHA1" s="5" t="s">
        <v>18114</v>
      </c>
      <c r="NHB1" s="5" t="s">
        <v>18115</v>
      </c>
      <c r="NHC1" s="5" t="s">
        <v>18116</v>
      </c>
      <c r="NHD1" s="5" t="s">
        <v>18117</v>
      </c>
      <c r="NHE1" s="5" t="s">
        <v>18118</v>
      </c>
      <c r="NHF1" s="5" t="s">
        <v>18119</v>
      </c>
      <c r="NHG1" s="5" t="s">
        <v>18120</v>
      </c>
      <c r="NHH1" s="5" t="s">
        <v>18121</v>
      </c>
      <c r="NHI1" s="5" t="s">
        <v>18122</v>
      </c>
      <c r="NHJ1" s="5" t="s">
        <v>18123</v>
      </c>
      <c r="NHK1" s="5" t="s">
        <v>18124</v>
      </c>
      <c r="NHL1" s="5" t="s">
        <v>18125</v>
      </c>
      <c r="NHM1" s="5" t="s">
        <v>18126</v>
      </c>
      <c r="NHN1" s="5" t="s">
        <v>18127</v>
      </c>
      <c r="NHO1" s="5" t="s">
        <v>18128</v>
      </c>
      <c r="NHP1" s="5" t="s">
        <v>18129</v>
      </c>
      <c r="NHQ1" s="5" t="s">
        <v>18130</v>
      </c>
      <c r="NHR1" s="5" t="s">
        <v>18131</v>
      </c>
      <c r="NHS1" s="5" t="s">
        <v>18132</v>
      </c>
      <c r="NHT1" s="5" t="s">
        <v>18133</v>
      </c>
      <c r="NHU1" s="5" t="s">
        <v>18134</v>
      </c>
      <c r="NHV1" s="5" t="s">
        <v>18135</v>
      </c>
      <c r="NHW1" s="5" t="s">
        <v>18136</v>
      </c>
      <c r="NHX1" s="5" t="s">
        <v>18137</v>
      </c>
      <c r="NHY1" s="5" t="s">
        <v>18138</v>
      </c>
      <c r="NHZ1" s="5" t="s">
        <v>18139</v>
      </c>
      <c r="NIA1" s="5" t="s">
        <v>18140</v>
      </c>
      <c r="NIB1" s="5" t="s">
        <v>18141</v>
      </c>
      <c r="NIC1" s="5" t="s">
        <v>18142</v>
      </c>
      <c r="NID1" s="5" t="s">
        <v>18143</v>
      </c>
      <c r="NIE1" s="5" t="s">
        <v>18144</v>
      </c>
      <c r="NIF1" s="5" t="s">
        <v>18145</v>
      </c>
      <c r="NIG1" s="5" t="s">
        <v>18146</v>
      </c>
      <c r="NIH1" s="5" t="s">
        <v>18147</v>
      </c>
      <c r="NII1" s="5" t="s">
        <v>18148</v>
      </c>
      <c r="NIJ1" s="5" t="s">
        <v>18149</v>
      </c>
      <c r="NIK1" s="5" t="s">
        <v>18150</v>
      </c>
      <c r="NIL1" s="5" t="s">
        <v>18151</v>
      </c>
      <c r="NIM1" s="5" t="s">
        <v>18152</v>
      </c>
      <c r="NIN1" s="5" t="s">
        <v>18153</v>
      </c>
      <c r="NIO1" s="5" t="s">
        <v>18154</v>
      </c>
      <c r="NIP1" s="5" t="s">
        <v>18155</v>
      </c>
      <c r="NIQ1" s="5" t="s">
        <v>18156</v>
      </c>
      <c r="NIR1" s="5" t="s">
        <v>18157</v>
      </c>
      <c r="NIS1" s="5" t="s">
        <v>18158</v>
      </c>
      <c r="NIT1" s="5" t="s">
        <v>18159</v>
      </c>
      <c r="NIU1" s="5" t="s">
        <v>18160</v>
      </c>
      <c r="NIV1" s="5" t="s">
        <v>18161</v>
      </c>
      <c r="NIW1" s="5" t="s">
        <v>18162</v>
      </c>
      <c r="NIX1" s="5" t="s">
        <v>18163</v>
      </c>
      <c r="NIY1" s="5" t="s">
        <v>18164</v>
      </c>
      <c r="NIZ1" s="5" t="s">
        <v>18165</v>
      </c>
      <c r="NJA1" s="5" t="s">
        <v>18166</v>
      </c>
      <c r="NJB1" s="5" t="s">
        <v>18167</v>
      </c>
      <c r="NJC1" s="5" t="s">
        <v>18168</v>
      </c>
      <c r="NJD1" s="5" t="s">
        <v>18169</v>
      </c>
      <c r="NJE1" s="5" t="s">
        <v>18170</v>
      </c>
      <c r="NJF1" s="5" t="s">
        <v>18171</v>
      </c>
      <c r="NJG1" s="5" t="s">
        <v>18172</v>
      </c>
      <c r="NJH1" s="5" t="s">
        <v>18173</v>
      </c>
      <c r="NJI1" s="5" t="s">
        <v>18174</v>
      </c>
      <c r="NJJ1" s="5" t="s">
        <v>18175</v>
      </c>
      <c r="NJK1" s="5" t="s">
        <v>18176</v>
      </c>
      <c r="NJL1" s="5" t="s">
        <v>18177</v>
      </c>
      <c r="NJM1" s="5" t="s">
        <v>18178</v>
      </c>
      <c r="NJN1" s="5" t="s">
        <v>18179</v>
      </c>
      <c r="NJO1" s="5" t="s">
        <v>18180</v>
      </c>
      <c r="NJP1" s="5" t="s">
        <v>18181</v>
      </c>
      <c r="NJQ1" s="5" t="s">
        <v>18182</v>
      </c>
      <c r="NJR1" s="5" t="s">
        <v>18183</v>
      </c>
      <c r="NJS1" s="5" t="s">
        <v>18184</v>
      </c>
      <c r="NJT1" s="5" t="s">
        <v>18185</v>
      </c>
      <c r="NJU1" s="5" t="s">
        <v>18186</v>
      </c>
      <c r="NJV1" s="5" t="s">
        <v>18187</v>
      </c>
      <c r="NJW1" s="5" t="s">
        <v>18188</v>
      </c>
      <c r="NJX1" s="5" t="s">
        <v>18189</v>
      </c>
      <c r="NJY1" s="5" t="s">
        <v>18190</v>
      </c>
      <c r="NJZ1" s="5" t="s">
        <v>18191</v>
      </c>
      <c r="NKA1" s="5" t="s">
        <v>18192</v>
      </c>
      <c r="NKB1" s="5" t="s">
        <v>18193</v>
      </c>
      <c r="NKC1" s="5" t="s">
        <v>18194</v>
      </c>
      <c r="NKD1" s="5" t="s">
        <v>18195</v>
      </c>
      <c r="NKE1" s="5" t="s">
        <v>18196</v>
      </c>
      <c r="NKF1" s="5" t="s">
        <v>18197</v>
      </c>
      <c r="NKG1" s="5" t="s">
        <v>18198</v>
      </c>
      <c r="NKH1" s="5" t="s">
        <v>18199</v>
      </c>
      <c r="NKI1" s="5" t="s">
        <v>18200</v>
      </c>
      <c r="NKJ1" s="5" t="s">
        <v>18201</v>
      </c>
      <c r="NKK1" s="5" t="s">
        <v>18202</v>
      </c>
      <c r="NKL1" s="5" t="s">
        <v>18203</v>
      </c>
      <c r="NKM1" s="5" t="s">
        <v>18204</v>
      </c>
      <c r="NKN1" s="5" t="s">
        <v>18205</v>
      </c>
      <c r="NKO1" s="5" t="s">
        <v>18206</v>
      </c>
      <c r="NKP1" s="5" t="s">
        <v>18207</v>
      </c>
      <c r="NKQ1" s="5" t="s">
        <v>18208</v>
      </c>
      <c r="NKR1" s="5" t="s">
        <v>18209</v>
      </c>
      <c r="NKS1" s="5" t="s">
        <v>18210</v>
      </c>
      <c r="NKT1" s="5" t="s">
        <v>18211</v>
      </c>
      <c r="NKU1" s="5" t="s">
        <v>18212</v>
      </c>
      <c r="NKV1" s="5" t="s">
        <v>18213</v>
      </c>
      <c r="NKW1" s="5" t="s">
        <v>18214</v>
      </c>
      <c r="NKX1" s="5" t="s">
        <v>18215</v>
      </c>
      <c r="NKY1" s="5" t="s">
        <v>18216</v>
      </c>
      <c r="NKZ1" s="5" t="s">
        <v>18217</v>
      </c>
      <c r="NLA1" s="5" t="s">
        <v>18218</v>
      </c>
      <c r="NLB1" s="5" t="s">
        <v>18219</v>
      </c>
      <c r="NLC1" s="5" t="s">
        <v>18220</v>
      </c>
      <c r="NLD1" s="5" t="s">
        <v>18221</v>
      </c>
      <c r="NLE1" s="5" t="s">
        <v>18222</v>
      </c>
      <c r="NLF1" s="5" t="s">
        <v>18223</v>
      </c>
      <c r="NLG1" s="5" t="s">
        <v>18224</v>
      </c>
      <c r="NLH1" s="5" t="s">
        <v>18225</v>
      </c>
      <c r="NLI1" s="5" t="s">
        <v>18226</v>
      </c>
      <c r="NLJ1" s="5" t="s">
        <v>18227</v>
      </c>
      <c r="NLK1" s="5" t="s">
        <v>18228</v>
      </c>
      <c r="NLL1" s="5" t="s">
        <v>18229</v>
      </c>
      <c r="NLM1" s="5" t="s">
        <v>18230</v>
      </c>
      <c r="NLN1" s="5" t="s">
        <v>18231</v>
      </c>
      <c r="NLO1" s="5" t="s">
        <v>18232</v>
      </c>
      <c r="NLP1" s="5" t="s">
        <v>18233</v>
      </c>
      <c r="NLQ1" s="5" t="s">
        <v>18234</v>
      </c>
      <c r="NLR1" s="5" t="s">
        <v>18235</v>
      </c>
      <c r="NLS1" s="5" t="s">
        <v>18236</v>
      </c>
      <c r="NLT1" s="5" t="s">
        <v>18237</v>
      </c>
      <c r="NLU1" s="5" t="s">
        <v>18238</v>
      </c>
      <c r="NLV1" s="5" t="s">
        <v>18239</v>
      </c>
      <c r="NLW1" s="5" t="s">
        <v>18240</v>
      </c>
      <c r="NLX1" s="5" t="s">
        <v>18241</v>
      </c>
      <c r="NLY1" s="5" t="s">
        <v>18242</v>
      </c>
      <c r="NLZ1" s="5" t="s">
        <v>18243</v>
      </c>
      <c r="NMA1" s="5" t="s">
        <v>18244</v>
      </c>
      <c r="NMB1" s="5" t="s">
        <v>18245</v>
      </c>
      <c r="NMC1" s="5" t="s">
        <v>18246</v>
      </c>
      <c r="NMD1" s="5" t="s">
        <v>18247</v>
      </c>
      <c r="NME1" s="5" t="s">
        <v>18248</v>
      </c>
      <c r="NMF1" s="5" t="s">
        <v>18249</v>
      </c>
      <c r="NMG1" s="5" t="s">
        <v>18250</v>
      </c>
      <c r="NMH1" s="5" t="s">
        <v>18251</v>
      </c>
      <c r="NMI1" s="5" t="s">
        <v>18252</v>
      </c>
      <c r="NMJ1" s="5" t="s">
        <v>18253</v>
      </c>
      <c r="NMK1" s="5" t="s">
        <v>18254</v>
      </c>
      <c r="NML1" s="5" t="s">
        <v>18255</v>
      </c>
      <c r="NMM1" s="5" t="s">
        <v>18256</v>
      </c>
      <c r="NMN1" s="5" t="s">
        <v>18257</v>
      </c>
      <c r="NMO1" s="5" t="s">
        <v>18258</v>
      </c>
      <c r="NMP1" s="5" t="s">
        <v>18259</v>
      </c>
      <c r="NMQ1" s="5" t="s">
        <v>18260</v>
      </c>
      <c r="NMR1" s="5" t="s">
        <v>18261</v>
      </c>
      <c r="NMS1" s="5" t="s">
        <v>18262</v>
      </c>
      <c r="NMT1" s="5" t="s">
        <v>18263</v>
      </c>
      <c r="NMU1" s="5" t="s">
        <v>18264</v>
      </c>
      <c r="NMV1" s="5" t="s">
        <v>18265</v>
      </c>
      <c r="NMW1" s="5" t="s">
        <v>18266</v>
      </c>
      <c r="NMX1" s="5" t="s">
        <v>18267</v>
      </c>
      <c r="NMY1" s="5" t="s">
        <v>18268</v>
      </c>
      <c r="NMZ1" s="5" t="s">
        <v>18269</v>
      </c>
      <c r="NNA1" s="5" t="s">
        <v>18270</v>
      </c>
      <c r="NNB1" s="5" t="s">
        <v>18271</v>
      </c>
      <c r="NNC1" s="5" t="s">
        <v>18272</v>
      </c>
      <c r="NND1" s="5" t="s">
        <v>18273</v>
      </c>
      <c r="NNE1" s="5" t="s">
        <v>18274</v>
      </c>
      <c r="NNF1" s="5" t="s">
        <v>18275</v>
      </c>
      <c r="NNG1" s="5" t="s">
        <v>18276</v>
      </c>
      <c r="NNH1" s="5" t="s">
        <v>18277</v>
      </c>
      <c r="NNI1" s="5" t="s">
        <v>18278</v>
      </c>
      <c r="NNJ1" s="5" t="s">
        <v>18279</v>
      </c>
      <c r="NNK1" s="5" t="s">
        <v>18280</v>
      </c>
      <c r="NNL1" s="5" t="s">
        <v>18281</v>
      </c>
      <c r="NNM1" s="5" t="s">
        <v>18282</v>
      </c>
      <c r="NNN1" s="5" t="s">
        <v>18283</v>
      </c>
      <c r="NNO1" s="5" t="s">
        <v>18284</v>
      </c>
      <c r="NNP1" s="5" t="s">
        <v>18285</v>
      </c>
      <c r="NNQ1" s="5" t="s">
        <v>18286</v>
      </c>
      <c r="NNR1" s="5" t="s">
        <v>18287</v>
      </c>
      <c r="NNS1" s="5" t="s">
        <v>18288</v>
      </c>
      <c r="NNT1" s="5" t="s">
        <v>18289</v>
      </c>
      <c r="NNU1" s="5" t="s">
        <v>18290</v>
      </c>
      <c r="NNV1" s="5" t="s">
        <v>18291</v>
      </c>
      <c r="NNW1" s="5" t="s">
        <v>18292</v>
      </c>
      <c r="NNX1" s="5" t="s">
        <v>18293</v>
      </c>
      <c r="NNY1" s="5" t="s">
        <v>18294</v>
      </c>
      <c r="NNZ1" s="5" t="s">
        <v>18295</v>
      </c>
      <c r="NOA1" s="5" t="s">
        <v>18296</v>
      </c>
      <c r="NOB1" s="5" t="s">
        <v>18297</v>
      </c>
      <c r="NOC1" s="5" t="s">
        <v>18298</v>
      </c>
      <c r="NOD1" s="5" t="s">
        <v>18299</v>
      </c>
      <c r="NOE1" s="5" t="s">
        <v>18300</v>
      </c>
      <c r="NOF1" s="5" t="s">
        <v>18301</v>
      </c>
      <c r="NOG1" s="5" t="s">
        <v>18302</v>
      </c>
      <c r="NOH1" s="5" t="s">
        <v>18303</v>
      </c>
      <c r="NOI1" s="5" t="s">
        <v>18304</v>
      </c>
      <c r="NOJ1" s="5" t="s">
        <v>18305</v>
      </c>
      <c r="NOK1" s="5" t="s">
        <v>18306</v>
      </c>
      <c r="NOL1" s="5" t="s">
        <v>18307</v>
      </c>
      <c r="NOM1" s="5" t="s">
        <v>18308</v>
      </c>
      <c r="NON1" s="5" t="s">
        <v>18309</v>
      </c>
      <c r="NOO1" s="5" t="s">
        <v>18310</v>
      </c>
      <c r="NOP1" s="5" t="s">
        <v>18311</v>
      </c>
      <c r="NOQ1" s="5" t="s">
        <v>18312</v>
      </c>
      <c r="NOR1" s="5" t="s">
        <v>18313</v>
      </c>
      <c r="NOS1" s="5" t="s">
        <v>18314</v>
      </c>
      <c r="NOT1" s="5" t="s">
        <v>18315</v>
      </c>
      <c r="NOU1" s="5" t="s">
        <v>18316</v>
      </c>
      <c r="NOV1" s="5" t="s">
        <v>18317</v>
      </c>
      <c r="NOW1" s="5" t="s">
        <v>18318</v>
      </c>
      <c r="NOX1" s="5" t="s">
        <v>18319</v>
      </c>
      <c r="NOY1" s="5" t="s">
        <v>18320</v>
      </c>
      <c r="NOZ1" s="5" t="s">
        <v>18321</v>
      </c>
      <c r="NPA1" s="5" t="s">
        <v>18322</v>
      </c>
      <c r="NPB1" s="5" t="s">
        <v>18323</v>
      </c>
      <c r="NPC1" s="5" t="s">
        <v>18324</v>
      </c>
      <c r="NPD1" s="5" t="s">
        <v>18325</v>
      </c>
      <c r="NPE1" s="5" t="s">
        <v>18326</v>
      </c>
      <c r="NPF1" s="5" t="s">
        <v>18327</v>
      </c>
      <c r="NPG1" s="5" t="s">
        <v>18328</v>
      </c>
      <c r="NPH1" s="5" t="s">
        <v>18329</v>
      </c>
      <c r="NPI1" s="5" t="s">
        <v>18330</v>
      </c>
      <c r="NPJ1" s="5" t="s">
        <v>18331</v>
      </c>
      <c r="NPK1" s="5" t="s">
        <v>18332</v>
      </c>
      <c r="NPL1" s="5" t="s">
        <v>18333</v>
      </c>
      <c r="NPM1" s="5" t="s">
        <v>18334</v>
      </c>
      <c r="NPN1" s="5" t="s">
        <v>18335</v>
      </c>
      <c r="NPO1" s="5" t="s">
        <v>18336</v>
      </c>
      <c r="NPP1" s="5" t="s">
        <v>18337</v>
      </c>
      <c r="NPQ1" s="5" t="s">
        <v>18338</v>
      </c>
      <c r="NPR1" s="5" t="s">
        <v>18339</v>
      </c>
      <c r="NPS1" s="5" t="s">
        <v>18340</v>
      </c>
      <c r="NPT1" s="5" t="s">
        <v>18341</v>
      </c>
      <c r="NPU1" s="5" t="s">
        <v>18342</v>
      </c>
      <c r="NPV1" s="5" t="s">
        <v>18343</v>
      </c>
      <c r="NPW1" s="5" t="s">
        <v>18344</v>
      </c>
      <c r="NPX1" s="5" t="s">
        <v>18345</v>
      </c>
      <c r="NPY1" s="5" t="s">
        <v>18346</v>
      </c>
      <c r="NPZ1" s="5" t="s">
        <v>18347</v>
      </c>
      <c r="NQA1" s="5" t="s">
        <v>18348</v>
      </c>
      <c r="NQB1" s="5" t="s">
        <v>18349</v>
      </c>
      <c r="NQC1" s="5" t="s">
        <v>18350</v>
      </c>
      <c r="NQD1" s="5" t="s">
        <v>18351</v>
      </c>
      <c r="NQE1" s="5" t="s">
        <v>18352</v>
      </c>
      <c r="NQF1" s="5" t="s">
        <v>18353</v>
      </c>
      <c r="NQG1" s="5" t="s">
        <v>18354</v>
      </c>
      <c r="NQH1" s="5" t="s">
        <v>18355</v>
      </c>
      <c r="NQI1" s="5" t="s">
        <v>18356</v>
      </c>
      <c r="NQJ1" s="5" t="s">
        <v>18357</v>
      </c>
      <c r="NQK1" s="5" t="s">
        <v>18358</v>
      </c>
      <c r="NQL1" s="5" t="s">
        <v>18359</v>
      </c>
      <c r="NQM1" s="5" t="s">
        <v>18360</v>
      </c>
      <c r="NQN1" s="5" t="s">
        <v>18361</v>
      </c>
      <c r="NQO1" s="5" t="s">
        <v>18362</v>
      </c>
      <c r="NQP1" s="5" t="s">
        <v>18363</v>
      </c>
      <c r="NQQ1" s="5" t="s">
        <v>18364</v>
      </c>
      <c r="NQR1" s="5" t="s">
        <v>18365</v>
      </c>
      <c r="NQS1" s="5" t="s">
        <v>18366</v>
      </c>
      <c r="NQT1" s="5" t="s">
        <v>18367</v>
      </c>
      <c r="NQU1" s="5" t="s">
        <v>18368</v>
      </c>
      <c r="NQV1" s="5" t="s">
        <v>18369</v>
      </c>
      <c r="NQW1" s="5" t="s">
        <v>18370</v>
      </c>
      <c r="NQX1" s="5" t="s">
        <v>18371</v>
      </c>
      <c r="NQY1" s="5" t="s">
        <v>18372</v>
      </c>
      <c r="NQZ1" s="5" t="s">
        <v>18373</v>
      </c>
      <c r="NRA1" s="5" t="s">
        <v>18374</v>
      </c>
      <c r="NRB1" s="5" t="s">
        <v>18375</v>
      </c>
      <c r="NRC1" s="5" t="s">
        <v>18376</v>
      </c>
      <c r="NRD1" s="5" t="s">
        <v>18377</v>
      </c>
      <c r="NRE1" s="5" t="s">
        <v>18378</v>
      </c>
      <c r="NRF1" s="5" t="s">
        <v>18379</v>
      </c>
      <c r="NRG1" s="5" t="s">
        <v>18380</v>
      </c>
      <c r="NRH1" s="5" t="s">
        <v>18381</v>
      </c>
      <c r="NRI1" s="5" t="s">
        <v>18382</v>
      </c>
      <c r="NRJ1" s="5" t="s">
        <v>18383</v>
      </c>
      <c r="NRK1" s="5" t="s">
        <v>18384</v>
      </c>
      <c r="NRL1" s="5" t="s">
        <v>18385</v>
      </c>
      <c r="NRM1" s="5" t="s">
        <v>18386</v>
      </c>
      <c r="NRN1" s="5" t="s">
        <v>18387</v>
      </c>
      <c r="NRO1" s="5" t="s">
        <v>18388</v>
      </c>
      <c r="NRP1" s="5" t="s">
        <v>18389</v>
      </c>
      <c r="NRQ1" s="5" t="s">
        <v>18390</v>
      </c>
      <c r="NRR1" s="5" t="s">
        <v>18391</v>
      </c>
      <c r="NRS1" s="5" t="s">
        <v>18392</v>
      </c>
      <c r="NRT1" s="5" t="s">
        <v>18393</v>
      </c>
      <c r="NRU1" s="5" t="s">
        <v>18394</v>
      </c>
      <c r="NRV1" s="5" t="s">
        <v>18395</v>
      </c>
      <c r="NRW1" s="5" t="s">
        <v>18396</v>
      </c>
      <c r="NRX1" s="5" t="s">
        <v>18397</v>
      </c>
      <c r="NRY1" s="5" t="s">
        <v>18398</v>
      </c>
      <c r="NRZ1" s="5" t="s">
        <v>18399</v>
      </c>
      <c r="NSA1" s="5" t="s">
        <v>18400</v>
      </c>
      <c r="NSB1" s="5" t="s">
        <v>18401</v>
      </c>
      <c r="NSC1" s="5" t="s">
        <v>18402</v>
      </c>
      <c r="NSD1" s="5" t="s">
        <v>18403</v>
      </c>
      <c r="NSE1" s="5" t="s">
        <v>18404</v>
      </c>
      <c r="NSF1" s="5" t="s">
        <v>18405</v>
      </c>
      <c r="NSG1" s="5" t="s">
        <v>18406</v>
      </c>
      <c r="NSH1" s="5" t="s">
        <v>18407</v>
      </c>
      <c r="NSI1" s="5" t="s">
        <v>18408</v>
      </c>
      <c r="NSJ1" s="5" t="s">
        <v>18409</v>
      </c>
      <c r="NSK1" s="5" t="s">
        <v>18410</v>
      </c>
      <c r="NSL1" s="5" t="s">
        <v>18411</v>
      </c>
      <c r="NSM1" s="5" t="s">
        <v>18412</v>
      </c>
      <c r="NSN1" s="5" t="s">
        <v>18413</v>
      </c>
      <c r="NSO1" s="5" t="s">
        <v>18414</v>
      </c>
      <c r="NSP1" s="5" t="s">
        <v>18415</v>
      </c>
      <c r="NSQ1" s="5" t="s">
        <v>18416</v>
      </c>
      <c r="NSR1" s="5" t="s">
        <v>18417</v>
      </c>
      <c r="NSS1" s="5" t="s">
        <v>18418</v>
      </c>
      <c r="NST1" s="5" t="s">
        <v>18419</v>
      </c>
      <c r="NSU1" s="5" t="s">
        <v>18420</v>
      </c>
      <c r="NSV1" s="5" t="s">
        <v>18421</v>
      </c>
      <c r="NSW1" s="5" t="s">
        <v>18422</v>
      </c>
      <c r="NSX1" s="5" t="s">
        <v>18423</v>
      </c>
      <c r="NSY1" s="5" t="s">
        <v>18424</v>
      </c>
      <c r="NSZ1" s="5" t="s">
        <v>18425</v>
      </c>
      <c r="NTA1" s="5" t="s">
        <v>18426</v>
      </c>
      <c r="NTB1" s="5" t="s">
        <v>18427</v>
      </c>
      <c r="NTC1" s="5" t="s">
        <v>18428</v>
      </c>
      <c r="NTD1" s="5" t="s">
        <v>18429</v>
      </c>
      <c r="NTE1" s="5" t="s">
        <v>18430</v>
      </c>
      <c r="NTF1" s="5" t="s">
        <v>18431</v>
      </c>
      <c r="NTG1" s="5" t="s">
        <v>18432</v>
      </c>
      <c r="NTH1" s="5" t="s">
        <v>18433</v>
      </c>
      <c r="NTI1" s="5" t="s">
        <v>18434</v>
      </c>
      <c r="NTJ1" s="5" t="s">
        <v>18435</v>
      </c>
      <c r="NTK1" s="5" t="s">
        <v>18436</v>
      </c>
      <c r="NTL1" s="5" t="s">
        <v>18437</v>
      </c>
      <c r="NTM1" s="5" t="s">
        <v>18438</v>
      </c>
      <c r="NTN1" s="5" t="s">
        <v>18439</v>
      </c>
      <c r="NTO1" s="5" t="s">
        <v>18440</v>
      </c>
      <c r="NTP1" s="5" t="s">
        <v>18441</v>
      </c>
      <c r="NTQ1" s="5" t="s">
        <v>18442</v>
      </c>
      <c r="NTR1" s="5" t="s">
        <v>18443</v>
      </c>
      <c r="NTS1" s="5" t="s">
        <v>18444</v>
      </c>
      <c r="NTT1" s="5" t="s">
        <v>18445</v>
      </c>
      <c r="NTU1" s="5" t="s">
        <v>18446</v>
      </c>
      <c r="NTV1" s="5" t="s">
        <v>18447</v>
      </c>
      <c r="NTW1" s="5" t="s">
        <v>18448</v>
      </c>
      <c r="NTX1" s="5" t="s">
        <v>18449</v>
      </c>
      <c r="NTY1" s="5" t="s">
        <v>18450</v>
      </c>
      <c r="NTZ1" s="5" t="s">
        <v>18451</v>
      </c>
      <c r="NUA1" s="5" t="s">
        <v>18452</v>
      </c>
      <c r="NUB1" s="5" t="s">
        <v>18453</v>
      </c>
      <c r="NUC1" s="5" t="s">
        <v>18454</v>
      </c>
      <c r="NUD1" s="5" t="s">
        <v>18455</v>
      </c>
      <c r="NUE1" s="5" t="s">
        <v>18456</v>
      </c>
      <c r="NUF1" s="5" t="s">
        <v>18457</v>
      </c>
      <c r="NUG1" s="5" t="s">
        <v>18458</v>
      </c>
      <c r="NUH1" s="5" t="s">
        <v>18459</v>
      </c>
      <c r="NUI1" s="5" t="s">
        <v>18460</v>
      </c>
      <c r="NUJ1" s="5" t="s">
        <v>18461</v>
      </c>
      <c r="NUK1" s="5" t="s">
        <v>18462</v>
      </c>
      <c r="NUL1" s="5" t="s">
        <v>18463</v>
      </c>
      <c r="NUM1" s="5" t="s">
        <v>18464</v>
      </c>
      <c r="NUN1" s="5" t="s">
        <v>18465</v>
      </c>
      <c r="NUO1" s="5" t="s">
        <v>18466</v>
      </c>
      <c r="NUP1" s="5" t="s">
        <v>18467</v>
      </c>
      <c r="NUQ1" s="5" t="s">
        <v>18468</v>
      </c>
      <c r="NUR1" s="5" t="s">
        <v>18469</v>
      </c>
      <c r="NUS1" s="5" t="s">
        <v>18470</v>
      </c>
      <c r="NUT1" s="5" t="s">
        <v>18471</v>
      </c>
      <c r="NUU1" s="5" t="s">
        <v>18472</v>
      </c>
      <c r="NUV1" s="5" t="s">
        <v>18473</v>
      </c>
      <c r="NUW1" s="5" t="s">
        <v>18474</v>
      </c>
      <c r="NUX1" s="5" t="s">
        <v>18475</v>
      </c>
      <c r="NUY1" s="5" t="s">
        <v>18476</v>
      </c>
      <c r="NUZ1" s="5" t="s">
        <v>18477</v>
      </c>
      <c r="NVA1" s="5" t="s">
        <v>18478</v>
      </c>
      <c r="NVB1" s="5" t="s">
        <v>18479</v>
      </c>
      <c r="NVC1" s="5" t="s">
        <v>18480</v>
      </c>
      <c r="NVD1" s="5" t="s">
        <v>18481</v>
      </c>
      <c r="NVE1" s="5" t="s">
        <v>18482</v>
      </c>
      <c r="NVF1" s="5" t="s">
        <v>18483</v>
      </c>
      <c r="NVG1" s="5" t="s">
        <v>18484</v>
      </c>
      <c r="NVH1" s="5" t="s">
        <v>18485</v>
      </c>
      <c r="NVI1" s="5" t="s">
        <v>18486</v>
      </c>
      <c r="NVJ1" s="5" t="s">
        <v>18487</v>
      </c>
      <c r="NVK1" s="5" t="s">
        <v>18488</v>
      </c>
      <c r="NVL1" s="5" t="s">
        <v>18489</v>
      </c>
      <c r="NVM1" s="5" t="s">
        <v>18490</v>
      </c>
      <c r="NVN1" s="5" t="s">
        <v>18491</v>
      </c>
      <c r="NVO1" s="5" t="s">
        <v>18492</v>
      </c>
      <c r="NVP1" s="5" t="s">
        <v>18493</v>
      </c>
      <c r="NVQ1" s="5" t="s">
        <v>18494</v>
      </c>
      <c r="NVR1" s="5" t="s">
        <v>18495</v>
      </c>
      <c r="NVS1" s="5" t="s">
        <v>18496</v>
      </c>
      <c r="NVT1" s="5" t="s">
        <v>18497</v>
      </c>
      <c r="NVU1" s="5" t="s">
        <v>18498</v>
      </c>
      <c r="NVV1" s="5" t="s">
        <v>18499</v>
      </c>
      <c r="NVW1" s="5" t="s">
        <v>18500</v>
      </c>
      <c r="NVX1" s="5" t="s">
        <v>18501</v>
      </c>
      <c r="NVY1" s="5" t="s">
        <v>18502</v>
      </c>
      <c r="NVZ1" s="5" t="s">
        <v>18503</v>
      </c>
      <c r="NWA1" s="5" t="s">
        <v>18504</v>
      </c>
      <c r="NWB1" s="5" t="s">
        <v>18505</v>
      </c>
      <c r="NWC1" s="5" t="s">
        <v>18506</v>
      </c>
      <c r="NWD1" s="5" t="s">
        <v>18507</v>
      </c>
      <c r="NWE1" s="5" t="s">
        <v>18508</v>
      </c>
      <c r="NWF1" s="5" t="s">
        <v>18509</v>
      </c>
      <c r="NWG1" s="5" t="s">
        <v>18510</v>
      </c>
      <c r="NWH1" s="5" t="s">
        <v>18511</v>
      </c>
      <c r="NWI1" s="5" t="s">
        <v>18512</v>
      </c>
      <c r="NWJ1" s="5" t="s">
        <v>18513</v>
      </c>
      <c r="NWK1" s="5" t="s">
        <v>18514</v>
      </c>
      <c r="NWL1" s="5" t="s">
        <v>18515</v>
      </c>
      <c r="NWM1" s="5" t="s">
        <v>18516</v>
      </c>
      <c r="NWN1" s="5" t="s">
        <v>18517</v>
      </c>
      <c r="NWO1" s="5" t="s">
        <v>18518</v>
      </c>
      <c r="NWP1" s="5" t="s">
        <v>18519</v>
      </c>
      <c r="NWQ1" s="5" t="s">
        <v>18520</v>
      </c>
      <c r="NWR1" s="5" t="s">
        <v>18521</v>
      </c>
      <c r="NWS1" s="5" t="s">
        <v>18522</v>
      </c>
      <c r="NWT1" s="5" t="s">
        <v>18523</v>
      </c>
      <c r="NWU1" s="5" t="s">
        <v>18524</v>
      </c>
      <c r="NWV1" s="5" t="s">
        <v>18525</v>
      </c>
      <c r="NWW1" s="5" t="s">
        <v>18526</v>
      </c>
      <c r="NWX1" s="5" t="s">
        <v>18527</v>
      </c>
      <c r="NWY1" s="5" t="s">
        <v>18528</v>
      </c>
      <c r="NWZ1" s="5" t="s">
        <v>18529</v>
      </c>
      <c r="NXA1" s="5" t="s">
        <v>18530</v>
      </c>
      <c r="NXB1" s="5" t="s">
        <v>18531</v>
      </c>
      <c r="NXC1" s="5" t="s">
        <v>18532</v>
      </c>
      <c r="NXD1" s="5" t="s">
        <v>18533</v>
      </c>
      <c r="NXE1" s="5" t="s">
        <v>18534</v>
      </c>
      <c r="NXF1" s="5" t="s">
        <v>18535</v>
      </c>
      <c r="NXG1" s="5" t="s">
        <v>18536</v>
      </c>
      <c r="NXH1" s="5" t="s">
        <v>18537</v>
      </c>
      <c r="NXI1" s="5" t="s">
        <v>18538</v>
      </c>
      <c r="NXJ1" s="5" t="s">
        <v>18539</v>
      </c>
      <c r="NXK1" s="5" t="s">
        <v>18540</v>
      </c>
      <c r="NXL1" s="5" t="s">
        <v>18541</v>
      </c>
      <c r="NXM1" s="5" t="s">
        <v>18542</v>
      </c>
      <c r="NXN1" s="5" t="s">
        <v>18543</v>
      </c>
      <c r="NXO1" s="5" t="s">
        <v>18544</v>
      </c>
      <c r="NXP1" s="5" t="s">
        <v>18545</v>
      </c>
      <c r="NXQ1" s="5" t="s">
        <v>18546</v>
      </c>
      <c r="NXR1" s="5" t="s">
        <v>18547</v>
      </c>
      <c r="NXS1" s="5" t="s">
        <v>18548</v>
      </c>
      <c r="NXT1" s="5" t="s">
        <v>18549</v>
      </c>
      <c r="NXU1" s="5" t="s">
        <v>18550</v>
      </c>
      <c r="NXV1" s="5" t="s">
        <v>18551</v>
      </c>
      <c r="NXW1" s="5" t="s">
        <v>18552</v>
      </c>
      <c r="NXX1" s="5" t="s">
        <v>18553</v>
      </c>
      <c r="NXY1" s="5" t="s">
        <v>18554</v>
      </c>
      <c r="NXZ1" s="5" t="s">
        <v>18555</v>
      </c>
      <c r="NYA1" s="5" t="s">
        <v>18556</v>
      </c>
      <c r="NYB1" s="5" t="s">
        <v>18557</v>
      </c>
      <c r="NYC1" s="5" t="s">
        <v>18558</v>
      </c>
      <c r="NYD1" s="5" t="s">
        <v>18559</v>
      </c>
      <c r="NYE1" s="5" t="s">
        <v>18560</v>
      </c>
      <c r="NYF1" s="5" t="s">
        <v>18561</v>
      </c>
      <c r="NYG1" s="5" t="s">
        <v>18562</v>
      </c>
      <c r="NYH1" s="5" t="s">
        <v>18563</v>
      </c>
      <c r="NYI1" s="5" t="s">
        <v>18564</v>
      </c>
      <c r="NYJ1" s="5" t="s">
        <v>18565</v>
      </c>
      <c r="NYK1" s="5" t="s">
        <v>18566</v>
      </c>
      <c r="NYL1" s="5" t="s">
        <v>18567</v>
      </c>
      <c r="NYM1" s="5" t="s">
        <v>18568</v>
      </c>
      <c r="NYN1" s="5" t="s">
        <v>18569</v>
      </c>
      <c r="NYO1" s="5" t="s">
        <v>18570</v>
      </c>
      <c r="NYP1" s="5" t="s">
        <v>18571</v>
      </c>
      <c r="NYQ1" s="5" t="s">
        <v>18572</v>
      </c>
      <c r="NYR1" s="5" t="s">
        <v>18573</v>
      </c>
      <c r="NYS1" s="5" t="s">
        <v>18574</v>
      </c>
      <c r="NYT1" s="5" t="s">
        <v>18575</v>
      </c>
      <c r="NYU1" s="5" t="s">
        <v>18576</v>
      </c>
      <c r="NYV1" s="5" t="s">
        <v>18577</v>
      </c>
      <c r="NYW1" s="5" t="s">
        <v>18578</v>
      </c>
      <c r="NYX1" s="5" t="s">
        <v>18579</v>
      </c>
      <c r="NYY1" s="5" t="s">
        <v>18580</v>
      </c>
      <c r="NYZ1" s="5" t="s">
        <v>18581</v>
      </c>
      <c r="NZA1" s="5" t="s">
        <v>18582</v>
      </c>
      <c r="NZB1" s="5" t="s">
        <v>18583</v>
      </c>
      <c r="NZC1" s="5" t="s">
        <v>18584</v>
      </c>
      <c r="NZD1" s="5" t="s">
        <v>18585</v>
      </c>
      <c r="NZE1" s="5" t="s">
        <v>18586</v>
      </c>
      <c r="NZF1" s="5" t="s">
        <v>18587</v>
      </c>
      <c r="NZG1" s="5" t="s">
        <v>18588</v>
      </c>
      <c r="NZH1" s="5" t="s">
        <v>18589</v>
      </c>
      <c r="NZI1" s="5" t="s">
        <v>18590</v>
      </c>
      <c r="NZJ1" s="5" t="s">
        <v>18591</v>
      </c>
      <c r="NZK1" s="5" t="s">
        <v>18592</v>
      </c>
      <c r="NZL1" s="5" t="s">
        <v>18593</v>
      </c>
      <c r="NZM1" s="5" t="s">
        <v>18594</v>
      </c>
      <c r="NZN1" s="5" t="s">
        <v>18595</v>
      </c>
      <c r="NZO1" s="5" t="s">
        <v>18596</v>
      </c>
      <c r="NZP1" s="5" t="s">
        <v>18597</v>
      </c>
      <c r="NZQ1" s="5" t="s">
        <v>18598</v>
      </c>
      <c r="NZR1" s="5" t="s">
        <v>18599</v>
      </c>
      <c r="NZS1" s="5" t="s">
        <v>18600</v>
      </c>
      <c r="NZT1" s="5" t="s">
        <v>18601</v>
      </c>
      <c r="NZU1" s="5" t="s">
        <v>18602</v>
      </c>
      <c r="NZV1" s="5" t="s">
        <v>18603</v>
      </c>
      <c r="NZW1" s="5" t="s">
        <v>18604</v>
      </c>
      <c r="NZX1" s="5" t="s">
        <v>18605</v>
      </c>
      <c r="NZY1" s="5" t="s">
        <v>18606</v>
      </c>
      <c r="NZZ1" s="5" t="s">
        <v>18607</v>
      </c>
      <c r="OAA1" s="5" t="s">
        <v>18608</v>
      </c>
      <c r="OAB1" s="5" t="s">
        <v>18609</v>
      </c>
      <c r="OAC1" s="5" t="s">
        <v>18610</v>
      </c>
      <c r="OAD1" s="5" t="s">
        <v>18611</v>
      </c>
      <c r="OAE1" s="5" t="s">
        <v>18612</v>
      </c>
      <c r="OAF1" s="5" t="s">
        <v>18613</v>
      </c>
      <c r="OAG1" s="5" t="s">
        <v>18614</v>
      </c>
      <c r="OAH1" s="5" t="s">
        <v>18615</v>
      </c>
      <c r="OAI1" s="5" t="s">
        <v>18616</v>
      </c>
      <c r="OAJ1" s="5" t="s">
        <v>18617</v>
      </c>
      <c r="OAK1" s="5" t="s">
        <v>18618</v>
      </c>
      <c r="OAL1" s="5" t="s">
        <v>18619</v>
      </c>
      <c r="OAM1" s="5" t="s">
        <v>18620</v>
      </c>
      <c r="OAN1" s="5" t="s">
        <v>18621</v>
      </c>
      <c r="OAO1" s="5" t="s">
        <v>18622</v>
      </c>
      <c r="OAP1" s="5" t="s">
        <v>18623</v>
      </c>
      <c r="OAQ1" s="5" t="s">
        <v>18624</v>
      </c>
      <c r="OAR1" s="5" t="s">
        <v>18625</v>
      </c>
      <c r="OAS1" s="5" t="s">
        <v>18626</v>
      </c>
      <c r="OAT1" s="5" t="s">
        <v>18627</v>
      </c>
      <c r="OAU1" s="5" t="s">
        <v>18628</v>
      </c>
      <c r="OAV1" s="5" t="s">
        <v>18629</v>
      </c>
      <c r="OAW1" s="5" t="s">
        <v>18630</v>
      </c>
      <c r="OAX1" s="5" t="s">
        <v>18631</v>
      </c>
      <c r="OAY1" s="5" t="s">
        <v>18632</v>
      </c>
      <c r="OAZ1" s="5" t="s">
        <v>18633</v>
      </c>
      <c r="OBA1" s="5" t="s">
        <v>18634</v>
      </c>
      <c r="OBB1" s="5" t="s">
        <v>18635</v>
      </c>
      <c r="OBC1" s="5" t="s">
        <v>18636</v>
      </c>
      <c r="OBD1" s="5" t="s">
        <v>18637</v>
      </c>
      <c r="OBE1" s="5" t="s">
        <v>18638</v>
      </c>
      <c r="OBF1" s="5" t="s">
        <v>18639</v>
      </c>
      <c r="OBG1" s="5" t="s">
        <v>18640</v>
      </c>
      <c r="OBH1" s="5" t="s">
        <v>18641</v>
      </c>
      <c r="OBI1" s="5" t="s">
        <v>18642</v>
      </c>
      <c r="OBJ1" s="5" t="s">
        <v>18643</v>
      </c>
      <c r="OBK1" s="5" t="s">
        <v>18644</v>
      </c>
      <c r="OBL1" s="5" t="s">
        <v>18645</v>
      </c>
      <c r="OBM1" s="5" t="s">
        <v>18646</v>
      </c>
      <c r="OBN1" s="5" t="s">
        <v>18647</v>
      </c>
      <c r="OBO1" s="5" t="s">
        <v>18648</v>
      </c>
      <c r="OBP1" s="5" t="s">
        <v>18649</v>
      </c>
      <c r="OBQ1" s="5" t="s">
        <v>18650</v>
      </c>
      <c r="OBR1" s="5" t="s">
        <v>18651</v>
      </c>
      <c r="OBS1" s="5" t="s">
        <v>18652</v>
      </c>
      <c r="OBT1" s="5" t="s">
        <v>18653</v>
      </c>
      <c r="OBU1" s="5" t="s">
        <v>18654</v>
      </c>
      <c r="OBV1" s="5" t="s">
        <v>18655</v>
      </c>
      <c r="OBW1" s="5" t="s">
        <v>18656</v>
      </c>
      <c r="OBX1" s="5" t="s">
        <v>18657</v>
      </c>
      <c r="OBY1" s="5" t="s">
        <v>18658</v>
      </c>
      <c r="OBZ1" s="5" t="s">
        <v>18659</v>
      </c>
      <c r="OCA1" s="5" t="s">
        <v>18660</v>
      </c>
      <c r="OCB1" s="5" t="s">
        <v>18661</v>
      </c>
      <c r="OCC1" s="5" t="s">
        <v>18662</v>
      </c>
      <c r="OCD1" s="5" t="s">
        <v>18663</v>
      </c>
      <c r="OCE1" s="5" t="s">
        <v>18664</v>
      </c>
      <c r="OCF1" s="5" t="s">
        <v>18665</v>
      </c>
      <c r="OCG1" s="5" t="s">
        <v>18666</v>
      </c>
      <c r="OCH1" s="5" t="s">
        <v>18667</v>
      </c>
      <c r="OCI1" s="5" t="s">
        <v>18668</v>
      </c>
      <c r="OCJ1" s="5" t="s">
        <v>18669</v>
      </c>
      <c r="OCK1" s="5" t="s">
        <v>18670</v>
      </c>
      <c r="OCL1" s="5" t="s">
        <v>18671</v>
      </c>
      <c r="OCM1" s="5" t="s">
        <v>18672</v>
      </c>
      <c r="OCN1" s="5" t="s">
        <v>18673</v>
      </c>
      <c r="OCO1" s="5" t="s">
        <v>18674</v>
      </c>
      <c r="OCP1" s="5" t="s">
        <v>18675</v>
      </c>
      <c r="OCQ1" s="5" t="s">
        <v>18676</v>
      </c>
      <c r="OCR1" s="5" t="s">
        <v>18677</v>
      </c>
      <c r="OCS1" s="5" t="s">
        <v>18678</v>
      </c>
      <c r="OCT1" s="5" t="s">
        <v>18679</v>
      </c>
      <c r="OCU1" s="5" t="s">
        <v>18680</v>
      </c>
      <c r="OCV1" s="5" t="s">
        <v>18681</v>
      </c>
      <c r="OCW1" s="5" t="s">
        <v>18682</v>
      </c>
      <c r="OCX1" s="5" t="s">
        <v>18683</v>
      </c>
      <c r="OCY1" s="5" t="s">
        <v>18684</v>
      </c>
      <c r="OCZ1" s="5" t="s">
        <v>18685</v>
      </c>
      <c r="ODA1" s="5" t="s">
        <v>18686</v>
      </c>
      <c r="ODB1" s="5" t="s">
        <v>18687</v>
      </c>
      <c r="ODC1" s="5" t="s">
        <v>18688</v>
      </c>
      <c r="ODD1" s="5" t="s">
        <v>18689</v>
      </c>
      <c r="ODE1" s="5" t="s">
        <v>18690</v>
      </c>
      <c r="ODF1" s="5" t="s">
        <v>18691</v>
      </c>
      <c r="ODG1" s="5" t="s">
        <v>18692</v>
      </c>
      <c r="ODH1" s="5" t="s">
        <v>18693</v>
      </c>
      <c r="ODI1" s="5" t="s">
        <v>18694</v>
      </c>
      <c r="ODJ1" s="5" t="s">
        <v>18695</v>
      </c>
      <c r="ODK1" s="5" t="s">
        <v>18696</v>
      </c>
      <c r="ODL1" s="5" t="s">
        <v>18697</v>
      </c>
      <c r="ODM1" s="5" t="s">
        <v>18698</v>
      </c>
      <c r="ODN1" s="5" t="s">
        <v>18699</v>
      </c>
      <c r="ODO1" s="5" t="s">
        <v>18700</v>
      </c>
      <c r="ODP1" s="5" t="s">
        <v>18701</v>
      </c>
      <c r="ODQ1" s="5" t="s">
        <v>18702</v>
      </c>
      <c r="ODR1" s="5" t="s">
        <v>18703</v>
      </c>
      <c r="ODS1" s="5" t="s">
        <v>18704</v>
      </c>
      <c r="ODT1" s="5" t="s">
        <v>18705</v>
      </c>
      <c r="ODU1" s="5" t="s">
        <v>18706</v>
      </c>
      <c r="ODV1" s="5" t="s">
        <v>18707</v>
      </c>
      <c r="ODW1" s="5" t="s">
        <v>18708</v>
      </c>
      <c r="ODX1" s="5" t="s">
        <v>18709</v>
      </c>
      <c r="ODY1" s="5" t="s">
        <v>18710</v>
      </c>
      <c r="ODZ1" s="5" t="s">
        <v>18711</v>
      </c>
      <c r="OEA1" s="5" t="s">
        <v>18712</v>
      </c>
      <c r="OEB1" s="5" t="s">
        <v>18713</v>
      </c>
      <c r="OEC1" s="5" t="s">
        <v>18714</v>
      </c>
      <c r="OED1" s="5" t="s">
        <v>18715</v>
      </c>
      <c r="OEE1" s="5" t="s">
        <v>18716</v>
      </c>
      <c r="OEF1" s="5" t="s">
        <v>18717</v>
      </c>
      <c r="OEG1" s="5" t="s">
        <v>18718</v>
      </c>
      <c r="OEH1" s="5" t="s">
        <v>18719</v>
      </c>
      <c r="OEI1" s="5" t="s">
        <v>18720</v>
      </c>
      <c r="OEJ1" s="5" t="s">
        <v>18721</v>
      </c>
      <c r="OEK1" s="5" t="s">
        <v>18722</v>
      </c>
      <c r="OEL1" s="5" t="s">
        <v>18723</v>
      </c>
      <c r="OEM1" s="5" t="s">
        <v>18724</v>
      </c>
      <c r="OEN1" s="5" t="s">
        <v>18725</v>
      </c>
      <c r="OEO1" s="5" t="s">
        <v>18726</v>
      </c>
      <c r="OEP1" s="5" t="s">
        <v>18727</v>
      </c>
      <c r="OEQ1" s="5" t="s">
        <v>18728</v>
      </c>
      <c r="OER1" s="5" t="s">
        <v>18729</v>
      </c>
      <c r="OES1" s="5" t="s">
        <v>18730</v>
      </c>
      <c r="OET1" s="5" t="s">
        <v>18731</v>
      </c>
      <c r="OEU1" s="5" t="s">
        <v>18732</v>
      </c>
      <c r="OEV1" s="5" t="s">
        <v>18733</v>
      </c>
      <c r="OEW1" s="5" t="s">
        <v>18734</v>
      </c>
      <c r="OEX1" s="5" t="s">
        <v>18735</v>
      </c>
      <c r="OEY1" s="5" t="s">
        <v>18736</v>
      </c>
      <c r="OEZ1" s="5" t="s">
        <v>18737</v>
      </c>
      <c r="OFA1" s="5" t="s">
        <v>18738</v>
      </c>
      <c r="OFB1" s="5" t="s">
        <v>18739</v>
      </c>
      <c r="OFC1" s="5" t="s">
        <v>18740</v>
      </c>
      <c r="OFD1" s="5" t="s">
        <v>18741</v>
      </c>
      <c r="OFE1" s="5" t="s">
        <v>18742</v>
      </c>
      <c r="OFF1" s="5" t="s">
        <v>18743</v>
      </c>
      <c r="OFG1" s="5" t="s">
        <v>18744</v>
      </c>
      <c r="OFH1" s="5" t="s">
        <v>18745</v>
      </c>
      <c r="OFI1" s="5" t="s">
        <v>18746</v>
      </c>
      <c r="OFJ1" s="5" t="s">
        <v>18747</v>
      </c>
      <c r="OFK1" s="5" t="s">
        <v>18748</v>
      </c>
      <c r="OFL1" s="5" t="s">
        <v>18749</v>
      </c>
      <c r="OFM1" s="5" t="s">
        <v>18750</v>
      </c>
      <c r="OFN1" s="5" t="s">
        <v>18751</v>
      </c>
      <c r="OFO1" s="5" t="s">
        <v>18752</v>
      </c>
      <c r="OFP1" s="5" t="s">
        <v>18753</v>
      </c>
      <c r="OFQ1" s="5" t="s">
        <v>18754</v>
      </c>
      <c r="OFR1" s="5" t="s">
        <v>18755</v>
      </c>
      <c r="OFS1" s="5" t="s">
        <v>18756</v>
      </c>
      <c r="OFT1" s="5" t="s">
        <v>18757</v>
      </c>
      <c r="OFU1" s="5" t="s">
        <v>18758</v>
      </c>
      <c r="OFV1" s="5" t="s">
        <v>18759</v>
      </c>
      <c r="OFW1" s="5" t="s">
        <v>18760</v>
      </c>
      <c r="OFX1" s="5" t="s">
        <v>18761</v>
      </c>
      <c r="OFY1" s="5" t="s">
        <v>18762</v>
      </c>
      <c r="OFZ1" s="5" t="s">
        <v>18763</v>
      </c>
      <c r="OGA1" s="5" t="s">
        <v>18764</v>
      </c>
      <c r="OGB1" s="5" t="s">
        <v>18765</v>
      </c>
      <c r="OGC1" s="5" t="s">
        <v>18766</v>
      </c>
      <c r="OGD1" s="5" t="s">
        <v>18767</v>
      </c>
      <c r="OGE1" s="5" t="s">
        <v>18768</v>
      </c>
      <c r="OGF1" s="5" t="s">
        <v>18769</v>
      </c>
      <c r="OGG1" s="5" t="s">
        <v>18770</v>
      </c>
      <c r="OGH1" s="5" t="s">
        <v>18771</v>
      </c>
      <c r="OGI1" s="5" t="s">
        <v>18772</v>
      </c>
      <c r="OGJ1" s="5" t="s">
        <v>18773</v>
      </c>
      <c r="OGK1" s="5" t="s">
        <v>18774</v>
      </c>
      <c r="OGL1" s="5" t="s">
        <v>18775</v>
      </c>
      <c r="OGM1" s="5" t="s">
        <v>18776</v>
      </c>
      <c r="OGN1" s="5" t="s">
        <v>18777</v>
      </c>
      <c r="OGO1" s="5" t="s">
        <v>18778</v>
      </c>
      <c r="OGP1" s="5" t="s">
        <v>18779</v>
      </c>
      <c r="OGQ1" s="5" t="s">
        <v>18780</v>
      </c>
      <c r="OGR1" s="5" t="s">
        <v>18781</v>
      </c>
      <c r="OGS1" s="5" t="s">
        <v>18782</v>
      </c>
      <c r="OGT1" s="5" t="s">
        <v>18783</v>
      </c>
      <c r="OGU1" s="5" t="s">
        <v>18784</v>
      </c>
      <c r="OGV1" s="5" t="s">
        <v>18785</v>
      </c>
      <c r="OGW1" s="5" t="s">
        <v>18786</v>
      </c>
      <c r="OGX1" s="5" t="s">
        <v>18787</v>
      </c>
      <c r="OGY1" s="5" t="s">
        <v>18788</v>
      </c>
      <c r="OGZ1" s="5" t="s">
        <v>18789</v>
      </c>
      <c r="OHA1" s="5" t="s">
        <v>18790</v>
      </c>
      <c r="OHB1" s="5" t="s">
        <v>18791</v>
      </c>
      <c r="OHC1" s="5" t="s">
        <v>18792</v>
      </c>
      <c r="OHD1" s="5" t="s">
        <v>18793</v>
      </c>
      <c r="OHE1" s="5" t="s">
        <v>18794</v>
      </c>
      <c r="OHF1" s="5" t="s">
        <v>18795</v>
      </c>
      <c r="OHG1" s="5" t="s">
        <v>18796</v>
      </c>
      <c r="OHH1" s="5" t="s">
        <v>18797</v>
      </c>
      <c r="OHI1" s="5" t="s">
        <v>18798</v>
      </c>
      <c r="OHJ1" s="5" t="s">
        <v>18799</v>
      </c>
      <c r="OHK1" s="5" t="s">
        <v>18800</v>
      </c>
      <c r="OHL1" s="5" t="s">
        <v>18801</v>
      </c>
      <c r="OHM1" s="5" t="s">
        <v>18802</v>
      </c>
      <c r="OHN1" s="5" t="s">
        <v>18803</v>
      </c>
      <c r="OHO1" s="5" t="s">
        <v>18804</v>
      </c>
      <c r="OHP1" s="5" t="s">
        <v>18805</v>
      </c>
      <c r="OHQ1" s="5" t="s">
        <v>18806</v>
      </c>
      <c r="OHR1" s="5" t="s">
        <v>18807</v>
      </c>
      <c r="OHS1" s="5" t="s">
        <v>18808</v>
      </c>
      <c r="OHT1" s="5" t="s">
        <v>18809</v>
      </c>
      <c r="OHU1" s="5" t="s">
        <v>18810</v>
      </c>
      <c r="OHV1" s="5" t="s">
        <v>18811</v>
      </c>
      <c r="OHW1" s="5" t="s">
        <v>18812</v>
      </c>
      <c r="OHX1" s="5" t="s">
        <v>18813</v>
      </c>
      <c r="OHY1" s="5" t="s">
        <v>18814</v>
      </c>
      <c r="OHZ1" s="5" t="s">
        <v>18815</v>
      </c>
      <c r="OIA1" s="5" t="s">
        <v>18816</v>
      </c>
      <c r="OIB1" s="5" t="s">
        <v>18817</v>
      </c>
      <c r="OIC1" s="5" t="s">
        <v>18818</v>
      </c>
      <c r="OID1" s="5" t="s">
        <v>18819</v>
      </c>
      <c r="OIE1" s="5" t="s">
        <v>18820</v>
      </c>
      <c r="OIF1" s="5" t="s">
        <v>18821</v>
      </c>
      <c r="OIG1" s="5" t="s">
        <v>18822</v>
      </c>
      <c r="OIH1" s="5" t="s">
        <v>18823</v>
      </c>
      <c r="OII1" s="5" t="s">
        <v>18824</v>
      </c>
      <c r="OIJ1" s="5" t="s">
        <v>18825</v>
      </c>
      <c r="OIK1" s="5" t="s">
        <v>18826</v>
      </c>
      <c r="OIL1" s="5" t="s">
        <v>18827</v>
      </c>
      <c r="OIM1" s="5" t="s">
        <v>18828</v>
      </c>
      <c r="OIN1" s="5" t="s">
        <v>18829</v>
      </c>
      <c r="OIO1" s="5" t="s">
        <v>18830</v>
      </c>
      <c r="OIP1" s="5" t="s">
        <v>18831</v>
      </c>
      <c r="OIQ1" s="5" t="s">
        <v>18832</v>
      </c>
      <c r="OIR1" s="5" t="s">
        <v>18833</v>
      </c>
      <c r="OIS1" s="5" t="s">
        <v>18834</v>
      </c>
      <c r="OIT1" s="5" t="s">
        <v>18835</v>
      </c>
      <c r="OIU1" s="5" t="s">
        <v>18836</v>
      </c>
      <c r="OIV1" s="5" t="s">
        <v>18837</v>
      </c>
      <c r="OIW1" s="5" t="s">
        <v>18838</v>
      </c>
      <c r="OIX1" s="5" t="s">
        <v>18839</v>
      </c>
      <c r="OIY1" s="5" t="s">
        <v>18840</v>
      </c>
      <c r="OIZ1" s="5" t="s">
        <v>18841</v>
      </c>
      <c r="OJA1" s="5" t="s">
        <v>18842</v>
      </c>
      <c r="OJB1" s="5" t="s">
        <v>18843</v>
      </c>
      <c r="OJC1" s="5" t="s">
        <v>18844</v>
      </c>
      <c r="OJD1" s="5" t="s">
        <v>18845</v>
      </c>
      <c r="OJE1" s="5" t="s">
        <v>18846</v>
      </c>
      <c r="OJF1" s="5" t="s">
        <v>18847</v>
      </c>
      <c r="OJG1" s="5" t="s">
        <v>18848</v>
      </c>
      <c r="OJH1" s="5" t="s">
        <v>18849</v>
      </c>
      <c r="OJI1" s="5" t="s">
        <v>18850</v>
      </c>
      <c r="OJJ1" s="5" t="s">
        <v>18851</v>
      </c>
      <c r="OJK1" s="5" t="s">
        <v>18852</v>
      </c>
      <c r="OJL1" s="5" t="s">
        <v>18853</v>
      </c>
      <c r="OJM1" s="5" t="s">
        <v>18854</v>
      </c>
      <c r="OJN1" s="5" t="s">
        <v>18855</v>
      </c>
      <c r="OJO1" s="5" t="s">
        <v>18856</v>
      </c>
      <c r="OJP1" s="5" t="s">
        <v>18857</v>
      </c>
      <c r="OJQ1" s="5" t="s">
        <v>18858</v>
      </c>
      <c r="OJR1" s="5" t="s">
        <v>18859</v>
      </c>
      <c r="OJS1" s="5" t="s">
        <v>18860</v>
      </c>
      <c r="OJT1" s="5" t="s">
        <v>18861</v>
      </c>
      <c r="OJU1" s="5" t="s">
        <v>18862</v>
      </c>
      <c r="OJV1" s="5" t="s">
        <v>18863</v>
      </c>
      <c r="OJW1" s="5" t="s">
        <v>18864</v>
      </c>
      <c r="OJX1" s="5" t="s">
        <v>18865</v>
      </c>
      <c r="OJY1" s="5" t="s">
        <v>18866</v>
      </c>
      <c r="OJZ1" s="5" t="s">
        <v>18867</v>
      </c>
      <c r="OKA1" s="5" t="s">
        <v>18868</v>
      </c>
      <c r="OKB1" s="5" t="s">
        <v>18869</v>
      </c>
      <c r="OKC1" s="5" t="s">
        <v>18870</v>
      </c>
      <c r="OKD1" s="5" t="s">
        <v>18871</v>
      </c>
      <c r="OKE1" s="5" t="s">
        <v>18872</v>
      </c>
      <c r="OKF1" s="5" t="s">
        <v>18873</v>
      </c>
      <c r="OKG1" s="5" t="s">
        <v>18874</v>
      </c>
      <c r="OKH1" s="5" t="s">
        <v>18875</v>
      </c>
      <c r="OKI1" s="5" t="s">
        <v>18876</v>
      </c>
      <c r="OKJ1" s="5" t="s">
        <v>18877</v>
      </c>
      <c r="OKK1" s="5" t="s">
        <v>18878</v>
      </c>
      <c r="OKL1" s="5" t="s">
        <v>18879</v>
      </c>
      <c r="OKM1" s="5" t="s">
        <v>18880</v>
      </c>
      <c r="OKN1" s="5" t="s">
        <v>18881</v>
      </c>
      <c r="OKO1" s="5" t="s">
        <v>18882</v>
      </c>
      <c r="OKP1" s="5" t="s">
        <v>18883</v>
      </c>
      <c r="OKQ1" s="5" t="s">
        <v>18884</v>
      </c>
      <c r="OKR1" s="5" t="s">
        <v>18885</v>
      </c>
      <c r="OKS1" s="5" t="s">
        <v>18886</v>
      </c>
      <c r="OKT1" s="5" t="s">
        <v>18887</v>
      </c>
      <c r="OKU1" s="5" t="s">
        <v>18888</v>
      </c>
      <c r="OKV1" s="5" t="s">
        <v>18889</v>
      </c>
      <c r="OKW1" s="5" t="s">
        <v>18890</v>
      </c>
      <c r="OKX1" s="5" t="s">
        <v>18891</v>
      </c>
      <c r="OKY1" s="5" t="s">
        <v>18892</v>
      </c>
      <c r="OKZ1" s="5" t="s">
        <v>18893</v>
      </c>
      <c r="OLA1" s="5" t="s">
        <v>18894</v>
      </c>
      <c r="OLB1" s="5" t="s">
        <v>18895</v>
      </c>
      <c r="OLC1" s="5" t="s">
        <v>18896</v>
      </c>
      <c r="OLD1" s="5" t="s">
        <v>18897</v>
      </c>
      <c r="OLE1" s="5" t="s">
        <v>18898</v>
      </c>
      <c r="OLF1" s="5" t="s">
        <v>18899</v>
      </c>
      <c r="OLG1" s="5" t="s">
        <v>18900</v>
      </c>
      <c r="OLH1" s="5" t="s">
        <v>18901</v>
      </c>
      <c r="OLI1" s="5" t="s">
        <v>18902</v>
      </c>
      <c r="OLJ1" s="5" t="s">
        <v>18903</v>
      </c>
      <c r="OLK1" s="5" t="s">
        <v>18904</v>
      </c>
      <c r="OLL1" s="5" t="s">
        <v>18905</v>
      </c>
      <c r="OLM1" s="5" t="s">
        <v>18906</v>
      </c>
      <c r="OLN1" s="5" t="s">
        <v>18907</v>
      </c>
      <c r="OLO1" s="5" t="s">
        <v>18908</v>
      </c>
      <c r="OLP1" s="5" t="s">
        <v>18909</v>
      </c>
      <c r="OLQ1" s="5" t="s">
        <v>18910</v>
      </c>
      <c r="OLR1" s="5" t="s">
        <v>18911</v>
      </c>
      <c r="OLS1" s="5" t="s">
        <v>18912</v>
      </c>
      <c r="OLT1" s="5" t="s">
        <v>18913</v>
      </c>
      <c r="OLU1" s="5" t="s">
        <v>18914</v>
      </c>
      <c r="OLV1" s="5" t="s">
        <v>18915</v>
      </c>
      <c r="OLW1" s="5" t="s">
        <v>18916</v>
      </c>
      <c r="OLX1" s="5" t="s">
        <v>18917</v>
      </c>
      <c r="OLY1" s="5" t="s">
        <v>18918</v>
      </c>
      <c r="OLZ1" s="5" t="s">
        <v>18919</v>
      </c>
      <c r="OMA1" s="5" t="s">
        <v>18920</v>
      </c>
      <c r="OMB1" s="5" t="s">
        <v>18921</v>
      </c>
      <c r="OMC1" s="5" t="s">
        <v>18922</v>
      </c>
      <c r="OMD1" s="5" t="s">
        <v>18923</v>
      </c>
      <c r="OME1" s="5" t="s">
        <v>18924</v>
      </c>
      <c r="OMF1" s="5" t="s">
        <v>18925</v>
      </c>
      <c r="OMG1" s="5" t="s">
        <v>18926</v>
      </c>
      <c r="OMH1" s="5" t="s">
        <v>18927</v>
      </c>
      <c r="OMI1" s="5" t="s">
        <v>18928</v>
      </c>
      <c r="OMJ1" s="5" t="s">
        <v>18929</v>
      </c>
      <c r="OMK1" s="5" t="s">
        <v>18930</v>
      </c>
      <c r="OML1" s="5" t="s">
        <v>18931</v>
      </c>
      <c r="OMM1" s="5" t="s">
        <v>18932</v>
      </c>
      <c r="OMN1" s="5" t="s">
        <v>18933</v>
      </c>
      <c r="OMO1" s="5" t="s">
        <v>18934</v>
      </c>
      <c r="OMP1" s="5" t="s">
        <v>18935</v>
      </c>
      <c r="OMQ1" s="5" t="s">
        <v>18936</v>
      </c>
      <c r="OMR1" s="5" t="s">
        <v>18937</v>
      </c>
      <c r="OMS1" s="5" t="s">
        <v>18938</v>
      </c>
      <c r="OMT1" s="5" t="s">
        <v>18939</v>
      </c>
      <c r="OMU1" s="5" t="s">
        <v>18940</v>
      </c>
      <c r="OMV1" s="5" t="s">
        <v>18941</v>
      </c>
      <c r="OMW1" s="5" t="s">
        <v>18942</v>
      </c>
      <c r="OMX1" s="5" t="s">
        <v>18943</v>
      </c>
      <c r="OMY1" s="5" t="s">
        <v>18944</v>
      </c>
      <c r="OMZ1" s="5" t="s">
        <v>18945</v>
      </c>
      <c r="ONA1" s="5" t="s">
        <v>18946</v>
      </c>
      <c r="ONB1" s="5" t="s">
        <v>18947</v>
      </c>
      <c r="ONC1" s="5" t="s">
        <v>18948</v>
      </c>
      <c r="OND1" s="5" t="s">
        <v>18949</v>
      </c>
      <c r="ONE1" s="5" t="s">
        <v>18950</v>
      </c>
      <c r="ONF1" s="5" t="s">
        <v>18951</v>
      </c>
      <c r="ONG1" s="5" t="s">
        <v>18952</v>
      </c>
      <c r="ONH1" s="5" t="s">
        <v>18953</v>
      </c>
      <c r="ONI1" s="5" t="s">
        <v>18954</v>
      </c>
      <c r="ONJ1" s="5" t="s">
        <v>18955</v>
      </c>
      <c r="ONK1" s="5" t="s">
        <v>18956</v>
      </c>
      <c r="ONL1" s="5" t="s">
        <v>18957</v>
      </c>
      <c r="ONM1" s="5" t="s">
        <v>18958</v>
      </c>
      <c r="ONN1" s="5" t="s">
        <v>18959</v>
      </c>
      <c r="ONO1" s="5" t="s">
        <v>18960</v>
      </c>
      <c r="ONP1" s="5" t="s">
        <v>18961</v>
      </c>
      <c r="ONQ1" s="5" t="s">
        <v>18962</v>
      </c>
      <c r="ONR1" s="5" t="s">
        <v>18963</v>
      </c>
      <c r="ONS1" s="5" t="s">
        <v>18964</v>
      </c>
      <c r="ONT1" s="5" t="s">
        <v>18965</v>
      </c>
      <c r="ONU1" s="5" t="s">
        <v>18966</v>
      </c>
      <c r="ONV1" s="5" t="s">
        <v>18967</v>
      </c>
      <c r="ONW1" s="5" t="s">
        <v>18968</v>
      </c>
      <c r="ONX1" s="5" t="s">
        <v>18969</v>
      </c>
      <c r="ONY1" s="5" t="s">
        <v>18970</v>
      </c>
      <c r="ONZ1" s="5" t="s">
        <v>18971</v>
      </c>
      <c r="OOA1" s="5" t="s">
        <v>18972</v>
      </c>
      <c r="OOB1" s="5" t="s">
        <v>18973</v>
      </c>
      <c r="OOC1" s="5" t="s">
        <v>18974</v>
      </c>
      <c r="OOD1" s="5" t="s">
        <v>18975</v>
      </c>
      <c r="OOE1" s="5" t="s">
        <v>18976</v>
      </c>
      <c r="OOF1" s="5" t="s">
        <v>18977</v>
      </c>
      <c r="OOG1" s="5" t="s">
        <v>18978</v>
      </c>
      <c r="OOH1" s="5" t="s">
        <v>18979</v>
      </c>
      <c r="OOI1" s="5" t="s">
        <v>18980</v>
      </c>
      <c r="OOJ1" s="5" t="s">
        <v>18981</v>
      </c>
      <c r="OOK1" s="5" t="s">
        <v>18982</v>
      </c>
      <c r="OOL1" s="5" t="s">
        <v>18983</v>
      </c>
      <c r="OOM1" s="5" t="s">
        <v>18984</v>
      </c>
      <c r="OON1" s="5" t="s">
        <v>18985</v>
      </c>
      <c r="OOO1" s="5" t="s">
        <v>18986</v>
      </c>
      <c r="OOP1" s="5" t="s">
        <v>18987</v>
      </c>
      <c r="OOQ1" s="5" t="s">
        <v>18988</v>
      </c>
      <c r="OOR1" s="5" t="s">
        <v>18989</v>
      </c>
      <c r="OOS1" s="5" t="s">
        <v>18990</v>
      </c>
      <c r="OOT1" s="5" t="s">
        <v>18991</v>
      </c>
      <c r="OOU1" s="5" t="s">
        <v>18992</v>
      </c>
      <c r="OOV1" s="5" t="s">
        <v>18993</v>
      </c>
      <c r="OOW1" s="5" t="s">
        <v>18994</v>
      </c>
      <c r="OOX1" s="5" t="s">
        <v>18995</v>
      </c>
      <c r="OOY1" s="5" t="s">
        <v>18996</v>
      </c>
      <c r="OOZ1" s="5" t="s">
        <v>18997</v>
      </c>
      <c r="OPA1" s="5" t="s">
        <v>18998</v>
      </c>
      <c r="OPB1" s="5" t="s">
        <v>18999</v>
      </c>
      <c r="OPC1" s="5" t="s">
        <v>19000</v>
      </c>
      <c r="OPD1" s="5" t="s">
        <v>19001</v>
      </c>
      <c r="OPE1" s="5" t="s">
        <v>19002</v>
      </c>
      <c r="OPF1" s="5" t="s">
        <v>19003</v>
      </c>
      <c r="OPG1" s="5" t="s">
        <v>19004</v>
      </c>
      <c r="OPH1" s="5" t="s">
        <v>19005</v>
      </c>
      <c r="OPI1" s="5" t="s">
        <v>19006</v>
      </c>
      <c r="OPJ1" s="5" t="s">
        <v>19007</v>
      </c>
      <c r="OPK1" s="5" t="s">
        <v>19008</v>
      </c>
      <c r="OPL1" s="5" t="s">
        <v>19009</v>
      </c>
      <c r="OPM1" s="5" t="s">
        <v>19010</v>
      </c>
      <c r="OPN1" s="5" t="s">
        <v>19011</v>
      </c>
      <c r="OPO1" s="5" t="s">
        <v>19012</v>
      </c>
      <c r="OPP1" s="5" t="s">
        <v>19013</v>
      </c>
      <c r="OPQ1" s="5" t="s">
        <v>19014</v>
      </c>
      <c r="OPR1" s="5" t="s">
        <v>19015</v>
      </c>
      <c r="OPS1" s="5" t="s">
        <v>19016</v>
      </c>
      <c r="OPT1" s="5" t="s">
        <v>19017</v>
      </c>
      <c r="OPU1" s="5" t="s">
        <v>19018</v>
      </c>
      <c r="OPV1" s="5" t="s">
        <v>19019</v>
      </c>
      <c r="OPW1" s="5" t="s">
        <v>19020</v>
      </c>
      <c r="OPX1" s="5" t="s">
        <v>19021</v>
      </c>
      <c r="OPY1" s="5" t="s">
        <v>19022</v>
      </c>
      <c r="OPZ1" s="5" t="s">
        <v>19023</v>
      </c>
      <c r="OQA1" s="5" t="s">
        <v>19024</v>
      </c>
      <c r="OQB1" s="5" t="s">
        <v>19025</v>
      </c>
      <c r="OQC1" s="5" t="s">
        <v>19026</v>
      </c>
      <c r="OQD1" s="5" t="s">
        <v>19027</v>
      </c>
      <c r="OQE1" s="5" t="s">
        <v>19028</v>
      </c>
      <c r="OQF1" s="5" t="s">
        <v>19029</v>
      </c>
      <c r="OQG1" s="5" t="s">
        <v>19030</v>
      </c>
      <c r="OQH1" s="5" t="s">
        <v>19031</v>
      </c>
      <c r="OQI1" s="5" t="s">
        <v>19032</v>
      </c>
      <c r="OQJ1" s="5" t="s">
        <v>19033</v>
      </c>
      <c r="OQK1" s="5" t="s">
        <v>19034</v>
      </c>
      <c r="OQL1" s="5" t="s">
        <v>19035</v>
      </c>
      <c r="OQM1" s="5" t="s">
        <v>19036</v>
      </c>
      <c r="OQN1" s="5" t="s">
        <v>19037</v>
      </c>
      <c r="OQO1" s="5" t="s">
        <v>19038</v>
      </c>
      <c r="OQP1" s="5" t="s">
        <v>19039</v>
      </c>
      <c r="OQQ1" s="5" t="s">
        <v>19040</v>
      </c>
      <c r="OQR1" s="5" t="s">
        <v>19041</v>
      </c>
      <c r="OQS1" s="5" t="s">
        <v>19042</v>
      </c>
      <c r="OQT1" s="5" t="s">
        <v>19043</v>
      </c>
      <c r="OQU1" s="5" t="s">
        <v>19044</v>
      </c>
      <c r="OQV1" s="5" t="s">
        <v>19045</v>
      </c>
      <c r="OQW1" s="5" t="s">
        <v>19046</v>
      </c>
      <c r="OQX1" s="5" t="s">
        <v>19047</v>
      </c>
      <c r="OQY1" s="5" t="s">
        <v>19048</v>
      </c>
      <c r="OQZ1" s="5" t="s">
        <v>19049</v>
      </c>
      <c r="ORA1" s="5" t="s">
        <v>19050</v>
      </c>
      <c r="ORB1" s="5" t="s">
        <v>19051</v>
      </c>
      <c r="ORC1" s="5" t="s">
        <v>19052</v>
      </c>
      <c r="ORD1" s="5" t="s">
        <v>19053</v>
      </c>
      <c r="ORE1" s="5" t="s">
        <v>19054</v>
      </c>
      <c r="ORF1" s="5" t="s">
        <v>19055</v>
      </c>
      <c r="ORG1" s="5" t="s">
        <v>19056</v>
      </c>
      <c r="ORH1" s="5" t="s">
        <v>19057</v>
      </c>
      <c r="ORI1" s="5" t="s">
        <v>19058</v>
      </c>
      <c r="ORJ1" s="5" t="s">
        <v>19059</v>
      </c>
      <c r="ORK1" s="5" t="s">
        <v>19060</v>
      </c>
      <c r="ORL1" s="5" t="s">
        <v>19061</v>
      </c>
      <c r="ORM1" s="5" t="s">
        <v>19062</v>
      </c>
      <c r="ORN1" s="5" t="s">
        <v>19063</v>
      </c>
      <c r="ORO1" s="5" t="s">
        <v>19064</v>
      </c>
      <c r="ORP1" s="5" t="s">
        <v>19065</v>
      </c>
      <c r="ORQ1" s="5" t="s">
        <v>19066</v>
      </c>
      <c r="ORR1" s="5" t="s">
        <v>19067</v>
      </c>
      <c r="ORS1" s="5" t="s">
        <v>19068</v>
      </c>
      <c r="ORT1" s="5" t="s">
        <v>19069</v>
      </c>
      <c r="ORU1" s="5" t="s">
        <v>19070</v>
      </c>
      <c r="ORV1" s="5" t="s">
        <v>19071</v>
      </c>
      <c r="ORW1" s="5" t="s">
        <v>19072</v>
      </c>
      <c r="ORX1" s="5" t="s">
        <v>19073</v>
      </c>
      <c r="ORY1" s="5" t="s">
        <v>19074</v>
      </c>
      <c r="ORZ1" s="5" t="s">
        <v>19075</v>
      </c>
      <c r="OSA1" s="5" t="s">
        <v>19076</v>
      </c>
      <c r="OSB1" s="5" t="s">
        <v>19077</v>
      </c>
      <c r="OSC1" s="5" t="s">
        <v>19078</v>
      </c>
      <c r="OSD1" s="5" t="s">
        <v>19079</v>
      </c>
      <c r="OSE1" s="5" t="s">
        <v>19080</v>
      </c>
      <c r="OSF1" s="5" t="s">
        <v>19081</v>
      </c>
      <c r="OSG1" s="5" t="s">
        <v>19082</v>
      </c>
      <c r="OSH1" s="5" t="s">
        <v>19083</v>
      </c>
      <c r="OSI1" s="5" t="s">
        <v>19084</v>
      </c>
      <c r="OSJ1" s="5" t="s">
        <v>19085</v>
      </c>
      <c r="OSK1" s="5" t="s">
        <v>19086</v>
      </c>
      <c r="OSL1" s="5" t="s">
        <v>19087</v>
      </c>
      <c r="OSM1" s="5" t="s">
        <v>19088</v>
      </c>
      <c r="OSN1" s="5" t="s">
        <v>19089</v>
      </c>
      <c r="OSO1" s="5" t="s">
        <v>19090</v>
      </c>
      <c r="OSP1" s="5" t="s">
        <v>19091</v>
      </c>
      <c r="OSQ1" s="5" t="s">
        <v>19092</v>
      </c>
      <c r="OSR1" s="5" t="s">
        <v>19093</v>
      </c>
      <c r="OSS1" s="5" t="s">
        <v>19094</v>
      </c>
      <c r="OST1" s="5" t="s">
        <v>19095</v>
      </c>
      <c r="OSU1" s="5" t="s">
        <v>19096</v>
      </c>
      <c r="OSV1" s="5" t="s">
        <v>19097</v>
      </c>
      <c r="OSW1" s="5" t="s">
        <v>19098</v>
      </c>
      <c r="OSX1" s="5" t="s">
        <v>19099</v>
      </c>
      <c r="OSY1" s="5" t="s">
        <v>19100</v>
      </c>
      <c r="OSZ1" s="5" t="s">
        <v>19101</v>
      </c>
      <c r="OTA1" s="5" t="s">
        <v>19102</v>
      </c>
      <c r="OTB1" s="5" t="s">
        <v>19103</v>
      </c>
      <c r="OTC1" s="5" t="s">
        <v>19104</v>
      </c>
      <c r="OTD1" s="5" t="s">
        <v>19105</v>
      </c>
      <c r="OTE1" s="5" t="s">
        <v>19106</v>
      </c>
      <c r="OTF1" s="5" t="s">
        <v>19107</v>
      </c>
      <c r="OTG1" s="5" t="s">
        <v>19108</v>
      </c>
      <c r="OTH1" s="5" t="s">
        <v>19109</v>
      </c>
      <c r="OTI1" s="5" t="s">
        <v>19110</v>
      </c>
      <c r="OTJ1" s="5" t="s">
        <v>19111</v>
      </c>
      <c r="OTK1" s="5" t="s">
        <v>19112</v>
      </c>
      <c r="OTL1" s="5" t="s">
        <v>19113</v>
      </c>
      <c r="OTM1" s="5" t="s">
        <v>19114</v>
      </c>
      <c r="OTN1" s="5" t="s">
        <v>19115</v>
      </c>
      <c r="OTO1" s="5" t="s">
        <v>19116</v>
      </c>
      <c r="OTP1" s="5" t="s">
        <v>19117</v>
      </c>
      <c r="OTQ1" s="5" t="s">
        <v>19118</v>
      </c>
      <c r="OTR1" s="5" t="s">
        <v>19119</v>
      </c>
      <c r="OTS1" s="5" t="s">
        <v>19120</v>
      </c>
      <c r="OTT1" s="5" t="s">
        <v>19121</v>
      </c>
      <c r="OTU1" s="5" t="s">
        <v>19122</v>
      </c>
      <c r="OTV1" s="5" t="s">
        <v>19123</v>
      </c>
      <c r="OTW1" s="5" t="s">
        <v>19124</v>
      </c>
      <c r="OTX1" s="5" t="s">
        <v>19125</v>
      </c>
      <c r="OTY1" s="5" t="s">
        <v>19126</v>
      </c>
      <c r="OTZ1" s="5" t="s">
        <v>19127</v>
      </c>
      <c r="OUA1" s="5" t="s">
        <v>19128</v>
      </c>
      <c r="OUB1" s="5" t="s">
        <v>19129</v>
      </c>
      <c r="OUC1" s="5" t="s">
        <v>19130</v>
      </c>
      <c r="OUD1" s="5" t="s">
        <v>19131</v>
      </c>
      <c r="OUE1" s="5" t="s">
        <v>19132</v>
      </c>
      <c r="OUF1" s="5" t="s">
        <v>19133</v>
      </c>
      <c r="OUG1" s="5" t="s">
        <v>19134</v>
      </c>
      <c r="OUH1" s="5" t="s">
        <v>19135</v>
      </c>
      <c r="OUI1" s="5" t="s">
        <v>19136</v>
      </c>
      <c r="OUJ1" s="5" t="s">
        <v>19137</v>
      </c>
      <c r="OUK1" s="5" t="s">
        <v>19138</v>
      </c>
      <c r="OUL1" s="5" t="s">
        <v>19139</v>
      </c>
      <c r="OUM1" s="5" t="s">
        <v>19140</v>
      </c>
      <c r="OUN1" s="5" t="s">
        <v>19141</v>
      </c>
      <c r="OUO1" s="5" t="s">
        <v>19142</v>
      </c>
      <c r="OUP1" s="5" t="s">
        <v>19143</v>
      </c>
      <c r="OUQ1" s="5" t="s">
        <v>19144</v>
      </c>
      <c r="OUR1" s="5" t="s">
        <v>19145</v>
      </c>
      <c r="OUS1" s="5" t="s">
        <v>19146</v>
      </c>
      <c r="OUT1" s="5" t="s">
        <v>19147</v>
      </c>
      <c r="OUU1" s="5" t="s">
        <v>19148</v>
      </c>
      <c r="OUV1" s="5" t="s">
        <v>19149</v>
      </c>
      <c r="OUW1" s="5" t="s">
        <v>19150</v>
      </c>
      <c r="OUX1" s="5" t="s">
        <v>19151</v>
      </c>
      <c r="OUY1" s="5" t="s">
        <v>19152</v>
      </c>
      <c r="OUZ1" s="5" t="s">
        <v>19153</v>
      </c>
      <c r="OVA1" s="5" t="s">
        <v>19154</v>
      </c>
      <c r="OVB1" s="5" t="s">
        <v>19155</v>
      </c>
      <c r="OVC1" s="5" t="s">
        <v>19156</v>
      </c>
      <c r="OVD1" s="5" t="s">
        <v>19157</v>
      </c>
      <c r="OVE1" s="5" t="s">
        <v>19158</v>
      </c>
      <c r="OVF1" s="5" t="s">
        <v>19159</v>
      </c>
      <c r="OVG1" s="5" t="s">
        <v>19160</v>
      </c>
      <c r="OVH1" s="5" t="s">
        <v>19161</v>
      </c>
      <c r="OVI1" s="5" t="s">
        <v>19162</v>
      </c>
      <c r="OVJ1" s="5" t="s">
        <v>19163</v>
      </c>
      <c r="OVK1" s="5" t="s">
        <v>19164</v>
      </c>
      <c r="OVL1" s="5" t="s">
        <v>19165</v>
      </c>
      <c r="OVM1" s="5" t="s">
        <v>19166</v>
      </c>
      <c r="OVN1" s="5" t="s">
        <v>19167</v>
      </c>
      <c r="OVO1" s="5" t="s">
        <v>19168</v>
      </c>
      <c r="OVP1" s="5" t="s">
        <v>19169</v>
      </c>
      <c r="OVQ1" s="5" t="s">
        <v>19170</v>
      </c>
      <c r="OVR1" s="5" t="s">
        <v>19171</v>
      </c>
      <c r="OVS1" s="5" t="s">
        <v>19172</v>
      </c>
      <c r="OVT1" s="5" t="s">
        <v>19173</v>
      </c>
      <c r="OVU1" s="5" t="s">
        <v>19174</v>
      </c>
      <c r="OVV1" s="5" t="s">
        <v>19175</v>
      </c>
      <c r="OVW1" s="5" t="s">
        <v>19176</v>
      </c>
      <c r="OVX1" s="5" t="s">
        <v>19177</v>
      </c>
      <c r="OVY1" s="5" t="s">
        <v>19178</v>
      </c>
      <c r="OVZ1" s="5" t="s">
        <v>19179</v>
      </c>
      <c r="OWA1" s="5" t="s">
        <v>19180</v>
      </c>
      <c r="OWB1" s="5" t="s">
        <v>19181</v>
      </c>
      <c r="OWC1" s="5" t="s">
        <v>19182</v>
      </c>
      <c r="OWD1" s="5" t="s">
        <v>19183</v>
      </c>
      <c r="OWE1" s="5" t="s">
        <v>19184</v>
      </c>
      <c r="OWF1" s="5" t="s">
        <v>19185</v>
      </c>
      <c r="OWG1" s="5" t="s">
        <v>19186</v>
      </c>
      <c r="OWH1" s="5" t="s">
        <v>19187</v>
      </c>
      <c r="OWI1" s="5" t="s">
        <v>19188</v>
      </c>
      <c r="OWJ1" s="5" t="s">
        <v>19189</v>
      </c>
      <c r="OWK1" s="5" t="s">
        <v>19190</v>
      </c>
      <c r="OWL1" s="5" t="s">
        <v>19191</v>
      </c>
      <c r="OWM1" s="5" t="s">
        <v>19192</v>
      </c>
      <c r="OWN1" s="5" t="s">
        <v>19193</v>
      </c>
      <c r="OWO1" s="5" t="s">
        <v>19194</v>
      </c>
      <c r="OWP1" s="5" t="s">
        <v>19195</v>
      </c>
      <c r="OWQ1" s="5" t="s">
        <v>19196</v>
      </c>
      <c r="OWR1" s="5" t="s">
        <v>19197</v>
      </c>
      <c r="OWS1" s="5" t="s">
        <v>19198</v>
      </c>
      <c r="OWT1" s="5" t="s">
        <v>19199</v>
      </c>
      <c r="OWU1" s="5" t="s">
        <v>19200</v>
      </c>
      <c r="OWV1" s="5" t="s">
        <v>19201</v>
      </c>
      <c r="OWW1" s="5" t="s">
        <v>19202</v>
      </c>
      <c r="OWX1" s="5" t="s">
        <v>19203</v>
      </c>
      <c r="OWY1" s="5" t="s">
        <v>19204</v>
      </c>
      <c r="OWZ1" s="5" t="s">
        <v>19205</v>
      </c>
      <c r="OXA1" s="5" t="s">
        <v>19206</v>
      </c>
      <c r="OXB1" s="5" t="s">
        <v>19207</v>
      </c>
      <c r="OXC1" s="5" t="s">
        <v>19208</v>
      </c>
      <c r="OXD1" s="5" t="s">
        <v>19209</v>
      </c>
      <c r="OXE1" s="5" t="s">
        <v>19210</v>
      </c>
      <c r="OXF1" s="5" t="s">
        <v>19211</v>
      </c>
      <c r="OXG1" s="5" t="s">
        <v>19212</v>
      </c>
      <c r="OXH1" s="5" t="s">
        <v>19213</v>
      </c>
      <c r="OXI1" s="5" t="s">
        <v>19214</v>
      </c>
      <c r="OXJ1" s="5" t="s">
        <v>19215</v>
      </c>
      <c r="OXK1" s="5" t="s">
        <v>19216</v>
      </c>
      <c r="OXL1" s="5" t="s">
        <v>19217</v>
      </c>
      <c r="OXM1" s="5" t="s">
        <v>19218</v>
      </c>
      <c r="OXN1" s="5" t="s">
        <v>19219</v>
      </c>
      <c r="OXO1" s="5" t="s">
        <v>19220</v>
      </c>
      <c r="OXP1" s="5" t="s">
        <v>19221</v>
      </c>
      <c r="OXQ1" s="5" t="s">
        <v>19222</v>
      </c>
      <c r="OXR1" s="5" t="s">
        <v>19223</v>
      </c>
      <c r="OXS1" s="5" t="s">
        <v>19224</v>
      </c>
      <c r="OXT1" s="5" t="s">
        <v>19225</v>
      </c>
      <c r="OXU1" s="5" t="s">
        <v>19226</v>
      </c>
      <c r="OXV1" s="5" t="s">
        <v>19227</v>
      </c>
      <c r="OXW1" s="5" t="s">
        <v>19228</v>
      </c>
      <c r="OXX1" s="5" t="s">
        <v>19229</v>
      </c>
      <c r="OXY1" s="5" t="s">
        <v>19230</v>
      </c>
      <c r="OXZ1" s="5" t="s">
        <v>19231</v>
      </c>
      <c r="OYA1" s="5" t="s">
        <v>19232</v>
      </c>
      <c r="OYB1" s="5" t="s">
        <v>19233</v>
      </c>
      <c r="OYC1" s="5" t="s">
        <v>19234</v>
      </c>
      <c r="OYD1" s="5" t="s">
        <v>19235</v>
      </c>
      <c r="OYE1" s="5" t="s">
        <v>19236</v>
      </c>
      <c r="OYF1" s="5" t="s">
        <v>19237</v>
      </c>
      <c r="OYG1" s="5" t="s">
        <v>19238</v>
      </c>
      <c r="OYH1" s="5" t="s">
        <v>19239</v>
      </c>
      <c r="OYI1" s="5" t="s">
        <v>19240</v>
      </c>
      <c r="OYJ1" s="5" t="s">
        <v>19241</v>
      </c>
      <c r="OYK1" s="5" t="s">
        <v>19242</v>
      </c>
      <c r="OYL1" s="5" t="s">
        <v>19243</v>
      </c>
      <c r="OYM1" s="5" t="s">
        <v>19244</v>
      </c>
      <c r="OYN1" s="5" t="s">
        <v>19245</v>
      </c>
      <c r="OYO1" s="5" t="s">
        <v>19246</v>
      </c>
      <c r="OYP1" s="5" t="s">
        <v>19247</v>
      </c>
      <c r="OYQ1" s="5" t="s">
        <v>19248</v>
      </c>
      <c r="OYR1" s="5" t="s">
        <v>19249</v>
      </c>
      <c r="OYS1" s="5" t="s">
        <v>19250</v>
      </c>
      <c r="OYT1" s="5" t="s">
        <v>19251</v>
      </c>
      <c r="OYU1" s="5" t="s">
        <v>19252</v>
      </c>
      <c r="OYV1" s="5" t="s">
        <v>19253</v>
      </c>
      <c r="OYW1" s="5" t="s">
        <v>19254</v>
      </c>
      <c r="OYX1" s="5" t="s">
        <v>19255</v>
      </c>
      <c r="OYY1" s="5" t="s">
        <v>19256</v>
      </c>
      <c r="OYZ1" s="5" t="s">
        <v>19257</v>
      </c>
      <c r="OZA1" s="5" t="s">
        <v>19258</v>
      </c>
      <c r="OZB1" s="5" t="s">
        <v>19259</v>
      </c>
      <c r="OZC1" s="5" t="s">
        <v>19260</v>
      </c>
      <c r="OZD1" s="5" t="s">
        <v>19261</v>
      </c>
      <c r="OZE1" s="5" t="s">
        <v>19262</v>
      </c>
      <c r="OZF1" s="5" t="s">
        <v>19263</v>
      </c>
      <c r="OZG1" s="5" t="s">
        <v>19264</v>
      </c>
      <c r="OZH1" s="5" t="s">
        <v>19265</v>
      </c>
      <c r="OZI1" s="5" t="s">
        <v>19266</v>
      </c>
      <c r="OZJ1" s="5" t="s">
        <v>19267</v>
      </c>
      <c r="OZK1" s="5" t="s">
        <v>19268</v>
      </c>
      <c r="OZL1" s="5" t="s">
        <v>19269</v>
      </c>
      <c r="OZM1" s="5" t="s">
        <v>19270</v>
      </c>
      <c r="OZN1" s="5" t="s">
        <v>19271</v>
      </c>
      <c r="OZO1" s="5" t="s">
        <v>19272</v>
      </c>
      <c r="OZP1" s="5" t="s">
        <v>19273</v>
      </c>
      <c r="OZQ1" s="5" t="s">
        <v>19274</v>
      </c>
      <c r="OZR1" s="5" t="s">
        <v>19275</v>
      </c>
      <c r="OZS1" s="5" t="s">
        <v>19276</v>
      </c>
      <c r="OZT1" s="5" t="s">
        <v>19277</v>
      </c>
      <c r="OZU1" s="5" t="s">
        <v>19278</v>
      </c>
      <c r="OZV1" s="5" t="s">
        <v>19279</v>
      </c>
      <c r="OZW1" s="5" t="s">
        <v>19280</v>
      </c>
      <c r="OZX1" s="5" t="s">
        <v>19281</v>
      </c>
      <c r="OZY1" s="5" t="s">
        <v>19282</v>
      </c>
      <c r="OZZ1" s="5" t="s">
        <v>19283</v>
      </c>
      <c r="PAA1" s="5" t="s">
        <v>19284</v>
      </c>
      <c r="PAB1" s="5" t="s">
        <v>19285</v>
      </c>
      <c r="PAC1" s="5" t="s">
        <v>19286</v>
      </c>
      <c r="PAD1" s="5" t="s">
        <v>19287</v>
      </c>
      <c r="PAE1" s="5" t="s">
        <v>19288</v>
      </c>
      <c r="PAF1" s="5" t="s">
        <v>19289</v>
      </c>
      <c r="PAG1" s="5" t="s">
        <v>19290</v>
      </c>
      <c r="PAH1" s="5" t="s">
        <v>19291</v>
      </c>
      <c r="PAI1" s="5" t="s">
        <v>19292</v>
      </c>
      <c r="PAJ1" s="5" t="s">
        <v>19293</v>
      </c>
      <c r="PAK1" s="5" t="s">
        <v>19294</v>
      </c>
      <c r="PAL1" s="5" t="s">
        <v>19295</v>
      </c>
      <c r="PAM1" s="5" t="s">
        <v>19296</v>
      </c>
      <c r="PAN1" s="5" t="s">
        <v>19297</v>
      </c>
      <c r="PAO1" s="5" t="s">
        <v>19298</v>
      </c>
      <c r="PAP1" s="5" t="s">
        <v>19299</v>
      </c>
      <c r="PAQ1" s="5" t="s">
        <v>19300</v>
      </c>
      <c r="PAR1" s="5" t="s">
        <v>19301</v>
      </c>
      <c r="PAS1" s="5" t="s">
        <v>19302</v>
      </c>
      <c r="PAT1" s="5" t="s">
        <v>19303</v>
      </c>
      <c r="PAU1" s="5" t="s">
        <v>19304</v>
      </c>
      <c r="PAV1" s="5" t="s">
        <v>19305</v>
      </c>
      <c r="PAW1" s="5" t="s">
        <v>19306</v>
      </c>
      <c r="PAX1" s="5" t="s">
        <v>19307</v>
      </c>
      <c r="PAY1" s="5" t="s">
        <v>19308</v>
      </c>
      <c r="PAZ1" s="5" t="s">
        <v>19309</v>
      </c>
      <c r="PBA1" s="5" t="s">
        <v>19310</v>
      </c>
      <c r="PBB1" s="5" t="s">
        <v>19311</v>
      </c>
      <c r="PBC1" s="5" t="s">
        <v>19312</v>
      </c>
      <c r="PBD1" s="5" t="s">
        <v>19313</v>
      </c>
      <c r="PBE1" s="5" t="s">
        <v>19314</v>
      </c>
      <c r="PBF1" s="5" t="s">
        <v>19315</v>
      </c>
      <c r="PBG1" s="5" t="s">
        <v>19316</v>
      </c>
      <c r="PBH1" s="5" t="s">
        <v>19317</v>
      </c>
      <c r="PBI1" s="5" t="s">
        <v>19318</v>
      </c>
      <c r="PBJ1" s="5" t="s">
        <v>19319</v>
      </c>
      <c r="PBK1" s="5" t="s">
        <v>19320</v>
      </c>
      <c r="PBL1" s="5" t="s">
        <v>19321</v>
      </c>
      <c r="PBM1" s="5" t="s">
        <v>19322</v>
      </c>
      <c r="PBN1" s="5" t="s">
        <v>19323</v>
      </c>
      <c r="PBO1" s="5" t="s">
        <v>19324</v>
      </c>
      <c r="PBP1" s="5" t="s">
        <v>19325</v>
      </c>
      <c r="PBQ1" s="5" t="s">
        <v>19326</v>
      </c>
      <c r="PBR1" s="5" t="s">
        <v>19327</v>
      </c>
      <c r="PBS1" s="5" t="s">
        <v>19328</v>
      </c>
      <c r="PBT1" s="5" t="s">
        <v>19329</v>
      </c>
      <c r="PBU1" s="5" t="s">
        <v>19330</v>
      </c>
      <c r="PBV1" s="5" t="s">
        <v>19331</v>
      </c>
      <c r="PBW1" s="5" t="s">
        <v>19332</v>
      </c>
      <c r="PBX1" s="5" t="s">
        <v>19333</v>
      </c>
      <c r="PBY1" s="5" t="s">
        <v>19334</v>
      </c>
      <c r="PBZ1" s="5" t="s">
        <v>19335</v>
      </c>
      <c r="PCA1" s="5" t="s">
        <v>19336</v>
      </c>
      <c r="PCB1" s="5" t="s">
        <v>19337</v>
      </c>
      <c r="PCC1" s="5" t="s">
        <v>19338</v>
      </c>
      <c r="PCD1" s="5" t="s">
        <v>19339</v>
      </c>
      <c r="PCE1" s="5" t="s">
        <v>19340</v>
      </c>
      <c r="PCF1" s="5" t="s">
        <v>19341</v>
      </c>
      <c r="PCG1" s="5" t="s">
        <v>19342</v>
      </c>
      <c r="PCH1" s="5" t="s">
        <v>19343</v>
      </c>
      <c r="PCI1" s="5" t="s">
        <v>19344</v>
      </c>
      <c r="PCJ1" s="5" t="s">
        <v>19345</v>
      </c>
      <c r="PCK1" s="5" t="s">
        <v>19346</v>
      </c>
      <c r="PCL1" s="5" t="s">
        <v>19347</v>
      </c>
      <c r="PCM1" s="5" t="s">
        <v>19348</v>
      </c>
      <c r="PCN1" s="5" t="s">
        <v>19349</v>
      </c>
      <c r="PCO1" s="5" t="s">
        <v>19350</v>
      </c>
      <c r="PCP1" s="5" t="s">
        <v>19351</v>
      </c>
      <c r="PCQ1" s="5" t="s">
        <v>19352</v>
      </c>
      <c r="PCR1" s="5" t="s">
        <v>19353</v>
      </c>
      <c r="PCS1" s="5" t="s">
        <v>19354</v>
      </c>
      <c r="PCT1" s="5" t="s">
        <v>19355</v>
      </c>
      <c r="PCU1" s="5" t="s">
        <v>19356</v>
      </c>
      <c r="PCV1" s="5" t="s">
        <v>19357</v>
      </c>
      <c r="PCW1" s="5" t="s">
        <v>19358</v>
      </c>
      <c r="PCX1" s="5" t="s">
        <v>19359</v>
      </c>
      <c r="PCY1" s="5" t="s">
        <v>19360</v>
      </c>
      <c r="PCZ1" s="5" t="s">
        <v>19361</v>
      </c>
      <c r="PDA1" s="5" t="s">
        <v>19362</v>
      </c>
      <c r="PDB1" s="5" t="s">
        <v>19363</v>
      </c>
      <c r="PDC1" s="5" t="s">
        <v>19364</v>
      </c>
      <c r="PDD1" s="5" t="s">
        <v>19365</v>
      </c>
      <c r="PDE1" s="5" t="s">
        <v>19366</v>
      </c>
      <c r="PDF1" s="5" t="s">
        <v>19367</v>
      </c>
      <c r="PDG1" s="5" t="s">
        <v>19368</v>
      </c>
      <c r="PDH1" s="5" t="s">
        <v>19369</v>
      </c>
      <c r="PDI1" s="5" t="s">
        <v>19370</v>
      </c>
      <c r="PDJ1" s="5" t="s">
        <v>19371</v>
      </c>
      <c r="PDK1" s="5" t="s">
        <v>19372</v>
      </c>
      <c r="PDL1" s="5" t="s">
        <v>19373</v>
      </c>
      <c r="PDM1" s="5" t="s">
        <v>19374</v>
      </c>
      <c r="PDN1" s="5" t="s">
        <v>19375</v>
      </c>
      <c r="PDO1" s="5" t="s">
        <v>19376</v>
      </c>
      <c r="PDP1" s="5" t="s">
        <v>19377</v>
      </c>
      <c r="PDQ1" s="5" t="s">
        <v>19378</v>
      </c>
      <c r="PDR1" s="5" t="s">
        <v>19379</v>
      </c>
      <c r="PDS1" s="5" t="s">
        <v>19380</v>
      </c>
      <c r="PDT1" s="5" t="s">
        <v>19381</v>
      </c>
      <c r="PDU1" s="5" t="s">
        <v>19382</v>
      </c>
      <c r="PDV1" s="5" t="s">
        <v>19383</v>
      </c>
      <c r="PDW1" s="5" t="s">
        <v>19384</v>
      </c>
      <c r="PDX1" s="5" t="s">
        <v>19385</v>
      </c>
      <c r="PDY1" s="5" t="s">
        <v>19386</v>
      </c>
      <c r="PDZ1" s="5" t="s">
        <v>19387</v>
      </c>
      <c r="PEA1" s="5" t="s">
        <v>19388</v>
      </c>
      <c r="PEB1" s="5" t="s">
        <v>19389</v>
      </c>
      <c r="PEC1" s="5" t="s">
        <v>19390</v>
      </c>
      <c r="PED1" s="5" t="s">
        <v>19391</v>
      </c>
      <c r="PEE1" s="5" t="s">
        <v>19392</v>
      </c>
      <c r="PEF1" s="5" t="s">
        <v>19393</v>
      </c>
      <c r="PEG1" s="5" t="s">
        <v>19394</v>
      </c>
      <c r="PEH1" s="5" t="s">
        <v>19395</v>
      </c>
      <c r="PEI1" s="5" t="s">
        <v>19396</v>
      </c>
      <c r="PEJ1" s="5" t="s">
        <v>19397</v>
      </c>
      <c r="PEK1" s="5" t="s">
        <v>19398</v>
      </c>
      <c r="PEL1" s="5" t="s">
        <v>19399</v>
      </c>
      <c r="PEM1" s="5" t="s">
        <v>19400</v>
      </c>
      <c r="PEN1" s="5" t="s">
        <v>19401</v>
      </c>
      <c r="PEO1" s="5" t="s">
        <v>19402</v>
      </c>
      <c r="PEP1" s="5" t="s">
        <v>19403</v>
      </c>
      <c r="PEQ1" s="5" t="s">
        <v>19404</v>
      </c>
      <c r="PER1" s="5" t="s">
        <v>19405</v>
      </c>
      <c r="PES1" s="5" t="s">
        <v>19406</v>
      </c>
      <c r="PET1" s="5" t="s">
        <v>19407</v>
      </c>
      <c r="PEU1" s="5" t="s">
        <v>19408</v>
      </c>
      <c r="PEV1" s="5" t="s">
        <v>19409</v>
      </c>
      <c r="PEW1" s="5" t="s">
        <v>19410</v>
      </c>
      <c r="PEX1" s="5" t="s">
        <v>19411</v>
      </c>
      <c r="PEY1" s="5" t="s">
        <v>19412</v>
      </c>
      <c r="PEZ1" s="5" t="s">
        <v>19413</v>
      </c>
      <c r="PFA1" s="5" t="s">
        <v>19414</v>
      </c>
      <c r="PFB1" s="5" t="s">
        <v>19415</v>
      </c>
      <c r="PFC1" s="5" t="s">
        <v>19416</v>
      </c>
      <c r="PFD1" s="5" t="s">
        <v>19417</v>
      </c>
      <c r="PFE1" s="5" t="s">
        <v>19418</v>
      </c>
      <c r="PFF1" s="5" t="s">
        <v>19419</v>
      </c>
      <c r="PFG1" s="5" t="s">
        <v>19420</v>
      </c>
      <c r="PFH1" s="5" t="s">
        <v>19421</v>
      </c>
      <c r="PFI1" s="5" t="s">
        <v>19422</v>
      </c>
      <c r="PFJ1" s="5" t="s">
        <v>19423</v>
      </c>
      <c r="PFK1" s="5" t="s">
        <v>19424</v>
      </c>
      <c r="PFL1" s="5" t="s">
        <v>19425</v>
      </c>
      <c r="PFM1" s="5" t="s">
        <v>19426</v>
      </c>
      <c r="PFN1" s="5" t="s">
        <v>19427</v>
      </c>
      <c r="PFO1" s="5" t="s">
        <v>19428</v>
      </c>
      <c r="PFP1" s="5" t="s">
        <v>19429</v>
      </c>
      <c r="PFQ1" s="5" t="s">
        <v>19430</v>
      </c>
      <c r="PFR1" s="5" t="s">
        <v>19431</v>
      </c>
      <c r="PFS1" s="5" t="s">
        <v>19432</v>
      </c>
      <c r="PFT1" s="5" t="s">
        <v>19433</v>
      </c>
      <c r="PFU1" s="5" t="s">
        <v>19434</v>
      </c>
      <c r="PFV1" s="5" t="s">
        <v>19435</v>
      </c>
      <c r="PFW1" s="5" t="s">
        <v>19436</v>
      </c>
      <c r="PFX1" s="5" t="s">
        <v>19437</v>
      </c>
      <c r="PFY1" s="5" t="s">
        <v>19438</v>
      </c>
      <c r="PFZ1" s="5" t="s">
        <v>19439</v>
      </c>
      <c r="PGA1" s="5" t="s">
        <v>19440</v>
      </c>
      <c r="PGB1" s="5" t="s">
        <v>19441</v>
      </c>
      <c r="PGC1" s="5" t="s">
        <v>19442</v>
      </c>
      <c r="PGD1" s="5" t="s">
        <v>19443</v>
      </c>
      <c r="PGE1" s="5" t="s">
        <v>19444</v>
      </c>
      <c r="PGF1" s="5" t="s">
        <v>19445</v>
      </c>
      <c r="PGG1" s="5" t="s">
        <v>19446</v>
      </c>
      <c r="PGH1" s="5" t="s">
        <v>19447</v>
      </c>
      <c r="PGI1" s="5" t="s">
        <v>19448</v>
      </c>
      <c r="PGJ1" s="5" t="s">
        <v>19449</v>
      </c>
      <c r="PGK1" s="5" t="s">
        <v>19450</v>
      </c>
      <c r="PGL1" s="5" t="s">
        <v>19451</v>
      </c>
      <c r="PGM1" s="5" t="s">
        <v>19452</v>
      </c>
      <c r="PGN1" s="5" t="s">
        <v>19453</v>
      </c>
      <c r="PGO1" s="5" t="s">
        <v>19454</v>
      </c>
      <c r="PGP1" s="5" t="s">
        <v>19455</v>
      </c>
      <c r="PGQ1" s="5" t="s">
        <v>19456</v>
      </c>
      <c r="PGR1" s="5" t="s">
        <v>19457</v>
      </c>
      <c r="PGS1" s="5" t="s">
        <v>19458</v>
      </c>
      <c r="PGT1" s="5" t="s">
        <v>19459</v>
      </c>
      <c r="PGU1" s="5" t="s">
        <v>19460</v>
      </c>
      <c r="PGV1" s="5" t="s">
        <v>19461</v>
      </c>
      <c r="PGW1" s="5" t="s">
        <v>19462</v>
      </c>
      <c r="PGX1" s="5" t="s">
        <v>19463</v>
      </c>
      <c r="PGY1" s="5" t="s">
        <v>19464</v>
      </c>
      <c r="PGZ1" s="5" t="s">
        <v>19465</v>
      </c>
      <c r="PHA1" s="5" t="s">
        <v>19466</v>
      </c>
      <c r="PHB1" s="5" t="s">
        <v>19467</v>
      </c>
      <c r="PHC1" s="5" t="s">
        <v>19468</v>
      </c>
      <c r="PHD1" s="5" t="s">
        <v>19469</v>
      </c>
      <c r="PHE1" s="5" t="s">
        <v>19470</v>
      </c>
      <c r="PHF1" s="5" t="s">
        <v>19471</v>
      </c>
      <c r="PHG1" s="5" t="s">
        <v>19472</v>
      </c>
      <c r="PHH1" s="5" t="s">
        <v>19473</v>
      </c>
      <c r="PHI1" s="5" t="s">
        <v>19474</v>
      </c>
      <c r="PHJ1" s="5" t="s">
        <v>19475</v>
      </c>
      <c r="PHK1" s="5" t="s">
        <v>19476</v>
      </c>
      <c r="PHL1" s="5" t="s">
        <v>19477</v>
      </c>
      <c r="PHM1" s="5" t="s">
        <v>19478</v>
      </c>
      <c r="PHN1" s="5" t="s">
        <v>19479</v>
      </c>
      <c r="PHO1" s="5" t="s">
        <v>19480</v>
      </c>
      <c r="PHP1" s="5" t="s">
        <v>19481</v>
      </c>
      <c r="PHQ1" s="5" t="s">
        <v>19482</v>
      </c>
      <c r="PHR1" s="5" t="s">
        <v>19483</v>
      </c>
      <c r="PHS1" s="5" t="s">
        <v>19484</v>
      </c>
      <c r="PHT1" s="5" t="s">
        <v>19485</v>
      </c>
      <c r="PHU1" s="5" t="s">
        <v>19486</v>
      </c>
      <c r="PHV1" s="5" t="s">
        <v>19487</v>
      </c>
      <c r="PHW1" s="5" t="s">
        <v>19488</v>
      </c>
      <c r="PHX1" s="5" t="s">
        <v>19489</v>
      </c>
      <c r="PHY1" s="5" t="s">
        <v>19490</v>
      </c>
      <c r="PHZ1" s="5" t="s">
        <v>19491</v>
      </c>
      <c r="PIA1" s="5" t="s">
        <v>19492</v>
      </c>
      <c r="PIB1" s="5" t="s">
        <v>19493</v>
      </c>
      <c r="PIC1" s="5" t="s">
        <v>19494</v>
      </c>
      <c r="PID1" s="5" t="s">
        <v>19495</v>
      </c>
      <c r="PIE1" s="5" t="s">
        <v>19496</v>
      </c>
      <c r="PIF1" s="5" t="s">
        <v>19497</v>
      </c>
      <c r="PIG1" s="5" t="s">
        <v>19498</v>
      </c>
      <c r="PIH1" s="5" t="s">
        <v>19499</v>
      </c>
      <c r="PII1" s="5" t="s">
        <v>19500</v>
      </c>
      <c r="PIJ1" s="5" t="s">
        <v>19501</v>
      </c>
      <c r="PIK1" s="5" t="s">
        <v>19502</v>
      </c>
      <c r="PIL1" s="5" t="s">
        <v>19503</v>
      </c>
      <c r="PIM1" s="5" t="s">
        <v>19504</v>
      </c>
      <c r="PIN1" s="5" t="s">
        <v>19505</v>
      </c>
      <c r="PIO1" s="5" t="s">
        <v>19506</v>
      </c>
      <c r="PIP1" s="5" t="s">
        <v>19507</v>
      </c>
      <c r="PIQ1" s="5" t="s">
        <v>19508</v>
      </c>
      <c r="PIR1" s="5" t="s">
        <v>19509</v>
      </c>
      <c r="PIS1" s="5" t="s">
        <v>19510</v>
      </c>
      <c r="PIT1" s="5" t="s">
        <v>19511</v>
      </c>
      <c r="PIU1" s="5" t="s">
        <v>19512</v>
      </c>
      <c r="PIV1" s="5" t="s">
        <v>19513</v>
      </c>
      <c r="PIW1" s="5" t="s">
        <v>19514</v>
      </c>
      <c r="PIX1" s="5" t="s">
        <v>19515</v>
      </c>
      <c r="PIY1" s="5" t="s">
        <v>19516</v>
      </c>
      <c r="PIZ1" s="5" t="s">
        <v>19517</v>
      </c>
      <c r="PJA1" s="5" t="s">
        <v>19518</v>
      </c>
      <c r="PJB1" s="5" t="s">
        <v>19519</v>
      </c>
      <c r="PJC1" s="5" t="s">
        <v>19520</v>
      </c>
      <c r="PJD1" s="5" t="s">
        <v>19521</v>
      </c>
      <c r="PJE1" s="5" t="s">
        <v>19522</v>
      </c>
      <c r="PJF1" s="5" t="s">
        <v>19523</v>
      </c>
      <c r="PJG1" s="5" t="s">
        <v>19524</v>
      </c>
      <c r="PJH1" s="5" t="s">
        <v>19525</v>
      </c>
      <c r="PJI1" s="5" t="s">
        <v>19526</v>
      </c>
      <c r="PJJ1" s="5" t="s">
        <v>19527</v>
      </c>
      <c r="PJK1" s="5" t="s">
        <v>19528</v>
      </c>
      <c r="PJL1" s="5" t="s">
        <v>19529</v>
      </c>
      <c r="PJM1" s="5" t="s">
        <v>19530</v>
      </c>
      <c r="PJN1" s="5" t="s">
        <v>19531</v>
      </c>
      <c r="PJO1" s="5" t="s">
        <v>19532</v>
      </c>
      <c r="PJP1" s="5" t="s">
        <v>19533</v>
      </c>
      <c r="PJQ1" s="5" t="s">
        <v>19534</v>
      </c>
      <c r="PJR1" s="5" t="s">
        <v>19535</v>
      </c>
      <c r="PJS1" s="5" t="s">
        <v>19536</v>
      </c>
      <c r="PJT1" s="5" t="s">
        <v>19537</v>
      </c>
      <c r="PJU1" s="5" t="s">
        <v>19538</v>
      </c>
      <c r="PJV1" s="5" t="s">
        <v>19539</v>
      </c>
      <c r="PJW1" s="5" t="s">
        <v>19540</v>
      </c>
      <c r="PJX1" s="5" t="s">
        <v>19541</v>
      </c>
      <c r="PJY1" s="5" t="s">
        <v>19542</v>
      </c>
      <c r="PJZ1" s="5" t="s">
        <v>19543</v>
      </c>
      <c r="PKA1" s="5" t="s">
        <v>19544</v>
      </c>
      <c r="PKB1" s="5" t="s">
        <v>19545</v>
      </c>
      <c r="PKC1" s="5" t="s">
        <v>19546</v>
      </c>
      <c r="PKD1" s="5" t="s">
        <v>19547</v>
      </c>
      <c r="PKE1" s="5" t="s">
        <v>19548</v>
      </c>
      <c r="PKF1" s="5" t="s">
        <v>19549</v>
      </c>
      <c r="PKG1" s="5" t="s">
        <v>19550</v>
      </c>
      <c r="PKH1" s="5" t="s">
        <v>19551</v>
      </c>
      <c r="PKI1" s="5" t="s">
        <v>19552</v>
      </c>
      <c r="PKJ1" s="5" t="s">
        <v>19553</v>
      </c>
      <c r="PKK1" s="5" t="s">
        <v>19554</v>
      </c>
      <c r="PKL1" s="5" t="s">
        <v>19555</v>
      </c>
      <c r="PKM1" s="5" t="s">
        <v>19556</v>
      </c>
      <c r="PKN1" s="5" t="s">
        <v>19557</v>
      </c>
      <c r="PKO1" s="5" t="s">
        <v>19558</v>
      </c>
      <c r="PKP1" s="5" t="s">
        <v>19559</v>
      </c>
      <c r="PKQ1" s="5" t="s">
        <v>19560</v>
      </c>
      <c r="PKR1" s="5" t="s">
        <v>19561</v>
      </c>
      <c r="PKS1" s="5" t="s">
        <v>19562</v>
      </c>
      <c r="PKT1" s="5" t="s">
        <v>19563</v>
      </c>
      <c r="PKU1" s="5" t="s">
        <v>19564</v>
      </c>
      <c r="PKV1" s="5" t="s">
        <v>19565</v>
      </c>
      <c r="PKW1" s="5" t="s">
        <v>19566</v>
      </c>
      <c r="PKX1" s="5" t="s">
        <v>19567</v>
      </c>
      <c r="PKY1" s="5" t="s">
        <v>19568</v>
      </c>
      <c r="PKZ1" s="5" t="s">
        <v>19569</v>
      </c>
      <c r="PLA1" s="5" t="s">
        <v>19570</v>
      </c>
      <c r="PLB1" s="5" t="s">
        <v>19571</v>
      </c>
      <c r="PLC1" s="5" t="s">
        <v>19572</v>
      </c>
      <c r="PLD1" s="5" t="s">
        <v>19573</v>
      </c>
      <c r="PLE1" s="5" t="s">
        <v>19574</v>
      </c>
      <c r="PLF1" s="5" t="s">
        <v>19575</v>
      </c>
      <c r="PLG1" s="5" t="s">
        <v>19576</v>
      </c>
      <c r="PLH1" s="5" t="s">
        <v>19577</v>
      </c>
      <c r="PLI1" s="5" t="s">
        <v>19578</v>
      </c>
      <c r="PLJ1" s="5" t="s">
        <v>19579</v>
      </c>
      <c r="PLK1" s="5" t="s">
        <v>19580</v>
      </c>
      <c r="PLL1" s="5" t="s">
        <v>19581</v>
      </c>
      <c r="PLM1" s="5" t="s">
        <v>19582</v>
      </c>
      <c r="PLN1" s="5" t="s">
        <v>19583</v>
      </c>
      <c r="PLO1" s="5" t="s">
        <v>19584</v>
      </c>
      <c r="PLP1" s="5" t="s">
        <v>19585</v>
      </c>
      <c r="PLQ1" s="5" t="s">
        <v>19586</v>
      </c>
      <c r="PLR1" s="5" t="s">
        <v>19587</v>
      </c>
      <c r="PLS1" s="5" t="s">
        <v>19588</v>
      </c>
      <c r="PLT1" s="5" t="s">
        <v>19589</v>
      </c>
      <c r="PLU1" s="5" t="s">
        <v>19590</v>
      </c>
      <c r="PLV1" s="5" t="s">
        <v>19591</v>
      </c>
      <c r="PLW1" s="5" t="s">
        <v>19592</v>
      </c>
      <c r="PLX1" s="5" t="s">
        <v>19593</v>
      </c>
      <c r="PLY1" s="5" t="s">
        <v>19594</v>
      </c>
      <c r="PLZ1" s="5" t="s">
        <v>19595</v>
      </c>
      <c r="PMA1" s="5" t="s">
        <v>19596</v>
      </c>
      <c r="PMB1" s="5" t="s">
        <v>19597</v>
      </c>
      <c r="PMC1" s="5" t="s">
        <v>19598</v>
      </c>
      <c r="PMD1" s="5" t="s">
        <v>19599</v>
      </c>
      <c r="PME1" s="5" t="s">
        <v>19600</v>
      </c>
      <c r="PMF1" s="5" t="s">
        <v>19601</v>
      </c>
      <c r="PMG1" s="5" t="s">
        <v>19602</v>
      </c>
      <c r="PMH1" s="5" t="s">
        <v>19603</v>
      </c>
      <c r="PMI1" s="5" t="s">
        <v>19604</v>
      </c>
      <c r="PMJ1" s="5" t="s">
        <v>19605</v>
      </c>
      <c r="PMK1" s="5" t="s">
        <v>19606</v>
      </c>
      <c r="PML1" s="5" t="s">
        <v>19607</v>
      </c>
      <c r="PMM1" s="5" t="s">
        <v>19608</v>
      </c>
      <c r="PMN1" s="5" t="s">
        <v>19609</v>
      </c>
      <c r="PMO1" s="5" t="s">
        <v>19610</v>
      </c>
      <c r="PMP1" s="5" t="s">
        <v>19611</v>
      </c>
      <c r="PMQ1" s="5" t="s">
        <v>19612</v>
      </c>
      <c r="PMR1" s="5" t="s">
        <v>19613</v>
      </c>
      <c r="PMS1" s="5" t="s">
        <v>19614</v>
      </c>
      <c r="PMT1" s="5" t="s">
        <v>19615</v>
      </c>
      <c r="PMU1" s="5" t="s">
        <v>19616</v>
      </c>
      <c r="PMV1" s="5" t="s">
        <v>19617</v>
      </c>
      <c r="PMW1" s="5" t="s">
        <v>19618</v>
      </c>
      <c r="PMX1" s="5" t="s">
        <v>19619</v>
      </c>
      <c r="PMY1" s="5" t="s">
        <v>19620</v>
      </c>
      <c r="PMZ1" s="5" t="s">
        <v>19621</v>
      </c>
      <c r="PNA1" s="5" t="s">
        <v>19622</v>
      </c>
      <c r="PNB1" s="5" t="s">
        <v>19623</v>
      </c>
      <c r="PNC1" s="5" t="s">
        <v>19624</v>
      </c>
      <c r="PND1" s="5" t="s">
        <v>19625</v>
      </c>
      <c r="PNE1" s="5" t="s">
        <v>19626</v>
      </c>
      <c r="PNF1" s="5" t="s">
        <v>19627</v>
      </c>
      <c r="PNG1" s="5" t="s">
        <v>19628</v>
      </c>
      <c r="PNH1" s="5" t="s">
        <v>19629</v>
      </c>
      <c r="PNI1" s="5" t="s">
        <v>19630</v>
      </c>
      <c r="PNJ1" s="5" t="s">
        <v>19631</v>
      </c>
      <c r="PNK1" s="5" t="s">
        <v>19632</v>
      </c>
      <c r="PNL1" s="5" t="s">
        <v>19633</v>
      </c>
      <c r="PNM1" s="5" t="s">
        <v>19634</v>
      </c>
      <c r="PNN1" s="5" t="s">
        <v>19635</v>
      </c>
      <c r="PNO1" s="5" t="s">
        <v>19636</v>
      </c>
      <c r="PNP1" s="5" t="s">
        <v>19637</v>
      </c>
      <c r="PNQ1" s="5" t="s">
        <v>19638</v>
      </c>
      <c r="PNR1" s="5" t="s">
        <v>19639</v>
      </c>
      <c r="PNS1" s="5" t="s">
        <v>19640</v>
      </c>
      <c r="PNT1" s="5" t="s">
        <v>19641</v>
      </c>
      <c r="PNU1" s="5" t="s">
        <v>19642</v>
      </c>
      <c r="PNV1" s="5" t="s">
        <v>19643</v>
      </c>
      <c r="PNW1" s="5" t="s">
        <v>19644</v>
      </c>
      <c r="PNX1" s="5" t="s">
        <v>19645</v>
      </c>
      <c r="PNY1" s="5" t="s">
        <v>19646</v>
      </c>
      <c r="PNZ1" s="5" t="s">
        <v>19647</v>
      </c>
      <c r="POA1" s="5" t="s">
        <v>19648</v>
      </c>
      <c r="POB1" s="5" t="s">
        <v>19649</v>
      </c>
      <c r="POC1" s="5" t="s">
        <v>19650</v>
      </c>
      <c r="POD1" s="5" t="s">
        <v>19651</v>
      </c>
      <c r="POE1" s="5" t="s">
        <v>19652</v>
      </c>
      <c r="POF1" s="5" t="s">
        <v>19653</v>
      </c>
      <c r="POG1" s="5" t="s">
        <v>19654</v>
      </c>
      <c r="POH1" s="5" t="s">
        <v>19655</v>
      </c>
      <c r="POI1" s="5" t="s">
        <v>19656</v>
      </c>
      <c r="POJ1" s="5" t="s">
        <v>19657</v>
      </c>
      <c r="POK1" s="5" t="s">
        <v>19658</v>
      </c>
      <c r="POL1" s="5" t="s">
        <v>19659</v>
      </c>
      <c r="POM1" s="5" t="s">
        <v>19660</v>
      </c>
      <c r="PON1" s="5" t="s">
        <v>19661</v>
      </c>
      <c r="POO1" s="5" t="s">
        <v>19662</v>
      </c>
      <c r="POP1" s="5" t="s">
        <v>19663</v>
      </c>
      <c r="POQ1" s="5" t="s">
        <v>19664</v>
      </c>
      <c r="POR1" s="5" t="s">
        <v>19665</v>
      </c>
      <c r="POS1" s="5" t="s">
        <v>19666</v>
      </c>
      <c r="POT1" s="5" t="s">
        <v>19667</v>
      </c>
      <c r="POU1" s="5" t="s">
        <v>19668</v>
      </c>
      <c r="POV1" s="5" t="s">
        <v>19669</v>
      </c>
      <c r="POW1" s="5" t="s">
        <v>19670</v>
      </c>
      <c r="POX1" s="5" t="s">
        <v>19671</v>
      </c>
      <c r="POY1" s="5" t="s">
        <v>19672</v>
      </c>
      <c r="POZ1" s="5" t="s">
        <v>19673</v>
      </c>
      <c r="PPA1" s="5" t="s">
        <v>19674</v>
      </c>
      <c r="PPB1" s="5" t="s">
        <v>19675</v>
      </c>
      <c r="PPC1" s="5" t="s">
        <v>19676</v>
      </c>
      <c r="PPD1" s="5" t="s">
        <v>19677</v>
      </c>
      <c r="PPE1" s="5" t="s">
        <v>19678</v>
      </c>
      <c r="PPF1" s="5" t="s">
        <v>19679</v>
      </c>
      <c r="PPG1" s="5" t="s">
        <v>19680</v>
      </c>
      <c r="PPH1" s="5" t="s">
        <v>19681</v>
      </c>
      <c r="PPI1" s="5" t="s">
        <v>19682</v>
      </c>
      <c r="PPJ1" s="5" t="s">
        <v>19683</v>
      </c>
      <c r="PPK1" s="5" t="s">
        <v>19684</v>
      </c>
      <c r="PPL1" s="5" t="s">
        <v>19685</v>
      </c>
      <c r="PPM1" s="5" t="s">
        <v>19686</v>
      </c>
      <c r="PPN1" s="5" t="s">
        <v>19687</v>
      </c>
      <c r="PPO1" s="5" t="s">
        <v>19688</v>
      </c>
      <c r="PPP1" s="5" t="s">
        <v>19689</v>
      </c>
      <c r="PPQ1" s="5" t="s">
        <v>19690</v>
      </c>
      <c r="PPR1" s="5" t="s">
        <v>19691</v>
      </c>
      <c r="PPS1" s="5" t="s">
        <v>19692</v>
      </c>
      <c r="PPT1" s="5" t="s">
        <v>19693</v>
      </c>
      <c r="PPU1" s="5" t="s">
        <v>19694</v>
      </c>
      <c r="PPV1" s="5" t="s">
        <v>19695</v>
      </c>
      <c r="PPW1" s="5" t="s">
        <v>19696</v>
      </c>
      <c r="PPX1" s="5" t="s">
        <v>19697</v>
      </c>
      <c r="PPY1" s="5" t="s">
        <v>19698</v>
      </c>
      <c r="PPZ1" s="5" t="s">
        <v>19699</v>
      </c>
      <c r="PQA1" s="5" t="s">
        <v>19700</v>
      </c>
      <c r="PQB1" s="5" t="s">
        <v>19701</v>
      </c>
      <c r="PQC1" s="5" t="s">
        <v>19702</v>
      </c>
      <c r="PQD1" s="5" t="s">
        <v>19703</v>
      </c>
      <c r="PQE1" s="5" t="s">
        <v>19704</v>
      </c>
      <c r="PQF1" s="5" t="s">
        <v>19705</v>
      </c>
      <c r="PQG1" s="5" t="s">
        <v>19706</v>
      </c>
      <c r="PQH1" s="5" t="s">
        <v>19707</v>
      </c>
      <c r="PQI1" s="5" t="s">
        <v>19708</v>
      </c>
      <c r="PQJ1" s="5" t="s">
        <v>19709</v>
      </c>
      <c r="PQK1" s="5" t="s">
        <v>19710</v>
      </c>
      <c r="PQL1" s="5" t="s">
        <v>19711</v>
      </c>
      <c r="PQM1" s="5" t="s">
        <v>19712</v>
      </c>
      <c r="PQN1" s="5" t="s">
        <v>19713</v>
      </c>
      <c r="PQO1" s="5" t="s">
        <v>19714</v>
      </c>
      <c r="PQP1" s="5" t="s">
        <v>19715</v>
      </c>
      <c r="PQQ1" s="5" t="s">
        <v>19716</v>
      </c>
      <c r="PQR1" s="5" t="s">
        <v>19717</v>
      </c>
      <c r="PQS1" s="5" t="s">
        <v>19718</v>
      </c>
      <c r="PQT1" s="5" t="s">
        <v>19719</v>
      </c>
      <c r="PQU1" s="5" t="s">
        <v>19720</v>
      </c>
      <c r="PQV1" s="5" t="s">
        <v>19721</v>
      </c>
      <c r="PQW1" s="5" t="s">
        <v>19722</v>
      </c>
      <c r="PQX1" s="5" t="s">
        <v>19723</v>
      </c>
      <c r="PQY1" s="5" t="s">
        <v>19724</v>
      </c>
      <c r="PQZ1" s="5" t="s">
        <v>19725</v>
      </c>
      <c r="PRA1" s="5" t="s">
        <v>19726</v>
      </c>
      <c r="PRB1" s="5" t="s">
        <v>19727</v>
      </c>
      <c r="PRC1" s="5" t="s">
        <v>19728</v>
      </c>
      <c r="PRD1" s="5" t="s">
        <v>19729</v>
      </c>
      <c r="PRE1" s="5" t="s">
        <v>19730</v>
      </c>
      <c r="PRF1" s="5" t="s">
        <v>19731</v>
      </c>
      <c r="PRG1" s="5" t="s">
        <v>19732</v>
      </c>
      <c r="PRH1" s="5" t="s">
        <v>19733</v>
      </c>
      <c r="PRI1" s="5" t="s">
        <v>19734</v>
      </c>
      <c r="PRJ1" s="5" t="s">
        <v>19735</v>
      </c>
      <c r="PRK1" s="5" t="s">
        <v>19736</v>
      </c>
      <c r="PRL1" s="5" t="s">
        <v>19737</v>
      </c>
      <c r="PRM1" s="5" t="s">
        <v>19738</v>
      </c>
      <c r="PRN1" s="5" t="s">
        <v>19739</v>
      </c>
      <c r="PRO1" s="5" t="s">
        <v>19740</v>
      </c>
      <c r="PRP1" s="5" t="s">
        <v>19741</v>
      </c>
      <c r="PRQ1" s="5" t="s">
        <v>19742</v>
      </c>
      <c r="PRR1" s="5" t="s">
        <v>19743</v>
      </c>
      <c r="PRS1" s="5" t="s">
        <v>19744</v>
      </c>
      <c r="PRT1" s="5" t="s">
        <v>19745</v>
      </c>
      <c r="PRU1" s="5" t="s">
        <v>19746</v>
      </c>
      <c r="PRV1" s="5" t="s">
        <v>19747</v>
      </c>
      <c r="PRW1" s="5" t="s">
        <v>19748</v>
      </c>
      <c r="PRX1" s="5" t="s">
        <v>19749</v>
      </c>
      <c r="PRY1" s="5" t="s">
        <v>19750</v>
      </c>
      <c r="PRZ1" s="5" t="s">
        <v>19751</v>
      </c>
      <c r="PSA1" s="5" t="s">
        <v>19752</v>
      </c>
      <c r="PSB1" s="5" t="s">
        <v>19753</v>
      </c>
      <c r="PSC1" s="5" t="s">
        <v>19754</v>
      </c>
      <c r="PSD1" s="5" t="s">
        <v>19755</v>
      </c>
      <c r="PSE1" s="5" t="s">
        <v>19756</v>
      </c>
      <c r="PSF1" s="5" t="s">
        <v>19757</v>
      </c>
      <c r="PSG1" s="5" t="s">
        <v>19758</v>
      </c>
      <c r="PSH1" s="5" t="s">
        <v>19759</v>
      </c>
      <c r="PSI1" s="5" t="s">
        <v>19760</v>
      </c>
      <c r="PSJ1" s="5" t="s">
        <v>19761</v>
      </c>
      <c r="PSK1" s="5" t="s">
        <v>19762</v>
      </c>
      <c r="PSL1" s="5" t="s">
        <v>19763</v>
      </c>
      <c r="PSM1" s="5" t="s">
        <v>19764</v>
      </c>
      <c r="PSN1" s="5" t="s">
        <v>19765</v>
      </c>
      <c r="PSO1" s="5" t="s">
        <v>19766</v>
      </c>
      <c r="PSP1" s="5" t="s">
        <v>19767</v>
      </c>
      <c r="PSQ1" s="5" t="s">
        <v>19768</v>
      </c>
      <c r="PSR1" s="5" t="s">
        <v>19769</v>
      </c>
      <c r="PSS1" s="5" t="s">
        <v>19770</v>
      </c>
      <c r="PST1" s="5" t="s">
        <v>19771</v>
      </c>
      <c r="PSU1" s="5" t="s">
        <v>19772</v>
      </c>
      <c r="PSV1" s="5" t="s">
        <v>19773</v>
      </c>
      <c r="PSW1" s="5" t="s">
        <v>19774</v>
      </c>
      <c r="PSX1" s="5" t="s">
        <v>19775</v>
      </c>
      <c r="PSY1" s="5" t="s">
        <v>19776</v>
      </c>
      <c r="PSZ1" s="5" t="s">
        <v>19777</v>
      </c>
      <c r="PTA1" s="5" t="s">
        <v>19778</v>
      </c>
      <c r="PTB1" s="5" t="s">
        <v>19779</v>
      </c>
      <c r="PTC1" s="5" t="s">
        <v>19780</v>
      </c>
      <c r="PTD1" s="5" t="s">
        <v>19781</v>
      </c>
      <c r="PTE1" s="5" t="s">
        <v>19782</v>
      </c>
      <c r="PTF1" s="5" t="s">
        <v>19783</v>
      </c>
      <c r="PTG1" s="5" t="s">
        <v>19784</v>
      </c>
      <c r="PTH1" s="5" t="s">
        <v>19785</v>
      </c>
      <c r="PTI1" s="5" t="s">
        <v>19786</v>
      </c>
      <c r="PTJ1" s="5" t="s">
        <v>19787</v>
      </c>
      <c r="PTK1" s="5" t="s">
        <v>19788</v>
      </c>
      <c r="PTL1" s="5" t="s">
        <v>19789</v>
      </c>
      <c r="PTM1" s="5" t="s">
        <v>19790</v>
      </c>
      <c r="PTN1" s="5" t="s">
        <v>19791</v>
      </c>
      <c r="PTO1" s="5" t="s">
        <v>19792</v>
      </c>
      <c r="PTP1" s="5" t="s">
        <v>19793</v>
      </c>
      <c r="PTQ1" s="5" t="s">
        <v>19794</v>
      </c>
      <c r="PTR1" s="5" t="s">
        <v>19795</v>
      </c>
      <c r="PTS1" s="5" t="s">
        <v>19796</v>
      </c>
      <c r="PTT1" s="5" t="s">
        <v>19797</v>
      </c>
      <c r="PTU1" s="5" t="s">
        <v>19798</v>
      </c>
      <c r="PTV1" s="5" t="s">
        <v>19799</v>
      </c>
      <c r="PTW1" s="5" t="s">
        <v>19800</v>
      </c>
      <c r="PTX1" s="5" t="s">
        <v>19801</v>
      </c>
      <c r="PTY1" s="5" t="s">
        <v>19802</v>
      </c>
      <c r="PTZ1" s="5" t="s">
        <v>19803</v>
      </c>
      <c r="PUA1" s="5" t="s">
        <v>19804</v>
      </c>
      <c r="PUB1" s="5" t="s">
        <v>19805</v>
      </c>
      <c r="PUC1" s="5" t="s">
        <v>19806</v>
      </c>
      <c r="PUD1" s="5" t="s">
        <v>19807</v>
      </c>
      <c r="PUE1" s="5" t="s">
        <v>19808</v>
      </c>
      <c r="PUF1" s="5" t="s">
        <v>19809</v>
      </c>
      <c r="PUG1" s="5" t="s">
        <v>19810</v>
      </c>
      <c r="PUH1" s="5" t="s">
        <v>19811</v>
      </c>
      <c r="PUI1" s="5" t="s">
        <v>19812</v>
      </c>
      <c r="PUJ1" s="5" t="s">
        <v>19813</v>
      </c>
      <c r="PUK1" s="5" t="s">
        <v>19814</v>
      </c>
      <c r="PUL1" s="5" t="s">
        <v>19815</v>
      </c>
      <c r="PUM1" s="5" t="s">
        <v>19816</v>
      </c>
      <c r="PUN1" s="5" t="s">
        <v>19817</v>
      </c>
      <c r="PUO1" s="5" t="s">
        <v>19818</v>
      </c>
      <c r="PUP1" s="5" t="s">
        <v>19819</v>
      </c>
      <c r="PUQ1" s="5" t="s">
        <v>19820</v>
      </c>
      <c r="PUR1" s="5" t="s">
        <v>19821</v>
      </c>
      <c r="PUS1" s="5" t="s">
        <v>19822</v>
      </c>
      <c r="PUT1" s="5" t="s">
        <v>19823</v>
      </c>
      <c r="PUU1" s="5" t="s">
        <v>19824</v>
      </c>
      <c r="PUV1" s="5" t="s">
        <v>19825</v>
      </c>
      <c r="PUW1" s="5" t="s">
        <v>19826</v>
      </c>
      <c r="PUX1" s="5" t="s">
        <v>19827</v>
      </c>
      <c r="PUY1" s="5" t="s">
        <v>19828</v>
      </c>
      <c r="PUZ1" s="5" t="s">
        <v>19829</v>
      </c>
      <c r="PVA1" s="5" t="s">
        <v>19830</v>
      </c>
      <c r="PVB1" s="5" t="s">
        <v>19831</v>
      </c>
      <c r="PVC1" s="5" t="s">
        <v>19832</v>
      </c>
      <c r="PVD1" s="5" t="s">
        <v>19833</v>
      </c>
      <c r="PVE1" s="5" t="s">
        <v>19834</v>
      </c>
      <c r="PVF1" s="5" t="s">
        <v>19835</v>
      </c>
      <c r="PVG1" s="5" t="s">
        <v>19836</v>
      </c>
      <c r="PVH1" s="5" t="s">
        <v>19837</v>
      </c>
      <c r="PVI1" s="5" t="s">
        <v>19838</v>
      </c>
      <c r="PVJ1" s="5" t="s">
        <v>19839</v>
      </c>
      <c r="PVK1" s="5" t="s">
        <v>19840</v>
      </c>
      <c r="PVL1" s="5" t="s">
        <v>19841</v>
      </c>
      <c r="PVM1" s="5" t="s">
        <v>19842</v>
      </c>
      <c r="PVN1" s="5" t="s">
        <v>19843</v>
      </c>
      <c r="PVO1" s="5" t="s">
        <v>19844</v>
      </c>
      <c r="PVP1" s="5" t="s">
        <v>19845</v>
      </c>
      <c r="PVQ1" s="5" t="s">
        <v>19846</v>
      </c>
      <c r="PVR1" s="5" t="s">
        <v>19847</v>
      </c>
      <c r="PVS1" s="5" t="s">
        <v>19848</v>
      </c>
      <c r="PVT1" s="5" t="s">
        <v>19849</v>
      </c>
      <c r="PVU1" s="5" t="s">
        <v>19850</v>
      </c>
      <c r="PVV1" s="5" t="s">
        <v>19851</v>
      </c>
      <c r="PVW1" s="5" t="s">
        <v>19852</v>
      </c>
      <c r="PVX1" s="5" t="s">
        <v>19853</v>
      </c>
      <c r="PVY1" s="5" t="s">
        <v>19854</v>
      </c>
      <c r="PVZ1" s="5" t="s">
        <v>19855</v>
      </c>
      <c r="PWA1" s="5" t="s">
        <v>19856</v>
      </c>
      <c r="PWB1" s="5" t="s">
        <v>19857</v>
      </c>
      <c r="PWC1" s="5" t="s">
        <v>19858</v>
      </c>
      <c r="PWD1" s="5" t="s">
        <v>19859</v>
      </c>
      <c r="PWE1" s="5" t="s">
        <v>19860</v>
      </c>
      <c r="PWF1" s="5" t="s">
        <v>19861</v>
      </c>
      <c r="PWG1" s="5" t="s">
        <v>19862</v>
      </c>
      <c r="PWH1" s="5" t="s">
        <v>19863</v>
      </c>
      <c r="PWI1" s="5" t="s">
        <v>19864</v>
      </c>
      <c r="PWJ1" s="5" t="s">
        <v>19865</v>
      </c>
      <c r="PWK1" s="5" t="s">
        <v>19866</v>
      </c>
      <c r="PWL1" s="5" t="s">
        <v>19867</v>
      </c>
      <c r="PWM1" s="5" t="s">
        <v>19868</v>
      </c>
      <c r="PWN1" s="5" t="s">
        <v>19869</v>
      </c>
      <c r="PWO1" s="5" t="s">
        <v>19870</v>
      </c>
      <c r="PWP1" s="5" t="s">
        <v>19871</v>
      </c>
      <c r="PWQ1" s="5" t="s">
        <v>19872</v>
      </c>
      <c r="PWR1" s="5" t="s">
        <v>19873</v>
      </c>
      <c r="PWS1" s="5" t="s">
        <v>19874</v>
      </c>
      <c r="PWT1" s="5" t="s">
        <v>19875</v>
      </c>
      <c r="PWU1" s="5" t="s">
        <v>19876</v>
      </c>
      <c r="PWV1" s="5" t="s">
        <v>19877</v>
      </c>
      <c r="PWW1" s="5" t="s">
        <v>19878</v>
      </c>
      <c r="PWX1" s="5" t="s">
        <v>19879</v>
      </c>
      <c r="PWY1" s="5" t="s">
        <v>19880</v>
      </c>
      <c r="PWZ1" s="5" t="s">
        <v>19881</v>
      </c>
      <c r="PXA1" s="5" t="s">
        <v>19882</v>
      </c>
      <c r="PXB1" s="5" t="s">
        <v>19883</v>
      </c>
      <c r="PXC1" s="5" t="s">
        <v>19884</v>
      </c>
      <c r="PXD1" s="5" t="s">
        <v>19885</v>
      </c>
      <c r="PXE1" s="5" t="s">
        <v>19886</v>
      </c>
      <c r="PXF1" s="5" t="s">
        <v>19887</v>
      </c>
      <c r="PXG1" s="5" t="s">
        <v>19888</v>
      </c>
      <c r="PXH1" s="5" t="s">
        <v>19889</v>
      </c>
      <c r="PXI1" s="5" t="s">
        <v>19890</v>
      </c>
      <c r="PXJ1" s="5" t="s">
        <v>19891</v>
      </c>
      <c r="PXK1" s="5" t="s">
        <v>19892</v>
      </c>
      <c r="PXL1" s="5" t="s">
        <v>19893</v>
      </c>
      <c r="PXM1" s="5" t="s">
        <v>19894</v>
      </c>
      <c r="PXN1" s="5" t="s">
        <v>19895</v>
      </c>
      <c r="PXO1" s="5" t="s">
        <v>19896</v>
      </c>
      <c r="PXP1" s="5" t="s">
        <v>19897</v>
      </c>
      <c r="PXQ1" s="5" t="s">
        <v>19898</v>
      </c>
      <c r="PXR1" s="5" t="s">
        <v>19899</v>
      </c>
      <c r="PXS1" s="5" t="s">
        <v>19900</v>
      </c>
      <c r="PXT1" s="5" t="s">
        <v>19901</v>
      </c>
      <c r="PXU1" s="5" t="s">
        <v>19902</v>
      </c>
      <c r="PXV1" s="5" t="s">
        <v>19903</v>
      </c>
      <c r="PXW1" s="5" t="s">
        <v>19904</v>
      </c>
      <c r="PXX1" s="5" t="s">
        <v>19905</v>
      </c>
      <c r="PXY1" s="5" t="s">
        <v>19906</v>
      </c>
      <c r="PXZ1" s="5" t="s">
        <v>19907</v>
      </c>
      <c r="PYA1" s="5" t="s">
        <v>19908</v>
      </c>
      <c r="PYB1" s="5" t="s">
        <v>19909</v>
      </c>
      <c r="PYC1" s="5" t="s">
        <v>19910</v>
      </c>
      <c r="PYD1" s="5" t="s">
        <v>19911</v>
      </c>
      <c r="PYE1" s="5" t="s">
        <v>19912</v>
      </c>
      <c r="PYF1" s="5" t="s">
        <v>19913</v>
      </c>
      <c r="PYG1" s="5" t="s">
        <v>19914</v>
      </c>
      <c r="PYH1" s="5" t="s">
        <v>19915</v>
      </c>
      <c r="PYI1" s="5" t="s">
        <v>19916</v>
      </c>
      <c r="PYJ1" s="5" t="s">
        <v>19917</v>
      </c>
      <c r="PYK1" s="5" t="s">
        <v>19918</v>
      </c>
      <c r="PYL1" s="5" t="s">
        <v>19919</v>
      </c>
      <c r="PYM1" s="5" t="s">
        <v>19920</v>
      </c>
      <c r="PYN1" s="5" t="s">
        <v>19921</v>
      </c>
      <c r="PYO1" s="5" t="s">
        <v>19922</v>
      </c>
      <c r="PYP1" s="5" t="s">
        <v>19923</v>
      </c>
      <c r="PYQ1" s="5" t="s">
        <v>19924</v>
      </c>
      <c r="PYR1" s="5" t="s">
        <v>19925</v>
      </c>
      <c r="PYS1" s="5" t="s">
        <v>19926</v>
      </c>
      <c r="PYT1" s="5" t="s">
        <v>19927</v>
      </c>
      <c r="PYU1" s="5" t="s">
        <v>19928</v>
      </c>
      <c r="PYV1" s="5" t="s">
        <v>19929</v>
      </c>
      <c r="PYW1" s="5" t="s">
        <v>19930</v>
      </c>
      <c r="PYX1" s="5" t="s">
        <v>19931</v>
      </c>
      <c r="PYY1" s="5" t="s">
        <v>19932</v>
      </c>
      <c r="PYZ1" s="5" t="s">
        <v>19933</v>
      </c>
      <c r="PZA1" s="5" t="s">
        <v>19934</v>
      </c>
      <c r="PZB1" s="5" t="s">
        <v>19935</v>
      </c>
      <c r="PZC1" s="5" t="s">
        <v>19936</v>
      </c>
      <c r="PZD1" s="5" t="s">
        <v>19937</v>
      </c>
      <c r="PZE1" s="5" t="s">
        <v>19938</v>
      </c>
      <c r="PZF1" s="5" t="s">
        <v>19939</v>
      </c>
      <c r="PZG1" s="5" t="s">
        <v>19940</v>
      </c>
      <c r="PZH1" s="5" t="s">
        <v>19941</v>
      </c>
      <c r="PZI1" s="5" t="s">
        <v>19942</v>
      </c>
      <c r="PZJ1" s="5" t="s">
        <v>19943</v>
      </c>
      <c r="PZK1" s="5" t="s">
        <v>19944</v>
      </c>
      <c r="PZL1" s="5" t="s">
        <v>19945</v>
      </c>
      <c r="PZM1" s="5" t="s">
        <v>19946</v>
      </c>
      <c r="PZN1" s="5" t="s">
        <v>19947</v>
      </c>
      <c r="PZO1" s="5" t="s">
        <v>19948</v>
      </c>
      <c r="PZP1" s="5" t="s">
        <v>19949</v>
      </c>
      <c r="PZQ1" s="5" t="s">
        <v>19950</v>
      </c>
      <c r="PZR1" s="5" t="s">
        <v>19951</v>
      </c>
      <c r="PZS1" s="5" t="s">
        <v>19952</v>
      </c>
      <c r="PZT1" s="5" t="s">
        <v>19953</v>
      </c>
      <c r="PZU1" s="5" t="s">
        <v>19954</v>
      </c>
      <c r="PZV1" s="5" t="s">
        <v>19955</v>
      </c>
      <c r="PZW1" s="5" t="s">
        <v>19956</v>
      </c>
      <c r="PZX1" s="5" t="s">
        <v>19957</v>
      </c>
      <c r="PZY1" s="5" t="s">
        <v>19958</v>
      </c>
      <c r="PZZ1" s="5" t="s">
        <v>19959</v>
      </c>
      <c r="QAA1" s="5" t="s">
        <v>19960</v>
      </c>
      <c r="QAB1" s="5" t="s">
        <v>19961</v>
      </c>
      <c r="QAC1" s="5" t="s">
        <v>19962</v>
      </c>
      <c r="QAD1" s="5" t="s">
        <v>19963</v>
      </c>
      <c r="QAE1" s="5" t="s">
        <v>19964</v>
      </c>
      <c r="QAF1" s="5" t="s">
        <v>19965</v>
      </c>
      <c r="QAG1" s="5" t="s">
        <v>19966</v>
      </c>
      <c r="QAH1" s="5" t="s">
        <v>19967</v>
      </c>
      <c r="QAI1" s="5" t="s">
        <v>19968</v>
      </c>
      <c r="QAJ1" s="5" t="s">
        <v>19969</v>
      </c>
      <c r="QAK1" s="5" t="s">
        <v>19970</v>
      </c>
      <c r="QAL1" s="5" t="s">
        <v>19971</v>
      </c>
      <c r="QAM1" s="5" t="s">
        <v>19972</v>
      </c>
      <c r="QAN1" s="5" t="s">
        <v>19973</v>
      </c>
      <c r="QAO1" s="5" t="s">
        <v>19974</v>
      </c>
      <c r="QAP1" s="5" t="s">
        <v>19975</v>
      </c>
      <c r="QAQ1" s="5" t="s">
        <v>19976</v>
      </c>
      <c r="QAR1" s="5" t="s">
        <v>19977</v>
      </c>
      <c r="QAS1" s="5" t="s">
        <v>19978</v>
      </c>
      <c r="QAT1" s="5" t="s">
        <v>19979</v>
      </c>
      <c r="QAU1" s="5" t="s">
        <v>19980</v>
      </c>
      <c r="QAV1" s="5" t="s">
        <v>19981</v>
      </c>
      <c r="QAW1" s="5" t="s">
        <v>19982</v>
      </c>
      <c r="QAX1" s="5" t="s">
        <v>19983</v>
      </c>
      <c r="QAY1" s="5" t="s">
        <v>19984</v>
      </c>
      <c r="QAZ1" s="5" t="s">
        <v>19985</v>
      </c>
      <c r="QBA1" s="5" t="s">
        <v>19986</v>
      </c>
      <c r="QBB1" s="5" t="s">
        <v>19987</v>
      </c>
      <c r="QBC1" s="5" t="s">
        <v>19988</v>
      </c>
      <c r="QBD1" s="5" t="s">
        <v>19989</v>
      </c>
      <c r="QBE1" s="5" t="s">
        <v>19990</v>
      </c>
      <c r="QBF1" s="5" t="s">
        <v>19991</v>
      </c>
      <c r="QBG1" s="5" t="s">
        <v>19992</v>
      </c>
      <c r="QBH1" s="5" t="s">
        <v>19993</v>
      </c>
      <c r="QBI1" s="5" t="s">
        <v>19994</v>
      </c>
      <c r="QBJ1" s="5" t="s">
        <v>19995</v>
      </c>
      <c r="QBK1" s="5" t="s">
        <v>19996</v>
      </c>
      <c r="QBL1" s="5" t="s">
        <v>19997</v>
      </c>
      <c r="QBM1" s="5" t="s">
        <v>19998</v>
      </c>
      <c r="QBN1" s="5" t="s">
        <v>19999</v>
      </c>
      <c r="QBO1" s="5" t="s">
        <v>20000</v>
      </c>
      <c r="QBP1" s="5" t="s">
        <v>20001</v>
      </c>
      <c r="QBQ1" s="5" t="s">
        <v>20002</v>
      </c>
      <c r="QBR1" s="5" t="s">
        <v>20003</v>
      </c>
      <c r="QBS1" s="5" t="s">
        <v>20004</v>
      </c>
      <c r="QBT1" s="5" t="s">
        <v>20005</v>
      </c>
      <c r="QBU1" s="5" t="s">
        <v>20006</v>
      </c>
      <c r="QBV1" s="5" t="s">
        <v>20007</v>
      </c>
      <c r="QBW1" s="5" t="s">
        <v>20008</v>
      </c>
      <c r="QBX1" s="5" t="s">
        <v>20009</v>
      </c>
      <c r="QBY1" s="5" t="s">
        <v>20010</v>
      </c>
      <c r="QBZ1" s="5" t="s">
        <v>20011</v>
      </c>
      <c r="QCA1" s="5" t="s">
        <v>20012</v>
      </c>
      <c r="QCB1" s="5" t="s">
        <v>20013</v>
      </c>
      <c r="QCC1" s="5" t="s">
        <v>20014</v>
      </c>
      <c r="QCD1" s="5" t="s">
        <v>20015</v>
      </c>
      <c r="QCE1" s="5" t="s">
        <v>20016</v>
      </c>
      <c r="QCF1" s="5" t="s">
        <v>20017</v>
      </c>
      <c r="QCG1" s="5" t="s">
        <v>20018</v>
      </c>
      <c r="QCH1" s="5" t="s">
        <v>20019</v>
      </c>
      <c r="QCI1" s="5" t="s">
        <v>20020</v>
      </c>
      <c r="QCJ1" s="5" t="s">
        <v>20021</v>
      </c>
      <c r="QCK1" s="5" t="s">
        <v>20022</v>
      </c>
      <c r="QCL1" s="5" t="s">
        <v>20023</v>
      </c>
      <c r="QCM1" s="5" t="s">
        <v>20024</v>
      </c>
      <c r="QCN1" s="5" t="s">
        <v>20025</v>
      </c>
      <c r="QCO1" s="5" t="s">
        <v>20026</v>
      </c>
      <c r="QCP1" s="5" t="s">
        <v>20027</v>
      </c>
      <c r="QCQ1" s="5" t="s">
        <v>20028</v>
      </c>
      <c r="QCR1" s="5" t="s">
        <v>20029</v>
      </c>
      <c r="QCS1" s="5" t="s">
        <v>20030</v>
      </c>
      <c r="QCT1" s="5" t="s">
        <v>20031</v>
      </c>
      <c r="QCU1" s="5" t="s">
        <v>20032</v>
      </c>
      <c r="QCV1" s="5" t="s">
        <v>20033</v>
      </c>
      <c r="QCW1" s="5" t="s">
        <v>20034</v>
      </c>
      <c r="QCX1" s="5" t="s">
        <v>20035</v>
      </c>
      <c r="QCY1" s="5" t="s">
        <v>20036</v>
      </c>
      <c r="QCZ1" s="5" t="s">
        <v>20037</v>
      </c>
      <c r="QDA1" s="5" t="s">
        <v>20038</v>
      </c>
      <c r="QDB1" s="5" t="s">
        <v>20039</v>
      </c>
      <c r="QDC1" s="5" t="s">
        <v>20040</v>
      </c>
      <c r="QDD1" s="5" t="s">
        <v>20041</v>
      </c>
      <c r="QDE1" s="5" t="s">
        <v>20042</v>
      </c>
      <c r="QDF1" s="5" t="s">
        <v>20043</v>
      </c>
      <c r="QDG1" s="5" t="s">
        <v>20044</v>
      </c>
      <c r="QDH1" s="5" t="s">
        <v>20045</v>
      </c>
      <c r="QDI1" s="5" t="s">
        <v>20046</v>
      </c>
      <c r="QDJ1" s="5" t="s">
        <v>20047</v>
      </c>
      <c r="QDK1" s="5" t="s">
        <v>20048</v>
      </c>
      <c r="QDL1" s="5" t="s">
        <v>20049</v>
      </c>
      <c r="QDM1" s="5" t="s">
        <v>20050</v>
      </c>
      <c r="QDN1" s="5" t="s">
        <v>20051</v>
      </c>
      <c r="QDO1" s="5" t="s">
        <v>20052</v>
      </c>
      <c r="QDP1" s="5" t="s">
        <v>20053</v>
      </c>
      <c r="QDQ1" s="5" t="s">
        <v>20054</v>
      </c>
      <c r="QDR1" s="5" t="s">
        <v>20055</v>
      </c>
      <c r="QDS1" s="5" t="s">
        <v>20056</v>
      </c>
      <c r="QDT1" s="5" t="s">
        <v>20057</v>
      </c>
      <c r="QDU1" s="5" t="s">
        <v>20058</v>
      </c>
      <c r="QDV1" s="5" t="s">
        <v>20059</v>
      </c>
      <c r="QDW1" s="5" t="s">
        <v>20060</v>
      </c>
      <c r="QDX1" s="5" t="s">
        <v>20061</v>
      </c>
      <c r="QDY1" s="5" t="s">
        <v>20062</v>
      </c>
      <c r="QDZ1" s="5" t="s">
        <v>20063</v>
      </c>
      <c r="QEA1" s="5" t="s">
        <v>20064</v>
      </c>
      <c r="QEB1" s="5" t="s">
        <v>20065</v>
      </c>
      <c r="QEC1" s="5" t="s">
        <v>20066</v>
      </c>
      <c r="QED1" s="5" t="s">
        <v>20067</v>
      </c>
      <c r="QEE1" s="5" t="s">
        <v>20068</v>
      </c>
      <c r="QEF1" s="5" t="s">
        <v>20069</v>
      </c>
      <c r="QEG1" s="5" t="s">
        <v>20070</v>
      </c>
      <c r="QEH1" s="5" t="s">
        <v>20071</v>
      </c>
      <c r="QEI1" s="5" t="s">
        <v>20072</v>
      </c>
      <c r="QEJ1" s="5" t="s">
        <v>20073</v>
      </c>
      <c r="QEK1" s="5" t="s">
        <v>20074</v>
      </c>
      <c r="QEL1" s="5" t="s">
        <v>20075</v>
      </c>
      <c r="QEM1" s="5" t="s">
        <v>20076</v>
      </c>
      <c r="QEN1" s="5" t="s">
        <v>20077</v>
      </c>
      <c r="QEO1" s="5" t="s">
        <v>20078</v>
      </c>
      <c r="QEP1" s="5" t="s">
        <v>20079</v>
      </c>
      <c r="QEQ1" s="5" t="s">
        <v>20080</v>
      </c>
      <c r="QER1" s="5" t="s">
        <v>20081</v>
      </c>
      <c r="QES1" s="5" t="s">
        <v>20082</v>
      </c>
      <c r="QET1" s="5" t="s">
        <v>20083</v>
      </c>
      <c r="QEU1" s="5" t="s">
        <v>20084</v>
      </c>
      <c r="QEV1" s="5" t="s">
        <v>20085</v>
      </c>
      <c r="QEW1" s="5" t="s">
        <v>20086</v>
      </c>
      <c r="QEX1" s="5" t="s">
        <v>20087</v>
      </c>
      <c r="QEY1" s="5" t="s">
        <v>20088</v>
      </c>
      <c r="QEZ1" s="5" t="s">
        <v>20089</v>
      </c>
      <c r="QFA1" s="5" t="s">
        <v>20090</v>
      </c>
      <c r="QFB1" s="5" t="s">
        <v>20091</v>
      </c>
      <c r="QFC1" s="5" t="s">
        <v>20092</v>
      </c>
      <c r="QFD1" s="5" t="s">
        <v>20093</v>
      </c>
      <c r="QFE1" s="5" t="s">
        <v>20094</v>
      </c>
      <c r="QFF1" s="5" t="s">
        <v>20095</v>
      </c>
      <c r="QFG1" s="5" t="s">
        <v>20096</v>
      </c>
      <c r="QFH1" s="5" t="s">
        <v>20097</v>
      </c>
      <c r="QFI1" s="5" t="s">
        <v>20098</v>
      </c>
      <c r="QFJ1" s="5" t="s">
        <v>20099</v>
      </c>
      <c r="QFK1" s="5" t="s">
        <v>20100</v>
      </c>
      <c r="QFL1" s="5" t="s">
        <v>20101</v>
      </c>
      <c r="QFM1" s="5" t="s">
        <v>20102</v>
      </c>
      <c r="QFN1" s="5" t="s">
        <v>20103</v>
      </c>
      <c r="QFO1" s="5" t="s">
        <v>20104</v>
      </c>
      <c r="QFP1" s="5" t="s">
        <v>20105</v>
      </c>
      <c r="QFQ1" s="5" t="s">
        <v>20106</v>
      </c>
      <c r="QFR1" s="5" t="s">
        <v>20107</v>
      </c>
      <c r="QFS1" s="5" t="s">
        <v>20108</v>
      </c>
      <c r="QFT1" s="5" t="s">
        <v>20109</v>
      </c>
      <c r="QFU1" s="5" t="s">
        <v>20110</v>
      </c>
      <c r="QFV1" s="5" t="s">
        <v>20111</v>
      </c>
      <c r="QFW1" s="5" t="s">
        <v>20112</v>
      </c>
      <c r="QFX1" s="5" t="s">
        <v>20113</v>
      </c>
      <c r="QFY1" s="5" t="s">
        <v>20114</v>
      </c>
      <c r="QFZ1" s="5" t="s">
        <v>20115</v>
      </c>
      <c r="QGA1" s="5" t="s">
        <v>20116</v>
      </c>
      <c r="QGB1" s="5" t="s">
        <v>20117</v>
      </c>
      <c r="QGC1" s="5" t="s">
        <v>20118</v>
      </c>
      <c r="QGD1" s="5" t="s">
        <v>20119</v>
      </c>
      <c r="QGE1" s="5" t="s">
        <v>20120</v>
      </c>
      <c r="QGF1" s="5" t="s">
        <v>20121</v>
      </c>
      <c r="QGG1" s="5" t="s">
        <v>20122</v>
      </c>
      <c r="QGH1" s="5" t="s">
        <v>20123</v>
      </c>
      <c r="QGI1" s="5" t="s">
        <v>20124</v>
      </c>
      <c r="QGJ1" s="5" t="s">
        <v>20125</v>
      </c>
      <c r="QGK1" s="5" t="s">
        <v>20126</v>
      </c>
      <c r="QGL1" s="5" t="s">
        <v>20127</v>
      </c>
      <c r="QGM1" s="5" t="s">
        <v>20128</v>
      </c>
      <c r="QGN1" s="5" t="s">
        <v>20129</v>
      </c>
      <c r="QGO1" s="5" t="s">
        <v>20130</v>
      </c>
      <c r="QGP1" s="5" t="s">
        <v>20131</v>
      </c>
      <c r="QGQ1" s="5" t="s">
        <v>20132</v>
      </c>
      <c r="QGR1" s="5" t="s">
        <v>20133</v>
      </c>
      <c r="QGS1" s="5" t="s">
        <v>20134</v>
      </c>
      <c r="QGT1" s="5" t="s">
        <v>20135</v>
      </c>
      <c r="QGU1" s="5" t="s">
        <v>20136</v>
      </c>
      <c r="QGV1" s="5" t="s">
        <v>20137</v>
      </c>
      <c r="QGW1" s="5" t="s">
        <v>20138</v>
      </c>
      <c r="QGX1" s="5" t="s">
        <v>20139</v>
      </c>
      <c r="QGY1" s="5" t="s">
        <v>20140</v>
      </c>
      <c r="QGZ1" s="5" t="s">
        <v>20141</v>
      </c>
      <c r="QHA1" s="5" t="s">
        <v>20142</v>
      </c>
      <c r="QHB1" s="5" t="s">
        <v>20143</v>
      </c>
      <c r="QHC1" s="5" t="s">
        <v>20144</v>
      </c>
      <c r="QHD1" s="5" t="s">
        <v>20145</v>
      </c>
      <c r="QHE1" s="5" t="s">
        <v>20146</v>
      </c>
      <c r="QHF1" s="5" t="s">
        <v>20147</v>
      </c>
      <c r="QHG1" s="5" t="s">
        <v>20148</v>
      </c>
      <c r="QHH1" s="5" t="s">
        <v>20149</v>
      </c>
      <c r="QHI1" s="5" t="s">
        <v>20150</v>
      </c>
      <c r="QHJ1" s="5" t="s">
        <v>20151</v>
      </c>
      <c r="QHK1" s="5" t="s">
        <v>20152</v>
      </c>
      <c r="QHL1" s="5" t="s">
        <v>20153</v>
      </c>
      <c r="QHM1" s="5" t="s">
        <v>20154</v>
      </c>
      <c r="QHN1" s="5" t="s">
        <v>20155</v>
      </c>
      <c r="QHO1" s="5" t="s">
        <v>20156</v>
      </c>
      <c r="QHP1" s="5" t="s">
        <v>20157</v>
      </c>
      <c r="QHQ1" s="5" t="s">
        <v>20158</v>
      </c>
      <c r="QHR1" s="5" t="s">
        <v>20159</v>
      </c>
      <c r="QHS1" s="5" t="s">
        <v>20160</v>
      </c>
      <c r="QHT1" s="5" t="s">
        <v>20161</v>
      </c>
      <c r="QHU1" s="5" t="s">
        <v>20162</v>
      </c>
      <c r="QHV1" s="5" t="s">
        <v>20163</v>
      </c>
      <c r="QHW1" s="5" t="s">
        <v>20164</v>
      </c>
      <c r="QHX1" s="5" t="s">
        <v>20165</v>
      </c>
      <c r="QHY1" s="5" t="s">
        <v>20166</v>
      </c>
      <c r="QHZ1" s="5" t="s">
        <v>20167</v>
      </c>
      <c r="QIA1" s="5" t="s">
        <v>20168</v>
      </c>
      <c r="QIB1" s="5" t="s">
        <v>20169</v>
      </c>
      <c r="QIC1" s="5" t="s">
        <v>20170</v>
      </c>
      <c r="QID1" s="5" t="s">
        <v>20171</v>
      </c>
      <c r="QIE1" s="5" t="s">
        <v>20172</v>
      </c>
      <c r="QIF1" s="5" t="s">
        <v>20173</v>
      </c>
      <c r="QIG1" s="5" t="s">
        <v>20174</v>
      </c>
      <c r="QIH1" s="5" t="s">
        <v>20175</v>
      </c>
      <c r="QII1" s="5" t="s">
        <v>20176</v>
      </c>
      <c r="QIJ1" s="5" t="s">
        <v>20177</v>
      </c>
      <c r="QIK1" s="5" t="s">
        <v>20178</v>
      </c>
      <c r="QIL1" s="5" t="s">
        <v>20179</v>
      </c>
      <c r="QIM1" s="5" t="s">
        <v>20180</v>
      </c>
      <c r="QIN1" s="5" t="s">
        <v>20181</v>
      </c>
      <c r="QIO1" s="5" t="s">
        <v>20182</v>
      </c>
      <c r="QIP1" s="5" t="s">
        <v>20183</v>
      </c>
      <c r="QIQ1" s="5" t="s">
        <v>20184</v>
      </c>
      <c r="QIR1" s="5" t="s">
        <v>20185</v>
      </c>
      <c r="QIS1" s="5" t="s">
        <v>20186</v>
      </c>
      <c r="QIT1" s="5" t="s">
        <v>20187</v>
      </c>
      <c r="QIU1" s="5" t="s">
        <v>20188</v>
      </c>
      <c r="QIV1" s="5" t="s">
        <v>20189</v>
      </c>
      <c r="QIW1" s="5" t="s">
        <v>20190</v>
      </c>
      <c r="QIX1" s="5" t="s">
        <v>20191</v>
      </c>
      <c r="QIY1" s="5" t="s">
        <v>20192</v>
      </c>
      <c r="QIZ1" s="5" t="s">
        <v>20193</v>
      </c>
      <c r="QJA1" s="5" t="s">
        <v>20194</v>
      </c>
      <c r="QJB1" s="5" t="s">
        <v>20195</v>
      </c>
      <c r="QJC1" s="5" t="s">
        <v>20196</v>
      </c>
      <c r="QJD1" s="5" t="s">
        <v>20197</v>
      </c>
      <c r="QJE1" s="5" t="s">
        <v>20198</v>
      </c>
      <c r="QJF1" s="5" t="s">
        <v>20199</v>
      </c>
      <c r="QJG1" s="5" t="s">
        <v>20200</v>
      </c>
      <c r="QJH1" s="5" t="s">
        <v>20201</v>
      </c>
      <c r="QJI1" s="5" t="s">
        <v>20202</v>
      </c>
      <c r="QJJ1" s="5" t="s">
        <v>20203</v>
      </c>
      <c r="QJK1" s="5" t="s">
        <v>20204</v>
      </c>
      <c r="QJL1" s="5" t="s">
        <v>20205</v>
      </c>
      <c r="QJM1" s="5" t="s">
        <v>20206</v>
      </c>
      <c r="QJN1" s="5" t="s">
        <v>20207</v>
      </c>
      <c r="QJO1" s="5" t="s">
        <v>20208</v>
      </c>
      <c r="QJP1" s="5" t="s">
        <v>20209</v>
      </c>
      <c r="QJQ1" s="5" t="s">
        <v>20210</v>
      </c>
      <c r="QJR1" s="5" t="s">
        <v>20211</v>
      </c>
      <c r="QJS1" s="5" t="s">
        <v>20212</v>
      </c>
      <c r="QJT1" s="5" t="s">
        <v>20213</v>
      </c>
      <c r="QJU1" s="5" t="s">
        <v>20214</v>
      </c>
      <c r="QJV1" s="5" t="s">
        <v>20215</v>
      </c>
      <c r="QJW1" s="5" t="s">
        <v>20216</v>
      </c>
      <c r="QJX1" s="5" t="s">
        <v>20217</v>
      </c>
      <c r="QJY1" s="5" t="s">
        <v>20218</v>
      </c>
      <c r="QJZ1" s="5" t="s">
        <v>20219</v>
      </c>
      <c r="QKA1" s="5" t="s">
        <v>20220</v>
      </c>
      <c r="QKB1" s="5" t="s">
        <v>20221</v>
      </c>
      <c r="QKC1" s="5" t="s">
        <v>20222</v>
      </c>
      <c r="QKD1" s="5" t="s">
        <v>20223</v>
      </c>
      <c r="QKE1" s="5" t="s">
        <v>20224</v>
      </c>
      <c r="QKF1" s="5" t="s">
        <v>20225</v>
      </c>
      <c r="QKG1" s="5" t="s">
        <v>20226</v>
      </c>
      <c r="QKH1" s="5" t="s">
        <v>20227</v>
      </c>
      <c r="QKI1" s="5" t="s">
        <v>20228</v>
      </c>
      <c r="QKJ1" s="5" t="s">
        <v>20229</v>
      </c>
      <c r="QKK1" s="5" t="s">
        <v>20230</v>
      </c>
      <c r="QKL1" s="5" t="s">
        <v>20231</v>
      </c>
      <c r="QKM1" s="5" t="s">
        <v>20232</v>
      </c>
      <c r="QKN1" s="5" t="s">
        <v>20233</v>
      </c>
      <c r="QKO1" s="5" t="s">
        <v>20234</v>
      </c>
      <c r="QKP1" s="5" t="s">
        <v>20235</v>
      </c>
      <c r="QKQ1" s="5" t="s">
        <v>20236</v>
      </c>
      <c r="QKR1" s="5" t="s">
        <v>20237</v>
      </c>
      <c r="QKS1" s="5" t="s">
        <v>20238</v>
      </c>
      <c r="QKT1" s="5" t="s">
        <v>20239</v>
      </c>
      <c r="QKU1" s="5" t="s">
        <v>20240</v>
      </c>
      <c r="QKV1" s="5" t="s">
        <v>20241</v>
      </c>
      <c r="QKW1" s="5" t="s">
        <v>20242</v>
      </c>
      <c r="QKX1" s="5" t="s">
        <v>20243</v>
      </c>
      <c r="QKY1" s="5" t="s">
        <v>20244</v>
      </c>
      <c r="QKZ1" s="5" t="s">
        <v>20245</v>
      </c>
      <c r="QLA1" s="5" t="s">
        <v>20246</v>
      </c>
      <c r="QLB1" s="5" t="s">
        <v>20247</v>
      </c>
      <c r="QLC1" s="5" t="s">
        <v>20248</v>
      </c>
      <c r="QLD1" s="5" t="s">
        <v>20249</v>
      </c>
      <c r="QLE1" s="5" t="s">
        <v>20250</v>
      </c>
      <c r="QLF1" s="5" t="s">
        <v>20251</v>
      </c>
      <c r="QLG1" s="5" t="s">
        <v>20252</v>
      </c>
      <c r="QLH1" s="5" t="s">
        <v>20253</v>
      </c>
      <c r="QLI1" s="5" t="s">
        <v>20254</v>
      </c>
      <c r="QLJ1" s="5" t="s">
        <v>20255</v>
      </c>
      <c r="QLK1" s="5" t="s">
        <v>20256</v>
      </c>
      <c r="QLL1" s="5" t="s">
        <v>20257</v>
      </c>
      <c r="QLM1" s="5" t="s">
        <v>20258</v>
      </c>
      <c r="QLN1" s="5" t="s">
        <v>20259</v>
      </c>
      <c r="QLO1" s="5" t="s">
        <v>20260</v>
      </c>
      <c r="QLP1" s="5" t="s">
        <v>20261</v>
      </c>
      <c r="QLQ1" s="5" t="s">
        <v>20262</v>
      </c>
      <c r="QLR1" s="5" t="s">
        <v>20263</v>
      </c>
      <c r="QLS1" s="5" t="s">
        <v>20264</v>
      </c>
      <c r="QLT1" s="5" t="s">
        <v>20265</v>
      </c>
      <c r="QLU1" s="5" t="s">
        <v>20266</v>
      </c>
      <c r="QLV1" s="5" t="s">
        <v>20267</v>
      </c>
      <c r="QLW1" s="5" t="s">
        <v>20268</v>
      </c>
      <c r="QLX1" s="5" t="s">
        <v>20269</v>
      </c>
      <c r="QLY1" s="5" t="s">
        <v>20270</v>
      </c>
      <c r="QLZ1" s="5" t="s">
        <v>20271</v>
      </c>
      <c r="QMA1" s="5" t="s">
        <v>20272</v>
      </c>
      <c r="QMB1" s="5" t="s">
        <v>20273</v>
      </c>
      <c r="QMC1" s="5" t="s">
        <v>20274</v>
      </c>
      <c r="QMD1" s="5" t="s">
        <v>20275</v>
      </c>
      <c r="QME1" s="5" t="s">
        <v>20276</v>
      </c>
      <c r="QMF1" s="5" t="s">
        <v>20277</v>
      </c>
      <c r="QMG1" s="5" t="s">
        <v>20278</v>
      </c>
      <c r="QMH1" s="5" t="s">
        <v>20279</v>
      </c>
      <c r="QMI1" s="5" t="s">
        <v>20280</v>
      </c>
      <c r="QMJ1" s="5" t="s">
        <v>20281</v>
      </c>
      <c r="QMK1" s="5" t="s">
        <v>20282</v>
      </c>
      <c r="QML1" s="5" t="s">
        <v>20283</v>
      </c>
      <c r="QMM1" s="5" t="s">
        <v>20284</v>
      </c>
      <c r="QMN1" s="5" t="s">
        <v>20285</v>
      </c>
      <c r="QMO1" s="5" t="s">
        <v>20286</v>
      </c>
      <c r="QMP1" s="5" t="s">
        <v>20287</v>
      </c>
      <c r="QMQ1" s="5" t="s">
        <v>20288</v>
      </c>
      <c r="QMR1" s="5" t="s">
        <v>20289</v>
      </c>
      <c r="QMS1" s="5" t="s">
        <v>20290</v>
      </c>
      <c r="QMT1" s="5" t="s">
        <v>20291</v>
      </c>
      <c r="QMU1" s="5" t="s">
        <v>20292</v>
      </c>
      <c r="QMV1" s="5" t="s">
        <v>20293</v>
      </c>
      <c r="QMW1" s="5" t="s">
        <v>20294</v>
      </c>
      <c r="QMX1" s="5" t="s">
        <v>20295</v>
      </c>
      <c r="QMY1" s="5" t="s">
        <v>20296</v>
      </c>
      <c r="QMZ1" s="5" t="s">
        <v>20297</v>
      </c>
      <c r="QNA1" s="5" t="s">
        <v>20298</v>
      </c>
      <c r="QNB1" s="5" t="s">
        <v>20299</v>
      </c>
      <c r="QNC1" s="5" t="s">
        <v>20300</v>
      </c>
      <c r="QND1" s="5" t="s">
        <v>20301</v>
      </c>
      <c r="QNE1" s="5" t="s">
        <v>20302</v>
      </c>
      <c r="QNF1" s="5" t="s">
        <v>20303</v>
      </c>
      <c r="QNG1" s="5" t="s">
        <v>20304</v>
      </c>
      <c r="QNH1" s="5" t="s">
        <v>20305</v>
      </c>
      <c r="QNI1" s="5" t="s">
        <v>20306</v>
      </c>
      <c r="QNJ1" s="5" t="s">
        <v>20307</v>
      </c>
      <c r="QNK1" s="5" t="s">
        <v>20308</v>
      </c>
      <c r="QNL1" s="5" t="s">
        <v>20309</v>
      </c>
      <c r="QNM1" s="5" t="s">
        <v>20310</v>
      </c>
      <c r="QNN1" s="5" t="s">
        <v>20311</v>
      </c>
      <c r="QNO1" s="5" t="s">
        <v>20312</v>
      </c>
      <c r="QNP1" s="5" t="s">
        <v>20313</v>
      </c>
      <c r="QNQ1" s="5" t="s">
        <v>20314</v>
      </c>
      <c r="QNR1" s="5" t="s">
        <v>20315</v>
      </c>
      <c r="QNS1" s="5" t="s">
        <v>20316</v>
      </c>
      <c r="QNT1" s="5" t="s">
        <v>20317</v>
      </c>
      <c r="QNU1" s="5" t="s">
        <v>20318</v>
      </c>
      <c r="QNV1" s="5" t="s">
        <v>20319</v>
      </c>
      <c r="QNW1" s="5" t="s">
        <v>20320</v>
      </c>
      <c r="QNX1" s="5" t="s">
        <v>20321</v>
      </c>
      <c r="QNY1" s="5" t="s">
        <v>20322</v>
      </c>
      <c r="QNZ1" s="5" t="s">
        <v>20323</v>
      </c>
      <c r="QOA1" s="5" t="s">
        <v>20324</v>
      </c>
      <c r="QOB1" s="5" t="s">
        <v>20325</v>
      </c>
      <c r="QOC1" s="5" t="s">
        <v>20326</v>
      </c>
      <c r="QOD1" s="5" t="s">
        <v>20327</v>
      </c>
      <c r="QOE1" s="5" t="s">
        <v>20328</v>
      </c>
      <c r="QOF1" s="5" t="s">
        <v>20329</v>
      </c>
      <c r="QOG1" s="5" t="s">
        <v>20330</v>
      </c>
      <c r="QOH1" s="5" t="s">
        <v>20331</v>
      </c>
      <c r="QOI1" s="5" t="s">
        <v>20332</v>
      </c>
      <c r="QOJ1" s="5" t="s">
        <v>20333</v>
      </c>
      <c r="QOK1" s="5" t="s">
        <v>20334</v>
      </c>
      <c r="QOL1" s="5" t="s">
        <v>20335</v>
      </c>
      <c r="QOM1" s="5" t="s">
        <v>20336</v>
      </c>
      <c r="QON1" s="5" t="s">
        <v>20337</v>
      </c>
      <c r="QOO1" s="5" t="s">
        <v>20338</v>
      </c>
      <c r="QOP1" s="5" t="s">
        <v>20339</v>
      </c>
      <c r="QOQ1" s="5" t="s">
        <v>20340</v>
      </c>
      <c r="QOR1" s="5" t="s">
        <v>20341</v>
      </c>
      <c r="QOS1" s="5" t="s">
        <v>20342</v>
      </c>
      <c r="QOT1" s="5" t="s">
        <v>20343</v>
      </c>
      <c r="QOU1" s="5" t="s">
        <v>20344</v>
      </c>
      <c r="QOV1" s="5" t="s">
        <v>20345</v>
      </c>
      <c r="QOW1" s="5" t="s">
        <v>20346</v>
      </c>
      <c r="QOX1" s="5" t="s">
        <v>20347</v>
      </c>
      <c r="QOY1" s="5" t="s">
        <v>20348</v>
      </c>
      <c r="QOZ1" s="5" t="s">
        <v>20349</v>
      </c>
      <c r="QPA1" s="5" t="s">
        <v>20350</v>
      </c>
      <c r="QPB1" s="5" t="s">
        <v>20351</v>
      </c>
      <c r="QPC1" s="5" t="s">
        <v>20352</v>
      </c>
      <c r="QPD1" s="5" t="s">
        <v>20353</v>
      </c>
      <c r="QPE1" s="5" t="s">
        <v>20354</v>
      </c>
      <c r="QPF1" s="5" t="s">
        <v>20355</v>
      </c>
      <c r="QPG1" s="5" t="s">
        <v>20356</v>
      </c>
      <c r="QPH1" s="5" t="s">
        <v>20357</v>
      </c>
      <c r="QPI1" s="5" t="s">
        <v>20358</v>
      </c>
      <c r="QPJ1" s="5" t="s">
        <v>20359</v>
      </c>
      <c r="QPK1" s="5" t="s">
        <v>20360</v>
      </c>
      <c r="QPL1" s="5" t="s">
        <v>20361</v>
      </c>
      <c r="QPM1" s="5" t="s">
        <v>20362</v>
      </c>
      <c r="QPN1" s="5" t="s">
        <v>20363</v>
      </c>
      <c r="QPO1" s="5" t="s">
        <v>20364</v>
      </c>
      <c r="QPP1" s="5" t="s">
        <v>20365</v>
      </c>
      <c r="QPQ1" s="5" t="s">
        <v>20366</v>
      </c>
      <c r="QPR1" s="5" t="s">
        <v>20367</v>
      </c>
      <c r="QPS1" s="5" t="s">
        <v>20368</v>
      </c>
      <c r="QPT1" s="5" t="s">
        <v>20369</v>
      </c>
      <c r="QPU1" s="5" t="s">
        <v>20370</v>
      </c>
      <c r="QPV1" s="5" t="s">
        <v>20371</v>
      </c>
      <c r="QPW1" s="5" t="s">
        <v>20372</v>
      </c>
      <c r="QPX1" s="5" t="s">
        <v>20373</v>
      </c>
      <c r="QPY1" s="5" t="s">
        <v>20374</v>
      </c>
      <c r="QPZ1" s="5" t="s">
        <v>20375</v>
      </c>
      <c r="QQA1" s="5" t="s">
        <v>20376</v>
      </c>
      <c r="QQB1" s="5" t="s">
        <v>20377</v>
      </c>
      <c r="QQC1" s="5" t="s">
        <v>20378</v>
      </c>
      <c r="QQD1" s="5" t="s">
        <v>20379</v>
      </c>
      <c r="QQE1" s="5" t="s">
        <v>20380</v>
      </c>
      <c r="QQF1" s="5" t="s">
        <v>20381</v>
      </c>
      <c r="QQG1" s="5" t="s">
        <v>20382</v>
      </c>
      <c r="QQH1" s="5" t="s">
        <v>20383</v>
      </c>
      <c r="QQI1" s="5" t="s">
        <v>20384</v>
      </c>
      <c r="QQJ1" s="5" t="s">
        <v>20385</v>
      </c>
      <c r="QQK1" s="5" t="s">
        <v>20386</v>
      </c>
      <c r="QQL1" s="5" t="s">
        <v>20387</v>
      </c>
      <c r="QQM1" s="5" t="s">
        <v>20388</v>
      </c>
      <c r="QQN1" s="5" t="s">
        <v>20389</v>
      </c>
      <c r="QQO1" s="5" t="s">
        <v>20390</v>
      </c>
      <c r="QQP1" s="5" t="s">
        <v>20391</v>
      </c>
      <c r="QQQ1" s="5" t="s">
        <v>20392</v>
      </c>
      <c r="QQR1" s="5" t="s">
        <v>20393</v>
      </c>
      <c r="QQS1" s="5" t="s">
        <v>20394</v>
      </c>
      <c r="QQT1" s="5" t="s">
        <v>20395</v>
      </c>
      <c r="QQU1" s="5" t="s">
        <v>20396</v>
      </c>
      <c r="QQV1" s="5" t="s">
        <v>20397</v>
      </c>
      <c r="QQW1" s="5" t="s">
        <v>20398</v>
      </c>
      <c r="QQX1" s="5" t="s">
        <v>20399</v>
      </c>
      <c r="QQY1" s="5" t="s">
        <v>20400</v>
      </c>
      <c r="QQZ1" s="5" t="s">
        <v>20401</v>
      </c>
      <c r="QRA1" s="5" t="s">
        <v>20402</v>
      </c>
      <c r="QRB1" s="5" t="s">
        <v>20403</v>
      </c>
      <c r="QRC1" s="5" t="s">
        <v>20404</v>
      </c>
      <c r="QRD1" s="5" t="s">
        <v>20405</v>
      </c>
      <c r="QRE1" s="5" t="s">
        <v>20406</v>
      </c>
      <c r="QRF1" s="5" t="s">
        <v>20407</v>
      </c>
      <c r="QRG1" s="5" t="s">
        <v>20408</v>
      </c>
      <c r="QRH1" s="5" t="s">
        <v>20409</v>
      </c>
      <c r="QRI1" s="5" t="s">
        <v>20410</v>
      </c>
      <c r="QRJ1" s="5" t="s">
        <v>20411</v>
      </c>
      <c r="QRK1" s="5" t="s">
        <v>20412</v>
      </c>
      <c r="QRL1" s="5" t="s">
        <v>20413</v>
      </c>
      <c r="QRM1" s="5" t="s">
        <v>20414</v>
      </c>
      <c r="QRN1" s="5" t="s">
        <v>20415</v>
      </c>
      <c r="QRO1" s="5" t="s">
        <v>20416</v>
      </c>
      <c r="QRP1" s="5" t="s">
        <v>20417</v>
      </c>
      <c r="QRQ1" s="5" t="s">
        <v>20418</v>
      </c>
      <c r="QRR1" s="5" t="s">
        <v>20419</v>
      </c>
      <c r="QRS1" s="5" t="s">
        <v>20420</v>
      </c>
      <c r="QRT1" s="5" t="s">
        <v>20421</v>
      </c>
      <c r="QRU1" s="5" t="s">
        <v>20422</v>
      </c>
      <c r="QRV1" s="5" t="s">
        <v>20423</v>
      </c>
      <c r="QRW1" s="5" t="s">
        <v>20424</v>
      </c>
      <c r="QRX1" s="5" t="s">
        <v>20425</v>
      </c>
      <c r="QRY1" s="5" t="s">
        <v>20426</v>
      </c>
      <c r="QRZ1" s="5" t="s">
        <v>20427</v>
      </c>
      <c r="QSA1" s="5" t="s">
        <v>20428</v>
      </c>
      <c r="QSB1" s="5" t="s">
        <v>20429</v>
      </c>
      <c r="QSC1" s="5" t="s">
        <v>20430</v>
      </c>
      <c r="QSD1" s="5" t="s">
        <v>20431</v>
      </c>
      <c r="QSE1" s="5" t="s">
        <v>20432</v>
      </c>
      <c r="QSF1" s="5" t="s">
        <v>20433</v>
      </c>
      <c r="QSG1" s="5" t="s">
        <v>20434</v>
      </c>
      <c r="QSH1" s="5" t="s">
        <v>20435</v>
      </c>
      <c r="QSI1" s="5" t="s">
        <v>20436</v>
      </c>
      <c r="QSJ1" s="5" t="s">
        <v>20437</v>
      </c>
      <c r="QSK1" s="5" t="s">
        <v>20438</v>
      </c>
      <c r="QSL1" s="5" t="s">
        <v>20439</v>
      </c>
      <c r="QSM1" s="5" t="s">
        <v>20440</v>
      </c>
      <c r="QSN1" s="5" t="s">
        <v>20441</v>
      </c>
      <c r="QSO1" s="5" t="s">
        <v>20442</v>
      </c>
      <c r="QSP1" s="5" t="s">
        <v>20443</v>
      </c>
      <c r="QSQ1" s="5" t="s">
        <v>20444</v>
      </c>
      <c r="QSR1" s="5" t="s">
        <v>20445</v>
      </c>
      <c r="QSS1" s="5" t="s">
        <v>20446</v>
      </c>
      <c r="QST1" s="5" t="s">
        <v>20447</v>
      </c>
      <c r="QSU1" s="5" t="s">
        <v>20448</v>
      </c>
      <c r="QSV1" s="5" t="s">
        <v>20449</v>
      </c>
      <c r="QSW1" s="5" t="s">
        <v>20450</v>
      </c>
      <c r="QSX1" s="5" t="s">
        <v>20451</v>
      </c>
      <c r="QSY1" s="5" t="s">
        <v>20452</v>
      </c>
      <c r="QSZ1" s="5" t="s">
        <v>20453</v>
      </c>
      <c r="QTA1" s="5" t="s">
        <v>20454</v>
      </c>
      <c r="QTB1" s="5" t="s">
        <v>20455</v>
      </c>
      <c r="QTC1" s="5" t="s">
        <v>20456</v>
      </c>
      <c r="QTD1" s="5" t="s">
        <v>20457</v>
      </c>
      <c r="QTE1" s="5" t="s">
        <v>20458</v>
      </c>
      <c r="QTF1" s="5" t="s">
        <v>20459</v>
      </c>
      <c r="QTG1" s="5" t="s">
        <v>20460</v>
      </c>
      <c r="QTH1" s="5" t="s">
        <v>20461</v>
      </c>
      <c r="QTI1" s="5" t="s">
        <v>20462</v>
      </c>
      <c r="QTJ1" s="5" t="s">
        <v>20463</v>
      </c>
      <c r="QTK1" s="5" t="s">
        <v>20464</v>
      </c>
      <c r="QTL1" s="5" t="s">
        <v>20465</v>
      </c>
      <c r="QTM1" s="5" t="s">
        <v>20466</v>
      </c>
      <c r="QTN1" s="5" t="s">
        <v>20467</v>
      </c>
      <c r="QTO1" s="5" t="s">
        <v>20468</v>
      </c>
      <c r="QTP1" s="5" t="s">
        <v>20469</v>
      </c>
      <c r="QTQ1" s="5" t="s">
        <v>20470</v>
      </c>
      <c r="QTR1" s="5" t="s">
        <v>20471</v>
      </c>
      <c r="QTS1" s="5" t="s">
        <v>20472</v>
      </c>
      <c r="QTT1" s="5" t="s">
        <v>20473</v>
      </c>
      <c r="QTU1" s="5" t="s">
        <v>20474</v>
      </c>
      <c r="QTV1" s="5" t="s">
        <v>20475</v>
      </c>
      <c r="QTW1" s="5" t="s">
        <v>20476</v>
      </c>
      <c r="QTX1" s="5" t="s">
        <v>20477</v>
      </c>
      <c r="QTY1" s="5" t="s">
        <v>20478</v>
      </c>
      <c r="QTZ1" s="5" t="s">
        <v>20479</v>
      </c>
      <c r="QUA1" s="5" t="s">
        <v>20480</v>
      </c>
      <c r="QUB1" s="5" t="s">
        <v>20481</v>
      </c>
      <c r="QUC1" s="5" t="s">
        <v>20482</v>
      </c>
      <c r="QUD1" s="5" t="s">
        <v>20483</v>
      </c>
      <c r="QUE1" s="5" t="s">
        <v>20484</v>
      </c>
      <c r="QUF1" s="5" t="s">
        <v>20485</v>
      </c>
      <c r="QUG1" s="5" t="s">
        <v>20486</v>
      </c>
      <c r="QUH1" s="5" t="s">
        <v>20487</v>
      </c>
      <c r="QUI1" s="5" t="s">
        <v>20488</v>
      </c>
      <c r="QUJ1" s="5" t="s">
        <v>20489</v>
      </c>
      <c r="QUK1" s="5" t="s">
        <v>20490</v>
      </c>
      <c r="QUL1" s="5" t="s">
        <v>20491</v>
      </c>
      <c r="QUM1" s="5" t="s">
        <v>20492</v>
      </c>
      <c r="QUN1" s="5" t="s">
        <v>20493</v>
      </c>
      <c r="QUO1" s="5" t="s">
        <v>20494</v>
      </c>
      <c r="QUP1" s="5" t="s">
        <v>20495</v>
      </c>
      <c r="QUQ1" s="5" t="s">
        <v>20496</v>
      </c>
      <c r="QUR1" s="5" t="s">
        <v>20497</v>
      </c>
      <c r="QUS1" s="5" t="s">
        <v>20498</v>
      </c>
      <c r="QUT1" s="5" t="s">
        <v>20499</v>
      </c>
      <c r="QUU1" s="5" t="s">
        <v>20500</v>
      </c>
      <c r="QUV1" s="5" t="s">
        <v>20501</v>
      </c>
      <c r="QUW1" s="5" t="s">
        <v>20502</v>
      </c>
      <c r="QUX1" s="5" t="s">
        <v>20503</v>
      </c>
      <c r="QUY1" s="5" t="s">
        <v>20504</v>
      </c>
      <c r="QUZ1" s="5" t="s">
        <v>20505</v>
      </c>
      <c r="QVA1" s="5" t="s">
        <v>20506</v>
      </c>
      <c r="QVB1" s="5" t="s">
        <v>20507</v>
      </c>
      <c r="QVC1" s="5" t="s">
        <v>20508</v>
      </c>
      <c r="QVD1" s="5" t="s">
        <v>20509</v>
      </c>
      <c r="QVE1" s="5" t="s">
        <v>20510</v>
      </c>
      <c r="QVF1" s="5" t="s">
        <v>20511</v>
      </c>
      <c r="QVG1" s="5" t="s">
        <v>20512</v>
      </c>
      <c r="QVH1" s="5" t="s">
        <v>20513</v>
      </c>
      <c r="QVI1" s="5" t="s">
        <v>20514</v>
      </c>
      <c r="QVJ1" s="5" t="s">
        <v>20515</v>
      </c>
      <c r="QVK1" s="5" t="s">
        <v>20516</v>
      </c>
      <c r="QVL1" s="5" t="s">
        <v>20517</v>
      </c>
      <c r="QVM1" s="5" t="s">
        <v>20518</v>
      </c>
      <c r="QVN1" s="5" t="s">
        <v>20519</v>
      </c>
      <c r="QVO1" s="5" t="s">
        <v>20520</v>
      </c>
      <c r="QVP1" s="5" t="s">
        <v>20521</v>
      </c>
      <c r="QVQ1" s="5" t="s">
        <v>20522</v>
      </c>
      <c r="QVR1" s="5" t="s">
        <v>20523</v>
      </c>
      <c r="QVS1" s="5" t="s">
        <v>20524</v>
      </c>
      <c r="QVT1" s="5" t="s">
        <v>20525</v>
      </c>
      <c r="QVU1" s="5" t="s">
        <v>20526</v>
      </c>
      <c r="QVV1" s="5" t="s">
        <v>20527</v>
      </c>
      <c r="QVW1" s="5" t="s">
        <v>20528</v>
      </c>
      <c r="QVX1" s="5" t="s">
        <v>20529</v>
      </c>
      <c r="QVY1" s="5" t="s">
        <v>20530</v>
      </c>
      <c r="QVZ1" s="5" t="s">
        <v>20531</v>
      </c>
      <c r="QWA1" s="5" t="s">
        <v>20532</v>
      </c>
      <c r="QWB1" s="5" t="s">
        <v>20533</v>
      </c>
      <c r="QWC1" s="5" t="s">
        <v>20534</v>
      </c>
      <c r="QWD1" s="5" t="s">
        <v>20535</v>
      </c>
      <c r="QWE1" s="5" t="s">
        <v>20536</v>
      </c>
      <c r="QWF1" s="5" t="s">
        <v>20537</v>
      </c>
      <c r="QWG1" s="5" t="s">
        <v>20538</v>
      </c>
      <c r="QWH1" s="5" t="s">
        <v>20539</v>
      </c>
      <c r="QWI1" s="5" t="s">
        <v>20540</v>
      </c>
      <c r="QWJ1" s="5" t="s">
        <v>20541</v>
      </c>
      <c r="QWK1" s="5" t="s">
        <v>20542</v>
      </c>
      <c r="QWL1" s="5" t="s">
        <v>20543</v>
      </c>
      <c r="QWM1" s="5" t="s">
        <v>20544</v>
      </c>
      <c r="QWN1" s="5" t="s">
        <v>20545</v>
      </c>
      <c r="QWO1" s="5" t="s">
        <v>20546</v>
      </c>
      <c r="QWP1" s="5" t="s">
        <v>20547</v>
      </c>
      <c r="QWQ1" s="5" t="s">
        <v>20548</v>
      </c>
      <c r="QWR1" s="5" t="s">
        <v>20549</v>
      </c>
      <c r="QWS1" s="5" t="s">
        <v>20550</v>
      </c>
      <c r="QWT1" s="5" t="s">
        <v>20551</v>
      </c>
      <c r="QWU1" s="5" t="s">
        <v>20552</v>
      </c>
      <c r="QWV1" s="5" t="s">
        <v>20553</v>
      </c>
      <c r="QWW1" s="5" t="s">
        <v>20554</v>
      </c>
      <c r="QWX1" s="5" t="s">
        <v>20555</v>
      </c>
      <c r="QWY1" s="5" t="s">
        <v>20556</v>
      </c>
      <c r="QWZ1" s="5" t="s">
        <v>20557</v>
      </c>
      <c r="QXA1" s="5" t="s">
        <v>20558</v>
      </c>
      <c r="QXB1" s="5" t="s">
        <v>20559</v>
      </c>
      <c r="QXC1" s="5" t="s">
        <v>20560</v>
      </c>
      <c r="QXD1" s="5" t="s">
        <v>20561</v>
      </c>
      <c r="QXE1" s="5" t="s">
        <v>20562</v>
      </c>
      <c r="QXF1" s="5" t="s">
        <v>20563</v>
      </c>
      <c r="QXG1" s="5" t="s">
        <v>20564</v>
      </c>
      <c r="QXH1" s="5" t="s">
        <v>20565</v>
      </c>
      <c r="QXI1" s="5" t="s">
        <v>20566</v>
      </c>
      <c r="QXJ1" s="5" t="s">
        <v>20567</v>
      </c>
      <c r="QXK1" s="5" t="s">
        <v>20568</v>
      </c>
      <c r="QXL1" s="5" t="s">
        <v>20569</v>
      </c>
      <c r="QXM1" s="5" t="s">
        <v>20570</v>
      </c>
      <c r="QXN1" s="5" t="s">
        <v>20571</v>
      </c>
      <c r="QXO1" s="5" t="s">
        <v>20572</v>
      </c>
      <c r="QXP1" s="5" t="s">
        <v>20573</v>
      </c>
      <c r="QXQ1" s="5" t="s">
        <v>20574</v>
      </c>
      <c r="QXR1" s="5" t="s">
        <v>20575</v>
      </c>
      <c r="QXS1" s="5" t="s">
        <v>20576</v>
      </c>
      <c r="QXT1" s="5" t="s">
        <v>20577</v>
      </c>
      <c r="QXU1" s="5" t="s">
        <v>20578</v>
      </c>
      <c r="QXV1" s="5" t="s">
        <v>20579</v>
      </c>
      <c r="QXW1" s="5" t="s">
        <v>20580</v>
      </c>
      <c r="QXX1" s="5" t="s">
        <v>20581</v>
      </c>
      <c r="QXY1" s="5" t="s">
        <v>20582</v>
      </c>
      <c r="QXZ1" s="5" t="s">
        <v>20583</v>
      </c>
      <c r="QYA1" s="5" t="s">
        <v>20584</v>
      </c>
      <c r="QYB1" s="5" t="s">
        <v>20585</v>
      </c>
      <c r="QYC1" s="5" t="s">
        <v>20586</v>
      </c>
      <c r="QYD1" s="5" t="s">
        <v>20587</v>
      </c>
      <c r="QYE1" s="5" t="s">
        <v>20588</v>
      </c>
      <c r="QYF1" s="5" t="s">
        <v>20589</v>
      </c>
      <c r="QYG1" s="5" t="s">
        <v>20590</v>
      </c>
      <c r="QYH1" s="5" t="s">
        <v>20591</v>
      </c>
      <c r="QYI1" s="5" t="s">
        <v>20592</v>
      </c>
      <c r="QYJ1" s="5" t="s">
        <v>20593</v>
      </c>
      <c r="QYK1" s="5" t="s">
        <v>20594</v>
      </c>
      <c r="QYL1" s="5" t="s">
        <v>20595</v>
      </c>
      <c r="QYM1" s="5" t="s">
        <v>20596</v>
      </c>
      <c r="QYN1" s="5" t="s">
        <v>20597</v>
      </c>
      <c r="QYO1" s="5" t="s">
        <v>20598</v>
      </c>
      <c r="QYP1" s="5" t="s">
        <v>20599</v>
      </c>
      <c r="QYQ1" s="5" t="s">
        <v>20600</v>
      </c>
      <c r="QYR1" s="5" t="s">
        <v>20601</v>
      </c>
      <c r="QYS1" s="5" t="s">
        <v>20602</v>
      </c>
      <c r="QYT1" s="5" t="s">
        <v>20603</v>
      </c>
      <c r="QYU1" s="5" t="s">
        <v>20604</v>
      </c>
      <c r="QYV1" s="5" t="s">
        <v>20605</v>
      </c>
      <c r="QYW1" s="5" t="s">
        <v>20606</v>
      </c>
      <c r="QYX1" s="5" t="s">
        <v>20607</v>
      </c>
      <c r="QYY1" s="5" t="s">
        <v>20608</v>
      </c>
      <c r="QYZ1" s="5" t="s">
        <v>20609</v>
      </c>
      <c r="QZA1" s="5" t="s">
        <v>20610</v>
      </c>
      <c r="QZB1" s="5" t="s">
        <v>20611</v>
      </c>
      <c r="QZC1" s="5" t="s">
        <v>20612</v>
      </c>
      <c r="QZD1" s="5" t="s">
        <v>20613</v>
      </c>
      <c r="QZE1" s="5" t="s">
        <v>20614</v>
      </c>
      <c r="QZF1" s="5" t="s">
        <v>20615</v>
      </c>
      <c r="QZG1" s="5" t="s">
        <v>20616</v>
      </c>
      <c r="QZH1" s="5" t="s">
        <v>20617</v>
      </c>
      <c r="QZI1" s="5" t="s">
        <v>20618</v>
      </c>
      <c r="QZJ1" s="5" t="s">
        <v>20619</v>
      </c>
      <c r="QZK1" s="5" t="s">
        <v>20620</v>
      </c>
      <c r="QZL1" s="5" t="s">
        <v>20621</v>
      </c>
      <c r="QZM1" s="5" t="s">
        <v>20622</v>
      </c>
      <c r="QZN1" s="5" t="s">
        <v>20623</v>
      </c>
      <c r="QZO1" s="5" t="s">
        <v>20624</v>
      </c>
      <c r="QZP1" s="5" t="s">
        <v>20625</v>
      </c>
      <c r="QZQ1" s="5" t="s">
        <v>20626</v>
      </c>
      <c r="QZR1" s="5" t="s">
        <v>20627</v>
      </c>
      <c r="QZS1" s="5" t="s">
        <v>20628</v>
      </c>
      <c r="QZT1" s="5" t="s">
        <v>20629</v>
      </c>
      <c r="QZU1" s="5" t="s">
        <v>20630</v>
      </c>
      <c r="QZV1" s="5" t="s">
        <v>20631</v>
      </c>
      <c r="QZW1" s="5" t="s">
        <v>20632</v>
      </c>
      <c r="QZX1" s="5" t="s">
        <v>20633</v>
      </c>
      <c r="QZY1" s="5" t="s">
        <v>20634</v>
      </c>
      <c r="QZZ1" s="5" t="s">
        <v>20635</v>
      </c>
      <c r="RAA1" s="5" t="s">
        <v>20636</v>
      </c>
      <c r="RAB1" s="5" t="s">
        <v>20637</v>
      </c>
      <c r="RAC1" s="5" t="s">
        <v>20638</v>
      </c>
      <c r="RAD1" s="5" t="s">
        <v>20639</v>
      </c>
      <c r="RAE1" s="5" t="s">
        <v>20640</v>
      </c>
      <c r="RAF1" s="5" t="s">
        <v>20641</v>
      </c>
      <c r="RAG1" s="5" t="s">
        <v>20642</v>
      </c>
      <c r="RAH1" s="5" t="s">
        <v>20643</v>
      </c>
      <c r="RAI1" s="5" t="s">
        <v>20644</v>
      </c>
      <c r="RAJ1" s="5" t="s">
        <v>20645</v>
      </c>
      <c r="RAK1" s="5" t="s">
        <v>20646</v>
      </c>
      <c r="RAL1" s="5" t="s">
        <v>20647</v>
      </c>
      <c r="RAM1" s="5" t="s">
        <v>20648</v>
      </c>
      <c r="RAN1" s="5" t="s">
        <v>20649</v>
      </c>
      <c r="RAO1" s="5" t="s">
        <v>20650</v>
      </c>
      <c r="RAP1" s="5" t="s">
        <v>20651</v>
      </c>
      <c r="RAQ1" s="5" t="s">
        <v>20652</v>
      </c>
      <c r="RAR1" s="5" t="s">
        <v>20653</v>
      </c>
      <c r="RAS1" s="5" t="s">
        <v>20654</v>
      </c>
      <c r="RAT1" s="5" t="s">
        <v>20655</v>
      </c>
      <c r="RAU1" s="5" t="s">
        <v>20656</v>
      </c>
      <c r="RAV1" s="5" t="s">
        <v>20657</v>
      </c>
      <c r="RAW1" s="5" t="s">
        <v>20658</v>
      </c>
      <c r="RAX1" s="5" t="s">
        <v>20659</v>
      </c>
      <c r="RAY1" s="5" t="s">
        <v>20660</v>
      </c>
      <c r="RAZ1" s="5" t="s">
        <v>20661</v>
      </c>
      <c r="RBA1" s="5" t="s">
        <v>20662</v>
      </c>
      <c r="RBB1" s="5" t="s">
        <v>20663</v>
      </c>
      <c r="RBC1" s="5" t="s">
        <v>20664</v>
      </c>
      <c r="RBD1" s="5" t="s">
        <v>20665</v>
      </c>
      <c r="RBE1" s="5" t="s">
        <v>20666</v>
      </c>
      <c r="RBF1" s="5" t="s">
        <v>20667</v>
      </c>
      <c r="RBG1" s="5" t="s">
        <v>20668</v>
      </c>
      <c r="RBH1" s="5" t="s">
        <v>20669</v>
      </c>
      <c r="RBI1" s="5" t="s">
        <v>20670</v>
      </c>
      <c r="RBJ1" s="5" t="s">
        <v>20671</v>
      </c>
      <c r="RBK1" s="5" t="s">
        <v>20672</v>
      </c>
      <c r="RBL1" s="5" t="s">
        <v>20673</v>
      </c>
      <c r="RBM1" s="5" t="s">
        <v>20674</v>
      </c>
      <c r="RBN1" s="5" t="s">
        <v>20675</v>
      </c>
      <c r="RBO1" s="5" t="s">
        <v>20676</v>
      </c>
      <c r="RBP1" s="5" t="s">
        <v>20677</v>
      </c>
      <c r="RBQ1" s="5" t="s">
        <v>20678</v>
      </c>
      <c r="RBR1" s="5" t="s">
        <v>20679</v>
      </c>
      <c r="RBS1" s="5" t="s">
        <v>20680</v>
      </c>
      <c r="RBT1" s="5" t="s">
        <v>20681</v>
      </c>
      <c r="RBU1" s="5" t="s">
        <v>20682</v>
      </c>
      <c r="RBV1" s="5" t="s">
        <v>20683</v>
      </c>
      <c r="RBW1" s="5" t="s">
        <v>20684</v>
      </c>
      <c r="RBX1" s="5" t="s">
        <v>20685</v>
      </c>
      <c r="RBY1" s="5" t="s">
        <v>20686</v>
      </c>
      <c r="RBZ1" s="5" t="s">
        <v>20687</v>
      </c>
      <c r="RCA1" s="5" t="s">
        <v>20688</v>
      </c>
      <c r="RCB1" s="5" t="s">
        <v>20689</v>
      </c>
      <c r="RCC1" s="5" t="s">
        <v>20690</v>
      </c>
      <c r="RCD1" s="5" t="s">
        <v>20691</v>
      </c>
      <c r="RCE1" s="5" t="s">
        <v>20692</v>
      </c>
      <c r="RCF1" s="5" t="s">
        <v>20693</v>
      </c>
      <c r="RCG1" s="5" t="s">
        <v>20694</v>
      </c>
      <c r="RCH1" s="5" t="s">
        <v>20695</v>
      </c>
      <c r="RCI1" s="5" t="s">
        <v>20696</v>
      </c>
      <c r="RCJ1" s="5" t="s">
        <v>20697</v>
      </c>
      <c r="RCK1" s="5" t="s">
        <v>20698</v>
      </c>
      <c r="RCL1" s="5" t="s">
        <v>20699</v>
      </c>
      <c r="RCM1" s="5" t="s">
        <v>20700</v>
      </c>
      <c r="RCN1" s="5" t="s">
        <v>20701</v>
      </c>
      <c r="RCO1" s="5" t="s">
        <v>20702</v>
      </c>
      <c r="RCP1" s="5" t="s">
        <v>20703</v>
      </c>
      <c r="RCQ1" s="5" t="s">
        <v>20704</v>
      </c>
      <c r="RCR1" s="5" t="s">
        <v>20705</v>
      </c>
      <c r="RCS1" s="5" t="s">
        <v>20706</v>
      </c>
      <c r="RCT1" s="5" t="s">
        <v>20707</v>
      </c>
      <c r="RCU1" s="5" t="s">
        <v>20708</v>
      </c>
      <c r="RCV1" s="5" t="s">
        <v>20709</v>
      </c>
      <c r="RCW1" s="5" t="s">
        <v>20710</v>
      </c>
      <c r="RCX1" s="5" t="s">
        <v>20711</v>
      </c>
      <c r="RCY1" s="5" t="s">
        <v>20712</v>
      </c>
      <c r="RCZ1" s="5" t="s">
        <v>20713</v>
      </c>
      <c r="RDA1" s="5" t="s">
        <v>20714</v>
      </c>
      <c r="RDB1" s="5" t="s">
        <v>20715</v>
      </c>
      <c r="RDC1" s="5" t="s">
        <v>20716</v>
      </c>
      <c r="RDD1" s="5" t="s">
        <v>20717</v>
      </c>
      <c r="RDE1" s="5" t="s">
        <v>20718</v>
      </c>
      <c r="RDF1" s="5" t="s">
        <v>20719</v>
      </c>
      <c r="RDG1" s="5" t="s">
        <v>20720</v>
      </c>
      <c r="RDH1" s="5" t="s">
        <v>20721</v>
      </c>
      <c r="RDI1" s="5" t="s">
        <v>20722</v>
      </c>
      <c r="RDJ1" s="5" t="s">
        <v>20723</v>
      </c>
      <c r="RDK1" s="5" t="s">
        <v>20724</v>
      </c>
      <c r="RDL1" s="5" t="s">
        <v>20725</v>
      </c>
      <c r="RDM1" s="5" t="s">
        <v>20726</v>
      </c>
      <c r="RDN1" s="5" t="s">
        <v>20727</v>
      </c>
      <c r="RDO1" s="5" t="s">
        <v>20728</v>
      </c>
      <c r="RDP1" s="5" t="s">
        <v>20729</v>
      </c>
      <c r="RDQ1" s="5" t="s">
        <v>20730</v>
      </c>
      <c r="RDR1" s="5" t="s">
        <v>20731</v>
      </c>
      <c r="RDS1" s="5" t="s">
        <v>20732</v>
      </c>
      <c r="RDT1" s="5" t="s">
        <v>20733</v>
      </c>
      <c r="RDU1" s="5" t="s">
        <v>20734</v>
      </c>
      <c r="RDV1" s="5" t="s">
        <v>20735</v>
      </c>
      <c r="RDW1" s="5" t="s">
        <v>20736</v>
      </c>
      <c r="RDX1" s="5" t="s">
        <v>20737</v>
      </c>
      <c r="RDY1" s="5" t="s">
        <v>20738</v>
      </c>
      <c r="RDZ1" s="5" t="s">
        <v>20739</v>
      </c>
      <c r="REA1" s="5" t="s">
        <v>20740</v>
      </c>
      <c r="REB1" s="5" t="s">
        <v>20741</v>
      </c>
      <c r="REC1" s="5" t="s">
        <v>20742</v>
      </c>
      <c r="RED1" s="5" t="s">
        <v>20743</v>
      </c>
      <c r="REE1" s="5" t="s">
        <v>20744</v>
      </c>
      <c r="REF1" s="5" t="s">
        <v>20745</v>
      </c>
      <c r="REG1" s="5" t="s">
        <v>20746</v>
      </c>
      <c r="REH1" s="5" t="s">
        <v>20747</v>
      </c>
      <c r="REI1" s="5" t="s">
        <v>20748</v>
      </c>
      <c r="REJ1" s="5" t="s">
        <v>20749</v>
      </c>
      <c r="REK1" s="5" t="s">
        <v>20750</v>
      </c>
      <c r="REL1" s="5" t="s">
        <v>20751</v>
      </c>
      <c r="REM1" s="5" t="s">
        <v>20752</v>
      </c>
      <c r="REN1" s="5" t="s">
        <v>20753</v>
      </c>
      <c r="REO1" s="5" t="s">
        <v>20754</v>
      </c>
      <c r="REP1" s="5" t="s">
        <v>20755</v>
      </c>
      <c r="REQ1" s="5" t="s">
        <v>20756</v>
      </c>
      <c r="RER1" s="5" t="s">
        <v>20757</v>
      </c>
      <c r="RES1" s="5" t="s">
        <v>20758</v>
      </c>
      <c r="RET1" s="5" t="s">
        <v>20759</v>
      </c>
      <c r="REU1" s="5" t="s">
        <v>20760</v>
      </c>
      <c r="REV1" s="5" t="s">
        <v>20761</v>
      </c>
      <c r="REW1" s="5" t="s">
        <v>20762</v>
      </c>
      <c r="REX1" s="5" t="s">
        <v>20763</v>
      </c>
      <c r="REY1" s="5" t="s">
        <v>20764</v>
      </c>
      <c r="REZ1" s="5" t="s">
        <v>20765</v>
      </c>
      <c r="RFA1" s="5" t="s">
        <v>20766</v>
      </c>
      <c r="RFB1" s="5" t="s">
        <v>20767</v>
      </c>
      <c r="RFC1" s="5" t="s">
        <v>20768</v>
      </c>
      <c r="RFD1" s="5" t="s">
        <v>20769</v>
      </c>
      <c r="RFE1" s="5" t="s">
        <v>20770</v>
      </c>
      <c r="RFF1" s="5" t="s">
        <v>20771</v>
      </c>
      <c r="RFG1" s="5" t="s">
        <v>20772</v>
      </c>
      <c r="RFH1" s="5" t="s">
        <v>20773</v>
      </c>
      <c r="RFI1" s="5" t="s">
        <v>20774</v>
      </c>
      <c r="RFJ1" s="5" t="s">
        <v>20775</v>
      </c>
      <c r="RFK1" s="5" t="s">
        <v>20776</v>
      </c>
      <c r="RFL1" s="5" t="s">
        <v>20777</v>
      </c>
      <c r="RFM1" s="5" t="s">
        <v>20778</v>
      </c>
      <c r="RFN1" s="5" t="s">
        <v>20779</v>
      </c>
      <c r="RFO1" s="5" t="s">
        <v>20780</v>
      </c>
      <c r="RFP1" s="5" t="s">
        <v>20781</v>
      </c>
      <c r="RFQ1" s="5" t="s">
        <v>20782</v>
      </c>
      <c r="RFR1" s="5" t="s">
        <v>20783</v>
      </c>
      <c r="RFS1" s="5" t="s">
        <v>20784</v>
      </c>
      <c r="RFT1" s="5" t="s">
        <v>20785</v>
      </c>
      <c r="RFU1" s="5" t="s">
        <v>20786</v>
      </c>
      <c r="RFV1" s="5" t="s">
        <v>20787</v>
      </c>
      <c r="RFW1" s="5" t="s">
        <v>20788</v>
      </c>
      <c r="RFX1" s="5" t="s">
        <v>20789</v>
      </c>
      <c r="RFY1" s="5" t="s">
        <v>20790</v>
      </c>
      <c r="RFZ1" s="5" t="s">
        <v>20791</v>
      </c>
      <c r="RGA1" s="5" t="s">
        <v>20792</v>
      </c>
      <c r="RGB1" s="5" t="s">
        <v>20793</v>
      </c>
      <c r="RGC1" s="5" t="s">
        <v>20794</v>
      </c>
      <c r="RGD1" s="5" t="s">
        <v>20795</v>
      </c>
      <c r="RGE1" s="5" t="s">
        <v>20796</v>
      </c>
      <c r="RGF1" s="5" t="s">
        <v>20797</v>
      </c>
      <c r="RGG1" s="5" t="s">
        <v>20798</v>
      </c>
      <c r="RGH1" s="5" t="s">
        <v>20799</v>
      </c>
      <c r="RGI1" s="5" t="s">
        <v>20800</v>
      </c>
      <c r="RGJ1" s="5" t="s">
        <v>20801</v>
      </c>
      <c r="RGK1" s="5" t="s">
        <v>20802</v>
      </c>
      <c r="RGL1" s="5" t="s">
        <v>20803</v>
      </c>
      <c r="RGM1" s="5" t="s">
        <v>20804</v>
      </c>
      <c r="RGN1" s="5" t="s">
        <v>20805</v>
      </c>
      <c r="RGO1" s="5" t="s">
        <v>20806</v>
      </c>
      <c r="RGP1" s="5" t="s">
        <v>20807</v>
      </c>
      <c r="RGQ1" s="5" t="s">
        <v>20808</v>
      </c>
      <c r="RGR1" s="5" t="s">
        <v>20809</v>
      </c>
      <c r="RGS1" s="5" t="s">
        <v>20810</v>
      </c>
      <c r="RGT1" s="5" t="s">
        <v>20811</v>
      </c>
      <c r="RGU1" s="5" t="s">
        <v>20812</v>
      </c>
      <c r="RGV1" s="5" t="s">
        <v>20813</v>
      </c>
      <c r="RGW1" s="5" t="s">
        <v>20814</v>
      </c>
      <c r="RGX1" s="5" t="s">
        <v>20815</v>
      </c>
      <c r="RGY1" s="5" t="s">
        <v>20816</v>
      </c>
      <c r="RGZ1" s="5" t="s">
        <v>20817</v>
      </c>
      <c r="RHA1" s="5" t="s">
        <v>20818</v>
      </c>
      <c r="RHB1" s="5" t="s">
        <v>20819</v>
      </c>
      <c r="RHC1" s="5" t="s">
        <v>20820</v>
      </c>
      <c r="RHD1" s="5" t="s">
        <v>20821</v>
      </c>
      <c r="RHE1" s="5" t="s">
        <v>20822</v>
      </c>
      <c r="RHF1" s="5" t="s">
        <v>20823</v>
      </c>
      <c r="RHG1" s="5" t="s">
        <v>20824</v>
      </c>
      <c r="RHH1" s="5" t="s">
        <v>20825</v>
      </c>
      <c r="RHI1" s="5" t="s">
        <v>20826</v>
      </c>
      <c r="RHJ1" s="5" t="s">
        <v>20827</v>
      </c>
      <c r="RHK1" s="5" t="s">
        <v>20828</v>
      </c>
      <c r="RHL1" s="5" t="s">
        <v>20829</v>
      </c>
      <c r="RHM1" s="5" t="s">
        <v>20830</v>
      </c>
      <c r="RHN1" s="5" t="s">
        <v>20831</v>
      </c>
      <c r="RHO1" s="5" t="s">
        <v>20832</v>
      </c>
      <c r="RHP1" s="5" t="s">
        <v>20833</v>
      </c>
      <c r="RHQ1" s="5" t="s">
        <v>20834</v>
      </c>
      <c r="RHR1" s="5" t="s">
        <v>20835</v>
      </c>
      <c r="RHS1" s="5" t="s">
        <v>20836</v>
      </c>
      <c r="RHT1" s="5" t="s">
        <v>20837</v>
      </c>
      <c r="RHU1" s="5" t="s">
        <v>20838</v>
      </c>
      <c r="RHV1" s="5" t="s">
        <v>20839</v>
      </c>
      <c r="RHW1" s="5" t="s">
        <v>20840</v>
      </c>
      <c r="RHX1" s="5" t="s">
        <v>20841</v>
      </c>
      <c r="RHY1" s="5" t="s">
        <v>20842</v>
      </c>
      <c r="RHZ1" s="5" t="s">
        <v>20843</v>
      </c>
      <c r="RIA1" s="5" t="s">
        <v>20844</v>
      </c>
      <c r="RIB1" s="5" t="s">
        <v>20845</v>
      </c>
      <c r="RIC1" s="5" t="s">
        <v>20846</v>
      </c>
      <c r="RID1" s="5" t="s">
        <v>20847</v>
      </c>
      <c r="RIE1" s="5" t="s">
        <v>20848</v>
      </c>
      <c r="RIF1" s="5" t="s">
        <v>20849</v>
      </c>
      <c r="RIG1" s="5" t="s">
        <v>20850</v>
      </c>
      <c r="RIH1" s="5" t="s">
        <v>20851</v>
      </c>
      <c r="RII1" s="5" t="s">
        <v>20852</v>
      </c>
      <c r="RIJ1" s="5" t="s">
        <v>20853</v>
      </c>
      <c r="RIK1" s="5" t="s">
        <v>20854</v>
      </c>
      <c r="RIL1" s="5" t="s">
        <v>20855</v>
      </c>
      <c r="RIM1" s="5" t="s">
        <v>20856</v>
      </c>
      <c r="RIN1" s="5" t="s">
        <v>20857</v>
      </c>
      <c r="RIO1" s="5" t="s">
        <v>20858</v>
      </c>
      <c r="RIP1" s="5" t="s">
        <v>20859</v>
      </c>
      <c r="RIQ1" s="5" t="s">
        <v>20860</v>
      </c>
      <c r="RIR1" s="5" t="s">
        <v>20861</v>
      </c>
      <c r="RIS1" s="5" t="s">
        <v>20862</v>
      </c>
      <c r="RIT1" s="5" t="s">
        <v>20863</v>
      </c>
      <c r="RIU1" s="5" t="s">
        <v>20864</v>
      </c>
      <c r="RIV1" s="5" t="s">
        <v>20865</v>
      </c>
      <c r="RIW1" s="5" t="s">
        <v>20866</v>
      </c>
      <c r="RIX1" s="5" t="s">
        <v>20867</v>
      </c>
      <c r="RIY1" s="5" t="s">
        <v>20868</v>
      </c>
      <c r="RIZ1" s="5" t="s">
        <v>20869</v>
      </c>
      <c r="RJA1" s="5" t="s">
        <v>20870</v>
      </c>
      <c r="RJB1" s="5" t="s">
        <v>20871</v>
      </c>
      <c r="RJC1" s="5" t="s">
        <v>20872</v>
      </c>
      <c r="RJD1" s="5" t="s">
        <v>20873</v>
      </c>
      <c r="RJE1" s="5" t="s">
        <v>20874</v>
      </c>
      <c r="RJF1" s="5" t="s">
        <v>20875</v>
      </c>
      <c r="RJG1" s="5" t="s">
        <v>20876</v>
      </c>
      <c r="RJH1" s="5" t="s">
        <v>20877</v>
      </c>
      <c r="RJI1" s="5" t="s">
        <v>20878</v>
      </c>
      <c r="RJJ1" s="5" t="s">
        <v>20879</v>
      </c>
      <c r="RJK1" s="5" t="s">
        <v>20880</v>
      </c>
      <c r="RJL1" s="5" t="s">
        <v>20881</v>
      </c>
      <c r="RJM1" s="5" t="s">
        <v>20882</v>
      </c>
      <c r="RJN1" s="5" t="s">
        <v>20883</v>
      </c>
      <c r="RJO1" s="5" t="s">
        <v>20884</v>
      </c>
      <c r="RJP1" s="5" t="s">
        <v>20885</v>
      </c>
      <c r="RJQ1" s="5" t="s">
        <v>20886</v>
      </c>
      <c r="RJR1" s="5" t="s">
        <v>20887</v>
      </c>
      <c r="RJS1" s="5" t="s">
        <v>20888</v>
      </c>
      <c r="RJT1" s="5" t="s">
        <v>20889</v>
      </c>
      <c r="RJU1" s="5" t="s">
        <v>20890</v>
      </c>
      <c r="RJV1" s="5" t="s">
        <v>20891</v>
      </c>
      <c r="RJW1" s="5" t="s">
        <v>20892</v>
      </c>
      <c r="RJX1" s="5" t="s">
        <v>20893</v>
      </c>
      <c r="RJY1" s="5" t="s">
        <v>20894</v>
      </c>
      <c r="RJZ1" s="5" t="s">
        <v>20895</v>
      </c>
      <c r="RKA1" s="5" t="s">
        <v>20896</v>
      </c>
      <c r="RKB1" s="5" t="s">
        <v>20897</v>
      </c>
      <c r="RKC1" s="5" t="s">
        <v>20898</v>
      </c>
      <c r="RKD1" s="5" t="s">
        <v>20899</v>
      </c>
      <c r="RKE1" s="5" t="s">
        <v>20900</v>
      </c>
      <c r="RKF1" s="5" t="s">
        <v>20901</v>
      </c>
      <c r="RKG1" s="5" t="s">
        <v>20902</v>
      </c>
      <c r="RKH1" s="5" t="s">
        <v>20903</v>
      </c>
      <c r="RKI1" s="5" t="s">
        <v>20904</v>
      </c>
      <c r="RKJ1" s="5" t="s">
        <v>20905</v>
      </c>
      <c r="RKK1" s="5" t="s">
        <v>20906</v>
      </c>
      <c r="RKL1" s="5" t="s">
        <v>20907</v>
      </c>
      <c r="RKM1" s="5" t="s">
        <v>20908</v>
      </c>
      <c r="RKN1" s="5" t="s">
        <v>20909</v>
      </c>
      <c r="RKO1" s="5" t="s">
        <v>20910</v>
      </c>
      <c r="RKP1" s="5" t="s">
        <v>20911</v>
      </c>
      <c r="RKQ1" s="5" t="s">
        <v>20912</v>
      </c>
      <c r="RKR1" s="5" t="s">
        <v>20913</v>
      </c>
      <c r="RKS1" s="5" t="s">
        <v>20914</v>
      </c>
      <c r="RKT1" s="5" t="s">
        <v>20915</v>
      </c>
      <c r="RKU1" s="5" t="s">
        <v>20916</v>
      </c>
      <c r="RKV1" s="5" t="s">
        <v>20917</v>
      </c>
      <c r="RKW1" s="5" t="s">
        <v>20918</v>
      </c>
      <c r="RKX1" s="5" t="s">
        <v>20919</v>
      </c>
      <c r="RKY1" s="5" t="s">
        <v>20920</v>
      </c>
      <c r="RKZ1" s="5" t="s">
        <v>20921</v>
      </c>
      <c r="RLA1" s="5" t="s">
        <v>20922</v>
      </c>
      <c r="RLB1" s="5" t="s">
        <v>20923</v>
      </c>
      <c r="RLC1" s="5" t="s">
        <v>20924</v>
      </c>
      <c r="RLD1" s="5" t="s">
        <v>20925</v>
      </c>
      <c r="RLE1" s="5" t="s">
        <v>20926</v>
      </c>
      <c r="RLF1" s="5" t="s">
        <v>20927</v>
      </c>
      <c r="RLG1" s="5" t="s">
        <v>20928</v>
      </c>
      <c r="RLH1" s="5" t="s">
        <v>20929</v>
      </c>
      <c r="RLI1" s="5" t="s">
        <v>20930</v>
      </c>
      <c r="RLJ1" s="5" t="s">
        <v>20931</v>
      </c>
      <c r="RLK1" s="5" t="s">
        <v>20932</v>
      </c>
      <c r="RLL1" s="5" t="s">
        <v>20933</v>
      </c>
      <c r="RLM1" s="5" t="s">
        <v>20934</v>
      </c>
      <c r="RLN1" s="5" t="s">
        <v>20935</v>
      </c>
      <c r="RLO1" s="5" t="s">
        <v>20936</v>
      </c>
      <c r="RLP1" s="5" t="s">
        <v>20937</v>
      </c>
      <c r="RLQ1" s="5" t="s">
        <v>20938</v>
      </c>
      <c r="RLR1" s="5" t="s">
        <v>20939</v>
      </c>
      <c r="RLS1" s="5" t="s">
        <v>20940</v>
      </c>
      <c r="RLT1" s="5" t="s">
        <v>20941</v>
      </c>
      <c r="RLU1" s="5" t="s">
        <v>20942</v>
      </c>
      <c r="RLV1" s="5" t="s">
        <v>20943</v>
      </c>
      <c r="RLW1" s="5" t="s">
        <v>20944</v>
      </c>
      <c r="RLX1" s="5" t="s">
        <v>20945</v>
      </c>
      <c r="RLY1" s="5" t="s">
        <v>20946</v>
      </c>
      <c r="RLZ1" s="5" t="s">
        <v>20947</v>
      </c>
      <c r="RMA1" s="5" t="s">
        <v>20948</v>
      </c>
      <c r="RMB1" s="5" t="s">
        <v>20949</v>
      </c>
      <c r="RMC1" s="5" t="s">
        <v>20950</v>
      </c>
      <c r="RMD1" s="5" t="s">
        <v>20951</v>
      </c>
      <c r="RME1" s="5" t="s">
        <v>20952</v>
      </c>
      <c r="RMF1" s="5" t="s">
        <v>20953</v>
      </c>
      <c r="RMG1" s="5" t="s">
        <v>20954</v>
      </c>
      <c r="RMH1" s="5" t="s">
        <v>20955</v>
      </c>
      <c r="RMI1" s="5" t="s">
        <v>20956</v>
      </c>
      <c r="RMJ1" s="5" t="s">
        <v>20957</v>
      </c>
      <c r="RMK1" s="5" t="s">
        <v>20958</v>
      </c>
      <c r="RML1" s="5" t="s">
        <v>20959</v>
      </c>
      <c r="RMM1" s="5" t="s">
        <v>20960</v>
      </c>
      <c r="RMN1" s="5" t="s">
        <v>20961</v>
      </c>
      <c r="RMO1" s="5" t="s">
        <v>20962</v>
      </c>
      <c r="RMP1" s="5" t="s">
        <v>20963</v>
      </c>
      <c r="RMQ1" s="5" t="s">
        <v>20964</v>
      </c>
      <c r="RMR1" s="5" t="s">
        <v>20965</v>
      </c>
      <c r="RMS1" s="5" t="s">
        <v>20966</v>
      </c>
      <c r="RMT1" s="5" t="s">
        <v>20967</v>
      </c>
      <c r="RMU1" s="5" t="s">
        <v>20968</v>
      </c>
      <c r="RMV1" s="5" t="s">
        <v>20969</v>
      </c>
      <c r="RMW1" s="5" t="s">
        <v>20970</v>
      </c>
      <c r="RMX1" s="5" t="s">
        <v>20971</v>
      </c>
      <c r="RMY1" s="5" t="s">
        <v>20972</v>
      </c>
      <c r="RMZ1" s="5" t="s">
        <v>20973</v>
      </c>
      <c r="RNA1" s="5" t="s">
        <v>20974</v>
      </c>
      <c r="RNB1" s="5" t="s">
        <v>20975</v>
      </c>
      <c r="RNC1" s="5" t="s">
        <v>20976</v>
      </c>
      <c r="RND1" s="5" t="s">
        <v>20977</v>
      </c>
      <c r="RNE1" s="5" t="s">
        <v>20978</v>
      </c>
      <c r="RNF1" s="5" t="s">
        <v>20979</v>
      </c>
      <c r="RNG1" s="5" t="s">
        <v>20980</v>
      </c>
      <c r="RNH1" s="5" t="s">
        <v>20981</v>
      </c>
      <c r="RNI1" s="5" t="s">
        <v>20982</v>
      </c>
      <c r="RNJ1" s="5" t="s">
        <v>20983</v>
      </c>
      <c r="RNK1" s="5" t="s">
        <v>20984</v>
      </c>
      <c r="RNL1" s="5" t="s">
        <v>20985</v>
      </c>
      <c r="RNM1" s="5" t="s">
        <v>20986</v>
      </c>
      <c r="RNN1" s="5" t="s">
        <v>20987</v>
      </c>
      <c r="RNO1" s="5" t="s">
        <v>20988</v>
      </c>
      <c r="RNP1" s="5" t="s">
        <v>20989</v>
      </c>
      <c r="RNQ1" s="5" t="s">
        <v>20990</v>
      </c>
      <c r="RNR1" s="5" t="s">
        <v>20991</v>
      </c>
      <c r="RNS1" s="5" t="s">
        <v>20992</v>
      </c>
      <c r="RNT1" s="5" t="s">
        <v>20993</v>
      </c>
      <c r="RNU1" s="5" t="s">
        <v>20994</v>
      </c>
      <c r="RNV1" s="5" t="s">
        <v>20995</v>
      </c>
      <c r="RNW1" s="5" t="s">
        <v>20996</v>
      </c>
      <c r="RNX1" s="5" t="s">
        <v>20997</v>
      </c>
      <c r="RNY1" s="5" t="s">
        <v>20998</v>
      </c>
      <c r="RNZ1" s="5" t="s">
        <v>20999</v>
      </c>
      <c r="ROA1" s="5" t="s">
        <v>21000</v>
      </c>
      <c r="ROB1" s="5" t="s">
        <v>21001</v>
      </c>
      <c r="ROC1" s="5" t="s">
        <v>21002</v>
      </c>
      <c r="ROD1" s="5" t="s">
        <v>21003</v>
      </c>
      <c r="ROE1" s="5" t="s">
        <v>21004</v>
      </c>
      <c r="ROF1" s="5" t="s">
        <v>21005</v>
      </c>
      <c r="ROG1" s="5" t="s">
        <v>21006</v>
      </c>
      <c r="ROH1" s="5" t="s">
        <v>21007</v>
      </c>
      <c r="ROI1" s="5" t="s">
        <v>21008</v>
      </c>
      <c r="ROJ1" s="5" t="s">
        <v>21009</v>
      </c>
      <c r="ROK1" s="5" t="s">
        <v>21010</v>
      </c>
      <c r="ROL1" s="5" t="s">
        <v>21011</v>
      </c>
      <c r="ROM1" s="5" t="s">
        <v>21012</v>
      </c>
      <c r="RON1" s="5" t="s">
        <v>21013</v>
      </c>
      <c r="ROO1" s="5" t="s">
        <v>21014</v>
      </c>
      <c r="ROP1" s="5" t="s">
        <v>21015</v>
      </c>
      <c r="ROQ1" s="5" t="s">
        <v>21016</v>
      </c>
      <c r="ROR1" s="5" t="s">
        <v>21017</v>
      </c>
      <c r="ROS1" s="5" t="s">
        <v>21018</v>
      </c>
      <c r="ROT1" s="5" t="s">
        <v>21019</v>
      </c>
      <c r="ROU1" s="5" t="s">
        <v>21020</v>
      </c>
      <c r="ROV1" s="5" t="s">
        <v>21021</v>
      </c>
      <c r="ROW1" s="5" t="s">
        <v>21022</v>
      </c>
      <c r="ROX1" s="5" t="s">
        <v>21023</v>
      </c>
      <c r="ROY1" s="5" t="s">
        <v>21024</v>
      </c>
      <c r="ROZ1" s="5" t="s">
        <v>21025</v>
      </c>
      <c r="RPA1" s="5" t="s">
        <v>21026</v>
      </c>
      <c r="RPB1" s="5" t="s">
        <v>21027</v>
      </c>
      <c r="RPC1" s="5" t="s">
        <v>21028</v>
      </c>
      <c r="RPD1" s="5" t="s">
        <v>21029</v>
      </c>
      <c r="RPE1" s="5" t="s">
        <v>21030</v>
      </c>
      <c r="RPF1" s="5" t="s">
        <v>21031</v>
      </c>
      <c r="RPG1" s="5" t="s">
        <v>21032</v>
      </c>
      <c r="RPH1" s="5" t="s">
        <v>21033</v>
      </c>
      <c r="RPI1" s="5" t="s">
        <v>21034</v>
      </c>
      <c r="RPJ1" s="5" t="s">
        <v>21035</v>
      </c>
      <c r="RPK1" s="5" t="s">
        <v>21036</v>
      </c>
      <c r="RPL1" s="5" t="s">
        <v>21037</v>
      </c>
      <c r="RPM1" s="5" t="s">
        <v>21038</v>
      </c>
      <c r="RPN1" s="5" t="s">
        <v>21039</v>
      </c>
      <c r="RPO1" s="5" t="s">
        <v>21040</v>
      </c>
      <c r="RPP1" s="5" t="s">
        <v>21041</v>
      </c>
      <c r="RPQ1" s="5" t="s">
        <v>21042</v>
      </c>
      <c r="RPR1" s="5" t="s">
        <v>21043</v>
      </c>
      <c r="RPS1" s="5" t="s">
        <v>21044</v>
      </c>
      <c r="RPT1" s="5" t="s">
        <v>21045</v>
      </c>
      <c r="RPU1" s="5" t="s">
        <v>21046</v>
      </c>
      <c r="RPV1" s="5" t="s">
        <v>21047</v>
      </c>
      <c r="RPW1" s="5" t="s">
        <v>21048</v>
      </c>
      <c r="RPX1" s="5" t="s">
        <v>21049</v>
      </c>
      <c r="RPY1" s="5" t="s">
        <v>21050</v>
      </c>
      <c r="RPZ1" s="5" t="s">
        <v>21051</v>
      </c>
      <c r="RQA1" s="5" t="s">
        <v>21052</v>
      </c>
      <c r="RQB1" s="5" t="s">
        <v>21053</v>
      </c>
      <c r="RQC1" s="5" t="s">
        <v>21054</v>
      </c>
      <c r="RQD1" s="5" t="s">
        <v>21055</v>
      </c>
      <c r="RQE1" s="5" t="s">
        <v>21056</v>
      </c>
      <c r="RQF1" s="5" t="s">
        <v>21057</v>
      </c>
      <c r="RQG1" s="5" t="s">
        <v>21058</v>
      </c>
      <c r="RQH1" s="5" t="s">
        <v>21059</v>
      </c>
      <c r="RQI1" s="5" t="s">
        <v>21060</v>
      </c>
      <c r="RQJ1" s="5" t="s">
        <v>21061</v>
      </c>
      <c r="RQK1" s="5" t="s">
        <v>21062</v>
      </c>
      <c r="RQL1" s="5" t="s">
        <v>21063</v>
      </c>
      <c r="RQM1" s="5" t="s">
        <v>21064</v>
      </c>
      <c r="RQN1" s="5" t="s">
        <v>21065</v>
      </c>
      <c r="RQO1" s="5" t="s">
        <v>21066</v>
      </c>
      <c r="RQP1" s="5" t="s">
        <v>21067</v>
      </c>
      <c r="RQQ1" s="5" t="s">
        <v>21068</v>
      </c>
      <c r="RQR1" s="5" t="s">
        <v>21069</v>
      </c>
      <c r="RQS1" s="5" t="s">
        <v>21070</v>
      </c>
      <c r="RQT1" s="5" t="s">
        <v>21071</v>
      </c>
      <c r="RQU1" s="5" t="s">
        <v>21072</v>
      </c>
      <c r="RQV1" s="5" t="s">
        <v>21073</v>
      </c>
      <c r="RQW1" s="5" t="s">
        <v>21074</v>
      </c>
      <c r="RQX1" s="5" t="s">
        <v>21075</v>
      </c>
      <c r="RQY1" s="5" t="s">
        <v>21076</v>
      </c>
      <c r="RQZ1" s="5" t="s">
        <v>21077</v>
      </c>
      <c r="RRA1" s="5" t="s">
        <v>21078</v>
      </c>
      <c r="RRB1" s="5" t="s">
        <v>21079</v>
      </c>
      <c r="RRC1" s="5" t="s">
        <v>21080</v>
      </c>
      <c r="RRD1" s="5" t="s">
        <v>21081</v>
      </c>
      <c r="RRE1" s="5" t="s">
        <v>21082</v>
      </c>
      <c r="RRF1" s="5" t="s">
        <v>21083</v>
      </c>
      <c r="RRG1" s="5" t="s">
        <v>21084</v>
      </c>
      <c r="RRH1" s="5" t="s">
        <v>21085</v>
      </c>
      <c r="RRI1" s="5" t="s">
        <v>21086</v>
      </c>
      <c r="RRJ1" s="5" t="s">
        <v>21087</v>
      </c>
      <c r="RRK1" s="5" t="s">
        <v>21088</v>
      </c>
      <c r="RRL1" s="5" t="s">
        <v>21089</v>
      </c>
      <c r="RRM1" s="5" t="s">
        <v>21090</v>
      </c>
      <c r="RRN1" s="5" t="s">
        <v>21091</v>
      </c>
      <c r="RRO1" s="5" t="s">
        <v>21092</v>
      </c>
      <c r="RRP1" s="5" t="s">
        <v>21093</v>
      </c>
      <c r="RRQ1" s="5" t="s">
        <v>21094</v>
      </c>
      <c r="RRR1" s="5" t="s">
        <v>21095</v>
      </c>
      <c r="RRS1" s="5" t="s">
        <v>21096</v>
      </c>
      <c r="RRT1" s="5" t="s">
        <v>21097</v>
      </c>
      <c r="RRU1" s="5" t="s">
        <v>21098</v>
      </c>
      <c r="RRV1" s="5" t="s">
        <v>21099</v>
      </c>
      <c r="RRW1" s="5" t="s">
        <v>21100</v>
      </c>
      <c r="RRX1" s="5" t="s">
        <v>21101</v>
      </c>
      <c r="RRY1" s="5" t="s">
        <v>21102</v>
      </c>
      <c r="RRZ1" s="5" t="s">
        <v>21103</v>
      </c>
      <c r="RSA1" s="5" t="s">
        <v>21104</v>
      </c>
      <c r="RSB1" s="5" t="s">
        <v>21105</v>
      </c>
      <c r="RSC1" s="5" t="s">
        <v>21106</v>
      </c>
      <c r="RSD1" s="5" t="s">
        <v>21107</v>
      </c>
      <c r="RSE1" s="5" t="s">
        <v>21108</v>
      </c>
      <c r="RSF1" s="5" t="s">
        <v>21109</v>
      </c>
      <c r="RSG1" s="5" t="s">
        <v>21110</v>
      </c>
      <c r="RSH1" s="5" t="s">
        <v>21111</v>
      </c>
      <c r="RSI1" s="5" t="s">
        <v>21112</v>
      </c>
      <c r="RSJ1" s="5" t="s">
        <v>21113</v>
      </c>
      <c r="RSK1" s="5" t="s">
        <v>21114</v>
      </c>
      <c r="RSL1" s="5" t="s">
        <v>21115</v>
      </c>
      <c r="RSM1" s="5" t="s">
        <v>21116</v>
      </c>
      <c r="RSN1" s="5" t="s">
        <v>21117</v>
      </c>
      <c r="RSO1" s="5" t="s">
        <v>21118</v>
      </c>
      <c r="RSP1" s="5" t="s">
        <v>21119</v>
      </c>
      <c r="RSQ1" s="5" t="s">
        <v>21120</v>
      </c>
      <c r="RSR1" s="5" t="s">
        <v>21121</v>
      </c>
      <c r="RSS1" s="5" t="s">
        <v>21122</v>
      </c>
      <c r="RST1" s="5" t="s">
        <v>21123</v>
      </c>
      <c r="RSU1" s="5" t="s">
        <v>21124</v>
      </c>
      <c r="RSV1" s="5" t="s">
        <v>21125</v>
      </c>
      <c r="RSW1" s="5" t="s">
        <v>21126</v>
      </c>
      <c r="RSX1" s="5" t="s">
        <v>21127</v>
      </c>
      <c r="RSY1" s="5" t="s">
        <v>21128</v>
      </c>
      <c r="RSZ1" s="5" t="s">
        <v>21129</v>
      </c>
      <c r="RTA1" s="5" t="s">
        <v>21130</v>
      </c>
      <c r="RTB1" s="5" t="s">
        <v>21131</v>
      </c>
      <c r="RTC1" s="5" t="s">
        <v>21132</v>
      </c>
      <c r="RTD1" s="5" t="s">
        <v>21133</v>
      </c>
      <c r="RTE1" s="5" t="s">
        <v>21134</v>
      </c>
      <c r="RTF1" s="5" t="s">
        <v>21135</v>
      </c>
      <c r="RTG1" s="5" t="s">
        <v>21136</v>
      </c>
      <c r="RTH1" s="5" t="s">
        <v>21137</v>
      </c>
      <c r="RTI1" s="5" t="s">
        <v>21138</v>
      </c>
      <c r="RTJ1" s="5" t="s">
        <v>21139</v>
      </c>
      <c r="RTK1" s="5" t="s">
        <v>21140</v>
      </c>
      <c r="RTL1" s="5" t="s">
        <v>21141</v>
      </c>
      <c r="RTM1" s="5" t="s">
        <v>21142</v>
      </c>
      <c r="RTN1" s="5" t="s">
        <v>21143</v>
      </c>
      <c r="RTO1" s="5" t="s">
        <v>21144</v>
      </c>
      <c r="RTP1" s="5" t="s">
        <v>21145</v>
      </c>
      <c r="RTQ1" s="5" t="s">
        <v>21146</v>
      </c>
      <c r="RTR1" s="5" t="s">
        <v>21147</v>
      </c>
      <c r="RTS1" s="5" t="s">
        <v>21148</v>
      </c>
      <c r="RTT1" s="5" t="s">
        <v>21149</v>
      </c>
      <c r="RTU1" s="5" t="s">
        <v>21150</v>
      </c>
      <c r="RTV1" s="5" t="s">
        <v>21151</v>
      </c>
      <c r="RTW1" s="5" t="s">
        <v>21152</v>
      </c>
      <c r="RTX1" s="5" t="s">
        <v>21153</v>
      </c>
      <c r="RTY1" s="5" t="s">
        <v>21154</v>
      </c>
      <c r="RTZ1" s="5" t="s">
        <v>21155</v>
      </c>
      <c r="RUA1" s="5" t="s">
        <v>21156</v>
      </c>
      <c r="RUB1" s="5" t="s">
        <v>21157</v>
      </c>
      <c r="RUC1" s="5" t="s">
        <v>21158</v>
      </c>
      <c r="RUD1" s="5" t="s">
        <v>21159</v>
      </c>
      <c r="RUE1" s="5" t="s">
        <v>21160</v>
      </c>
      <c r="RUF1" s="5" t="s">
        <v>21161</v>
      </c>
      <c r="RUG1" s="5" t="s">
        <v>21162</v>
      </c>
      <c r="RUH1" s="5" t="s">
        <v>21163</v>
      </c>
      <c r="RUI1" s="5" t="s">
        <v>21164</v>
      </c>
      <c r="RUJ1" s="5" t="s">
        <v>21165</v>
      </c>
      <c r="RUK1" s="5" t="s">
        <v>21166</v>
      </c>
      <c r="RUL1" s="5" t="s">
        <v>21167</v>
      </c>
      <c r="RUM1" s="5" t="s">
        <v>21168</v>
      </c>
      <c r="RUN1" s="5" t="s">
        <v>21169</v>
      </c>
      <c r="RUO1" s="5" t="s">
        <v>21170</v>
      </c>
      <c r="RUP1" s="5" t="s">
        <v>21171</v>
      </c>
      <c r="RUQ1" s="5" t="s">
        <v>21172</v>
      </c>
      <c r="RUR1" s="5" t="s">
        <v>21173</v>
      </c>
      <c r="RUS1" s="5" t="s">
        <v>21174</v>
      </c>
      <c r="RUT1" s="5" t="s">
        <v>21175</v>
      </c>
      <c r="RUU1" s="5" t="s">
        <v>21176</v>
      </c>
      <c r="RUV1" s="5" t="s">
        <v>21177</v>
      </c>
      <c r="RUW1" s="5" t="s">
        <v>21178</v>
      </c>
      <c r="RUX1" s="5" t="s">
        <v>21179</v>
      </c>
      <c r="RUY1" s="5" t="s">
        <v>21180</v>
      </c>
      <c r="RUZ1" s="5" t="s">
        <v>21181</v>
      </c>
      <c r="RVA1" s="5" t="s">
        <v>21182</v>
      </c>
      <c r="RVB1" s="5" t="s">
        <v>21183</v>
      </c>
      <c r="RVC1" s="5" t="s">
        <v>21184</v>
      </c>
      <c r="RVD1" s="5" t="s">
        <v>21185</v>
      </c>
      <c r="RVE1" s="5" t="s">
        <v>21186</v>
      </c>
      <c r="RVF1" s="5" t="s">
        <v>21187</v>
      </c>
      <c r="RVG1" s="5" t="s">
        <v>21188</v>
      </c>
      <c r="RVH1" s="5" t="s">
        <v>21189</v>
      </c>
      <c r="RVI1" s="5" t="s">
        <v>21190</v>
      </c>
      <c r="RVJ1" s="5" t="s">
        <v>21191</v>
      </c>
      <c r="RVK1" s="5" t="s">
        <v>21192</v>
      </c>
      <c r="RVL1" s="5" t="s">
        <v>21193</v>
      </c>
      <c r="RVM1" s="5" t="s">
        <v>21194</v>
      </c>
      <c r="RVN1" s="5" t="s">
        <v>21195</v>
      </c>
      <c r="RVO1" s="5" t="s">
        <v>21196</v>
      </c>
      <c r="RVP1" s="5" t="s">
        <v>21197</v>
      </c>
      <c r="RVQ1" s="5" t="s">
        <v>21198</v>
      </c>
      <c r="RVR1" s="5" t="s">
        <v>21199</v>
      </c>
      <c r="RVS1" s="5" t="s">
        <v>21200</v>
      </c>
      <c r="RVT1" s="5" t="s">
        <v>21201</v>
      </c>
      <c r="RVU1" s="5" t="s">
        <v>21202</v>
      </c>
      <c r="RVV1" s="5" t="s">
        <v>21203</v>
      </c>
      <c r="RVW1" s="5" t="s">
        <v>21204</v>
      </c>
      <c r="RVX1" s="5" t="s">
        <v>21205</v>
      </c>
      <c r="RVY1" s="5" t="s">
        <v>21206</v>
      </c>
      <c r="RVZ1" s="5" t="s">
        <v>21207</v>
      </c>
      <c r="RWA1" s="5" t="s">
        <v>21208</v>
      </c>
      <c r="RWB1" s="5" t="s">
        <v>21209</v>
      </c>
      <c r="RWC1" s="5" t="s">
        <v>21210</v>
      </c>
      <c r="RWD1" s="5" t="s">
        <v>21211</v>
      </c>
      <c r="RWE1" s="5" t="s">
        <v>21212</v>
      </c>
      <c r="RWF1" s="5" t="s">
        <v>21213</v>
      </c>
      <c r="RWG1" s="5" t="s">
        <v>21214</v>
      </c>
      <c r="RWH1" s="5" t="s">
        <v>21215</v>
      </c>
      <c r="RWI1" s="5" t="s">
        <v>21216</v>
      </c>
      <c r="RWJ1" s="5" t="s">
        <v>21217</v>
      </c>
      <c r="RWK1" s="5" t="s">
        <v>21218</v>
      </c>
      <c r="RWL1" s="5" t="s">
        <v>21219</v>
      </c>
      <c r="RWM1" s="5" t="s">
        <v>21220</v>
      </c>
      <c r="RWN1" s="5" t="s">
        <v>21221</v>
      </c>
      <c r="RWO1" s="5" t="s">
        <v>21222</v>
      </c>
      <c r="RWP1" s="5" t="s">
        <v>21223</v>
      </c>
      <c r="RWQ1" s="5" t="s">
        <v>21224</v>
      </c>
      <c r="RWR1" s="5" t="s">
        <v>21225</v>
      </c>
      <c r="RWS1" s="5" t="s">
        <v>21226</v>
      </c>
      <c r="RWT1" s="5" t="s">
        <v>21227</v>
      </c>
      <c r="RWU1" s="5" t="s">
        <v>21228</v>
      </c>
      <c r="RWV1" s="5" t="s">
        <v>21229</v>
      </c>
      <c r="RWW1" s="5" t="s">
        <v>21230</v>
      </c>
      <c r="RWX1" s="5" t="s">
        <v>21231</v>
      </c>
      <c r="RWY1" s="5" t="s">
        <v>21232</v>
      </c>
      <c r="RWZ1" s="5" t="s">
        <v>21233</v>
      </c>
      <c r="RXA1" s="5" t="s">
        <v>21234</v>
      </c>
      <c r="RXB1" s="5" t="s">
        <v>21235</v>
      </c>
      <c r="RXC1" s="5" t="s">
        <v>21236</v>
      </c>
      <c r="RXD1" s="5" t="s">
        <v>21237</v>
      </c>
      <c r="RXE1" s="5" t="s">
        <v>21238</v>
      </c>
      <c r="RXF1" s="5" t="s">
        <v>21239</v>
      </c>
      <c r="RXG1" s="5" t="s">
        <v>21240</v>
      </c>
      <c r="RXH1" s="5" t="s">
        <v>21241</v>
      </c>
      <c r="RXI1" s="5" t="s">
        <v>21242</v>
      </c>
      <c r="RXJ1" s="5" t="s">
        <v>21243</v>
      </c>
      <c r="RXK1" s="5" t="s">
        <v>21244</v>
      </c>
      <c r="RXL1" s="5" t="s">
        <v>21245</v>
      </c>
      <c r="RXM1" s="5" t="s">
        <v>21246</v>
      </c>
      <c r="RXN1" s="5" t="s">
        <v>21247</v>
      </c>
      <c r="RXO1" s="5" t="s">
        <v>21248</v>
      </c>
      <c r="RXP1" s="5" t="s">
        <v>21249</v>
      </c>
      <c r="RXQ1" s="5" t="s">
        <v>21250</v>
      </c>
      <c r="RXR1" s="5" t="s">
        <v>21251</v>
      </c>
      <c r="RXS1" s="5" t="s">
        <v>21252</v>
      </c>
      <c r="RXT1" s="5" t="s">
        <v>21253</v>
      </c>
      <c r="RXU1" s="5" t="s">
        <v>21254</v>
      </c>
      <c r="RXV1" s="5" t="s">
        <v>21255</v>
      </c>
      <c r="RXW1" s="5" t="s">
        <v>21256</v>
      </c>
      <c r="RXX1" s="5" t="s">
        <v>21257</v>
      </c>
      <c r="RXY1" s="5" t="s">
        <v>21258</v>
      </c>
      <c r="RXZ1" s="5" t="s">
        <v>21259</v>
      </c>
      <c r="RYA1" s="5" t="s">
        <v>21260</v>
      </c>
      <c r="RYB1" s="5" t="s">
        <v>21261</v>
      </c>
      <c r="RYC1" s="5" t="s">
        <v>21262</v>
      </c>
      <c r="RYD1" s="5" t="s">
        <v>21263</v>
      </c>
      <c r="RYE1" s="5" t="s">
        <v>21264</v>
      </c>
      <c r="RYF1" s="5" t="s">
        <v>21265</v>
      </c>
      <c r="RYG1" s="5" t="s">
        <v>21266</v>
      </c>
      <c r="RYH1" s="5" t="s">
        <v>21267</v>
      </c>
      <c r="RYI1" s="5" t="s">
        <v>21268</v>
      </c>
      <c r="RYJ1" s="5" t="s">
        <v>21269</v>
      </c>
      <c r="RYK1" s="5" t="s">
        <v>21270</v>
      </c>
      <c r="RYL1" s="5" t="s">
        <v>21271</v>
      </c>
      <c r="RYM1" s="5" t="s">
        <v>21272</v>
      </c>
      <c r="RYN1" s="5" t="s">
        <v>21273</v>
      </c>
      <c r="RYO1" s="5" t="s">
        <v>21274</v>
      </c>
      <c r="RYP1" s="5" t="s">
        <v>21275</v>
      </c>
      <c r="RYQ1" s="5" t="s">
        <v>21276</v>
      </c>
      <c r="RYR1" s="5" t="s">
        <v>21277</v>
      </c>
      <c r="RYS1" s="5" t="s">
        <v>21278</v>
      </c>
      <c r="RYT1" s="5" t="s">
        <v>21279</v>
      </c>
      <c r="RYU1" s="5" t="s">
        <v>21280</v>
      </c>
      <c r="RYV1" s="5" t="s">
        <v>21281</v>
      </c>
      <c r="RYW1" s="5" t="s">
        <v>21282</v>
      </c>
      <c r="RYX1" s="5" t="s">
        <v>21283</v>
      </c>
      <c r="RYY1" s="5" t="s">
        <v>21284</v>
      </c>
      <c r="RYZ1" s="5" t="s">
        <v>21285</v>
      </c>
      <c r="RZA1" s="5" t="s">
        <v>21286</v>
      </c>
      <c r="RZB1" s="5" t="s">
        <v>21287</v>
      </c>
      <c r="RZC1" s="5" t="s">
        <v>21288</v>
      </c>
      <c r="RZD1" s="5" t="s">
        <v>21289</v>
      </c>
      <c r="RZE1" s="5" t="s">
        <v>21290</v>
      </c>
      <c r="RZF1" s="5" t="s">
        <v>21291</v>
      </c>
      <c r="RZG1" s="5" t="s">
        <v>21292</v>
      </c>
      <c r="RZH1" s="5" t="s">
        <v>21293</v>
      </c>
      <c r="RZI1" s="5" t="s">
        <v>21294</v>
      </c>
      <c r="RZJ1" s="5" t="s">
        <v>21295</v>
      </c>
      <c r="RZK1" s="5" t="s">
        <v>21296</v>
      </c>
      <c r="RZL1" s="5" t="s">
        <v>21297</v>
      </c>
      <c r="RZM1" s="5" t="s">
        <v>21298</v>
      </c>
      <c r="RZN1" s="5" t="s">
        <v>21299</v>
      </c>
      <c r="RZO1" s="5" t="s">
        <v>21300</v>
      </c>
      <c r="RZP1" s="5" t="s">
        <v>21301</v>
      </c>
      <c r="RZQ1" s="5" t="s">
        <v>21302</v>
      </c>
      <c r="RZR1" s="5" t="s">
        <v>21303</v>
      </c>
      <c r="RZS1" s="5" t="s">
        <v>21304</v>
      </c>
      <c r="RZT1" s="5" t="s">
        <v>21305</v>
      </c>
      <c r="RZU1" s="5" t="s">
        <v>21306</v>
      </c>
      <c r="RZV1" s="5" t="s">
        <v>21307</v>
      </c>
      <c r="RZW1" s="5" t="s">
        <v>21308</v>
      </c>
      <c r="RZX1" s="5" t="s">
        <v>21309</v>
      </c>
      <c r="RZY1" s="5" t="s">
        <v>21310</v>
      </c>
      <c r="RZZ1" s="5" t="s">
        <v>21311</v>
      </c>
      <c r="SAA1" s="5" t="s">
        <v>21312</v>
      </c>
      <c r="SAB1" s="5" t="s">
        <v>21313</v>
      </c>
      <c r="SAC1" s="5" t="s">
        <v>21314</v>
      </c>
      <c r="SAD1" s="5" t="s">
        <v>21315</v>
      </c>
      <c r="SAE1" s="5" t="s">
        <v>21316</v>
      </c>
      <c r="SAF1" s="5" t="s">
        <v>21317</v>
      </c>
      <c r="SAG1" s="5" t="s">
        <v>21318</v>
      </c>
      <c r="SAH1" s="5" t="s">
        <v>21319</v>
      </c>
      <c r="SAI1" s="5" t="s">
        <v>21320</v>
      </c>
      <c r="SAJ1" s="5" t="s">
        <v>21321</v>
      </c>
      <c r="SAK1" s="5" t="s">
        <v>21322</v>
      </c>
      <c r="SAL1" s="5" t="s">
        <v>21323</v>
      </c>
      <c r="SAM1" s="5" t="s">
        <v>21324</v>
      </c>
      <c r="SAN1" s="5" t="s">
        <v>21325</v>
      </c>
      <c r="SAO1" s="5" t="s">
        <v>21326</v>
      </c>
      <c r="SAP1" s="5" t="s">
        <v>21327</v>
      </c>
      <c r="SAQ1" s="5" t="s">
        <v>21328</v>
      </c>
      <c r="SAR1" s="5" t="s">
        <v>21329</v>
      </c>
      <c r="SAS1" s="5" t="s">
        <v>21330</v>
      </c>
      <c r="SAT1" s="5" t="s">
        <v>21331</v>
      </c>
      <c r="SAU1" s="5" t="s">
        <v>21332</v>
      </c>
      <c r="SAV1" s="5" t="s">
        <v>21333</v>
      </c>
      <c r="SAW1" s="5" t="s">
        <v>21334</v>
      </c>
      <c r="SAX1" s="5" t="s">
        <v>21335</v>
      </c>
      <c r="SAY1" s="5" t="s">
        <v>21336</v>
      </c>
      <c r="SAZ1" s="5" t="s">
        <v>21337</v>
      </c>
      <c r="SBA1" s="5" t="s">
        <v>21338</v>
      </c>
      <c r="SBB1" s="5" t="s">
        <v>21339</v>
      </c>
      <c r="SBC1" s="5" t="s">
        <v>21340</v>
      </c>
      <c r="SBD1" s="5" t="s">
        <v>21341</v>
      </c>
      <c r="SBE1" s="5" t="s">
        <v>21342</v>
      </c>
      <c r="SBF1" s="5" t="s">
        <v>21343</v>
      </c>
      <c r="SBG1" s="5" t="s">
        <v>21344</v>
      </c>
      <c r="SBH1" s="5" t="s">
        <v>21345</v>
      </c>
      <c r="SBI1" s="5" t="s">
        <v>21346</v>
      </c>
      <c r="SBJ1" s="5" t="s">
        <v>21347</v>
      </c>
      <c r="SBK1" s="5" t="s">
        <v>21348</v>
      </c>
      <c r="SBL1" s="5" t="s">
        <v>21349</v>
      </c>
      <c r="SBM1" s="5" t="s">
        <v>21350</v>
      </c>
      <c r="SBN1" s="5" t="s">
        <v>21351</v>
      </c>
      <c r="SBO1" s="5" t="s">
        <v>21352</v>
      </c>
      <c r="SBP1" s="5" t="s">
        <v>21353</v>
      </c>
      <c r="SBQ1" s="5" t="s">
        <v>21354</v>
      </c>
      <c r="SBR1" s="5" t="s">
        <v>21355</v>
      </c>
      <c r="SBS1" s="5" t="s">
        <v>21356</v>
      </c>
      <c r="SBT1" s="5" t="s">
        <v>21357</v>
      </c>
      <c r="SBU1" s="5" t="s">
        <v>21358</v>
      </c>
      <c r="SBV1" s="5" t="s">
        <v>21359</v>
      </c>
      <c r="SBW1" s="5" t="s">
        <v>21360</v>
      </c>
      <c r="SBX1" s="5" t="s">
        <v>21361</v>
      </c>
      <c r="SBY1" s="5" t="s">
        <v>21362</v>
      </c>
      <c r="SBZ1" s="5" t="s">
        <v>21363</v>
      </c>
      <c r="SCA1" s="5" t="s">
        <v>21364</v>
      </c>
      <c r="SCB1" s="5" t="s">
        <v>21365</v>
      </c>
      <c r="SCC1" s="5" t="s">
        <v>21366</v>
      </c>
      <c r="SCD1" s="5" t="s">
        <v>21367</v>
      </c>
      <c r="SCE1" s="5" t="s">
        <v>21368</v>
      </c>
      <c r="SCF1" s="5" t="s">
        <v>21369</v>
      </c>
      <c r="SCG1" s="5" t="s">
        <v>21370</v>
      </c>
      <c r="SCH1" s="5" t="s">
        <v>21371</v>
      </c>
      <c r="SCI1" s="5" t="s">
        <v>21372</v>
      </c>
      <c r="SCJ1" s="5" t="s">
        <v>21373</v>
      </c>
      <c r="SCK1" s="5" t="s">
        <v>21374</v>
      </c>
      <c r="SCL1" s="5" t="s">
        <v>21375</v>
      </c>
      <c r="SCM1" s="5" t="s">
        <v>21376</v>
      </c>
      <c r="SCN1" s="5" t="s">
        <v>21377</v>
      </c>
      <c r="SCO1" s="5" t="s">
        <v>21378</v>
      </c>
      <c r="SCP1" s="5" t="s">
        <v>21379</v>
      </c>
      <c r="SCQ1" s="5" t="s">
        <v>21380</v>
      </c>
      <c r="SCR1" s="5" t="s">
        <v>21381</v>
      </c>
      <c r="SCS1" s="5" t="s">
        <v>21382</v>
      </c>
      <c r="SCT1" s="5" t="s">
        <v>21383</v>
      </c>
      <c r="SCU1" s="5" t="s">
        <v>21384</v>
      </c>
      <c r="SCV1" s="5" t="s">
        <v>21385</v>
      </c>
      <c r="SCW1" s="5" t="s">
        <v>21386</v>
      </c>
      <c r="SCX1" s="5" t="s">
        <v>21387</v>
      </c>
      <c r="SCY1" s="5" t="s">
        <v>21388</v>
      </c>
      <c r="SCZ1" s="5" t="s">
        <v>21389</v>
      </c>
      <c r="SDA1" s="5" t="s">
        <v>21390</v>
      </c>
      <c r="SDB1" s="5" t="s">
        <v>21391</v>
      </c>
      <c r="SDC1" s="5" t="s">
        <v>21392</v>
      </c>
      <c r="SDD1" s="5" t="s">
        <v>21393</v>
      </c>
      <c r="SDE1" s="5" t="s">
        <v>21394</v>
      </c>
      <c r="SDF1" s="5" t="s">
        <v>21395</v>
      </c>
      <c r="SDG1" s="5" t="s">
        <v>21396</v>
      </c>
      <c r="SDH1" s="5" t="s">
        <v>21397</v>
      </c>
      <c r="SDI1" s="5" t="s">
        <v>21398</v>
      </c>
      <c r="SDJ1" s="5" t="s">
        <v>21399</v>
      </c>
      <c r="SDK1" s="5" t="s">
        <v>21400</v>
      </c>
      <c r="SDL1" s="5" t="s">
        <v>21401</v>
      </c>
      <c r="SDM1" s="5" t="s">
        <v>21402</v>
      </c>
      <c r="SDN1" s="5" t="s">
        <v>21403</v>
      </c>
      <c r="SDO1" s="5" t="s">
        <v>21404</v>
      </c>
      <c r="SDP1" s="5" t="s">
        <v>21405</v>
      </c>
      <c r="SDQ1" s="5" t="s">
        <v>21406</v>
      </c>
      <c r="SDR1" s="5" t="s">
        <v>21407</v>
      </c>
      <c r="SDS1" s="5" t="s">
        <v>21408</v>
      </c>
      <c r="SDT1" s="5" t="s">
        <v>21409</v>
      </c>
      <c r="SDU1" s="5" t="s">
        <v>21410</v>
      </c>
      <c r="SDV1" s="5" t="s">
        <v>21411</v>
      </c>
      <c r="SDW1" s="5" t="s">
        <v>21412</v>
      </c>
      <c r="SDX1" s="5" t="s">
        <v>21413</v>
      </c>
      <c r="SDY1" s="5" t="s">
        <v>21414</v>
      </c>
      <c r="SDZ1" s="5" t="s">
        <v>21415</v>
      </c>
      <c r="SEA1" s="5" t="s">
        <v>21416</v>
      </c>
      <c r="SEB1" s="5" t="s">
        <v>21417</v>
      </c>
      <c r="SEC1" s="5" t="s">
        <v>21418</v>
      </c>
      <c r="SED1" s="5" t="s">
        <v>21419</v>
      </c>
      <c r="SEE1" s="5" t="s">
        <v>21420</v>
      </c>
      <c r="SEF1" s="5" t="s">
        <v>21421</v>
      </c>
      <c r="SEG1" s="5" t="s">
        <v>21422</v>
      </c>
      <c r="SEH1" s="5" t="s">
        <v>21423</v>
      </c>
      <c r="SEI1" s="5" t="s">
        <v>21424</v>
      </c>
      <c r="SEJ1" s="5" t="s">
        <v>21425</v>
      </c>
      <c r="SEK1" s="5" t="s">
        <v>21426</v>
      </c>
      <c r="SEL1" s="5" t="s">
        <v>21427</v>
      </c>
      <c r="SEM1" s="5" t="s">
        <v>21428</v>
      </c>
      <c r="SEN1" s="5" t="s">
        <v>21429</v>
      </c>
      <c r="SEO1" s="5" t="s">
        <v>21430</v>
      </c>
      <c r="SEP1" s="5" t="s">
        <v>21431</v>
      </c>
      <c r="SEQ1" s="5" t="s">
        <v>21432</v>
      </c>
      <c r="SER1" s="5" t="s">
        <v>21433</v>
      </c>
      <c r="SES1" s="5" t="s">
        <v>21434</v>
      </c>
      <c r="SET1" s="5" t="s">
        <v>21435</v>
      </c>
      <c r="SEU1" s="5" t="s">
        <v>21436</v>
      </c>
      <c r="SEV1" s="5" t="s">
        <v>21437</v>
      </c>
      <c r="SEW1" s="5" t="s">
        <v>21438</v>
      </c>
      <c r="SEX1" s="5" t="s">
        <v>21439</v>
      </c>
      <c r="SEY1" s="5" t="s">
        <v>21440</v>
      </c>
      <c r="SEZ1" s="5" t="s">
        <v>21441</v>
      </c>
      <c r="SFA1" s="5" t="s">
        <v>21442</v>
      </c>
      <c r="SFB1" s="5" t="s">
        <v>21443</v>
      </c>
      <c r="SFC1" s="5" t="s">
        <v>21444</v>
      </c>
      <c r="SFD1" s="5" t="s">
        <v>21445</v>
      </c>
      <c r="SFE1" s="5" t="s">
        <v>21446</v>
      </c>
      <c r="SFF1" s="5" t="s">
        <v>21447</v>
      </c>
      <c r="SFG1" s="5" t="s">
        <v>21448</v>
      </c>
      <c r="SFH1" s="5" t="s">
        <v>21449</v>
      </c>
      <c r="SFI1" s="5" t="s">
        <v>21450</v>
      </c>
      <c r="SFJ1" s="5" t="s">
        <v>21451</v>
      </c>
      <c r="SFK1" s="5" t="s">
        <v>21452</v>
      </c>
      <c r="SFL1" s="5" t="s">
        <v>21453</v>
      </c>
      <c r="SFM1" s="5" t="s">
        <v>21454</v>
      </c>
      <c r="SFN1" s="5" t="s">
        <v>21455</v>
      </c>
      <c r="SFO1" s="5" t="s">
        <v>21456</v>
      </c>
      <c r="SFP1" s="5" t="s">
        <v>21457</v>
      </c>
      <c r="SFQ1" s="5" t="s">
        <v>21458</v>
      </c>
      <c r="SFR1" s="5" t="s">
        <v>21459</v>
      </c>
      <c r="SFS1" s="5" t="s">
        <v>21460</v>
      </c>
      <c r="SFT1" s="5" t="s">
        <v>21461</v>
      </c>
      <c r="SFU1" s="5" t="s">
        <v>21462</v>
      </c>
      <c r="SFV1" s="5" t="s">
        <v>21463</v>
      </c>
      <c r="SFW1" s="5" t="s">
        <v>21464</v>
      </c>
      <c r="SFX1" s="5" t="s">
        <v>21465</v>
      </c>
      <c r="SFY1" s="5" t="s">
        <v>21466</v>
      </c>
      <c r="SFZ1" s="5" t="s">
        <v>21467</v>
      </c>
      <c r="SGA1" s="5" t="s">
        <v>21468</v>
      </c>
      <c r="SGB1" s="5" t="s">
        <v>21469</v>
      </c>
      <c r="SGC1" s="5" t="s">
        <v>21470</v>
      </c>
      <c r="SGD1" s="5" t="s">
        <v>21471</v>
      </c>
      <c r="SGE1" s="5" t="s">
        <v>21472</v>
      </c>
      <c r="SGF1" s="5" t="s">
        <v>21473</v>
      </c>
      <c r="SGG1" s="5" t="s">
        <v>21474</v>
      </c>
      <c r="SGH1" s="5" t="s">
        <v>21475</v>
      </c>
      <c r="SGI1" s="5" t="s">
        <v>21476</v>
      </c>
      <c r="SGJ1" s="5" t="s">
        <v>21477</v>
      </c>
      <c r="SGK1" s="5" t="s">
        <v>21478</v>
      </c>
      <c r="SGL1" s="5" t="s">
        <v>21479</v>
      </c>
      <c r="SGM1" s="5" t="s">
        <v>21480</v>
      </c>
      <c r="SGN1" s="5" t="s">
        <v>21481</v>
      </c>
      <c r="SGO1" s="5" t="s">
        <v>21482</v>
      </c>
      <c r="SGP1" s="5" t="s">
        <v>21483</v>
      </c>
      <c r="SGQ1" s="5" t="s">
        <v>21484</v>
      </c>
      <c r="SGR1" s="5" t="s">
        <v>21485</v>
      </c>
      <c r="SGS1" s="5" t="s">
        <v>21486</v>
      </c>
      <c r="SGT1" s="5" t="s">
        <v>21487</v>
      </c>
      <c r="SGU1" s="5" t="s">
        <v>21488</v>
      </c>
      <c r="SGV1" s="5" t="s">
        <v>21489</v>
      </c>
      <c r="SGW1" s="5" t="s">
        <v>21490</v>
      </c>
      <c r="SGX1" s="5" t="s">
        <v>21491</v>
      </c>
      <c r="SGY1" s="5" t="s">
        <v>21492</v>
      </c>
      <c r="SGZ1" s="5" t="s">
        <v>21493</v>
      </c>
      <c r="SHA1" s="5" t="s">
        <v>21494</v>
      </c>
      <c r="SHB1" s="5" t="s">
        <v>21495</v>
      </c>
      <c r="SHC1" s="5" t="s">
        <v>21496</v>
      </c>
      <c r="SHD1" s="5" t="s">
        <v>21497</v>
      </c>
      <c r="SHE1" s="5" t="s">
        <v>21498</v>
      </c>
      <c r="SHF1" s="5" t="s">
        <v>21499</v>
      </c>
      <c r="SHG1" s="5" t="s">
        <v>21500</v>
      </c>
      <c r="SHH1" s="5" t="s">
        <v>21501</v>
      </c>
      <c r="SHI1" s="5" t="s">
        <v>21502</v>
      </c>
      <c r="SHJ1" s="5" t="s">
        <v>21503</v>
      </c>
      <c r="SHK1" s="5" t="s">
        <v>21504</v>
      </c>
      <c r="SHL1" s="5" t="s">
        <v>21505</v>
      </c>
      <c r="SHM1" s="5" t="s">
        <v>21506</v>
      </c>
      <c r="SHN1" s="5" t="s">
        <v>21507</v>
      </c>
      <c r="SHO1" s="5" t="s">
        <v>21508</v>
      </c>
      <c r="SHP1" s="5" t="s">
        <v>21509</v>
      </c>
      <c r="SHQ1" s="5" t="s">
        <v>21510</v>
      </c>
      <c r="SHR1" s="5" t="s">
        <v>21511</v>
      </c>
      <c r="SHS1" s="5" t="s">
        <v>21512</v>
      </c>
      <c r="SHT1" s="5" t="s">
        <v>21513</v>
      </c>
      <c r="SHU1" s="5" t="s">
        <v>21514</v>
      </c>
      <c r="SHV1" s="5" t="s">
        <v>21515</v>
      </c>
      <c r="SHW1" s="5" t="s">
        <v>21516</v>
      </c>
      <c r="SHX1" s="5" t="s">
        <v>21517</v>
      </c>
      <c r="SHY1" s="5" t="s">
        <v>21518</v>
      </c>
      <c r="SHZ1" s="5" t="s">
        <v>21519</v>
      </c>
      <c r="SIA1" s="5" t="s">
        <v>21520</v>
      </c>
      <c r="SIB1" s="5" t="s">
        <v>21521</v>
      </c>
      <c r="SIC1" s="5" t="s">
        <v>21522</v>
      </c>
      <c r="SID1" s="5" t="s">
        <v>21523</v>
      </c>
      <c r="SIE1" s="5" t="s">
        <v>21524</v>
      </c>
      <c r="SIF1" s="5" t="s">
        <v>21525</v>
      </c>
      <c r="SIG1" s="5" t="s">
        <v>21526</v>
      </c>
      <c r="SIH1" s="5" t="s">
        <v>21527</v>
      </c>
      <c r="SII1" s="5" t="s">
        <v>21528</v>
      </c>
      <c r="SIJ1" s="5" t="s">
        <v>21529</v>
      </c>
      <c r="SIK1" s="5" t="s">
        <v>21530</v>
      </c>
      <c r="SIL1" s="5" t="s">
        <v>21531</v>
      </c>
      <c r="SIM1" s="5" t="s">
        <v>21532</v>
      </c>
      <c r="SIN1" s="5" t="s">
        <v>21533</v>
      </c>
      <c r="SIO1" s="5" t="s">
        <v>21534</v>
      </c>
      <c r="SIP1" s="5" t="s">
        <v>21535</v>
      </c>
      <c r="SIQ1" s="5" t="s">
        <v>21536</v>
      </c>
      <c r="SIR1" s="5" t="s">
        <v>21537</v>
      </c>
      <c r="SIS1" s="5" t="s">
        <v>21538</v>
      </c>
      <c r="SIT1" s="5" t="s">
        <v>21539</v>
      </c>
      <c r="SIU1" s="5" t="s">
        <v>21540</v>
      </c>
      <c r="SIV1" s="5" t="s">
        <v>21541</v>
      </c>
      <c r="SIW1" s="5" t="s">
        <v>21542</v>
      </c>
      <c r="SIX1" s="5" t="s">
        <v>21543</v>
      </c>
      <c r="SIY1" s="5" t="s">
        <v>21544</v>
      </c>
      <c r="SIZ1" s="5" t="s">
        <v>21545</v>
      </c>
      <c r="SJA1" s="5" t="s">
        <v>21546</v>
      </c>
      <c r="SJB1" s="5" t="s">
        <v>21547</v>
      </c>
      <c r="SJC1" s="5" t="s">
        <v>21548</v>
      </c>
      <c r="SJD1" s="5" t="s">
        <v>21549</v>
      </c>
      <c r="SJE1" s="5" t="s">
        <v>21550</v>
      </c>
      <c r="SJF1" s="5" t="s">
        <v>21551</v>
      </c>
      <c r="SJG1" s="5" t="s">
        <v>21552</v>
      </c>
      <c r="SJH1" s="5" t="s">
        <v>21553</v>
      </c>
      <c r="SJI1" s="5" t="s">
        <v>21554</v>
      </c>
      <c r="SJJ1" s="5" t="s">
        <v>21555</v>
      </c>
      <c r="SJK1" s="5" t="s">
        <v>21556</v>
      </c>
      <c r="SJL1" s="5" t="s">
        <v>21557</v>
      </c>
      <c r="SJM1" s="5" t="s">
        <v>21558</v>
      </c>
      <c r="SJN1" s="5" t="s">
        <v>21559</v>
      </c>
      <c r="SJO1" s="5" t="s">
        <v>21560</v>
      </c>
      <c r="SJP1" s="5" t="s">
        <v>21561</v>
      </c>
      <c r="SJQ1" s="5" t="s">
        <v>21562</v>
      </c>
      <c r="SJR1" s="5" t="s">
        <v>21563</v>
      </c>
      <c r="SJS1" s="5" t="s">
        <v>21564</v>
      </c>
      <c r="SJT1" s="5" t="s">
        <v>21565</v>
      </c>
      <c r="SJU1" s="5" t="s">
        <v>21566</v>
      </c>
      <c r="SJV1" s="5" t="s">
        <v>21567</v>
      </c>
      <c r="SJW1" s="5" t="s">
        <v>21568</v>
      </c>
      <c r="SJX1" s="5" t="s">
        <v>21569</v>
      </c>
      <c r="SJY1" s="5" t="s">
        <v>21570</v>
      </c>
      <c r="SJZ1" s="5" t="s">
        <v>21571</v>
      </c>
      <c r="SKA1" s="5" t="s">
        <v>21572</v>
      </c>
      <c r="SKB1" s="5" t="s">
        <v>21573</v>
      </c>
      <c r="SKC1" s="5" t="s">
        <v>21574</v>
      </c>
      <c r="SKD1" s="5" t="s">
        <v>21575</v>
      </c>
      <c r="SKE1" s="5" t="s">
        <v>21576</v>
      </c>
      <c r="SKF1" s="5" t="s">
        <v>21577</v>
      </c>
      <c r="SKG1" s="5" t="s">
        <v>21578</v>
      </c>
      <c r="SKH1" s="5" t="s">
        <v>21579</v>
      </c>
      <c r="SKI1" s="5" t="s">
        <v>21580</v>
      </c>
      <c r="SKJ1" s="5" t="s">
        <v>21581</v>
      </c>
      <c r="SKK1" s="5" t="s">
        <v>21582</v>
      </c>
      <c r="SKL1" s="5" t="s">
        <v>21583</v>
      </c>
      <c r="SKM1" s="5" t="s">
        <v>21584</v>
      </c>
      <c r="SKN1" s="5" t="s">
        <v>21585</v>
      </c>
      <c r="SKO1" s="5" t="s">
        <v>21586</v>
      </c>
      <c r="SKP1" s="5" t="s">
        <v>21587</v>
      </c>
      <c r="SKQ1" s="5" t="s">
        <v>21588</v>
      </c>
      <c r="SKR1" s="5" t="s">
        <v>21589</v>
      </c>
      <c r="SKS1" s="5" t="s">
        <v>21590</v>
      </c>
      <c r="SKT1" s="5" t="s">
        <v>21591</v>
      </c>
      <c r="SKU1" s="5" t="s">
        <v>21592</v>
      </c>
      <c r="SKV1" s="5" t="s">
        <v>21593</v>
      </c>
      <c r="SKW1" s="5" t="s">
        <v>21594</v>
      </c>
      <c r="SKX1" s="5" t="s">
        <v>21595</v>
      </c>
      <c r="SKY1" s="5" t="s">
        <v>21596</v>
      </c>
      <c r="SKZ1" s="5" t="s">
        <v>21597</v>
      </c>
      <c r="SLA1" s="5" t="s">
        <v>21598</v>
      </c>
      <c r="SLB1" s="5" t="s">
        <v>21599</v>
      </c>
      <c r="SLC1" s="5" t="s">
        <v>21600</v>
      </c>
      <c r="SLD1" s="5" t="s">
        <v>21601</v>
      </c>
      <c r="SLE1" s="5" t="s">
        <v>21602</v>
      </c>
      <c r="SLF1" s="5" t="s">
        <v>21603</v>
      </c>
      <c r="SLG1" s="5" t="s">
        <v>21604</v>
      </c>
      <c r="SLH1" s="5" t="s">
        <v>21605</v>
      </c>
      <c r="SLI1" s="5" t="s">
        <v>21606</v>
      </c>
      <c r="SLJ1" s="5" t="s">
        <v>21607</v>
      </c>
      <c r="SLK1" s="5" t="s">
        <v>21608</v>
      </c>
      <c r="SLL1" s="5" t="s">
        <v>21609</v>
      </c>
      <c r="SLM1" s="5" t="s">
        <v>21610</v>
      </c>
      <c r="SLN1" s="5" t="s">
        <v>21611</v>
      </c>
      <c r="SLO1" s="5" t="s">
        <v>21612</v>
      </c>
      <c r="SLP1" s="5" t="s">
        <v>21613</v>
      </c>
      <c r="SLQ1" s="5" t="s">
        <v>21614</v>
      </c>
      <c r="SLR1" s="5" t="s">
        <v>21615</v>
      </c>
      <c r="SLS1" s="5" t="s">
        <v>21616</v>
      </c>
      <c r="SLT1" s="5" t="s">
        <v>21617</v>
      </c>
      <c r="SLU1" s="5" t="s">
        <v>21618</v>
      </c>
      <c r="SLV1" s="5" t="s">
        <v>21619</v>
      </c>
      <c r="SLW1" s="5" t="s">
        <v>21620</v>
      </c>
      <c r="SLX1" s="5" t="s">
        <v>21621</v>
      </c>
      <c r="SLY1" s="5" t="s">
        <v>21622</v>
      </c>
      <c r="SLZ1" s="5" t="s">
        <v>21623</v>
      </c>
      <c r="SMA1" s="5" t="s">
        <v>21624</v>
      </c>
      <c r="SMB1" s="5" t="s">
        <v>21625</v>
      </c>
      <c r="SMC1" s="5" t="s">
        <v>21626</v>
      </c>
      <c r="SMD1" s="5" t="s">
        <v>21627</v>
      </c>
      <c r="SME1" s="5" t="s">
        <v>21628</v>
      </c>
      <c r="SMF1" s="5" t="s">
        <v>21629</v>
      </c>
      <c r="SMG1" s="5" t="s">
        <v>21630</v>
      </c>
      <c r="SMH1" s="5" t="s">
        <v>21631</v>
      </c>
      <c r="SMI1" s="5" t="s">
        <v>21632</v>
      </c>
      <c r="SMJ1" s="5" t="s">
        <v>21633</v>
      </c>
      <c r="SMK1" s="5" t="s">
        <v>21634</v>
      </c>
      <c r="SML1" s="5" t="s">
        <v>21635</v>
      </c>
      <c r="SMM1" s="5" t="s">
        <v>21636</v>
      </c>
      <c r="SMN1" s="5" t="s">
        <v>21637</v>
      </c>
      <c r="SMO1" s="5" t="s">
        <v>21638</v>
      </c>
      <c r="SMP1" s="5" t="s">
        <v>21639</v>
      </c>
      <c r="SMQ1" s="5" t="s">
        <v>21640</v>
      </c>
      <c r="SMR1" s="5" t="s">
        <v>21641</v>
      </c>
      <c r="SMS1" s="5" t="s">
        <v>21642</v>
      </c>
      <c r="SMT1" s="5" t="s">
        <v>21643</v>
      </c>
      <c r="SMU1" s="5" t="s">
        <v>21644</v>
      </c>
      <c r="SMV1" s="5" t="s">
        <v>21645</v>
      </c>
      <c r="SMW1" s="5" t="s">
        <v>21646</v>
      </c>
      <c r="SMX1" s="5" t="s">
        <v>21647</v>
      </c>
      <c r="SMY1" s="5" t="s">
        <v>21648</v>
      </c>
      <c r="SMZ1" s="5" t="s">
        <v>21649</v>
      </c>
      <c r="SNA1" s="5" t="s">
        <v>21650</v>
      </c>
      <c r="SNB1" s="5" t="s">
        <v>21651</v>
      </c>
      <c r="SNC1" s="5" t="s">
        <v>21652</v>
      </c>
      <c r="SND1" s="5" t="s">
        <v>21653</v>
      </c>
      <c r="SNE1" s="5" t="s">
        <v>21654</v>
      </c>
      <c r="SNF1" s="5" t="s">
        <v>21655</v>
      </c>
      <c r="SNG1" s="5" t="s">
        <v>21656</v>
      </c>
      <c r="SNH1" s="5" t="s">
        <v>21657</v>
      </c>
      <c r="SNI1" s="5" t="s">
        <v>21658</v>
      </c>
      <c r="SNJ1" s="5" t="s">
        <v>21659</v>
      </c>
      <c r="SNK1" s="5" t="s">
        <v>21660</v>
      </c>
      <c r="SNL1" s="5" t="s">
        <v>21661</v>
      </c>
      <c r="SNM1" s="5" t="s">
        <v>21662</v>
      </c>
      <c r="SNN1" s="5" t="s">
        <v>21663</v>
      </c>
      <c r="SNO1" s="5" t="s">
        <v>21664</v>
      </c>
      <c r="SNP1" s="5" t="s">
        <v>21665</v>
      </c>
      <c r="SNQ1" s="5" t="s">
        <v>21666</v>
      </c>
      <c r="SNR1" s="5" t="s">
        <v>21667</v>
      </c>
      <c r="SNS1" s="5" t="s">
        <v>21668</v>
      </c>
      <c r="SNT1" s="5" t="s">
        <v>21669</v>
      </c>
      <c r="SNU1" s="5" t="s">
        <v>21670</v>
      </c>
      <c r="SNV1" s="5" t="s">
        <v>21671</v>
      </c>
      <c r="SNW1" s="5" t="s">
        <v>21672</v>
      </c>
      <c r="SNX1" s="5" t="s">
        <v>21673</v>
      </c>
      <c r="SNY1" s="5" t="s">
        <v>21674</v>
      </c>
      <c r="SNZ1" s="5" t="s">
        <v>21675</v>
      </c>
      <c r="SOA1" s="5" t="s">
        <v>21676</v>
      </c>
      <c r="SOB1" s="5" t="s">
        <v>21677</v>
      </c>
      <c r="SOC1" s="5" t="s">
        <v>21678</v>
      </c>
      <c r="SOD1" s="5" t="s">
        <v>21679</v>
      </c>
      <c r="SOE1" s="5" t="s">
        <v>21680</v>
      </c>
      <c r="SOF1" s="5" t="s">
        <v>21681</v>
      </c>
      <c r="SOG1" s="5" t="s">
        <v>21682</v>
      </c>
      <c r="SOH1" s="5" t="s">
        <v>21683</v>
      </c>
      <c r="SOI1" s="5" t="s">
        <v>21684</v>
      </c>
      <c r="SOJ1" s="5" t="s">
        <v>21685</v>
      </c>
      <c r="SOK1" s="5" t="s">
        <v>21686</v>
      </c>
      <c r="SOL1" s="5" t="s">
        <v>21687</v>
      </c>
      <c r="SOM1" s="5" t="s">
        <v>21688</v>
      </c>
      <c r="SON1" s="5" t="s">
        <v>21689</v>
      </c>
      <c r="SOO1" s="5" t="s">
        <v>21690</v>
      </c>
      <c r="SOP1" s="5" t="s">
        <v>21691</v>
      </c>
      <c r="SOQ1" s="5" t="s">
        <v>21692</v>
      </c>
      <c r="SOR1" s="5" t="s">
        <v>21693</v>
      </c>
      <c r="SOS1" s="5" t="s">
        <v>21694</v>
      </c>
      <c r="SOT1" s="5" t="s">
        <v>21695</v>
      </c>
      <c r="SOU1" s="5" t="s">
        <v>21696</v>
      </c>
      <c r="SOV1" s="5" t="s">
        <v>21697</v>
      </c>
      <c r="SOW1" s="5" t="s">
        <v>21698</v>
      </c>
      <c r="SOX1" s="5" t="s">
        <v>21699</v>
      </c>
      <c r="SOY1" s="5" t="s">
        <v>21700</v>
      </c>
      <c r="SOZ1" s="5" t="s">
        <v>21701</v>
      </c>
      <c r="SPA1" s="5" t="s">
        <v>21702</v>
      </c>
      <c r="SPB1" s="5" t="s">
        <v>21703</v>
      </c>
      <c r="SPC1" s="5" t="s">
        <v>21704</v>
      </c>
      <c r="SPD1" s="5" t="s">
        <v>21705</v>
      </c>
      <c r="SPE1" s="5" t="s">
        <v>21706</v>
      </c>
      <c r="SPF1" s="5" t="s">
        <v>21707</v>
      </c>
      <c r="SPG1" s="5" t="s">
        <v>21708</v>
      </c>
      <c r="SPH1" s="5" t="s">
        <v>21709</v>
      </c>
      <c r="SPI1" s="5" t="s">
        <v>21710</v>
      </c>
      <c r="SPJ1" s="5" t="s">
        <v>21711</v>
      </c>
      <c r="SPK1" s="5" t="s">
        <v>21712</v>
      </c>
      <c r="SPL1" s="5" t="s">
        <v>21713</v>
      </c>
      <c r="SPM1" s="5" t="s">
        <v>21714</v>
      </c>
      <c r="SPN1" s="5" t="s">
        <v>21715</v>
      </c>
      <c r="SPO1" s="5" t="s">
        <v>21716</v>
      </c>
      <c r="SPP1" s="5" t="s">
        <v>21717</v>
      </c>
      <c r="SPQ1" s="5" t="s">
        <v>21718</v>
      </c>
      <c r="SPR1" s="5" t="s">
        <v>21719</v>
      </c>
      <c r="SPS1" s="5" t="s">
        <v>21720</v>
      </c>
      <c r="SPT1" s="5" t="s">
        <v>21721</v>
      </c>
      <c r="SPU1" s="5" t="s">
        <v>21722</v>
      </c>
      <c r="SPV1" s="5" t="s">
        <v>21723</v>
      </c>
      <c r="SPW1" s="5" t="s">
        <v>21724</v>
      </c>
      <c r="SPX1" s="5" t="s">
        <v>21725</v>
      </c>
      <c r="SPY1" s="5" t="s">
        <v>21726</v>
      </c>
      <c r="SPZ1" s="5" t="s">
        <v>21727</v>
      </c>
      <c r="SQA1" s="5" t="s">
        <v>21728</v>
      </c>
      <c r="SQB1" s="5" t="s">
        <v>21729</v>
      </c>
      <c r="SQC1" s="5" t="s">
        <v>21730</v>
      </c>
      <c r="SQD1" s="5" t="s">
        <v>21731</v>
      </c>
      <c r="SQE1" s="5" t="s">
        <v>21732</v>
      </c>
      <c r="SQF1" s="5" t="s">
        <v>21733</v>
      </c>
      <c r="SQG1" s="5" t="s">
        <v>21734</v>
      </c>
      <c r="SQH1" s="5" t="s">
        <v>21735</v>
      </c>
      <c r="SQI1" s="5" t="s">
        <v>21736</v>
      </c>
      <c r="SQJ1" s="5" t="s">
        <v>21737</v>
      </c>
      <c r="SQK1" s="5" t="s">
        <v>21738</v>
      </c>
      <c r="SQL1" s="5" t="s">
        <v>21739</v>
      </c>
      <c r="SQM1" s="5" t="s">
        <v>21740</v>
      </c>
      <c r="SQN1" s="5" t="s">
        <v>21741</v>
      </c>
      <c r="SQO1" s="5" t="s">
        <v>21742</v>
      </c>
      <c r="SQP1" s="5" t="s">
        <v>21743</v>
      </c>
      <c r="SQQ1" s="5" t="s">
        <v>21744</v>
      </c>
      <c r="SQR1" s="5" t="s">
        <v>21745</v>
      </c>
      <c r="SQS1" s="5" t="s">
        <v>21746</v>
      </c>
      <c r="SQT1" s="5" t="s">
        <v>21747</v>
      </c>
      <c r="SQU1" s="5" t="s">
        <v>21748</v>
      </c>
      <c r="SQV1" s="5" t="s">
        <v>21749</v>
      </c>
      <c r="SQW1" s="5" t="s">
        <v>21750</v>
      </c>
      <c r="SQX1" s="5" t="s">
        <v>21751</v>
      </c>
      <c r="SQY1" s="5" t="s">
        <v>21752</v>
      </c>
      <c r="SQZ1" s="5" t="s">
        <v>21753</v>
      </c>
      <c r="SRA1" s="5" t="s">
        <v>21754</v>
      </c>
      <c r="SRB1" s="5" t="s">
        <v>21755</v>
      </c>
      <c r="SRC1" s="5" t="s">
        <v>21756</v>
      </c>
      <c r="SRD1" s="5" t="s">
        <v>21757</v>
      </c>
      <c r="SRE1" s="5" t="s">
        <v>21758</v>
      </c>
      <c r="SRF1" s="5" t="s">
        <v>21759</v>
      </c>
      <c r="SRG1" s="5" t="s">
        <v>21760</v>
      </c>
      <c r="SRH1" s="5" t="s">
        <v>21761</v>
      </c>
      <c r="SRI1" s="5" t="s">
        <v>21762</v>
      </c>
      <c r="SRJ1" s="5" t="s">
        <v>21763</v>
      </c>
      <c r="SRK1" s="5" t="s">
        <v>21764</v>
      </c>
      <c r="SRL1" s="5" t="s">
        <v>21765</v>
      </c>
      <c r="SRM1" s="5" t="s">
        <v>21766</v>
      </c>
      <c r="SRN1" s="5" t="s">
        <v>21767</v>
      </c>
      <c r="SRO1" s="5" t="s">
        <v>21768</v>
      </c>
      <c r="SRP1" s="5" t="s">
        <v>21769</v>
      </c>
      <c r="SRQ1" s="5" t="s">
        <v>21770</v>
      </c>
      <c r="SRR1" s="5" t="s">
        <v>21771</v>
      </c>
      <c r="SRS1" s="5" t="s">
        <v>21772</v>
      </c>
      <c r="SRT1" s="5" t="s">
        <v>21773</v>
      </c>
      <c r="SRU1" s="5" t="s">
        <v>21774</v>
      </c>
      <c r="SRV1" s="5" t="s">
        <v>21775</v>
      </c>
      <c r="SRW1" s="5" t="s">
        <v>21776</v>
      </c>
      <c r="SRX1" s="5" t="s">
        <v>21777</v>
      </c>
      <c r="SRY1" s="5" t="s">
        <v>21778</v>
      </c>
      <c r="SRZ1" s="5" t="s">
        <v>21779</v>
      </c>
      <c r="SSA1" s="5" t="s">
        <v>21780</v>
      </c>
      <c r="SSB1" s="5" t="s">
        <v>21781</v>
      </c>
      <c r="SSC1" s="5" t="s">
        <v>21782</v>
      </c>
      <c r="SSD1" s="5" t="s">
        <v>21783</v>
      </c>
      <c r="SSE1" s="5" t="s">
        <v>21784</v>
      </c>
      <c r="SSF1" s="5" t="s">
        <v>21785</v>
      </c>
      <c r="SSG1" s="5" t="s">
        <v>21786</v>
      </c>
      <c r="SSH1" s="5" t="s">
        <v>21787</v>
      </c>
      <c r="SSI1" s="5" t="s">
        <v>21788</v>
      </c>
      <c r="SSJ1" s="5" t="s">
        <v>21789</v>
      </c>
      <c r="SSK1" s="5" t="s">
        <v>21790</v>
      </c>
      <c r="SSL1" s="5" t="s">
        <v>21791</v>
      </c>
      <c r="SSM1" s="5" t="s">
        <v>21792</v>
      </c>
      <c r="SSN1" s="5" t="s">
        <v>21793</v>
      </c>
      <c r="SSO1" s="5" t="s">
        <v>21794</v>
      </c>
      <c r="SSP1" s="5" t="s">
        <v>21795</v>
      </c>
      <c r="SSQ1" s="5" t="s">
        <v>21796</v>
      </c>
      <c r="SSR1" s="5" t="s">
        <v>21797</v>
      </c>
      <c r="SSS1" s="5" t="s">
        <v>21798</v>
      </c>
      <c r="SST1" s="5" t="s">
        <v>21799</v>
      </c>
      <c r="SSU1" s="5" t="s">
        <v>21800</v>
      </c>
      <c r="SSV1" s="5" t="s">
        <v>21801</v>
      </c>
      <c r="SSW1" s="5" t="s">
        <v>21802</v>
      </c>
      <c r="SSX1" s="5" t="s">
        <v>21803</v>
      </c>
      <c r="SSY1" s="5" t="s">
        <v>21804</v>
      </c>
      <c r="SSZ1" s="5" t="s">
        <v>21805</v>
      </c>
      <c r="STA1" s="5" t="s">
        <v>21806</v>
      </c>
      <c r="STB1" s="5" t="s">
        <v>21807</v>
      </c>
      <c r="STC1" s="5" t="s">
        <v>21808</v>
      </c>
      <c r="STD1" s="5" t="s">
        <v>21809</v>
      </c>
      <c r="STE1" s="5" t="s">
        <v>21810</v>
      </c>
      <c r="STF1" s="5" t="s">
        <v>21811</v>
      </c>
      <c r="STG1" s="5" t="s">
        <v>21812</v>
      </c>
      <c r="STH1" s="5" t="s">
        <v>21813</v>
      </c>
      <c r="STI1" s="5" t="s">
        <v>21814</v>
      </c>
      <c r="STJ1" s="5" t="s">
        <v>21815</v>
      </c>
      <c r="STK1" s="5" t="s">
        <v>21816</v>
      </c>
      <c r="STL1" s="5" t="s">
        <v>21817</v>
      </c>
      <c r="STM1" s="5" t="s">
        <v>21818</v>
      </c>
      <c r="STN1" s="5" t="s">
        <v>21819</v>
      </c>
      <c r="STO1" s="5" t="s">
        <v>21820</v>
      </c>
      <c r="STP1" s="5" t="s">
        <v>21821</v>
      </c>
      <c r="STQ1" s="5" t="s">
        <v>21822</v>
      </c>
      <c r="STR1" s="5" t="s">
        <v>21823</v>
      </c>
      <c r="STS1" s="5" t="s">
        <v>21824</v>
      </c>
      <c r="STT1" s="5" t="s">
        <v>21825</v>
      </c>
      <c r="STU1" s="5" t="s">
        <v>21826</v>
      </c>
      <c r="STV1" s="5" t="s">
        <v>21827</v>
      </c>
      <c r="STW1" s="5" t="s">
        <v>21828</v>
      </c>
      <c r="STX1" s="5" t="s">
        <v>21829</v>
      </c>
      <c r="STY1" s="5" t="s">
        <v>21830</v>
      </c>
      <c r="STZ1" s="5" t="s">
        <v>21831</v>
      </c>
      <c r="SUA1" s="5" t="s">
        <v>21832</v>
      </c>
      <c r="SUB1" s="5" t="s">
        <v>21833</v>
      </c>
      <c r="SUC1" s="5" t="s">
        <v>21834</v>
      </c>
      <c r="SUD1" s="5" t="s">
        <v>21835</v>
      </c>
      <c r="SUE1" s="5" t="s">
        <v>21836</v>
      </c>
      <c r="SUF1" s="5" t="s">
        <v>21837</v>
      </c>
      <c r="SUG1" s="5" t="s">
        <v>21838</v>
      </c>
      <c r="SUH1" s="5" t="s">
        <v>21839</v>
      </c>
      <c r="SUI1" s="5" t="s">
        <v>21840</v>
      </c>
      <c r="SUJ1" s="5" t="s">
        <v>21841</v>
      </c>
      <c r="SUK1" s="5" t="s">
        <v>21842</v>
      </c>
      <c r="SUL1" s="5" t="s">
        <v>21843</v>
      </c>
      <c r="SUM1" s="5" t="s">
        <v>21844</v>
      </c>
      <c r="SUN1" s="5" t="s">
        <v>21845</v>
      </c>
      <c r="SUO1" s="5" t="s">
        <v>21846</v>
      </c>
      <c r="SUP1" s="5" t="s">
        <v>21847</v>
      </c>
      <c r="SUQ1" s="5" t="s">
        <v>21848</v>
      </c>
      <c r="SUR1" s="5" t="s">
        <v>21849</v>
      </c>
      <c r="SUS1" s="5" t="s">
        <v>21850</v>
      </c>
      <c r="SUT1" s="5" t="s">
        <v>21851</v>
      </c>
      <c r="SUU1" s="5" t="s">
        <v>21852</v>
      </c>
      <c r="SUV1" s="5" t="s">
        <v>21853</v>
      </c>
      <c r="SUW1" s="5" t="s">
        <v>21854</v>
      </c>
      <c r="SUX1" s="5" t="s">
        <v>21855</v>
      </c>
      <c r="SUY1" s="5" t="s">
        <v>21856</v>
      </c>
      <c r="SUZ1" s="5" t="s">
        <v>21857</v>
      </c>
      <c r="SVA1" s="5" t="s">
        <v>21858</v>
      </c>
      <c r="SVB1" s="5" t="s">
        <v>21859</v>
      </c>
      <c r="SVC1" s="5" t="s">
        <v>21860</v>
      </c>
      <c r="SVD1" s="5" t="s">
        <v>21861</v>
      </c>
      <c r="SVE1" s="5" t="s">
        <v>21862</v>
      </c>
      <c r="SVF1" s="5" t="s">
        <v>21863</v>
      </c>
      <c r="SVG1" s="5" t="s">
        <v>21864</v>
      </c>
      <c r="SVH1" s="5" t="s">
        <v>21865</v>
      </c>
      <c r="SVI1" s="5" t="s">
        <v>21866</v>
      </c>
      <c r="SVJ1" s="5" t="s">
        <v>21867</v>
      </c>
      <c r="SVK1" s="5" t="s">
        <v>21868</v>
      </c>
      <c r="SVL1" s="5" t="s">
        <v>21869</v>
      </c>
      <c r="SVM1" s="5" t="s">
        <v>21870</v>
      </c>
      <c r="SVN1" s="5" t="s">
        <v>21871</v>
      </c>
      <c r="SVO1" s="5" t="s">
        <v>21872</v>
      </c>
      <c r="SVP1" s="5" t="s">
        <v>21873</v>
      </c>
      <c r="SVQ1" s="5" t="s">
        <v>21874</v>
      </c>
      <c r="SVR1" s="5" t="s">
        <v>21875</v>
      </c>
      <c r="SVS1" s="5" t="s">
        <v>21876</v>
      </c>
      <c r="SVT1" s="5" t="s">
        <v>21877</v>
      </c>
      <c r="SVU1" s="5" t="s">
        <v>21878</v>
      </c>
      <c r="SVV1" s="5" t="s">
        <v>21879</v>
      </c>
      <c r="SVW1" s="5" t="s">
        <v>21880</v>
      </c>
      <c r="SVX1" s="5" t="s">
        <v>21881</v>
      </c>
      <c r="SVY1" s="5" t="s">
        <v>21882</v>
      </c>
      <c r="SVZ1" s="5" t="s">
        <v>21883</v>
      </c>
      <c r="SWA1" s="5" t="s">
        <v>21884</v>
      </c>
      <c r="SWB1" s="5" t="s">
        <v>21885</v>
      </c>
      <c r="SWC1" s="5" t="s">
        <v>21886</v>
      </c>
      <c r="SWD1" s="5" t="s">
        <v>21887</v>
      </c>
      <c r="SWE1" s="5" t="s">
        <v>21888</v>
      </c>
      <c r="SWF1" s="5" t="s">
        <v>21889</v>
      </c>
      <c r="SWG1" s="5" t="s">
        <v>21890</v>
      </c>
      <c r="SWH1" s="5" t="s">
        <v>21891</v>
      </c>
      <c r="SWI1" s="5" t="s">
        <v>21892</v>
      </c>
      <c r="SWJ1" s="5" t="s">
        <v>21893</v>
      </c>
      <c r="SWK1" s="5" t="s">
        <v>21894</v>
      </c>
      <c r="SWL1" s="5" t="s">
        <v>21895</v>
      </c>
      <c r="SWM1" s="5" t="s">
        <v>21896</v>
      </c>
      <c r="SWN1" s="5" t="s">
        <v>21897</v>
      </c>
      <c r="SWO1" s="5" t="s">
        <v>21898</v>
      </c>
      <c r="SWP1" s="5" t="s">
        <v>21899</v>
      </c>
      <c r="SWQ1" s="5" t="s">
        <v>21900</v>
      </c>
      <c r="SWR1" s="5" t="s">
        <v>21901</v>
      </c>
      <c r="SWS1" s="5" t="s">
        <v>21902</v>
      </c>
      <c r="SWT1" s="5" t="s">
        <v>21903</v>
      </c>
      <c r="SWU1" s="5" t="s">
        <v>21904</v>
      </c>
      <c r="SWV1" s="5" t="s">
        <v>21905</v>
      </c>
      <c r="SWW1" s="5" t="s">
        <v>21906</v>
      </c>
      <c r="SWX1" s="5" t="s">
        <v>21907</v>
      </c>
      <c r="SWY1" s="5" t="s">
        <v>21908</v>
      </c>
      <c r="SWZ1" s="5" t="s">
        <v>21909</v>
      </c>
      <c r="SXA1" s="5" t="s">
        <v>21910</v>
      </c>
      <c r="SXB1" s="5" t="s">
        <v>21911</v>
      </c>
      <c r="SXC1" s="5" t="s">
        <v>21912</v>
      </c>
      <c r="SXD1" s="5" t="s">
        <v>21913</v>
      </c>
      <c r="SXE1" s="5" t="s">
        <v>21914</v>
      </c>
      <c r="SXF1" s="5" t="s">
        <v>21915</v>
      </c>
      <c r="SXG1" s="5" t="s">
        <v>21916</v>
      </c>
      <c r="SXH1" s="5" t="s">
        <v>21917</v>
      </c>
      <c r="SXI1" s="5" t="s">
        <v>21918</v>
      </c>
      <c r="SXJ1" s="5" t="s">
        <v>21919</v>
      </c>
      <c r="SXK1" s="5" t="s">
        <v>21920</v>
      </c>
      <c r="SXL1" s="5" t="s">
        <v>21921</v>
      </c>
      <c r="SXM1" s="5" t="s">
        <v>21922</v>
      </c>
      <c r="SXN1" s="5" t="s">
        <v>21923</v>
      </c>
      <c r="SXO1" s="5" t="s">
        <v>21924</v>
      </c>
      <c r="SXP1" s="5" t="s">
        <v>21925</v>
      </c>
      <c r="SXQ1" s="5" t="s">
        <v>21926</v>
      </c>
      <c r="SXR1" s="5" t="s">
        <v>21927</v>
      </c>
      <c r="SXS1" s="5" t="s">
        <v>21928</v>
      </c>
      <c r="SXT1" s="5" t="s">
        <v>21929</v>
      </c>
      <c r="SXU1" s="5" t="s">
        <v>21930</v>
      </c>
      <c r="SXV1" s="5" t="s">
        <v>21931</v>
      </c>
      <c r="SXW1" s="5" t="s">
        <v>21932</v>
      </c>
      <c r="SXX1" s="5" t="s">
        <v>21933</v>
      </c>
      <c r="SXY1" s="5" t="s">
        <v>21934</v>
      </c>
      <c r="SXZ1" s="5" t="s">
        <v>21935</v>
      </c>
      <c r="SYA1" s="5" t="s">
        <v>21936</v>
      </c>
      <c r="SYB1" s="5" t="s">
        <v>21937</v>
      </c>
      <c r="SYC1" s="5" t="s">
        <v>21938</v>
      </c>
      <c r="SYD1" s="5" t="s">
        <v>21939</v>
      </c>
      <c r="SYE1" s="5" t="s">
        <v>21940</v>
      </c>
      <c r="SYF1" s="5" t="s">
        <v>21941</v>
      </c>
      <c r="SYG1" s="5" t="s">
        <v>21942</v>
      </c>
      <c r="SYH1" s="5" t="s">
        <v>21943</v>
      </c>
      <c r="SYI1" s="5" t="s">
        <v>21944</v>
      </c>
      <c r="SYJ1" s="5" t="s">
        <v>21945</v>
      </c>
      <c r="SYK1" s="5" t="s">
        <v>21946</v>
      </c>
      <c r="SYL1" s="5" t="s">
        <v>21947</v>
      </c>
      <c r="SYM1" s="5" t="s">
        <v>21948</v>
      </c>
      <c r="SYN1" s="5" t="s">
        <v>21949</v>
      </c>
      <c r="SYO1" s="5" t="s">
        <v>21950</v>
      </c>
      <c r="SYP1" s="5" t="s">
        <v>21951</v>
      </c>
      <c r="SYQ1" s="5" t="s">
        <v>21952</v>
      </c>
      <c r="SYR1" s="5" t="s">
        <v>21953</v>
      </c>
      <c r="SYS1" s="5" t="s">
        <v>21954</v>
      </c>
      <c r="SYT1" s="5" t="s">
        <v>21955</v>
      </c>
      <c r="SYU1" s="5" t="s">
        <v>21956</v>
      </c>
      <c r="SYV1" s="5" t="s">
        <v>21957</v>
      </c>
      <c r="SYW1" s="5" t="s">
        <v>21958</v>
      </c>
      <c r="SYX1" s="5" t="s">
        <v>21959</v>
      </c>
      <c r="SYY1" s="5" t="s">
        <v>21960</v>
      </c>
      <c r="SYZ1" s="5" t="s">
        <v>21961</v>
      </c>
      <c r="SZA1" s="5" t="s">
        <v>21962</v>
      </c>
      <c r="SZB1" s="5" t="s">
        <v>21963</v>
      </c>
      <c r="SZC1" s="5" t="s">
        <v>21964</v>
      </c>
      <c r="SZD1" s="5" t="s">
        <v>21965</v>
      </c>
      <c r="SZE1" s="5" t="s">
        <v>21966</v>
      </c>
      <c r="SZF1" s="5" t="s">
        <v>21967</v>
      </c>
      <c r="SZG1" s="5" t="s">
        <v>21968</v>
      </c>
      <c r="SZH1" s="5" t="s">
        <v>21969</v>
      </c>
      <c r="SZI1" s="5" t="s">
        <v>21970</v>
      </c>
      <c r="SZJ1" s="5" t="s">
        <v>21971</v>
      </c>
      <c r="SZK1" s="5" t="s">
        <v>21972</v>
      </c>
      <c r="SZL1" s="5" t="s">
        <v>21973</v>
      </c>
      <c r="SZM1" s="5" t="s">
        <v>21974</v>
      </c>
      <c r="SZN1" s="5" t="s">
        <v>21975</v>
      </c>
      <c r="SZO1" s="5" t="s">
        <v>21976</v>
      </c>
      <c r="SZP1" s="5" t="s">
        <v>21977</v>
      </c>
      <c r="SZQ1" s="5" t="s">
        <v>21978</v>
      </c>
      <c r="SZR1" s="5" t="s">
        <v>21979</v>
      </c>
      <c r="SZS1" s="5" t="s">
        <v>21980</v>
      </c>
      <c r="SZT1" s="5" t="s">
        <v>21981</v>
      </c>
      <c r="SZU1" s="5" t="s">
        <v>21982</v>
      </c>
      <c r="SZV1" s="5" t="s">
        <v>21983</v>
      </c>
      <c r="SZW1" s="5" t="s">
        <v>21984</v>
      </c>
      <c r="SZX1" s="5" t="s">
        <v>21985</v>
      </c>
      <c r="SZY1" s="5" t="s">
        <v>21986</v>
      </c>
      <c r="SZZ1" s="5" t="s">
        <v>21987</v>
      </c>
      <c r="TAA1" s="5" t="s">
        <v>21988</v>
      </c>
      <c r="TAB1" s="5" t="s">
        <v>21989</v>
      </c>
      <c r="TAC1" s="5" t="s">
        <v>21990</v>
      </c>
      <c r="TAD1" s="5" t="s">
        <v>21991</v>
      </c>
      <c r="TAE1" s="5" t="s">
        <v>21992</v>
      </c>
      <c r="TAF1" s="5" t="s">
        <v>21993</v>
      </c>
      <c r="TAG1" s="5" t="s">
        <v>21994</v>
      </c>
      <c r="TAH1" s="5" t="s">
        <v>21995</v>
      </c>
      <c r="TAI1" s="5" t="s">
        <v>21996</v>
      </c>
      <c r="TAJ1" s="5" t="s">
        <v>21997</v>
      </c>
      <c r="TAK1" s="5" t="s">
        <v>21998</v>
      </c>
      <c r="TAL1" s="5" t="s">
        <v>21999</v>
      </c>
      <c r="TAM1" s="5" t="s">
        <v>22000</v>
      </c>
      <c r="TAN1" s="5" t="s">
        <v>22001</v>
      </c>
      <c r="TAO1" s="5" t="s">
        <v>22002</v>
      </c>
      <c r="TAP1" s="5" t="s">
        <v>22003</v>
      </c>
      <c r="TAQ1" s="5" t="s">
        <v>22004</v>
      </c>
      <c r="TAR1" s="5" t="s">
        <v>22005</v>
      </c>
      <c r="TAS1" s="5" t="s">
        <v>22006</v>
      </c>
      <c r="TAT1" s="5" t="s">
        <v>22007</v>
      </c>
      <c r="TAU1" s="5" t="s">
        <v>22008</v>
      </c>
      <c r="TAV1" s="5" t="s">
        <v>22009</v>
      </c>
      <c r="TAW1" s="5" t="s">
        <v>22010</v>
      </c>
      <c r="TAX1" s="5" t="s">
        <v>22011</v>
      </c>
      <c r="TAY1" s="5" t="s">
        <v>22012</v>
      </c>
      <c r="TAZ1" s="5" t="s">
        <v>22013</v>
      </c>
      <c r="TBA1" s="5" t="s">
        <v>22014</v>
      </c>
      <c r="TBB1" s="5" t="s">
        <v>22015</v>
      </c>
      <c r="TBC1" s="5" t="s">
        <v>22016</v>
      </c>
      <c r="TBD1" s="5" t="s">
        <v>22017</v>
      </c>
      <c r="TBE1" s="5" t="s">
        <v>22018</v>
      </c>
      <c r="TBF1" s="5" t="s">
        <v>22019</v>
      </c>
      <c r="TBG1" s="5" t="s">
        <v>22020</v>
      </c>
      <c r="TBH1" s="5" t="s">
        <v>22021</v>
      </c>
      <c r="TBI1" s="5" t="s">
        <v>22022</v>
      </c>
      <c r="TBJ1" s="5" t="s">
        <v>22023</v>
      </c>
      <c r="TBK1" s="5" t="s">
        <v>22024</v>
      </c>
      <c r="TBL1" s="5" t="s">
        <v>22025</v>
      </c>
      <c r="TBM1" s="5" t="s">
        <v>22026</v>
      </c>
      <c r="TBN1" s="5" t="s">
        <v>22027</v>
      </c>
      <c r="TBO1" s="5" t="s">
        <v>22028</v>
      </c>
      <c r="TBP1" s="5" t="s">
        <v>22029</v>
      </c>
      <c r="TBQ1" s="5" t="s">
        <v>22030</v>
      </c>
      <c r="TBR1" s="5" t="s">
        <v>22031</v>
      </c>
      <c r="TBS1" s="5" t="s">
        <v>22032</v>
      </c>
      <c r="TBT1" s="5" t="s">
        <v>22033</v>
      </c>
      <c r="TBU1" s="5" t="s">
        <v>22034</v>
      </c>
      <c r="TBV1" s="5" t="s">
        <v>22035</v>
      </c>
      <c r="TBW1" s="5" t="s">
        <v>22036</v>
      </c>
      <c r="TBX1" s="5" t="s">
        <v>22037</v>
      </c>
      <c r="TBY1" s="5" t="s">
        <v>22038</v>
      </c>
      <c r="TBZ1" s="5" t="s">
        <v>22039</v>
      </c>
      <c r="TCA1" s="5" t="s">
        <v>22040</v>
      </c>
      <c r="TCB1" s="5" t="s">
        <v>22041</v>
      </c>
      <c r="TCC1" s="5" t="s">
        <v>22042</v>
      </c>
      <c r="TCD1" s="5" t="s">
        <v>22043</v>
      </c>
      <c r="TCE1" s="5" t="s">
        <v>22044</v>
      </c>
      <c r="TCF1" s="5" t="s">
        <v>22045</v>
      </c>
      <c r="TCG1" s="5" t="s">
        <v>22046</v>
      </c>
      <c r="TCH1" s="5" t="s">
        <v>22047</v>
      </c>
      <c r="TCI1" s="5" t="s">
        <v>22048</v>
      </c>
      <c r="TCJ1" s="5" t="s">
        <v>22049</v>
      </c>
      <c r="TCK1" s="5" t="s">
        <v>22050</v>
      </c>
      <c r="TCL1" s="5" t="s">
        <v>22051</v>
      </c>
      <c r="TCM1" s="5" t="s">
        <v>22052</v>
      </c>
      <c r="TCN1" s="5" t="s">
        <v>22053</v>
      </c>
      <c r="TCO1" s="5" t="s">
        <v>22054</v>
      </c>
      <c r="TCP1" s="5" t="s">
        <v>22055</v>
      </c>
      <c r="TCQ1" s="5" t="s">
        <v>22056</v>
      </c>
      <c r="TCR1" s="5" t="s">
        <v>22057</v>
      </c>
      <c r="TCS1" s="5" t="s">
        <v>22058</v>
      </c>
      <c r="TCT1" s="5" t="s">
        <v>22059</v>
      </c>
      <c r="TCU1" s="5" t="s">
        <v>22060</v>
      </c>
      <c r="TCV1" s="5" t="s">
        <v>22061</v>
      </c>
      <c r="TCW1" s="5" t="s">
        <v>22062</v>
      </c>
      <c r="TCX1" s="5" t="s">
        <v>22063</v>
      </c>
      <c r="TCY1" s="5" t="s">
        <v>22064</v>
      </c>
      <c r="TCZ1" s="5" t="s">
        <v>22065</v>
      </c>
      <c r="TDA1" s="5" t="s">
        <v>22066</v>
      </c>
      <c r="TDB1" s="5" t="s">
        <v>22067</v>
      </c>
      <c r="TDC1" s="5" t="s">
        <v>22068</v>
      </c>
      <c r="TDD1" s="5" t="s">
        <v>22069</v>
      </c>
      <c r="TDE1" s="5" t="s">
        <v>22070</v>
      </c>
      <c r="TDF1" s="5" t="s">
        <v>22071</v>
      </c>
      <c r="TDG1" s="5" t="s">
        <v>22072</v>
      </c>
      <c r="TDH1" s="5" t="s">
        <v>22073</v>
      </c>
      <c r="TDI1" s="5" t="s">
        <v>22074</v>
      </c>
      <c r="TDJ1" s="5" t="s">
        <v>22075</v>
      </c>
      <c r="TDK1" s="5" t="s">
        <v>22076</v>
      </c>
      <c r="TDL1" s="5" t="s">
        <v>22077</v>
      </c>
      <c r="TDM1" s="5" t="s">
        <v>22078</v>
      </c>
      <c r="TDN1" s="5" t="s">
        <v>22079</v>
      </c>
      <c r="TDO1" s="5" t="s">
        <v>22080</v>
      </c>
      <c r="TDP1" s="5" t="s">
        <v>22081</v>
      </c>
      <c r="TDQ1" s="5" t="s">
        <v>22082</v>
      </c>
      <c r="TDR1" s="5" t="s">
        <v>22083</v>
      </c>
      <c r="TDS1" s="5" t="s">
        <v>22084</v>
      </c>
      <c r="TDT1" s="5" t="s">
        <v>22085</v>
      </c>
      <c r="TDU1" s="5" t="s">
        <v>22086</v>
      </c>
      <c r="TDV1" s="5" t="s">
        <v>22087</v>
      </c>
      <c r="TDW1" s="5" t="s">
        <v>22088</v>
      </c>
      <c r="TDX1" s="5" t="s">
        <v>22089</v>
      </c>
      <c r="TDY1" s="5" t="s">
        <v>22090</v>
      </c>
      <c r="TDZ1" s="5" t="s">
        <v>22091</v>
      </c>
      <c r="TEA1" s="5" t="s">
        <v>22092</v>
      </c>
      <c r="TEB1" s="5" t="s">
        <v>22093</v>
      </c>
      <c r="TEC1" s="5" t="s">
        <v>22094</v>
      </c>
      <c r="TED1" s="5" t="s">
        <v>22095</v>
      </c>
      <c r="TEE1" s="5" t="s">
        <v>22096</v>
      </c>
      <c r="TEF1" s="5" t="s">
        <v>22097</v>
      </c>
      <c r="TEG1" s="5" t="s">
        <v>22098</v>
      </c>
      <c r="TEH1" s="5" t="s">
        <v>22099</v>
      </c>
      <c r="TEI1" s="5" t="s">
        <v>22100</v>
      </c>
      <c r="TEJ1" s="5" t="s">
        <v>22101</v>
      </c>
      <c r="TEK1" s="5" t="s">
        <v>22102</v>
      </c>
      <c r="TEL1" s="5" t="s">
        <v>22103</v>
      </c>
      <c r="TEM1" s="5" t="s">
        <v>22104</v>
      </c>
      <c r="TEN1" s="5" t="s">
        <v>22105</v>
      </c>
      <c r="TEO1" s="5" t="s">
        <v>22106</v>
      </c>
      <c r="TEP1" s="5" t="s">
        <v>22107</v>
      </c>
      <c r="TEQ1" s="5" t="s">
        <v>22108</v>
      </c>
      <c r="TER1" s="5" t="s">
        <v>22109</v>
      </c>
      <c r="TES1" s="5" t="s">
        <v>22110</v>
      </c>
      <c r="TET1" s="5" t="s">
        <v>22111</v>
      </c>
      <c r="TEU1" s="5" t="s">
        <v>22112</v>
      </c>
      <c r="TEV1" s="5" t="s">
        <v>22113</v>
      </c>
      <c r="TEW1" s="5" t="s">
        <v>22114</v>
      </c>
      <c r="TEX1" s="5" t="s">
        <v>22115</v>
      </c>
      <c r="TEY1" s="5" t="s">
        <v>22116</v>
      </c>
      <c r="TEZ1" s="5" t="s">
        <v>22117</v>
      </c>
      <c r="TFA1" s="5" t="s">
        <v>22118</v>
      </c>
      <c r="TFB1" s="5" t="s">
        <v>22119</v>
      </c>
      <c r="TFC1" s="5" t="s">
        <v>22120</v>
      </c>
      <c r="TFD1" s="5" t="s">
        <v>22121</v>
      </c>
      <c r="TFE1" s="5" t="s">
        <v>22122</v>
      </c>
      <c r="TFF1" s="5" t="s">
        <v>22123</v>
      </c>
      <c r="TFG1" s="5" t="s">
        <v>22124</v>
      </c>
      <c r="TFH1" s="5" t="s">
        <v>22125</v>
      </c>
      <c r="TFI1" s="5" t="s">
        <v>22126</v>
      </c>
      <c r="TFJ1" s="5" t="s">
        <v>22127</v>
      </c>
      <c r="TFK1" s="5" t="s">
        <v>22128</v>
      </c>
      <c r="TFL1" s="5" t="s">
        <v>22129</v>
      </c>
      <c r="TFM1" s="5" t="s">
        <v>22130</v>
      </c>
      <c r="TFN1" s="5" t="s">
        <v>22131</v>
      </c>
      <c r="TFO1" s="5" t="s">
        <v>22132</v>
      </c>
      <c r="TFP1" s="5" t="s">
        <v>22133</v>
      </c>
      <c r="TFQ1" s="5" t="s">
        <v>22134</v>
      </c>
      <c r="TFR1" s="5" t="s">
        <v>22135</v>
      </c>
      <c r="TFS1" s="5" t="s">
        <v>22136</v>
      </c>
      <c r="TFT1" s="5" t="s">
        <v>22137</v>
      </c>
      <c r="TFU1" s="5" t="s">
        <v>22138</v>
      </c>
      <c r="TFV1" s="5" t="s">
        <v>22139</v>
      </c>
      <c r="TFW1" s="5" t="s">
        <v>22140</v>
      </c>
      <c r="TFX1" s="5" t="s">
        <v>22141</v>
      </c>
      <c r="TFY1" s="5" t="s">
        <v>22142</v>
      </c>
      <c r="TFZ1" s="5" t="s">
        <v>22143</v>
      </c>
      <c r="TGA1" s="5" t="s">
        <v>22144</v>
      </c>
      <c r="TGB1" s="5" t="s">
        <v>22145</v>
      </c>
      <c r="TGC1" s="5" t="s">
        <v>22146</v>
      </c>
      <c r="TGD1" s="5" t="s">
        <v>22147</v>
      </c>
      <c r="TGE1" s="5" t="s">
        <v>22148</v>
      </c>
      <c r="TGF1" s="5" t="s">
        <v>22149</v>
      </c>
      <c r="TGG1" s="5" t="s">
        <v>22150</v>
      </c>
      <c r="TGH1" s="5" t="s">
        <v>22151</v>
      </c>
      <c r="TGI1" s="5" t="s">
        <v>22152</v>
      </c>
      <c r="TGJ1" s="5" t="s">
        <v>22153</v>
      </c>
      <c r="TGK1" s="5" t="s">
        <v>22154</v>
      </c>
      <c r="TGL1" s="5" t="s">
        <v>22155</v>
      </c>
      <c r="TGM1" s="5" t="s">
        <v>22156</v>
      </c>
      <c r="TGN1" s="5" t="s">
        <v>22157</v>
      </c>
      <c r="TGO1" s="5" t="s">
        <v>22158</v>
      </c>
      <c r="TGP1" s="5" t="s">
        <v>22159</v>
      </c>
      <c r="TGQ1" s="5" t="s">
        <v>22160</v>
      </c>
      <c r="TGR1" s="5" t="s">
        <v>22161</v>
      </c>
      <c r="TGS1" s="5" t="s">
        <v>22162</v>
      </c>
      <c r="TGT1" s="5" t="s">
        <v>22163</v>
      </c>
      <c r="TGU1" s="5" t="s">
        <v>22164</v>
      </c>
      <c r="TGV1" s="5" t="s">
        <v>22165</v>
      </c>
      <c r="TGW1" s="5" t="s">
        <v>22166</v>
      </c>
      <c r="TGX1" s="5" t="s">
        <v>22167</v>
      </c>
      <c r="TGY1" s="5" t="s">
        <v>22168</v>
      </c>
      <c r="TGZ1" s="5" t="s">
        <v>22169</v>
      </c>
      <c r="THA1" s="5" t="s">
        <v>22170</v>
      </c>
      <c r="THB1" s="5" t="s">
        <v>22171</v>
      </c>
      <c r="THC1" s="5" t="s">
        <v>22172</v>
      </c>
      <c r="THD1" s="5" t="s">
        <v>22173</v>
      </c>
      <c r="THE1" s="5" t="s">
        <v>22174</v>
      </c>
      <c r="THF1" s="5" t="s">
        <v>22175</v>
      </c>
      <c r="THG1" s="5" t="s">
        <v>22176</v>
      </c>
      <c r="THH1" s="5" t="s">
        <v>22177</v>
      </c>
      <c r="THI1" s="5" t="s">
        <v>22178</v>
      </c>
      <c r="THJ1" s="5" t="s">
        <v>22179</v>
      </c>
      <c r="THK1" s="5" t="s">
        <v>22180</v>
      </c>
      <c r="THL1" s="5" t="s">
        <v>22181</v>
      </c>
      <c r="THM1" s="5" t="s">
        <v>22182</v>
      </c>
      <c r="THN1" s="5" t="s">
        <v>22183</v>
      </c>
      <c r="THO1" s="5" t="s">
        <v>22184</v>
      </c>
      <c r="THP1" s="5" t="s">
        <v>22185</v>
      </c>
      <c r="THQ1" s="5" t="s">
        <v>22186</v>
      </c>
      <c r="THR1" s="5" t="s">
        <v>22187</v>
      </c>
      <c r="THS1" s="5" t="s">
        <v>22188</v>
      </c>
      <c r="THT1" s="5" t="s">
        <v>22189</v>
      </c>
      <c r="THU1" s="5" t="s">
        <v>22190</v>
      </c>
      <c r="THV1" s="5" t="s">
        <v>22191</v>
      </c>
      <c r="THW1" s="5" t="s">
        <v>22192</v>
      </c>
      <c r="THX1" s="5" t="s">
        <v>22193</v>
      </c>
      <c r="THY1" s="5" t="s">
        <v>22194</v>
      </c>
      <c r="THZ1" s="5" t="s">
        <v>22195</v>
      </c>
      <c r="TIA1" s="5" t="s">
        <v>22196</v>
      </c>
      <c r="TIB1" s="5" t="s">
        <v>22197</v>
      </c>
      <c r="TIC1" s="5" t="s">
        <v>22198</v>
      </c>
      <c r="TID1" s="5" t="s">
        <v>22199</v>
      </c>
      <c r="TIE1" s="5" t="s">
        <v>22200</v>
      </c>
      <c r="TIF1" s="5" t="s">
        <v>22201</v>
      </c>
      <c r="TIG1" s="5" t="s">
        <v>22202</v>
      </c>
      <c r="TIH1" s="5" t="s">
        <v>22203</v>
      </c>
      <c r="TII1" s="5" t="s">
        <v>22204</v>
      </c>
      <c r="TIJ1" s="5" t="s">
        <v>22205</v>
      </c>
      <c r="TIK1" s="5" t="s">
        <v>22206</v>
      </c>
      <c r="TIL1" s="5" t="s">
        <v>22207</v>
      </c>
      <c r="TIM1" s="5" t="s">
        <v>22208</v>
      </c>
      <c r="TIN1" s="5" t="s">
        <v>22209</v>
      </c>
      <c r="TIO1" s="5" t="s">
        <v>22210</v>
      </c>
      <c r="TIP1" s="5" t="s">
        <v>22211</v>
      </c>
      <c r="TIQ1" s="5" t="s">
        <v>22212</v>
      </c>
      <c r="TIR1" s="5" t="s">
        <v>22213</v>
      </c>
      <c r="TIS1" s="5" t="s">
        <v>22214</v>
      </c>
      <c r="TIT1" s="5" t="s">
        <v>22215</v>
      </c>
      <c r="TIU1" s="5" t="s">
        <v>22216</v>
      </c>
      <c r="TIV1" s="5" t="s">
        <v>22217</v>
      </c>
      <c r="TIW1" s="5" t="s">
        <v>22218</v>
      </c>
      <c r="TIX1" s="5" t="s">
        <v>22219</v>
      </c>
      <c r="TIY1" s="5" t="s">
        <v>22220</v>
      </c>
      <c r="TIZ1" s="5" t="s">
        <v>22221</v>
      </c>
      <c r="TJA1" s="5" t="s">
        <v>22222</v>
      </c>
      <c r="TJB1" s="5" t="s">
        <v>22223</v>
      </c>
      <c r="TJC1" s="5" t="s">
        <v>22224</v>
      </c>
      <c r="TJD1" s="5" t="s">
        <v>22225</v>
      </c>
      <c r="TJE1" s="5" t="s">
        <v>22226</v>
      </c>
      <c r="TJF1" s="5" t="s">
        <v>22227</v>
      </c>
      <c r="TJG1" s="5" t="s">
        <v>22228</v>
      </c>
      <c r="TJH1" s="5" t="s">
        <v>22229</v>
      </c>
      <c r="TJI1" s="5" t="s">
        <v>22230</v>
      </c>
      <c r="TJJ1" s="5" t="s">
        <v>22231</v>
      </c>
      <c r="TJK1" s="5" t="s">
        <v>22232</v>
      </c>
      <c r="TJL1" s="5" t="s">
        <v>22233</v>
      </c>
      <c r="TJM1" s="5" t="s">
        <v>22234</v>
      </c>
      <c r="TJN1" s="5" t="s">
        <v>22235</v>
      </c>
      <c r="TJO1" s="5" t="s">
        <v>22236</v>
      </c>
      <c r="TJP1" s="5" t="s">
        <v>22237</v>
      </c>
      <c r="TJQ1" s="5" t="s">
        <v>22238</v>
      </c>
      <c r="TJR1" s="5" t="s">
        <v>22239</v>
      </c>
      <c r="TJS1" s="5" t="s">
        <v>22240</v>
      </c>
      <c r="TJT1" s="5" t="s">
        <v>22241</v>
      </c>
      <c r="TJU1" s="5" t="s">
        <v>22242</v>
      </c>
      <c r="TJV1" s="5" t="s">
        <v>22243</v>
      </c>
      <c r="TJW1" s="5" t="s">
        <v>22244</v>
      </c>
      <c r="TJX1" s="5" t="s">
        <v>22245</v>
      </c>
      <c r="TJY1" s="5" t="s">
        <v>22246</v>
      </c>
      <c r="TJZ1" s="5" t="s">
        <v>22247</v>
      </c>
      <c r="TKA1" s="5" t="s">
        <v>22248</v>
      </c>
      <c r="TKB1" s="5" t="s">
        <v>22249</v>
      </c>
      <c r="TKC1" s="5" t="s">
        <v>22250</v>
      </c>
      <c r="TKD1" s="5" t="s">
        <v>22251</v>
      </c>
      <c r="TKE1" s="5" t="s">
        <v>22252</v>
      </c>
      <c r="TKF1" s="5" t="s">
        <v>22253</v>
      </c>
      <c r="TKG1" s="5" t="s">
        <v>22254</v>
      </c>
      <c r="TKH1" s="5" t="s">
        <v>22255</v>
      </c>
      <c r="TKI1" s="5" t="s">
        <v>22256</v>
      </c>
      <c r="TKJ1" s="5" t="s">
        <v>22257</v>
      </c>
      <c r="TKK1" s="5" t="s">
        <v>22258</v>
      </c>
      <c r="TKL1" s="5" t="s">
        <v>22259</v>
      </c>
      <c r="TKM1" s="5" t="s">
        <v>22260</v>
      </c>
      <c r="TKN1" s="5" t="s">
        <v>22261</v>
      </c>
      <c r="TKO1" s="5" t="s">
        <v>22262</v>
      </c>
      <c r="TKP1" s="5" t="s">
        <v>22263</v>
      </c>
      <c r="TKQ1" s="5" t="s">
        <v>22264</v>
      </c>
      <c r="TKR1" s="5" t="s">
        <v>22265</v>
      </c>
      <c r="TKS1" s="5" t="s">
        <v>22266</v>
      </c>
      <c r="TKT1" s="5" t="s">
        <v>22267</v>
      </c>
      <c r="TKU1" s="5" t="s">
        <v>22268</v>
      </c>
      <c r="TKV1" s="5" t="s">
        <v>22269</v>
      </c>
      <c r="TKW1" s="5" t="s">
        <v>22270</v>
      </c>
      <c r="TKX1" s="5" t="s">
        <v>22271</v>
      </c>
      <c r="TKY1" s="5" t="s">
        <v>22272</v>
      </c>
      <c r="TKZ1" s="5" t="s">
        <v>22273</v>
      </c>
      <c r="TLA1" s="5" t="s">
        <v>22274</v>
      </c>
      <c r="TLB1" s="5" t="s">
        <v>22275</v>
      </c>
      <c r="TLC1" s="5" t="s">
        <v>22276</v>
      </c>
      <c r="TLD1" s="5" t="s">
        <v>22277</v>
      </c>
      <c r="TLE1" s="5" t="s">
        <v>22278</v>
      </c>
      <c r="TLF1" s="5" t="s">
        <v>22279</v>
      </c>
      <c r="TLG1" s="5" t="s">
        <v>22280</v>
      </c>
      <c r="TLH1" s="5" t="s">
        <v>22281</v>
      </c>
      <c r="TLI1" s="5" t="s">
        <v>22282</v>
      </c>
      <c r="TLJ1" s="5" t="s">
        <v>22283</v>
      </c>
      <c r="TLK1" s="5" t="s">
        <v>22284</v>
      </c>
      <c r="TLL1" s="5" t="s">
        <v>22285</v>
      </c>
      <c r="TLM1" s="5" t="s">
        <v>22286</v>
      </c>
      <c r="TLN1" s="5" t="s">
        <v>22287</v>
      </c>
      <c r="TLO1" s="5" t="s">
        <v>22288</v>
      </c>
      <c r="TLP1" s="5" t="s">
        <v>22289</v>
      </c>
      <c r="TLQ1" s="5" t="s">
        <v>22290</v>
      </c>
      <c r="TLR1" s="5" t="s">
        <v>22291</v>
      </c>
      <c r="TLS1" s="5" t="s">
        <v>22292</v>
      </c>
      <c r="TLT1" s="5" t="s">
        <v>22293</v>
      </c>
      <c r="TLU1" s="5" t="s">
        <v>22294</v>
      </c>
      <c r="TLV1" s="5" t="s">
        <v>22295</v>
      </c>
      <c r="TLW1" s="5" t="s">
        <v>22296</v>
      </c>
      <c r="TLX1" s="5" t="s">
        <v>22297</v>
      </c>
      <c r="TLY1" s="5" t="s">
        <v>22298</v>
      </c>
      <c r="TLZ1" s="5" t="s">
        <v>22299</v>
      </c>
      <c r="TMA1" s="5" t="s">
        <v>22300</v>
      </c>
      <c r="TMB1" s="5" t="s">
        <v>22301</v>
      </c>
      <c r="TMC1" s="5" t="s">
        <v>22302</v>
      </c>
      <c r="TMD1" s="5" t="s">
        <v>22303</v>
      </c>
      <c r="TME1" s="5" t="s">
        <v>22304</v>
      </c>
      <c r="TMF1" s="5" t="s">
        <v>22305</v>
      </c>
      <c r="TMG1" s="5" t="s">
        <v>22306</v>
      </c>
      <c r="TMH1" s="5" t="s">
        <v>22307</v>
      </c>
      <c r="TMI1" s="5" t="s">
        <v>22308</v>
      </c>
      <c r="TMJ1" s="5" t="s">
        <v>22309</v>
      </c>
      <c r="TMK1" s="5" t="s">
        <v>22310</v>
      </c>
      <c r="TML1" s="5" t="s">
        <v>22311</v>
      </c>
      <c r="TMM1" s="5" t="s">
        <v>22312</v>
      </c>
      <c r="TMN1" s="5" t="s">
        <v>22313</v>
      </c>
      <c r="TMO1" s="5" t="s">
        <v>22314</v>
      </c>
      <c r="TMP1" s="5" t="s">
        <v>22315</v>
      </c>
      <c r="TMQ1" s="5" t="s">
        <v>22316</v>
      </c>
      <c r="TMR1" s="5" t="s">
        <v>22317</v>
      </c>
      <c r="TMS1" s="5" t="s">
        <v>22318</v>
      </c>
      <c r="TMT1" s="5" t="s">
        <v>22319</v>
      </c>
      <c r="TMU1" s="5" t="s">
        <v>22320</v>
      </c>
      <c r="TMV1" s="5" t="s">
        <v>22321</v>
      </c>
      <c r="TMW1" s="5" t="s">
        <v>22322</v>
      </c>
      <c r="TMX1" s="5" t="s">
        <v>22323</v>
      </c>
      <c r="TMY1" s="5" t="s">
        <v>22324</v>
      </c>
      <c r="TMZ1" s="5" t="s">
        <v>22325</v>
      </c>
      <c r="TNA1" s="5" t="s">
        <v>22326</v>
      </c>
      <c r="TNB1" s="5" t="s">
        <v>22327</v>
      </c>
      <c r="TNC1" s="5" t="s">
        <v>22328</v>
      </c>
      <c r="TND1" s="5" t="s">
        <v>22329</v>
      </c>
      <c r="TNE1" s="5" t="s">
        <v>22330</v>
      </c>
      <c r="TNF1" s="5" t="s">
        <v>22331</v>
      </c>
      <c r="TNG1" s="5" t="s">
        <v>22332</v>
      </c>
      <c r="TNH1" s="5" t="s">
        <v>22333</v>
      </c>
      <c r="TNI1" s="5" t="s">
        <v>22334</v>
      </c>
      <c r="TNJ1" s="5" t="s">
        <v>22335</v>
      </c>
      <c r="TNK1" s="5" t="s">
        <v>22336</v>
      </c>
      <c r="TNL1" s="5" t="s">
        <v>22337</v>
      </c>
      <c r="TNM1" s="5" t="s">
        <v>22338</v>
      </c>
      <c r="TNN1" s="5" t="s">
        <v>22339</v>
      </c>
      <c r="TNO1" s="5" t="s">
        <v>22340</v>
      </c>
      <c r="TNP1" s="5" t="s">
        <v>22341</v>
      </c>
      <c r="TNQ1" s="5" t="s">
        <v>22342</v>
      </c>
      <c r="TNR1" s="5" t="s">
        <v>22343</v>
      </c>
      <c r="TNS1" s="5" t="s">
        <v>22344</v>
      </c>
      <c r="TNT1" s="5" t="s">
        <v>22345</v>
      </c>
      <c r="TNU1" s="5" t="s">
        <v>22346</v>
      </c>
      <c r="TNV1" s="5" t="s">
        <v>22347</v>
      </c>
      <c r="TNW1" s="5" t="s">
        <v>22348</v>
      </c>
      <c r="TNX1" s="5" t="s">
        <v>22349</v>
      </c>
      <c r="TNY1" s="5" t="s">
        <v>22350</v>
      </c>
      <c r="TNZ1" s="5" t="s">
        <v>22351</v>
      </c>
      <c r="TOA1" s="5" t="s">
        <v>22352</v>
      </c>
      <c r="TOB1" s="5" t="s">
        <v>22353</v>
      </c>
      <c r="TOC1" s="5" t="s">
        <v>22354</v>
      </c>
      <c r="TOD1" s="5" t="s">
        <v>22355</v>
      </c>
      <c r="TOE1" s="5" t="s">
        <v>22356</v>
      </c>
      <c r="TOF1" s="5" t="s">
        <v>22357</v>
      </c>
      <c r="TOG1" s="5" t="s">
        <v>22358</v>
      </c>
      <c r="TOH1" s="5" t="s">
        <v>22359</v>
      </c>
      <c r="TOI1" s="5" t="s">
        <v>22360</v>
      </c>
      <c r="TOJ1" s="5" t="s">
        <v>22361</v>
      </c>
      <c r="TOK1" s="5" t="s">
        <v>22362</v>
      </c>
      <c r="TOL1" s="5" t="s">
        <v>22363</v>
      </c>
      <c r="TOM1" s="5" t="s">
        <v>22364</v>
      </c>
      <c r="TON1" s="5" t="s">
        <v>22365</v>
      </c>
      <c r="TOO1" s="5" t="s">
        <v>22366</v>
      </c>
      <c r="TOP1" s="5" t="s">
        <v>22367</v>
      </c>
      <c r="TOQ1" s="5" t="s">
        <v>22368</v>
      </c>
      <c r="TOR1" s="5" t="s">
        <v>22369</v>
      </c>
      <c r="TOS1" s="5" t="s">
        <v>22370</v>
      </c>
      <c r="TOT1" s="5" t="s">
        <v>22371</v>
      </c>
      <c r="TOU1" s="5" t="s">
        <v>22372</v>
      </c>
      <c r="TOV1" s="5" t="s">
        <v>22373</v>
      </c>
      <c r="TOW1" s="5" t="s">
        <v>22374</v>
      </c>
      <c r="TOX1" s="5" t="s">
        <v>22375</v>
      </c>
      <c r="TOY1" s="5" t="s">
        <v>22376</v>
      </c>
      <c r="TOZ1" s="5" t="s">
        <v>22377</v>
      </c>
      <c r="TPA1" s="5" t="s">
        <v>22378</v>
      </c>
      <c r="TPB1" s="5" t="s">
        <v>22379</v>
      </c>
      <c r="TPC1" s="5" t="s">
        <v>22380</v>
      </c>
      <c r="TPD1" s="5" t="s">
        <v>22381</v>
      </c>
      <c r="TPE1" s="5" t="s">
        <v>22382</v>
      </c>
      <c r="TPF1" s="5" t="s">
        <v>22383</v>
      </c>
      <c r="TPG1" s="5" t="s">
        <v>22384</v>
      </c>
      <c r="TPH1" s="5" t="s">
        <v>22385</v>
      </c>
      <c r="TPI1" s="5" t="s">
        <v>22386</v>
      </c>
      <c r="TPJ1" s="5" t="s">
        <v>22387</v>
      </c>
      <c r="TPK1" s="5" t="s">
        <v>22388</v>
      </c>
      <c r="TPL1" s="5" t="s">
        <v>22389</v>
      </c>
      <c r="TPM1" s="5" t="s">
        <v>22390</v>
      </c>
      <c r="TPN1" s="5" t="s">
        <v>22391</v>
      </c>
      <c r="TPO1" s="5" t="s">
        <v>22392</v>
      </c>
      <c r="TPP1" s="5" t="s">
        <v>22393</v>
      </c>
      <c r="TPQ1" s="5" t="s">
        <v>22394</v>
      </c>
      <c r="TPR1" s="5" t="s">
        <v>22395</v>
      </c>
      <c r="TPS1" s="5" t="s">
        <v>22396</v>
      </c>
      <c r="TPT1" s="5" t="s">
        <v>22397</v>
      </c>
      <c r="TPU1" s="5" t="s">
        <v>22398</v>
      </c>
      <c r="TPV1" s="5" t="s">
        <v>22399</v>
      </c>
      <c r="TPW1" s="5" t="s">
        <v>22400</v>
      </c>
      <c r="TPX1" s="5" t="s">
        <v>22401</v>
      </c>
      <c r="TPY1" s="5" t="s">
        <v>22402</v>
      </c>
      <c r="TPZ1" s="5" t="s">
        <v>22403</v>
      </c>
      <c r="TQA1" s="5" t="s">
        <v>22404</v>
      </c>
      <c r="TQB1" s="5" t="s">
        <v>22405</v>
      </c>
      <c r="TQC1" s="5" t="s">
        <v>22406</v>
      </c>
      <c r="TQD1" s="5" t="s">
        <v>22407</v>
      </c>
      <c r="TQE1" s="5" t="s">
        <v>22408</v>
      </c>
      <c r="TQF1" s="5" t="s">
        <v>22409</v>
      </c>
      <c r="TQG1" s="5" t="s">
        <v>22410</v>
      </c>
      <c r="TQH1" s="5" t="s">
        <v>22411</v>
      </c>
      <c r="TQI1" s="5" t="s">
        <v>22412</v>
      </c>
      <c r="TQJ1" s="5" t="s">
        <v>22413</v>
      </c>
      <c r="TQK1" s="5" t="s">
        <v>22414</v>
      </c>
      <c r="TQL1" s="5" t="s">
        <v>22415</v>
      </c>
      <c r="TQM1" s="5" t="s">
        <v>22416</v>
      </c>
      <c r="TQN1" s="5" t="s">
        <v>22417</v>
      </c>
      <c r="TQO1" s="5" t="s">
        <v>22418</v>
      </c>
      <c r="TQP1" s="5" t="s">
        <v>22419</v>
      </c>
      <c r="TQQ1" s="5" t="s">
        <v>22420</v>
      </c>
      <c r="TQR1" s="5" t="s">
        <v>22421</v>
      </c>
      <c r="TQS1" s="5" t="s">
        <v>22422</v>
      </c>
      <c r="TQT1" s="5" t="s">
        <v>22423</v>
      </c>
      <c r="TQU1" s="5" t="s">
        <v>22424</v>
      </c>
      <c r="TQV1" s="5" t="s">
        <v>22425</v>
      </c>
      <c r="TQW1" s="5" t="s">
        <v>22426</v>
      </c>
      <c r="TQX1" s="5" t="s">
        <v>22427</v>
      </c>
      <c r="TQY1" s="5" t="s">
        <v>22428</v>
      </c>
      <c r="TQZ1" s="5" t="s">
        <v>22429</v>
      </c>
      <c r="TRA1" s="5" t="s">
        <v>22430</v>
      </c>
      <c r="TRB1" s="5" t="s">
        <v>22431</v>
      </c>
      <c r="TRC1" s="5" t="s">
        <v>22432</v>
      </c>
      <c r="TRD1" s="5" t="s">
        <v>22433</v>
      </c>
      <c r="TRE1" s="5" t="s">
        <v>22434</v>
      </c>
      <c r="TRF1" s="5" t="s">
        <v>22435</v>
      </c>
      <c r="TRG1" s="5" t="s">
        <v>22436</v>
      </c>
      <c r="TRH1" s="5" t="s">
        <v>22437</v>
      </c>
      <c r="TRI1" s="5" t="s">
        <v>22438</v>
      </c>
      <c r="TRJ1" s="5" t="s">
        <v>22439</v>
      </c>
      <c r="TRK1" s="5" t="s">
        <v>22440</v>
      </c>
      <c r="TRL1" s="5" t="s">
        <v>22441</v>
      </c>
      <c r="TRM1" s="5" t="s">
        <v>22442</v>
      </c>
      <c r="TRN1" s="5" t="s">
        <v>22443</v>
      </c>
      <c r="TRO1" s="5" t="s">
        <v>22444</v>
      </c>
      <c r="TRP1" s="5" t="s">
        <v>22445</v>
      </c>
      <c r="TRQ1" s="5" t="s">
        <v>22446</v>
      </c>
      <c r="TRR1" s="5" t="s">
        <v>22447</v>
      </c>
      <c r="TRS1" s="5" t="s">
        <v>22448</v>
      </c>
      <c r="TRT1" s="5" t="s">
        <v>22449</v>
      </c>
      <c r="TRU1" s="5" t="s">
        <v>22450</v>
      </c>
      <c r="TRV1" s="5" t="s">
        <v>22451</v>
      </c>
      <c r="TRW1" s="5" t="s">
        <v>22452</v>
      </c>
      <c r="TRX1" s="5" t="s">
        <v>22453</v>
      </c>
      <c r="TRY1" s="5" t="s">
        <v>22454</v>
      </c>
      <c r="TRZ1" s="5" t="s">
        <v>22455</v>
      </c>
      <c r="TSA1" s="5" t="s">
        <v>22456</v>
      </c>
      <c r="TSB1" s="5" t="s">
        <v>22457</v>
      </c>
      <c r="TSC1" s="5" t="s">
        <v>22458</v>
      </c>
      <c r="TSD1" s="5" t="s">
        <v>22459</v>
      </c>
      <c r="TSE1" s="5" t="s">
        <v>22460</v>
      </c>
      <c r="TSF1" s="5" t="s">
        <v>22461</v>
      </c>
      <c r="TSG1" s="5" t="s">
        <v>22462</v>
      </c>
      <c r="TSH1" s="5" t="s">
        <v>22463</v>
      </c>
      <c r="TSI1" s="5" t="s">
        <v>22464</v>
      </c>
      <c r="TSJ1" s="5" t="s">
        <v>22465</v>
      </c>
      <c r="TSK1" s="5" t="s">
        <v>22466</v>
      </c>
      <c r="TSL1" s="5" t="s">
        <v>22467</v>
      </c>
      <c r="TSM1" s="5" t="s">
        <v>22468</v>
      </c>
      <c r="TSN1" s="5" t="s">
        <v>22469</v>
      </c>
      <c r="TSO1" s="5" t="s">
        <v>22470</v>
      </c>
      <c r="TSP1" s="5" t="s">
        <v>22471</v>
      </c>
      <c r="TSQ1" s="5" t="s">
        <v>22472</v>
      </c>
      <c r="TSR1" s="5" t="s">
        <v>22473</v>
      </c>
      <c r="TSS1" s="5" t="s">
        <v>22474</v>
      </c>
      <c r="TST1" s="5" t="s">
        <v>22475</v>
      </c>
      <c r="TSU1" s="5" t="s">
        <v>22476</v>
      </c>
      <c r="TSV1" s="5" t="s">
        <v>22477</v>
      </c>
      <c r="TSW1" s="5" t="s">
        <v>22478</v>
      </c>
      <c r="TSX1" s="5" t="s">
        <v>22479</v>
      </c>
      <c r="TSY1" s="5" t="s">
        <v>22480</v>
      </c>
      <c r="TSZ1" s="5" t="s">
        <v>22481</v>
      </c>
      <c r="TTA1" s="5" t="s">
        <v>22482</v>
      </c>
      <c r="TTB1" s="5" t="s">
        <v>22483</v>
      </c>
      <c r="TTC1" s="5" t="s">
        <v>22484</v>
      </c>
      <c r="TTD1" s="5" t="s">
        <v>22485</v>
      </c>
      <c r="TTE1" s="5" t="s">
        <v>22486</v>
      </c>
      <c r="TTF1" s="5" t="s">
        <v>22487</v>
      </c>
      <c r="TTG1" s="5" t="s">
        <v>22488</v>
      </c>
      <c r="TTH1" s="5" t="s">
        <v>22489</v>
      </c>
      <c r="TTI1" s="5" t="s">
        <v>22490</v>
      </c>
      <c r="TTJ1" s="5" t="s">
        <v>22491</v>
      </c>
      <c r="TTK1" s="5" t="s">
        <v>22492</v>
      </c>
      <c r="TTL1" s="5" t="s">
        <v>22493</v>
      </c>
      <c r="TTM1" s="5" t="s">
        <v>22494</v>
      </c>
      <c r="TTN1" s="5" t="s">
        <v>22495</v>
      </c>
      <c r="TTO1" s="5" t="s">
        <v>22496</v>
      </c>
      <c r="TTP1" s="5" t="s">
        <v>22497</v>
      </c>
      <c r="TTQ1" s="5" t="s">
        <v>22498</v>
      </c>
      <c r="TTR1" s="5" t="s">
        <v>22499</v>
      </c>
      <c r="TTS1" s="5" t="s">
        <v>22500</v>
      </c>
      <c r="TTT1" s="5" t="s">
        <v>22501</v>
      </c>
      <c r="TTU1" s="5" t="s">
        <v>22502</v>
      </c>
      <c r="TTV1" s="5" t="s">
        <v>22503</v>
      </c>
      <c r="TTW1" s="5" t="s">
        <v>22504</v>
      </c>
      <c r="TTX1" s="5" t="s">
        <v>22505</v>
      </c>
      <c r="TTY1" s="5" t="s">
        <v>22506</v>
      </c>
      <c r="TTZ1" s="5" t="s">
        <v>22507</v>
      </c>
      <c r="TUA1" s="5" t="s">
        <v>22508</v>
      </c>
      <c r="TUB1" s="5" t="s">
        <v>22509</v>
      </c>
      <c r="TUC1" s="5" t="s">
        <v>22510</v>
      </c>
      <c r="TUD1" s="5" t="s">
        <v>22511</v>
      </c>
      <c r="TUE1" s="5" t="s">
        <v>22512</v>
      </c>
      <c r="TUF1" s="5" t="s">
        <v>22513</v>
      </c>
      <c r="TUG1" s="5" t="s">
        <v>22514</v>
      </c>
      <c r="TUH1" s="5" t="s">
        <v>22515</v>
      </c>
      <c r="TUI1" s="5" t="s">
        <v>22516</v>
      </c>
      <c r="TUJ1" s="5" t="s">
        <v>22517</v>
      </c>
      <c r="TUK1" s="5" t="s">
        <v>22518</v>
      </c>
      <c r="TUL1" s="5" t="s">
        <v>22519</v>
      </c>
      <c r="TUM1" s="5" t="s">
        <v>22520</v>
      </c>
      <c r="TUN1" s="5" t="s">
        <v>22521</v>
      </c>
      <c r="TUO1" s="5" t="s">
        <v>22522</v>
      </c>
      <c r="TUP1" s="5" t="s">
        <v>22523</v>
      </c>
      <c r="TUQ1" s="5" t="s">
        <v>22524</v>
      </c>
      <c r="TUR1" s="5" t="s">
        <v>22525</v>
      </c>
      <c r="TUS1" s="5" t="s">
        <v>22526</v>
      </c>
      <c r="TUT1" s="5" t="s">
        <v>22527</v>
      </c>
      <c r="TUU1" s="5" t="s">
        <v>22528</v>
      </c>
      <c r="TUV1" s="5" t="s">
        <v>22529</v>
      </c>
      <c r="TUW1" s="5" t="s">
        <v>22530</v>
      </c>
      <c r="TUX1" s="5" t="s">
        <v>22531</v>
      </c>
      <c r="TUY1" s="5" t="s">
        <v>22532</v>
      </c>
      <c r="TUZ1" s="5" t="s">
        <v>22533</v>
      </c>
      <c r="TVA1" s="5" t="s">
        <v>22534</v>
      </c>
      <c r="TVB1" s="5" t="s">
        <v>22535</v>
      </c>
      <c r="TVC1" s="5" t="s">
        <v>22536</v>
      </c>
      <c r="TVD1" s="5" t="s">
        <v>22537</v>
      </c>
      <c r="TVE1" s="5" t="s">
        <v>22538</v>
      </c>
      <c r="TVF1" s="5" t="s">
        <v>22539</v>
      </c>
      <c r="TVG1" s="5" t="s">
        <v>22540</v>
      </c>
      <c r="TVH1" s="5" t="s">
        <v>22541</v>
      </c>
      <c r="TVI1" s="5" t="s">
        <v>22542</v>
      </c>
      <c r="TVJ1" s="5" t="s">
        <v>22543</v>
      </c>
      <c r="TVK1" s="5" t="s">
        <v>22544</v>
      </c>
      <c r="TVL1" s="5" t="s">
        <v>22545</v>
      </c>
      <c r="TVM1" s="5" t="s">
        <v>22546</v>
      </c>
      <c r="TVN1" s="5" t="s">
        <v>22547</v>
      </c>
      <c r="TVO1" s="5" t="s">
        <v>22548</v>
      </c>
      <c r="TVP1" s="5" t="s">
        <v>22549</v>
      </c>
      <c r="TVQ1" s="5" t="s">
        <v>22550</v>
      </c>
      <c r="TVR1" s="5" t="s">
        <v>22551</v>
      </c>
      <c r="TVS1" s="5" t="s">
        <v>22552</v>
      </c>
      <c r="TVT1" s="5" t="s">
        <v>22553</v>
      </c>
      <c r="TVU1" s="5" t="s">
        <v>22554</v>
      </c>
      <c r="TVV1" s="5" t="s">
        <v>22555</v>
      </c>
      <c r="TVW1" s="5" t="s">
        <v>22556</v>
      </c>
      <c r="TVX1" s="5" t="s">
        <v>22557</v>
      </c>
      <c r="TVY1" s="5" t="s">
        <v>22558</v>
      </c>
      <c r="TVZ1" s="5" t="s">
        <v>22559</v>
      </c>
      <c r="TWA1" s="5" t="s">
        <v>22560</v>
      </c>
      <c r="TWB1" s="5" t="s">
        <v>22561</v>
      </c>
      <c r="TWC1" s="5" t="s">
        <v>22562</v>
      </c>
      <c r="TWD1" s="5" t="s">
        <v>22563</v>
      </c>
      <c r="TWE1" s="5" t="s">
        <v>22564</v>
      </c>
      <c r="TWF1" s="5" t="s">
        <v>22565</v>
      </c>
      <c r="TWG1" s="5" t="s">
        <v>22566</v>
      </c>
      <c r="TWH1" s="5" t="s">
        <v>22567</v>
      </c>
      <c r="TWI1" s="5" t="s">
        <v>22568</v>
      </c>
      <c r="TWJ1" s="5" t="s">
        <v>22569</v>
      </c>
      <c r="TWK1" s="5" t="s">
        <v>22570</v>
      </c>
      <c r="TWL1" s="5" t="s">
        <v>22571</v>
      </c>
      <c r="TWM1" s="5" t="s">
        <v>22572</v>
      </c>
      <c r="TWN1" s="5" t="s">
        <v>22573</v>
      </c>
      <c r="TWO1" s="5" t="s">
        <v>22574</v>
      </c>
      <c r="TWP1" s="5" t="s">
        <v>22575</v>
      </c>
      <c r="TWQ1" s="5" t="s">
        <v>22576</v>
      </c>
      <c r="TWR1" s="5" t="s">
        <v>22577</v>
      </c>
      <c r="TWS1" s="5" t="s">
        <v>22578</v>
      </c>
      <c r="TWT1" s="5" t="s">
        <v>22579</v>
      </c>
      <c r="TWU1" s="5" t="s">
        <v>22580</v>
      </c>
      <c r="TWV1" s="5" t="s">
        <v>22581</v>
      </c>
      <c r="TWW1" s="5" t="s">
        <v>22582</v>
      </c>
      <c r="TWX1" s="5" t="s">
        <v>22583</v>
      </c>
      <c r="TWY1" s="5" t="s">
        <v>22584</v>
      </c>
      <c r="TWZ1" s="5" t="s">
        <v>22585</v>
      </c>
      <c r="TXA1" s="5" t="s">
        <v>22586</v>
      </c>
      <c r="TXB1" s="5" t="s">
        <v>22587</v>
      </c>
      <c r="TXC1" s="5" t="s">
        <v>22588</v>
      </c>
      <c r="TXD1" s="5" t="s">
        <v>22589</v>
      </c>
      <c r="TXE1" s="5" t="s">
        <v>22590</v>
      </c>
      <c r="TXF1" s="5" t="s">
        <v>22591</v>
      </c>
      <c r="TXG1" s="5" t="s">
        <v>22592</v>
      </c>
      <c r="TXH1" s="5" t="s">
        <v>22593</v>
      </c>
      <c r="TXI1" s="5" t="s">
        <v>22594</v>
      </c>
      <c r="TXJ1" s="5" t="s">
        <v>22595</v>
      </c>
      <c r="TXK1" s="5" t="s">
        <v>22596</v>
      </c>
      <c r="TXL1" s="5" t="s">
        <v>22597</v>
      </c>
      <c r="TXM1" s="5" t="s">
        <v>22598</v>
      </c>
      <c r="TXN1" s="5" t="s">
        <v>22599</v>
      </c>
      <c r="TXO1" s="5" t="s">
        <v>22600</v>
      </c>
      <c r="TXP1" s="5" t="s">
        <v>22601</v>
      </c>
      <c r="TXQ1" s="5" t="s">
        <v>22602</v>
      </c>
      <c r="TXR1" s="5" t="s">
        <v>22603</v>
      </c>
      <c r="TXS1" s="5" t="s">
        <v>22604</v>
      </c>
      <c r="TXT1" s="5" t="s">
        <v>22605</v>
      </c>
      <c r="TXU1" s="5" t="s">
        <v>22606</v>
      </c>
      <c r="TXV1" s="5" t="s">
        <v>22607</v>
      </c>
      <c r="TXW1" s="5" t="s">
        <v>22608</v>
      </c>
      <c r="TXX1" s="5" t="s">
        <v>22609</v>
      </c>
      <c r="TXY1" s="5" t="s">
        <v>22610</v>
      </c>
      <c r="TXZ1" s="5" t="s">
        <v>22611</v>
      </c>
      <c r="TYA1" s="5" t="s">
        <v>22612</v>
      </c>
      <c r="TYB1" s="5" t="s">
        <v>22613</v>
      </c>
      <c r="TYC1" s="5" t="s">
        <v>22614</v>
      </c>
      <c r="TYD1" s="5" t="s">
        <v>22615</v>
      </c>
      <c r="TYE1" s="5" t="s">
        <v>22616</v>
      </c>
      <c r="TYF1" s="5" t="s">
        <v>22617</v>
      </c>
      <c r="TYG1" s="5" t="s">
        <v>22618</v>
      </c>
      <c r="TYH1" s="5" t="s">
        <v>22619</v>
      </c>
      <c r="TYI1" s="5" t="s">
        <v>22620</v>
      </c>
      <c r="TYJ1" s="5" t="s">
        <v>22621</v>
      </c>
      <c r="TYK1" s="5" t="s">
        <v>22622</v>
      </c>
      <c r="TYL1" s="5" t="s">
        <v>22623</v>
      </c>
      <c r="TYM1" s="5" t="s">
        <v>22624</v>
      </c>
      <c r="TYN1" s="5" t="s">
        <v>22625</v>
      </c>
      <c r="TYO1" s="5" t="s">
        <v>22626</v>
      </c>
      <c r="TYP1" s="5" t="s">
        <v>22627</v>
      </c>
      <c r="TYQ1" s="5" t="s">
        <v>22628</v>
      </c>
      <c r="TYR1" s="5" t="s">
        <v>22629</v>
      </c>
      <c r="TYS1" s="5" t="s">
        <v>22630</v>
      </c>
      <c r="TYT1" s="5" t="s">
        <v>22631</v>
      </c>
      <c r="TYU1" s="5" t="s">
        <v>22632</v>
      </c>
      <c r="TYV1" s="5" t="s">
        <v>22633</v>
      </c>
      <c r="TYW1" s="5" t="s">
        <v>22634</v>
      </c>
      <c r="TYX1" s="5" t="s">
        <v>22635</v>
      </c>
      <c r="TYY1" s="5" t="s">
        <v>22636</v>
      </c>
      <c r="TYZ1" s="5" t="s">
        <v>22637</v>
      </c>
      <c r="TZA1" s="5" t="s">
        <v>22638</v>
      </c>
      <c r="TZB1" s="5" t="s">
        <v>22639</v>
      </c>
      <c r="TZC1" s="5" t="s">
        <v>22640</v>
      </c>
      <c r="TZD1" s="5" t="s">
        <v>22641</v>
      </c>
      <c r="TZE1" s="5" t="s">
        <v>22642</v>
      </c>
      <c r="TZF1" s="5" t="s">
        <v>22643</v>
      </c>
      <c r="TZG1" s="5" t="s">
        <v>22644</v>
      </c>
      <c r="TZH1" s="5" t="s">
        <v>22645</v>
      </c>
      <c r="TZI1" s="5" t="s">
        <v>22646</v>
      </c>
      <c r="TZJ1" s="5" t="s">
        <v>22647</v>
      </c>
      <c r="TZK1" s="5" t="s">
        <v>22648</v>
      </c>
      <c r="TZL1" s="5" t="s">
        <v>22649</v>
      </c>
      <c r="TZM1" s="5" t="s">
        <v>22650</v>
      </c>
      <c r="TZN1" s="5" t="s">
        <v>22651</v>
      </c>
      <c r="TZO1" s="5" t="s">
        <v>22652</v>
      </c>
      <c r="TZP1" s="5" t="s">
        <v>22653</v>
      </c>
      <c r="TZQ1" s="5" t="s">
        <v>22654</v>
      </c>
      <c r="TZR1" s="5" t="s">
        <v>22655</v>
      </c>
      <c r="TZS1" s="5" t="s">
        <v>22656</v>
      </c>
      <c r="TZT1" s="5" t="s">
        <v>22657</v>
      </c>
      <c r="TZU1" s="5" t="s">
        <v>22658</v>
      </c>
      <c r="TZV1" s="5" t="s">
        <v>22659</v>
      </c>
      <c r="TZW1" s="5" t="s">
        <v>22660</v>
      </c>
      <c r="TZX1" s="5" t="s">
        <v>22661</v>
      </c>
      <c r="TZY1" s="5" t="s">
        <v>22662</v>
      </c>
      <c r="TZZ1" s="5" t="s">
        <v>22663</v>
      </c>
      <c r="UAA1" s="5" t="s">
        <v>22664</v>
      </c>
      <c r="UAB1" s="5" t="s">
        <v>22665</v>
      </c>
      <c r="UAC1" s="5" t="s">
        <v>22666</v>
      </c>
      <c r="UAD1" s="5" t="s">
        <v>22667</v>
      </c>
      <c r="UAE1" s="5" t="s">
        <v>22668</v>
      </c>
      <c r="UAF1" s="5" t="s">
        <v>22669</v>
      </c>
      <c r="UAG1" s="5" t="s">
        <v>22670</v>
      </c>
      <c r="UAH1" s="5" t="s">
        <v>22671</v>
      </c>
      <c r="UAI1" s="5" t="s">
        <v>22672</v>
      </c>
      <c r="UAJ1" s="5" t="s">
        <v>22673</v>
      </c>
      <c r="UAK1" s="5" t="s">
        <v>22674</v>
      </c>
      <c r="UAL1" s="5" t="s">
        <v>22675</v>
      </c>
      <c r="UAM1" s="5" t="s">
        <v>22676</v>
      </c>
      <c r="UAN1" s="5" t="s">
        <v>22677</v>
      </c>
      <c r="UAO1" s="5" t="s">
        <v>22678</v>
      </c>
      <c r="UAP1" s="5" t="s">
        <v>22679</v>
      </c>
      <c r="UAQ1" s="5" t="s">
        <v>22680</v>
      </c>
      <c r="UAR1" s="5" t="s">
        <v>22681</v>
      </c>
      <c r="UAS1" s="5" t="s">
        <v>22682</v>
      </c>
      <c r="UAT1" s="5" t="s">
        <v>22683</v>
      </c>
      <c r="UAU1" s="5" t="s">
        <v>22684</v>
      </c>
      <c r="UAV1" s="5" t="s">
        <v>22685</v>
      </c>
      <c r="UAW1" s="5" t="s">
        <v>22686</v>
      </c>
      <c r="UAX1" s="5" t="s">
        <v>22687</v>
      </c>
      <c r="UAY1" s="5" t="s">
        <v>22688</v>
      </c>
      <c r="UAZ1" s="5" t="s">
        <v>22689</v>
      </c>
      <c r="UBA1" s="5" t="s">
        <v>22690</v>
      </c>
      <c r="UBB1" s="5" t="s">
        <v>22691</v>
      </c>
      <c r="UBC1" s="5" t="s">
        <v>22692</v>
      </c>
      <c r="UBD1" s="5" t="s">
        <v>22693</v>
      </c>
      <c r="UBE1" s="5" t="s">
        <v>22694</v>
      </c>
      <c r="UBF1" s="5" t="s">
        <v>22695</v>
      </c>
      <c r="UBG1" s="5" t="s">
        <v>22696</v>
      </c>
      <c r="UBH1" s="5" t="s">
        <v>22697</v>
      </c>
      <c r="UBI1" s="5" t="s">
        <v>22698</v>
      </c>
      <c r="UBJ1" s="5" t="s">
        <v>22699</v>
      </c>
      <c r="UBK1" s="5" t="s">
        <v>22700</v>
      </c>
      <c r="UBL1" s="5" t="s">
        <v>22701</v>
      </c>
      <c r="UBM1" s="5" t="s">
        <v>22702</v>
      </c>
      <c r="UBN1" s="5" t="s">
        <v>22703</v>
      </c>
      <c r="UBO1" s="5" t="s">
        <v>22704</v>
      </c>
      <c r="UBP1" s="5" t="s">
        <v>22705</v>
      </c>
      <c r="UBQ1" s="5" t="s">
        <v>22706</v>
      </c>
      <c r="UBR1" s="5" t="s">
        <v>22707</v>
      </c>
      <c r="UBS1" s="5" t="s">
        <v>22708</v>
      </c>
      <c r="UBT1" s="5" t="s">
        <v>22709</v>
      </c>
      <c r="UBU1" s="5" t="s">
        <v>22710</v>
      </c>
      <c r="UBV1" s="5" t="s">
        <v>22711</v>
      </c>
      <c r="UBW1" s="5" t="s">
        <v>22712</v>
      </c>
      <c r="UBX1" s="5" t="s">
        <v>22713</v>
      </c>
      <c r="UBY1" s="5" t="s">
        <v>22714</v>
      </c>
      <c r="UBZ1" s="5" t="s">
        <v>22715</v>
      </c>
      <c r="UCA1" s="5" t="s">
        <v>22716</v>
      </c>
      <c r="UCB1" s="5" t="s">
        <v>22717</v>
      </c>
      <c r="UCC1" s="5" t="s">
        <v>22718</v>
      </c>
      <c r="UCD1" s="5" t="s">
        <v>22719</v>
      </c>
      <c r="UCE1" s="5" t="s">
        <v>22720</v>
      </c>
      <c r="UCF1" s="5" t="s">
        <v>22721</v>
      </c>
      <c r="UCG1" s="5" t="s">
        <v>22722</v>
      </c>
      <c r="UCH1" s="5" t="s">
        <v>22723</v>
      </c>
      <c r="UCI1" s="5" t="s">
        <v>22724</v>
      </c>
      <c r="UCJ1" s="5" t="s">
        <v>22725</v>
      </c>
      <c r="UCK1" s="5" t="s">
        <v>22726</v>
      </c>
      <c r="UCL1" s="5" t="s">
        <v>22727</v>
      </c>
      <c r="UCM1" s="5" t="s">
        <v>22728</v>
      </c>
      <c r="UCN1" s="5" t="s">
        <v>22729</v>
      </c>
      <c r="UCO1" s="5" t="s">
        <v>22730</v>
      </c>
      <c r="UCP1" s="5" t="s">
        <v>22731</v>
      </c>
      <c r="UCQ1" s="5" t="s">
        <v>22732</v>
      </c>
      <c r="UCR1" s="5" t="s">
        <v>22733</v>
      </c>
      <c r="UCS1" s="5" t="s">
        <v>22734</v>
      </c>
      <c r="UCT1" s="5" t="s">
        <v>22735</v>
      </c>
      <c r="UCU1" s="5" t="s">
        <v>22736</v>
      </c>
      <c r="UCV1" s="5" t="s">
        <v>22737</v>
      </c>
      <c r="UCW1" s="5" t="s">
        <v>22738</v>
      </c>
      <c r="UCX1" s="5" t="s">
        <v>22739</v>
      </c>
      <c r="UCY1" s="5" t="s">
        <v>22740</v>
      </c>
      <c r="UCZ1" s="5" t="s">
        <v>22741</v>
      </c>
      <c r="UDA1" s="5" t="s">
        <v>22742</v>
      </c>
      <c r="UDB1" s="5" t="s">
        <v>22743</v>
      </c>
      <c r="UDC1" s="5" t="s">
        <v>22744</v>
      </c>
      <c r="UDD1" s="5" t="s">
        <v>22745</v>
      </c>
      <c r="UDE1" s="5" t="s">
        <v>22746</v>
      </c>
      <c r="UDF1" s="5" t="s">
        <v>22747</v>
      </c>
      <c r="UDG1" s="5" t="s">
        <v>22748</v>
      </c>
      <c r="UDH1" s="5" t="s">
        <v>22749</v>
      </c>
      <c r="UDI1" s="5" t="s">
        <v>22750</v>
      </c>
      <c r="UDJ1" s="5" t="s">
        <v>22751</v>
      </c>
      <c r="UDK1" s="5" t="s">
        <v>22752</v>
      </c>
      <c r="UDL1" s="5" t="s">
        <v>22753</v>
      </c>
      <c r="UDM1" s="5" t="s">
        <v>22754</v>
      </c>
      <c r="UDN1" s="5" t="s">
        <v>22755</v>
      </c>
      <c r="UDO1" s="5" t="s">
        <v>22756</v>
      </c>
      <c r="UDP1" s="5" t="s">
        <v>22757</v>
      </c>
      <c r="UDQ1" s="5" t="s">
        <v>22758</v>
      </c>
      <c r="UDR1" s="5" t="s">
        <v>22759</v>
      </c>
      <c r="UDS1" s="5" t="s">
        <v>22760</v>
      </c>
      <c r="UDT1" s="5" t="s">
        <v>22761</v>
      </c>
      <c r="UDU1" s="5" t="s">
        <v>22762</v>
      </c>
      <c r="UDV1" s="5" t="s">
        <v>22763</v>
      </c>
      <c r="UDW1" s="5" t="s">
        <v>22764</v>
      </c>
      <c r="UDX1" s="5" t="s">
        <v>22765</v>
      </c>
      <c r="UDY1" s="5" t="s">
        <v>22766</v>
      </c>
      <c r="UDZ1" s="5" t="s">
        <v>22767</v>
      </c>
      <c r="UEA1" s="5" t="s">
        <v>22768</v>
      </c>
      <c r="UEB1" s="5" t="s">
        <v>22769</v>
      </c>
      <c r="UEC1" s="5" t="s">
        <v>22770</v>
      </c>
      <c r="UED1" s="5" t="s">
        <v>22771</v>
      </c>
      <c r="UEE1" s="5" t="s">
        <v>22772</v>
      </c>
      <c r="UEF1" s="5" t="s">
        <v>22773</v>
      </c>
      <c r="UEG1" s="5" t="s">
        <v>22774</v>
      </c>
      <c r="UEH1" s="5" t="s">
        <v>22775</v>
      </c>
      <c r="UEI1" s="5" t="s">
        <v>22776</v>
      </c>
      <c r="UEJ1" s="5" t="s">
        <v>22777</v>
      </c>
      <c r="UEK1" s="5" t="s">
        <v>22778</v>
      </c>
      <c r="UEL1" s="5" t="s">
        <v>22779</v>
      </c>
      <c r="UEM1" s="5" t="s">
        <v>22780</v>
      </c>
      <c r="UEN1" s="5" t="s">
        <v>22781</v>
      </c>
      <c r="UEO1" s="5" t="s">
        <v>22782</v>
      </c>
      <c r="UEP1" s="5" t="s">
        <v>22783</v>
      </c>
      <c r="UEQ1" s="5" t="s">
        <v>22784</v>
      </c>
      <c r="UER1" s="5" t="s">
        <v>22785</v>
      </c>
      <c r="UES1" s="5" t="s">
        <v>22786</v>
      </c>
      <c r="UET1" s="5" t="s">
        <v>22787</v>
      </c>
      <c r="UEU1" s="5" t="s">
        <v>22788</v>
      </c>
      <c r="UEV1" s="5" t="s">
        <v>22789</v>
      </c>
      <c r="UEW1" s="5" t="s">
        <v>22790</v>
      </c>
      <c r="UEX1" s="5" t="s">
        <v>22791</v>
      </c>
      <c r="UEY1" s="5" t="s">
        <v>22792</v>
      </c>
      <c r="UEZ1" s="5" t="s">
        <v>22793</v>
      </c>
      <c r="UFA1" s="5" t="s">
        <v>22794</v>
      </c>
      <c r="UFB1" s="5" t="s">
        <v>22795</v>
      </c>
      <c r="UFC1" s="5" t="s">
        <v>22796</v>
      </c>
      <c r="UFD1" s="5" t="s">
        <v>22797</v>
      </c>
      <c r="UFE1" s="5" t="s">
        <v>22798</v>
      </c>
      <c r="UFF1" s="5" t="s">
        <v>22799</v>
      </c>
      <c r="UFG1" s="5" t="s">
        <v>22800</v>
      </c>
      <c r="UFH1" s="5" t="s">
        <v>22801</v>
      </c>
      <c r="UFI1" s="5" t="s">
        <v>22802</v>
      </c>
      <c r="UFJ1" s="5" t="s">
        <v>22803</v>
      </c>
      <c r="UFK1" s="5" t="s">
        <v>22804</v>
      </c>
      <c r="UFL1" s="5" t="s">
        <v>22805</v>
      </c>
      <c r="UFM1" s="5" t="s">
        <v>22806</v>
      </c>
      <c r="UFN1" s="5" t="s">
        <v>22807</v>
      </c>
      <c r="UFO1" s="5" t="s">
        <v>22808</v>
      </c>
      <c r="UFP1" s="5" t="s">
        <v>22809</v>
      </c>
      <c r="UFQ1" s="5" t="s">
        <v>22810</v>
      </c>
      <c r="UFR1" s="5" t="s">
        <v>22811</v>
      </c>
      <c r="UFS1" s="5" t="s">
        <v>22812</v>
      </c>
      <c r="UFT1" s="5" t="s">
        <v>22813</v>
      </c>
      <c r="UFU1" s="5" t="s">
        <v>22814</v>
      </c>
      <c r="UFV1" s="5" t="s">
        <v>22815</v>
      </c>
      <c r="UFW1" s="5" t="s">
        <v>22816</v>
      </c>
      <c r="UFX1" s="5" t="s">
        <v>22817</v>
      </c>
      <c r="UFY1" s="5" t="s">
        <v>22818</v>
      </c>
      <c r="UFZ1" s="5" t="s">
        <v>22819</v>
      </c>
      <c r="UGA1" s="5" t="s">
        <v>22820</v>
      </c>
      <c r="UGB1" s="5" t="s">
        <v>22821</v>
      </c>
      <c r="UGC1" s="5" t="s">
        <v>22822</v>
      </c>
      <c r="UGD1" s="5" t="s">
        <v>22823</v>
      </c>
      <c r="UGE1" s="5" t="s">
        <v>22824</v>
      </c>
      <c r="UGF1" s="5" t="s">
        <v>22825</v>
      </c>
      <c r="UGG1" s="5" t="s">
        <v>22826</v>
      </c>
      <c r="UGH1" s="5" t="s">
        <v>22827</v>
      </c>
      <c r="UGI1" s="5" t="s">
        <v>22828</v>
      </c>
      <c r="UGJ1" s="5" t="s">
        <v>22829</v>
      </c>
      <c r="UGK1" s="5" t="s">
        <v>22830</v>
      </c>
      <c r="UGL1" s="5" t="s">
        <v>22831</v>
      </c>
      <c r="UGM1" s="5" t="s">
        <v>22832</v>
      </c>
      <c r="UGN1" s="5" t="s">
        <v>22833</v>
      </c>
      <c r="UGO1" s="5" t="s">
        <v>22834</v>
      </c>
      <c r="UGP1" s="5" t="s">
        <v>22835</v>
      </c>
      <c r="UGQ1" s="5" t="s">
        <v>22836</v>
      </c>
      <c r="UGR1" s="5" t="s">
        <v>22837</v>
      </c>
      <c r="UGS1" s="5" t="s">
        <v>22838</v>
      </c>
      <c r="UGT1" s="5" t="s">
        <v>22839</v>
      </c>
      <c r="UGU1" s="5" t="s">
        <v>22840</v>
      </c>
      <c r="UGV1" s="5" t="s">
        <v>22841</v>
      </c>
      <c r="UGW1" s="5" t="s">
        <v>22842</v>
      </c>
      <c r="UGX1" s="5" t="s">
        <v>22843</v>
      </c>
      <c r="UGY1" s="5" t="s">
        <v>22844</v>
      </c>
      <c r="UGZ1" s="5" t="s">
        <v>22845</v>
      </c>
      <c r="UHA1" s="5" t="s">
        <v>22846</v>
      </c>
      <c r="UHB1" s="5" t="s">
        <v>22847</v>
      </c>
      <c r="UHC1" s="5" t="s">
        <v>22848</v>
      </c>
      <c r="UHD1" s="5" t="s">
        <v>22849</v>
      </c>
      <c r="UHE1" s="5" t="s">
        <v>22850</v>
      </c>
      <c r="UHF1" s="5" t="s">
        <v>22851</v>
      </c>
      <c r="UHG1" s="5" t="s">
        <v>22852</v>
      </c>
      <c r="UHH1" s="5" t="s">
        <v>22853</v>
      </c>
      <c r="UHI1" s="5" t="s">
        <v>22854</v>
      </c>
      <c r="UHJ1" s="5" t="s">
        <v>22855</v>
      </c>
      <c r="UHK1" s="5" t="s">
        <v>22856</v>
      </c>
      <c r="UHL1" s="5" t="s">
        <v>22857</v>
      </c>
      <c r="UHM1" s="5" t="s">
        <v>22858</v>
      </c>
      <c r="UHN1" s="5" t="s">
        <v>22859</v>
      </c>
      <c r="UHO1" s="5" t="s">
        <v>22860</v>
      </c>
      <c r="UHP1" s="5" t="s">
        <v>22861</v>
      </c>
      <c r="UHQ1" s="5" t="s">
        <v>22862</v>
      </c>
      <c r="UHR1" s="5" t="s">
        <v>22863</v>
      </c>
      <c r="UHS1" s="5" t="s">
        <v>22864</v>
      </c>
      <c r="UHT1" s="5" t="s">
        <v>22865</v>
      </c>
      <c r="UHU1" s="5" t="s">
        <v>22866</v>
      </c>
      <c r="UHV1" s="5" t="s">
        <v>22867</v>
      </c>
      <c r="UHW1" s="5" t="s">
        <v>22868</v>
      </c>
      <c r="UHX1" s="5" t="s">
        <v>22869</v>
      </c>
      <c r="UHY1" s="5" t="s">
        <v>22870</v>
      </c>
      <c r="UHZ1" s="5" t="s">
        <v>22871</v>
      </c>
      <c r="UIA1" s="5" t="s">
        <v>22872</v>
      </c>
      <c r="UIB1" s="5" t="s">
        <v>22873</v>
      </c>
      <c r="UIC1" s="5" t="s">
        <v>22874</v>
      </c>
      <c r="UID1" s="5" t="s">
        <v>22875</v>
      </c>
      <c r="UIE1" s="5" t="s">
        <v>22876</v>
      </c>
      <c r="UIF1" s="5" t="s">
        <v>22877</v>
      </c>
      <c r="UIG1" s="5" t="s">
        <v>22878</v>
      </c>
      <c r="UIH1" s="5" t="s">
        <v>22879</v>
      </c>
      <c r="UII1" s="5" t="s">
        <v>22880</v>
      </c>
      <c r="UIJ1" s="5" t="s">
        <v>22881</v>
      </c>
      <c r="UIK1" s="5" t="s">
        <v>22882</v>
      </c>
      <c r="UIL1" s="5" t="s">
        <v>22883</v>
      </c>
      <c r="UIM1" s="5" t="s">
        <v>22884</v>
      </c>
      <c r="UIN1" s="5" t="s">
        <v>22885</v>
      </c>
      <c r="UIO1" s="5" t="s">
        <v>22886</v>
      </c>
      <c r="UIP1" s="5" t="s">
        <v>22887</v>
      </c>
      <c r="UIQ1" s="5" t="s">
        <v>22888</v>
      </c>
      <c r="UIR1" s="5" t="s">
        <v>22889</v>
      </c>
      <c r="UIS1" s="5" t="s">
        <v>22890</v>
      </c>
      <c r="UIT1" s="5" t="s">
        <v>22891</v>
      </c>
      <c r="UIU1" s="5" t="s">
        <v>22892</v>
      </c>
      <c r="UIV1" s="5" t="s">
        <v>22893</v>
      </c>
      <c r="UIW1" s="5" t="s">
        <v>22894</v>
      </c>
      <c r="UIX1" s="5" t="s">
        <v>22895</v>
      </c>
      <c r="UIY1" s="5" t="s">
        <v>22896</v>
      </c>
      <c r="UIZ1" s="5" t="s">
        <v>22897</v>
      </c>
      <c r="UJA1" s="5" t="s">
        <v>22898</v>
      </c>
      <c r="UJB1" s="5" t="s">
        <v>22899</v>
      </c>
      <c r="UJC1" s="5" t="s">
        <v>22900</v>
      </c>
      <c r="UJD1" s="5" t="s">
        <v>22901</v>
      </c>
      <c r="UJE1" s="5" t="s">
        <v>22902</v>
      </c>
      <c r="UJF1" s="5" t="s">
        <v>22903</v>
      </c>
      <c r="UJG1" s="5" t="s">
        <v>22904</v>
      </c>
      <c r="UJH1" s="5" t="s">
        <v>22905</v>
      </c>
      <c r="UJI1" s="5" t="s">
        <v>22906</v>
      </c>
      <c r="UJJ1" s="5" t="s">
        <v>22907</v>
      </c>
      <c r="UJK1" s="5" t="s">
        <v>22908</v>
      </c>
      <c r="UJL1" s="5" t="s">
        <v>22909</v>
      </c>
      <c r="UJM1" s="5" t="s">
        <v>22910</v>
      </c>
      <c r="UJN1" s="5" t="s">
        <v>22911</v>
      </c>
      <c r="UJO1" s="5" t="s">
        <v>22912</v>
      </c>
      <c r="UJP1" s="5" t="s">
        <v>22913</v>
      </c>
      <c r="UJQ1" s="5" t="s">
        <v>22914</v>
      </c>
      <c r="UJR1" s="5" t="s">
        <v>22915</v>
      </c>
      <c r="UJS1" s="5" t="s">
        <v>22916</v>
      </c>
      <c r="UJT1" s="5" t="s">
        <v>22917</v>
      </c>
      <c r="UJU1" s="5" t="s">
        <v>22918</v>
      </c>
      <c r="UJV1" s="5" t="s">
        <v>22919</v>
      </c>
      <c r="UJW1" s="5" t="s">
        <v>22920</v>
      </c>
      <c r="UJX1" s="5" t="s">
        <v>22921</v>
      </c>
      <c r="UJY1" s="5" t="s">
        <v>22922</v>
      </c>
      <c r="UJZ1" s="5" t="s">
        <v>22923</v>
      </c>
      <c r="UKA1" s="5" t="s">
        <v>22924</v>
      </c>
      <c r="UKB1" s="5" t="s">
        <v>22925</v>
      </c>
      <c r="UKC1" s="5" t="s">
        <v>22926</v>
      </c>
      <c r="UKD1" s="5" t="s">
        <v>22927</v>
      </c>
      <c r="UKE1" s="5" t="s">
        <v>22928</v>
      </c>
      <c r="UKF1" s="5" t="s">
        <v>22929</v>
      </c>
      <c r="UKG1" s="5" t="s">
        <v>22930</v>
      </c>
      <c r="UKH1" s="5" t="s">
        <v>22931</v>
      </c>
      <c r="UKI1" s="5" t="s">
        <v>22932</v>
      </c>
      <c r="UKJ1" s="5" t="s">
        <v>22933</v>
      </c>
      <c r="UKK1" s="5" t="s">
        <v>22934</v>
      </c>
      <c r="UKL1" s="5" t="s">
        <v>22935</v>
      </c>
      <c r="UKM1" s="5" t="s">
        <v>22936</v>
      </c>
      <c r="UKN1" s="5" t="s">
        <v>22937</v>
      </c>
      <c r="UKO1" s="5" t="s">
        <v>22938</v>
      </c>
      <c r="UKP1" s="5" t="s">
        <v>22939</v>
      </c>
      <c r="UKQ1" s="5" t="s">
        <v>22940</v>
      </c>
      <c r="UKR1" s="5" t="s">
        <v>22941</v>
      </c>
      <c r="UKS1" s="5" t="s">
        <v>22942</v>
      </c>
      <c r="UKT1" s="5" t="s">
        <v>22943</v>
      </c>
      <c r="UKU1" s="5" t="s">
        <v>22944</v>
      </c>
      <c r="UKV1" s="5" t="s">
        <v>22945</v>
      </c>
      <c r="UKW1" s="5" t="s">
        <v>22946</v>
      </c>
      <c r="UKX1" s="5" t="s">
        <v>22947</v>
      </c>
      <c r="UKY1" s="5" t="s">
        <v>22948</v>
      </c>
      <c r="UKZ1" s="5" t="s">
        <v>22949</v>
      </c>
      <c r="ULA1" s="5" t="s">
        <v>22950</v>
      </c>
      <c r="ULB1" s="5" t="s">
        <v>22951</v>
      </c>
      <c r="ULC1" s="5" t="s">
        <v>22952</v>
      </c>
      <c r="ULD1" s="5" t="s">
        <v>22953</v>
      </c>
      <c r="ULE1" s="5" t="s">
        <v>22954</v>
      </c>
      <c r="ULF1" s="5" t="s">
        <v>22955</v>
      </c>
      <c r="ULG1" s="5" t="s">
        <v>22956</v>
      </c>
      <c r="ULH1" s="5" t="s">
        <v>22957</v>
      </c>
      <c r="ULI1" s="5" t="s">
        <v>22958</v>
      </c>
      <c r="ULJ1" s="5" t="s">
        <v>22959</v>
      </c>
      <c r="ULK1" s="5" t="s">
        <v>22960</v>
      </c>
      <c r="ULL1" s="5" t="s">
        <v>22961</v>
      </c>
      <c r="ULM1" s="5" t="s">
        <v>22962</v>
      </c>
      <c r="ULN1" s="5" t="s">
        <v>22963</v>
      </c>
      <c r="ULO1" s="5" t="s">
        <v>22964</v>
      </c>
      <c r="ULP1" s="5" t="s">
        <v>22965</v>
      </c>
      <c r="ULQ1" s="5" t="s">
        <v>22966</v>
      </c>
      <c r="ULR1" s="5" t="s">
        <v>22967</v>
      </c>
      <c r="ULS1" s="5" t="s">
        <v>22968</v>
      </c>
      <c r="ULT1" s="5" t="s">
        <v>22969</v>
      </c>
      <c r="ULU1" s="5" t="s">
        <v>22970</v>
      </c>
      <c r="ULV1" s="5" t="s">
        <v>22971</v>
      </c>
      <c r="ULW1" s="5" t="s">
        <v>22972</v>
      </c>
      <c r="ULX1" s="5" t="s">
        <v>22973</v>
      </c>
      <c r="ULY1" s="5" t="s">
        <v>22974</v>
      </c>
      <c r="ULZ1" s="5" t="s">
        <v>22975</v>
      </c>
      <c r="UMA1" s="5" t="s">
        <v>22976</v>
      </c>
      <c r="UMB1" s="5" t="s">
        <v>22977</v>
      </c>
      <c r="UMC1" s="5" t="s">
        <v>22978</v>
      </c>
      <c r="UMD1" s="5" t="s">
        <v>22979</v>
      </c>
      <c r="UME1" s="5" t="s">
        <v>22980</v>
      </c>
      <c r="UMF1" s="5" t="s">
        <v>22981</v>
      </c>
      <c r="UMG1" s="5" t="s">
        <v>22982</v>
      </c>
      <c r="UMH1" s="5" t="s">
        <v>22983</v>
      </c>
      <c r="UMI1" s="5" t="s">
        <v>22984</v>
      </c>
      <c r="UMJ1" s="5" t="s">
        <v>22985</v>
      </c>
      <c r="UMK1" s="5" t="s">
        <v>22986</v>
      </c>
      <c r="UML1" s="5" t="s">
        <v>22987</v>
      </c>
      <c r="UMM1" s="5" t="s">
        <v>22988</v>
      </c>
      <c r="UMN1" s="5" t="s">
        <v>22989</v>
      </c>
      <c r="UMO1" s="5" t="s">
        <v>22990</v>
      </c>
      <c r="UMP1" s="5" t="s">
        <v>22991</v>
      </c>
      <c r="UMQ1" s="5" t="s">
        <v>22992</v>
      </c>
      <c r="UMR1" s="5" t="s">
        <v>22993</v>
      </c>
      <c r="UMS1" s="5" t="s">
        <v>22994</v>
      </c>
      <c r="UMT1" s="5" t="s">
        <v>22995</v>
      </c>
      <c r="UMU1" s="5" t="s">
        <v>22996</v>
      </c>
      <c r="UMV1" s="5" t="s">
        <v>22997</v>
      </c>
      <c r="UMW1" s="5" t="s">
        <v>22998</v>
      </c>
      <c r="UMX1" s="5" t="s">
        <v>22999</v>
      </c>
      <c r="UMY1" s="5" t="s">
        <v>23000</v>
      </c>
      <c r="UMZ1" s="5" t="s">
        <v>23001</v>
      </c>
      <c r="UNA1" s="5" t="s">
        <v>23002</v>
      </c>
      <c r="UNB1" s="5" t="s">
        <v>23003</v>
      </c>
      <c r="UNC1" s="5" t="s">
        <v>23004</v>
      </c>
      <c r="UND1" s="5" t="s">
        <v>23005</v>
      </c>
      <c r="UNE1" s="5" t="s">
        <v>23006</v>
      </c>
      <c r="UNF1" s="5" t="s">
        <v>23007</v>
      </c>
      <c r="UNG1" s="5" t="s">
        <v>23008</v>
      </c>
      <c r="UNH1" s="5" t="s">
        <v>23009</v>
      </c>
      <c r="UNI1" s="5" t="s">
        <v>23010</v>
      </c>
      <c r="UNJ1" s="5" t="s">
        <v>23011</v>
      </c>
      <c r="UNK1" s="5" t="s">
        <v>23012</v>
      </c>
      <c r="UNL1" s="5" t="s">
        <v>23013</v>
      </c>
      <c r="UNM1" s="5" t="s">
        <v>23014</v>
      </c>
      <c r="UNN1" s="5" t="s">
        <v>23015</v>
      </c>
      <c r="UNO1" s="5" t="s">
        <v>23016</v>
      </c>
      <c r="UNP1" s="5" t="s">
        <v>23017</v>
      </c>
      <c r="UNQ1" s="5" t="s">
        <v>23018</v>
      </c>
      <c r="UNR1" s="5" t="s">
        <v>23019</v>
      </c>
      <c r="UNS1" s="5" t="s">
        <v>23020</v>
      </c>
      <c r="UNT1" s="5" t="s">
        <v>23021</v>
      </c>
      <c r="UNU1" s="5" t="s">
        <v>23022</v>
      </c>
      <c r="UNV1" s="5" t="s">
        <v>23023</v>
      </c>
      <c r="UNW1" s="5" t="s">
        <v>23024</v>
      </c>
      <c r="UNX1" s="5" t="s">
        <v>23025</v>
      </c>
      <c r="UNY1" s="5" t="s">
        <v>23026</v>
      </c>
      <c r="UNZ1" s="5" t="s">
        <v>23027</v>
      </c>
      <c r="UOA1" s="5" t="s">
        <v>23028</v>
      </c>
      <c r="UOB1" s="5" t="s">
        <v>23029</v>
      </c>
      <c r="UOC1" s="5" t="s">
        <v>23030</v>
      </c>
      <c r="UOD1" s="5" t="s">
        <v>23031</v>
      </c>
      <c r="UOE1" s="5" t="s">
        <v>23032</v>
      </c>
      <c r="UOF1" s="5" t="s">
        <v>23033</v>
      </c>
      <c r="UOG1" s="5" t="s">
        <v>23034</v>
      </c>
      <c r="UOH1" s="5" t="s">
        <v>23035</v>
      </c>
      <c r="UOI1" s="5" t="s">
        <v>23036</v>
      </c>
      <c r="UOJ1" s="5" t="s">
        <v>23037</v>
      </c>
      <c r="UOK1" s="5" t="s">
        <v>23038</v>
      </c>
      <c r="UOL1" s="5" t="s">
        <v>23039</v>
      </c>
      <c r="UOM1" s="5" t="s">
        <v>23040</v>
      </c>
      <c r="UON1" s="5" t="s">
        <v>23041</v>
      </c>
      <c r="UOO1" s="5" t="s">
        <v>23042</v>
      </c>
      <c r="UOP1" s="5" t="s">
        <v>23043</v>
      </c>
      <c r="UOQ1" s="5" t="s">
        <v>23044</v>
      </c>
      <c r="UOR1" s="5" t="s">
        <v>23045</v>
      </c>
      <c r="UOS1" s="5" t="s">
        <v>23046</v>
      </c>
      <c r="UOT1" s="5" t="s">
        <v>23047</v>
      </c>
      <c r="UOU1" s="5" t="s">
        <v>23048</v>
      </c>
      <c r="UOV1" s="5" t="s">
        <v>23049</v>
      </c>
      <c r="UOW1" s="5" t="s">
        <v>23050</v>
      </c>
      <c r="UOX1" s="5" t="s">
        <v>23051</v>
      </c>
      <c r="UOY1" s="5" t="s">
        <v>23052</v>
      </c>
      <c r="UOZ1" s="5" t="s">
        <v>23053</v>
      </c>
      <c r="UPA1" s="5" t="s">
        <v>23054</v>
      </c>
      <c r="UPB1" s="5" t="s">
        <v>23055</v>
      </c>
      <c r="UPC1" s="5" t="s">
        <v>23056</v>
      </c>
      <c r="UPD1" s="5" t="s">
        <v>23057</v>
      </c>
      <c r="UPE1" s="5" t="s">
        <v>23058</v>
      </c>
      <c r="UPF1" s="5" t="s">
        <v>23059</v>
      </c>
      <c r="UPG1" s="5" t="s">
        <v>23060</v>
      </c>
      <c r="UPH1" s="5" t="s">
        <v>23061</v>
      </c>
      <c r="UPI1" s="5" t="s">
        <v>23062</v>
      </c>
      <c r="UPJ1" s="5" t="s">
        <v>23063</v>
      </c>
      <c r="UPK1" s="5" t="s">
        <v>23064</v>
      </c>
      <c r="UPL1" s="5" t="s">
        <v>23065</v>
      </c>
      <c r="UPM1" s="5" t="s">
        <v>23066</v>
      </c>
      <c r="UPN1" s="5" t="s">
        <v>23067</v>
      </c>
      <c r="UPO1" s="5" t="s">
        <v>23068</v>
      </c>
      <c r="UPP1" s="5" t="s">
        <v>23069</v>
      </c>
      <c r="UPQ1" s="5" t="s">
        <v>23070</v>
      </c>
      <c r="UPR1" s="5" t="s">
        <v>23071</v>
      </c>
      <c r="UPS1" s="5" t="s">
        <v>23072</v>
      </c>
      <c r="UPT1" s="5" t="s">
        <v>23073</v>
      </c>
      <c r="UPU1" s="5" t="s">
        <v>23074</v>
      </c>
      <c r="UPV1" s="5" t="s">
        <v>23075</v>
      </c>
      <c r="UPW1" s="5" t="s">
        <v>23076</v>
      </c>
      <c r="UPX1" s="5" t="s">
        <v>23077</v>
      </c>
      <c r="UPY1" s="5" t="s">
        <v>23078</v>
      </c>
      <c r="UPZ1" s="5" t="s">
        <v>23079</v>
      </c>
      <c r="UQA1" s="5" t="s">
        <v>23080</v>
      </c>
      <c r="UQB1" s="5" t="s">
        <v>23081</v>
      </c>
      <c r="UQC1" s="5" t="s">
        <v>23082</v>
      </c>
      <c r="UQD1" s="5" t="s">
        <v>23083</v>
      </c>
      <c r="UQE1" s="5" t="s">
        <v>23084</v>
      </c>
      <c r="UQF1" s="5" t="s">
        <v>23085</v>
      </c>
      <c r="UQG1" s="5" t="s">
        <v>23086</v>
      </c>
      <c r="UQH1" s="5" t="s">
        <v>23087</v>
      </c>
      <c r="UQI1" s="5" t="s">
        <v>23088</v>
      </c>
      <c r="UQJ1" s="5" t="s">
        <v>23089</v>
      </c>
      <c r="UQK1" s="5" t="s">
        <v>23090</v>
      </c>
      <c r="UQL1" s="5" t="s">
        <v>23091</v>
      </c>
      <c r="UQM1" s="5" t="s">
        <v>23092</v>
      </c>
      <c r="UQN1" s="5" t="s">
        <v>23093</v>
      </c>
      <c r="UQO1" s="5" t="s">
        <v>23094</v>
      </c>
      <c r="UQP1" s="5" t="s">
        <v>23095</v>
      </c>
      <c r="UQQ1" s="5" t="s">
        <v>23096</v>
      </c>
      <c r="UQR1" s="5" t="s">
        <v>23097</v>
      </c>
      <c r="UQS1" s="5" t="s">
        <v>23098</v>
      </c>
      <c r="UQT1" s="5" t="s">
        <v>23099</v>
      </c>
      <c r="UQU1" s="5" t="s">
        <v>23100</v>
      </c>
      <c r="UQV1" s="5" t="s">
        <v>23101</v>
      </c>
      <c r="UQW1" s="5" t="s">
        <v>23102</v>
      </c>
      <c r="UQX1" s="5" t="s">
        <v>23103</v>
      </c>
      <c r="UQY1" s="5" t="s">
        <v>23104</v>
      </c>
      <c r="UQZ1" s="5" t="s">
        <v>23105</v>
      </c>
      <c r="URA1" s="5" t="s">
        <v>23106</v>
      </c>
      <c r="URB1" s="5" t="s">
        <v>23107</v>
      </c>
      <c r="URC1" s="5" t="s">
        <v>23108</v>
      </c>
      <c r="URD1" s="5" t="s">
        <v>23109</v>
      </c>
      <c r="URE1" s="5" t="s">
        <v>23110</v>
      </c>
      <c r="URF1" s="5" t="s">
        <v>23111</v>
      </c>
      <c r="URG1" s="5" t="s">
        <v>23112</v>
      </c>
      <c r="URH1" s="5" t="s">
        <v>23113</v>
      </c>
      <c r="URI1" s="5" t="s">
        <v>23114</v>
      </c>
      <c r="URJ1" s="5" t="s">
        <v>23115</v>
      </c>
      <c r="URK1" s="5" t="s">
        <v>23116</v>
      </c>
      <c r="URL1" s="5" t="s">
        <v>23117</v>
      </c>
      <c r="URM1" s="5" t="s">
        <v>23118</v>
      </c>
      <c r="URN1" s="5" t="s">
        <v>23119</v>
      </c>
      <c r="URO1" s="5" t="s">
        <v>23120</v>
      </c>
      <c r="URP1" s="5" t="s">
        <v>23121</v>
      </c>
      <c r="URQ1" s="5" t="s">
        <v>23122</v>
      </c>
      <c r="URR1" s="5" t="s">
        <v>23123</v>
      </c>
      <c r="URS1" s="5" t="s">
        <v>23124</v>
      </c>
      <c r="URT1" s="5" t="s">
        <v>23125</v>
      </c>
      <c r="URU1" s="5" t="s">
        <v>23126</v>
      </c>
      <c r="URV1" s="5" t="s">
        <v>23127</v>
      </c>
      <c r="URW1" s="5" t="s">
        <v>23128</v>
      </c>
      <c r="URX1" s="5" t="s">
        <v>23129</v>
      </c>
      <c r="URY1" s="5" t="s">
        <v>23130</v>
      </c>
      <c r="URZ1" s="5" t="s">
        <v>23131</v>
      </c>
      <c r="USA1" s="5" t="s">
        <v>23132</v>
      </c>
      <c r="USB1" s="5" t="s">
        <v>23133</v>
      </c>
      <c r="USC1" s="5" t="s">
        <v>23134</v>
      </c>
      <c r="USD1" s="5" t="s">
        <v>23135</v>
      </c>
      <c r="USE1" s="5" t="s">
        <v>23136</v>
      </c>
      <c r="USF1" s="5" t="s">
        <v>23137</v>
      </c>
      <c r="USG1" s="5" t="s">
        <v>23138</v>
      </c>
      <c r="USH1" s="5" t="s">
        <v>23139</v>
      </c>
      <c r="USI1" s="5" t="s">
        <v>23140</v>
      </c>
      <c r="USJ1" s="5" t="s">
        <v>23141</v>
      </c>
      <c r="USK1" s="5" t="s">
        <v>23142</v>
      </c>
      <c r="USL1" s="5" t="s">
        <v>23143</v>
      </c>
      <c r="USM1" s="5" t="s">
        <v>23144</v>
      </c>
      <c r="USN1" s="5" t="s">
        <v>23145</v>
      </c>
      <c r="USO1" s="5" t="s">
        <v>23146</v>
      </c>
      <c r="USP1" s="5" t="s">
        <v>23147</v>
      </c>
      <c r="USQ1" s="5" t="s">
        <v>23148</v>
      </c>
      <c r="USR1" s="5" t="s">
        <v>23149</v>
      </c>
      <c r="USS1" s="5" t="s">
        <v>23150</v>
      </c>
      <c r="UST1" s="5" t="s">
        <v>23151</v>
      </c>
      <c r="USU1" s="5" t="s">
        <v>23152</v>
      </c>
      <c r="USV1" s="5" t="s">
        <v>23153</v>
      </c>
      <c r="USW1" s="5" t="s">
        <v>23154</v>
      </c>
      <c r="USX1" s="5" t="s">
        <v>23155</v>
      </c>
      <c r="USY1" s="5" t="s">
        <v>23156</v>
      </c>
      <c r="USZ1" s="5" t="s">
        <v>23157</v>
      </c>
      <c r="UTA1" s="5" t="s">
        <v>23158</v>
      </c>
      <c r="UTB1" s="5" t="s">
        <v>23159</v>
      </c>
      <c r="UTC1" s="5" t="s">
        <v>23160</v>
      </c>
      <c r="UTD1" s="5" t="s">
        <v>23161</v>
      </c>
      <c r="UTE1" s="5" t="s">
        <v>23162</v>
      </c>
      <c r="UTF1" s="5" t="s">
        <v>23163</v>
      </c>
      <c r="UTG1" s="5" t="s">
        <v>23164</v>
      </c>
      <c r="UTH1" s="5" t="s">
        <v>23165</v>
      </c>
      <c r="UTI1" s="5" t="s">
        <v>23166</v>
      </c>
      <c r="UTJ1" s="5" t="s">
        <v>23167</v>
      </c>
      <c r="UTK1" s="5" t="s">
        <v>23168</v>
      </c>
      <c r="UTL1" s="5" t="s">
        <v>23169</v>
      </c>
      <c r="UTM1" s="5" t="s">
        <v>23170</v>
      </c>
      <c r="UTN1" s="5" t="s">
        <v>23171</v>
      </c>
      <c r="UTO1" s="5" t="s">
        <v>23172</v>
      </c>
      <c r="UTP1" s="5" t="s">
        <v>23173</v>
      </c>
      <c r="UTQ1" s="5" t="s">
        <v>23174</v>
      </c>
      <c r="UTR1" s="5" t="s">
        <v>23175</v>
      </c>
      <c r="UTS1" s="5" t="s">
        <v>23176</v>
      </c>
      <c r="UTT1" s="5" t="s">
        <v>23177</v>
      </c>
      <c r="UTU1" s="5" t="s">
        <v>23178</v>
      </c>
      <c r="UTV1" s="5" t="s">
        <v>23179</v>
      </c>
      <c r="UTW1" s="5" t="s">
        <v>23180</v>
      </c>
      <c r="UTX1" s="5" t="s">
        <v>23181</v>
      </c>
      <c r="UTY1" s="5" t="s">
        <v>23182</v>
      </c>
      <c r="UTZ1" s="5" t="s">
        <v>23183</v>
      </c>
      <c r="UUA1" s="5" t="s">
        <v>23184</v>
      </c>
      <c r="UUB1" s="5" t="s">
        <v>23185</v>
      </c>
      <c r="UUC1" s="5" t="s">
        <v>23186</v>
      </c>
      <c r="UUD1" s="5" t="s">
        <v>23187</v>
      </c>
      <c r="UUE1" s="5" t="s">
        <v>23188</v>
      </c>
      <c r="UUF1" s="5" t="s">
        <v>23189</v>
      </c>
      <c r="UUG1" s="5" t="s">
        <v>23190</v>
      </c>
      <c r="UUH1" s="5" t="s">
        <v>23191</v>
      </c>
      <c r="UUI1" s="5" t="s">
        <v>23192</v>
      </c>
      <c r="UUJ1" s="5" t="s">
        <v>23193</v>
      </c>
      <c r="UUK1" s="5" t="s">
        <v>23194</v>
      </c>
      <c r="UUL1" s="5" t="s">
        <v>23195</v>
      </c>
      <c r="UUM1" s="5" t="s">
        <v>23196</v>
      </c>
      <c r="UUN1" s="5" t="s">
        <v>23197</v>
      </c>
      <c r="UUO1" s="5" t="s">
        <v>23198</v>
      </c>
      <c r="UUP1" s="5" t="s">
        <v>23199</v>
      </c>
      <c r="UUQ1" s="5" t="s">
        <v>23200</v>
      </c>
      <c r="UUR1" s="5" t="s">
        <v>23201</v>
      </c>
      <c r="UUS1" s="5" t="s">
        <v>23202</v>
      </c>
      <c r="UUT1" s="5" t="s">
        <v>23203</v>
      </c>
      <c r="UUU1" s="5" t="s">
        <v>23204</v>
      </c>
      <c r="UUV1" s="5" t="s">
        <v>23205</v>
      </c>
      <c r="UUW1" s="5" t="s">
        <v>23206</v>
      </c>
      <c r="UUX1" s="5" t="s">
        <v>23207</v>
      </c>
      <c r="UUY1" s="5" t="s">
        <v>23208</v>
      </c>
      <c r="UUZ1" s="5" t="s">
        <v>23209</v>
      </c>
      <c r="UVA1" s="5" t="s">
        <v>23210</v>
      </c>
      <c r="UVB1" s="5" t="s">
        <v>23211</v>
      </c>
      <c r="UVC1" s="5" t="s">
        <v>23212</v>
      </c>
      <c r="UVD1" s="5" t="s">
        <v>23213</v>
      </c>
      <c r="UVE1" s="5" t="s">
        <v>23214</v>
      </c>
      <c r="UVF1" s="5" t="s">
        <v>23215</v>
      </c>
      <c r="UVG1" s="5" t="s">
        <v>23216</v>
      </c>
      <c r="UVH1" s="5" t="s">
        <v>23217</v>
      </c>
      <c r="UVI1" s="5" t="s">
        <v>23218</v>
      </c>
      <c r="UVJ1" s="5" t="s">
        <v>23219</v>
      </c>
      <c r="UVK1" s="5" t="s">
        <v>23220</v>
      </c>
      <c r="UVL1" s="5" t="s">
        <v>23221</v>
      </c>
      <c r="UVM1" s="5" t="s">
        <v>23222</v>
      </c>
      <c r="UVN1" s="5" t="s">
        <v>23223</v>
      </c>
      <c r="UVO1" s="5" t="s">
        <v>23224</v>
      </c>
      <c r="UVP1" s="5" t="s">
        <v>23225</v>
      </c>
      <c r="UVQ1" s="5" t="s">
        <v>23226</v>
      </c>
      <c r="UVR1" s="5" t="s">
        <v>23227</v>
      </c>
      <c r="UVS1" s="5" t="s">
        <v>23228</v>
      </c>
      <c r="UVT1" s="5" t="s">
        <v>23229</v>
      </c>
      <c r="UVU1" s="5" t="s">
        <v>23230</v>
      </c>
      <c r="UVV1" s="5" t="s">
        <v>23231</v>
      </c>
      <c r="UVW1" s="5" t="s">
        <v>23232</v>
      </c>
      <c r="UVX1" s="5" t="s">
        <v>23233</v>
      </c>
      <c r="UVY1" s="5" t="s">
        <v>23234</v>
      </c>
      <c r="UVZ1" s="5" t="s">
        <v>23235</v>
      </c>
      <c r="UWA1" s="5" t="s">
        <v>23236</v>
      </c>
      <c r="UWB1" s="5" t="s">
        <v>23237</v>
      </c>
      <c r="UWC1" s="5" t="s">
        <v>23238</v>
      </c>
      <c r="UWD1" s="5" t="s">
        <v>23239</v>
      </c>
      <c r="UWE1" s="5" t="s">
        <v>23240</v>
      </c>
      <c r="UWF1" s="5" t="s">
        <v>23241</v>
      </c>
      <c r="UWG1" s="5" t="s">
        <v>23242</v>
      </c>
      <c r="UWH1" s="5" t="s">
        <v>23243</v>
      </c>
      <c r="UWI1" s="5" t="s">
        <v>23244</v>
      </c>
      <c r="UWJ1" s="5" t="s">
        <v>23245</v>
      </c>
      <c r="UWK1" s="5" t="s">
        <v>23246</v>
      </c>
      <c r="UWL1" s="5" t="s">
        <v>23247</v>
      </c>
      <c r="UWM1" s="5" t="s">
        <v>23248</v>
      </c>
      <c r="UWN1" s="5" t="s">
        <v>23249</v>
      </c>
      <c r="UWO1" s="5" t="s">
        <v>23250</v>
      </c>
      <c r="UWP1" s="5" t="s">
        <v>23251</v>
      </c>
      <c r="UWQ1" s="5" t="s">
        <v>23252</v>
      </c>
      <c r="UWR1" s="5" t="s">
        <v>23253</v>
      </c>
      <c r="UWS1" s="5" t="s">
        <v>23254</v>
      </c>
      <c r="UWT1" s="5" t="s">
        <v>23255</v>
      </c>
      <c r="UWU1" s="5" t="s">
        <v>23256</v>
      </c>
      <c r="UWV1" s="5" t="s">
        <v>23257</v>
      </c>
      <c r="UWW1" s="5" t="s">
        <v>23258</v>
      </c>
      <c r="UWX1" s="5" t="s">
        <v>23259</v>
      </c>
      <c r="UWY1" s="5" t="s">
        <v>23260</v>
      </c>
      <c r="UWZ1" s="5" t="s">
        <v>23261</v>
      </c>
      <c r="UXA1" s="5" t="s">
        <v>23262</v>
      </c>
      <c r="UXB1" s="5" t="s">
        <v>23263</v>
      </c>
      <c r="UXC1" s="5" t="s">
        <v>23264</v>
      </c>
      <c r="UXD1" s="5" t="s">
        <v>23265</v>
      </c>
      <c r="UXE1" s="5" t="s">
        <v>23266</v>
      </c>
      <c r="UXF1" s="5" t="s">
        <v>23267</v>
      </c>
      <c r="UXG1" s="5" t="s">
        <v>23268</v>
      </c>
      <c r="UXH1" s="5" t="s">
        <v>23269</v>
      </c>
      <c r="UXI1" s="5" t="s">
        <v>23270</v>
      </c>
      <c r="UXJ1" s="5" t="s">
        <v>23271</v>
      </c>
      <c r="UXK1" s="5" t="s">
        <v>23272</v>
      </c>
      <c r="UXL1" s="5" t="s">
        <v>23273</v>
      </c>
      <c r="UXM1" s="5" t="s">
        <v>23274</v>
      </c>
      <c r="UXN1" s="5" t="s">
        <v>23275</v>
      </c>
      <c r="UXO1" s="5" t="s">
        <v>23276</v>
      </c>
      <c r="UXP1" s="5" t="s">
        <v>23277</v>
      </c>
      <c r="UXQ1" s="5" t="s">
        <v>23278</v>
      </c>
      <c r="UXR1" s="5" t="s">
        <v>23279</v>
      </c>
      <c r="UXS1" s="5" t="s">
        <v>23280</v>
      </c>
      <c r="UXT1" s="5" t="s">
        <v>23281</v>
      </c>
      <c r="UXU1" s="5" t="s">
        <v>23282</v>
      </c>
      <c r="UXV1" s="5" t="s">
        <v>23283</v>
      </c>
      <c r="UXW1" s="5" t="s">
        <v>23284</v>
      </c>
      <c r="UXX1" s="5" t="s">
        <v>23285</v>
      </c>
      <c r="UXY1" s="5" t="s">
        <v>23286</v>
      </c>
      <c r="UXZ1" s="5" t="s">
        <v>23287</v>
      </c>
      <c r="UYA1" s="5" t="s">
        <v>23288</v>
      </c>
      <c r="UYB1" s="5" t="s">
        <v>23289</v>
      </c>
      <c r="UYC1" s="5" t="s">
        <v>23290</v>
      </c>
      <c r="UYD1" s="5" t="s">
        <v>23291</v>
      </c>
      <c r="UYE1" s="5" t="s">
        <v>23292</v>
      </c>
      <c r="UYF1" s="5" t="s">
        <v>23293</v>
      </c>
      <c r="UYG1" s="5" t="s">
        <v>23294</v>
      </c>
      <c r="UYH1" s="5" t="s">
        <v>23295</v>
      </c>
      <c r="UYI1" s="5" t="s">
        <v>23296</v>
      </c>
      <c r="UYJ1" s="5" t="s">
        <v>23297</v>
      </c>
      <c r="UYK1" s="5" t="s">
        <v>23298</v>
      </c>
      <c r="UYL1" s="5" t="s">
        <v>23299</v>
      </c>
      <c r="UYM1" s="5" t="s">
        <v>23300</v>
      </c>
      <c r="UYN1" s="5" t="s">
        <v>23301</v>
      </c>
      <c r="UYO1" s="5" t="s">
        <v>23302</v>
      </c>
      <c r="UYP1" s="5" t="s">
        <v>23303</v>
      </c>
      <c r="UYQ1" s="5" t="s">
        <v>23304</v>
      </c>
      <c r="UYR1" s="5" t="s">
        <v>23305</v>
      </c>
      <c r="UYS1" s="5" t="s">
        <v>23306</v>
      </c>
      <c r="UYT1" s="5" t="s">
        <v>23307</v>
      </c>
      <c r="UYU1" s="5" t="s">
        <v>23308</v>
      </c>
      <c r="UYV1" s="5" t="s">
        <v>23309</v>
      </c>
      <c r="UYW1" s="5" t="s">
        <v>23310</v>
      </c>
      <c r="UYX1" s="5" t="s">
        <v>23311</v>
      </c>
      <c r="UYY1" s="5" t="s">
        <v>23312</v>
      </c>
      <c r="UYZ1" s="5" t="s">
        <v>23313</v>
      </c>
      <c r="UZA1" s="5" t="s">
        <v>23314</v>
      </c>
      <c r="UZB1" s="5" t="s">
        <v>23315</v>
      </c>
      <c r="UZC1" s="5" t="s">
        <v>23316</v>
      </c>
      <c r="UZD1" s="5" t="s">
        <v>23317</v>
      </c>
      <c r="UZE1" s="5" t="s">
        <v>23318</v>
      </c>
      <c r="UZF1" s="5" t="s">
        <v>23319</v>
      </c>
      <c r="UZG1" s="5" t="s">
        <v>23320</v>
      </c>
      <c r="UZH1" s="5" t="s">
        <v>23321</v>
      </c>
      <c r="UZI1" s="5" t="s">
        <v>23322</v>
      </c>
      <c r="UZJ1" s="5" t="s">
        <v>23323</v>
      </c>
      <c r="UZK1" s="5" t="s">
        <v>23324</v>
      </c>
      <c r="UZL1" s="5" t="s">
        <v>23325</v>
      </c>
      <c r="UZM1" s="5" t="s">
        <v>23326</v>
      </c>
      <c r="UZN1" s="5" t="s">
        <v>23327</v>
      </c>
      <c r="UZO1" s="5" t="s">
        <v>23328</v>
      </c>
      <c r="UZP1" s="5" t="s">
        <v>23329</v>
      </c>
      <c r="UZQ1" s="5" t="s">
        <v>23330</v>
      </c>
      <c r="UZR1" s="5" t="s">
        <v>23331</v>
      </c>
      <c r="UZS1" s="5" t="s">
        <v>23332</v>
      </c>
      <c r="UZT1" s="5" t="s">
        <v>23333</v>
      </c>
      <c r="UZU1" s="5" t="s">
        <v>23334</v>
      </c>
      <c r="UZV1" s="5" t="s">
        <v>23335</v>
      </c>
      <c r="UZW1" s="5" t="s">
        <v>23336</v>
      </c>
      <c r="UZX1" s="5" t="s">
        <v>23337</v>
      </c>
      <c r="UZY1" s="5" t="s">
        <v>23338</v>
      </c>
      <c r="UZZ1" s="5" t="s">
        <v>23339</v>
      </c>
      <c r="VAA1" s="5" t="s">
        <v>23340</v>
      </c>
      <c r="VAB1" s="5" t="s">
        <v>23341</v>
      </c>
      <c r="VAC1" s="5" t="s">
        <v>23342</v>
      </c>
      <c r="VAD1" s="5" t="s">
        <v>23343</v>
      </c>
      <c r="VAE1" s="5" t="s">
        <v>23344</v>
      </c>
      <c r="VAF1" s="5" t="s">
        <v>23345</v>
      </c>
      <c r="VAG1" s="5" t="s">
        <v>23346</v>
      </c>
      <c r="VAH1" s="5" t="s">
        <v>23347</v>
      </c>
      <c r="VAI1" s="5" t="s">
        <v>23348</v>
      </c>
      <c r="VAJ1" s="5" t="s">
        <v>23349</v>
      </c>
      <c r="VAK1" s="5" t="s">
        <v>23350</v>
      </c>
      <c r="VAL1" s="5" t="s">
        <v>23351</v>
      </c>
      <c r="VAM1" s="5" t="s">
        <v>23352</v>
      </c>
      <c r="VAN1" s="5" t="s">
        <v>23353</v>
      </c>
      <c r="VAO1" s="5" t="s">
        <v>23354</v>
      </c>
      <c r="VAP1" s="5" t="s">
        <v>23355</v>
      </c>
      <c r="VAQ1" s="5" t="s">
        <v>23356</v>
      </c>
      <c r="VAR1" s="5" t="s">
        <v>23357</v>
      </c>
      <c r="VAS1" s="5" t="s">
        <v>23358</v>
      </c>
      <c r="VAT1" s="5" t="s">
        <v>23359</v>
      </c>
      <c r="VAU1" s="5" t="s">
        <v>23360</v>
      </c>
      <c r="VAV1" s="5" t="s">
        <v>23361</v>
      </c>
      <c r="VAW1" s="5" t="s">
        <v>23362</v>
      </c>
      <c r="VAX1" s="5" t="s">
        <v>23363</v>
      </c>
      <c r="VAY1" s="5" t="s">
        <v>23364</v>
      </c>
      <c r="VAZ1" s="5" t="s">
        <v>23365</v>
      </c>
      <c r="VBA1" s="5" t="s">
        <v>23366</v>
      </c>
      <c r="VBB1" s="5" t="s">
        <v>23367</v>
      </c>
      <c r="VBC1" s="5" t="s">
        <v>23368</v>
      </c>
      <c r="VBD1" s="5" t="s">
        <v>23369</v>
      </c>
      <c r="VBE1" s="5" t="s">
        <v>23370</v>
      </c>
      <c r="VBF1" s="5" t="s">
        <v>23371</v>
      </c>
      <c r="VBG1" s="5" t="s">
        <v>23372</v>
      </c>
      <c r="VBH1" s="5" t="s">
        <v>23373</v>
      </c>
      <c r="VBI1" s="5" t="s">
        <v>23374</v>
      </c>
      <c r="VBJ1" s="5" t="s">
        <v>23375</v>
      </c>
      <c r="VBK1" s="5" t="s">
        <v>23376</v>
      </c>
      <c r="VBL1" s="5" t="s">
        <v>23377</v>
      </c>
      <c r="VBM1" s="5" t="s">
        <v>23378</v>
      </c>
      <c r="VBN1" s="5" t="s">
        <v>23379</v>
      </c>
      <c r="VBO1" s="5" t="s">
        <v>23380</v>
      </c>
      <c r="VBP1" s="5" t="s">
        <v>23381</v>
      </c>
      <c r="VBQ1" s="5" t="s">
        <v>23382</v>
      </c>
      <c r="VBR1" s="5" t="s">
        <v>23383</v>
      </c>
      <c r="VBS1" s="5" t="s">
        <v>23384</v>
      </c>
      <c r="VBT1" s="5" t="s">
        <v>23385</v>
      </c>
      <c r="VBU1" s="5" t="s">
        <v>23386</v>
      </c>
      <c r="VBV1" s="5" t="s">
        <v>23387</v>
      </c>
      <c r="VBW1" s="5" t="s">
        <v>23388</v>
      </c>
      <c r="VBX1" s="5" t="s">
        <v>23389</v>
      </c>
      <c r="VBY1" s="5" t="s">
        <v>23390</v>
      </c>
      <c r="VBZ1" s="5" t="s">
        <v>23391</v>
      </c>
      <c r="VCA1" s="5" t="s">
        <v>23392</v>
      </c>
      <c r="VCB1" s="5" t="s">
        <v>23393</v>
      </c>
      <c r="VCC1" s="5" t="s">
        <v>23394</v>
      </c>
      <c r="VCD1" s="5" t="s">
        <v>23395</v>
      </c>
      <c r="VCE1" s="5" t="s">
        <v>23396</v>
      </c>
      <c r="VCF1" s="5" t="s">
        <v>23397</v>
      </c>
      <c r="VCG1" s="5" t="s">
        <v>23398</v>
      </c>
      <c r="VCH1" s="5" t="s">
        <v>23399</v>
      </c>
      <c r="VCI1" s="5" t="s">
        <v>23400</v>
      </c>
      <c r="VCJ1" s="5" t="s">
        <v>23401</v>
      </c>
      <c r="VCK1" s="5" t="s">
        <v>23402</v>
      </c>
      <c r="VCL1" s="5" t="s">
        <v>23403</v>
      </c>
      <c r="VCM1" s="5" t="s">
        <v>23404</v>
      </c>
      <c r="VCN1" s="5" t="s">
        <v>23405</v>
      </c>
      <c r="VCO1" s="5" t="s">
        <v>23406</v>
      </c>
      <c r="VCP1" s="5" t="s">
        <v>23407</v>
      </c>
      <c r="VCQ1" s="5" t="s">
        <v>23408</v>
      </c>
      <c r="VCR1" s="5" t="s">
        <v>23409</v>
      </c>
      <c r="VCS1" s="5" t="s">
        <v>23410</v>
      </c>
      <c r="VCT1" s="5" t="s">
        <v>23411</v>
      </c>
      <c r="VCU1" s="5" t="s">
        <v>23412</v>
      </c>
      <c r="VCV1" s="5" t="s">
        <v>23413</v>
      </c>
      <c r="VCW1" s="5" t="s">
        <v>23414</v>
      </c>
      <c r="VCX1" s="5" t="s">
        <v>23415</v>
      </c>
      <c r="VCY1" s="5" t="s">
        <v>23416</v>
      </c>
      <c r="VCZ1" s="5" t="s">
        <v>23417</v>
      </c>
      <c r="VDA1" s="5" t="s">
        <v>23418</v>
      </c>
      <c r="VDB1" s="5" t="s">
        <v>23419</v>
      </c>
      <c r="VDC1" s="5" t="s">
        <v>23420</v>
      </c>
      <c r="VDD1" s="5" t="s">
        <v>23421</v>
      </c>
      <c r="VDE1" s="5" t="s">
        <v>23422</v>
      </c>
      <c r="VDF1" s="5" t="s">
        <v>23423</v>
      </c>
      <c r="VDG1" s="5" t="s">
        <v>23424</v>
      </c>
      <c r="VDH1" s="5" t="s">
        <v>23425</v>
      </c>
      <c r="VDI1" s="5" t="s">
        <v>23426</v>
      </c>
      <c r="VDJ1" s="5" t="s">
        <v>23427</v>
      </c>
      <c r="VDK1" s="5" t="s">
        <v>23428</v>
      </c>
      <c r="VDL1" s="5" t="s">
        <v>23429</v>
      </c>
      <c r="VDM1" s="5" t="s">
        <v>23430</v>
      </c>
      <c r="VDN1" s="5" t="s">
        <v>23431</v>
      </c>
      <c r="VDO1" s="5" t="s">
        <v>23432</v>
      </c>
      <c r="VDP1" s="5" t="s">
        <v>23433</v>
      </c>
      <c r="VDQ1" s="5" t="s">
        <v>23434</v>
      </c>
      <c r="VDR1" s="5" t="s">
        <v>23435</v>
      </c>
      <c r="VDS1" s="5" t="s">
        <v>23436</v>
      </c>
      <c r="VDT1" s="5" t="s">
        <v>23437</v>
      </c>
      <c r="VDU1" s="5" t="s">
        <v>23438</v>
      </c>
      <c r="VDV1" s="5" t="s">
        <v>23439</v>
      </c>
      <c r="VDW1" s="5" t="s">
        <v>23440</v>
      </c>
      <c r="VDX1" s="5" t="s">
        <v>23441</v>
      </c>
      <c r="VDY1" s="5" t="s">
        <v>23442</v>
      </c>
      <c r="VDZ1" s="5" t="s">
        <v>23443</v>
      </c>
      <c r="VEA1" s="5" t="s">
        <v>23444</v>
      </c>
      <c r="VEB1" s="5" t="s">
        <v>23445</v>
      </c>
      <c r="VEC1" s="5" t="s">
        <v>23446</v>
      </c>
      <c r="VED1" s="5" t="s">
        <v>23447</v>
      </c>
      <c r="VEE1" s="5" t="s">
        <v>23448</v>
      </c>
      <c r="VEF1" s="5" t="s">
        <v>23449</v>
      </c>
      <c r="VEG1" s="5" t="s">
        <v>23450</v>
      </c>
      <c r="VEH1" s="5" t="s">
        <v>23451</v>
      </c>
      <c r="VEI1" s="5" t="s">
        <v>23452</v>
      </c>
      <c r="VEJ1" s="5" t="s">
        <v>23453</v>
      </c>
      <c r="VEK1" s="5" t="s">
        <v>23454</v>
      </c>
      <c r="VEL1" s="5" t="s">
        <v>23455</v>
      </c>
      <c r="VEM1" s="5" t="s">
        <v>23456</v>
      </c>
      <c r="VEN1" s="5" t="s">
        <v>23457</v>
      </c>
      <c r="VEO1" s="5" t="s">
        <v>23458</v>
      </c>
      <c r="VEP1" s="5" t="s">
        <v>23459</v>
      </c>
      <c r="VEQ1" s="5" t="s">
        <v>23460</v>
      </c>
      <c r="VER1" s="5" t="s">
        <v>23461</v>
      </c>
      <c r="VES1" s="5" t="s">
        <v>23462</v>
      </c>
      <c r="VET1" s="5" t="s">
        <v>23463</v>
      </c>
      <c r="VEU1" s="5" t="s">
        <v>23464</v>
      </c>
      <c r="VEV1" s="5" t="s">
        <v>23465</v>
      </c>
      <c r="VEW1" s="5" t="s">
        <v>23466</v>
      </c>
      <c r="VEX1" s="5" t="s">
        <v>23467</v>
      </c>
      <c r="VEY1" s="5" t="s">
        <v>23468</v>
      </c>
      <c r="VEZ1" s="5" t="s">
        <v>23469</v>
      </c>
      <c r="VFA1" s="5" t="s">
        <v>23470</v>
      </c>
      <c r="VFB1" s="5" t="s">
        <v>23471</v>
      </c>
      <c r="VFC1" s="5" t="s">
        <v>23472</v>
      </c>
      <c r="VFD1" s="5" t="s">
        <v>23473</v>
      </c>
      <c r="VFE1" s="5" t="s">
        <v>23474</v>
      </c>
      <c r="VFF1" s="5" t="s">
        <v>23475</v>
      </c>
      <c r="VFG1" s="5" t="s">
        <v>23476</v>
      </c>
      <c r="VFH1" s="5" t="s">
        <v>23477</v>
      </c>
      <c r="VFI1" s="5" t="s">
        <v>23478</v>
      </c>
      <c r="VFJ1" s="5" t="s">
        <v>23479</v>
      </c>
      <c r="VFK1" s="5" t="s">
        <v>23480</v>
      </c>
      <c r="VFL1" s="5" t="s">
        <v>23481</v>
      </c>
      <c r="VFM1" s="5" t="s">
        <v>23482</v>
      </c>
      <c r="VFN1" s="5" t="s">
        <v>23483</v>
      </c>
      <c r="VFO1" s="5" t="s">
        <v>23484</v>
      </c>
      <c r="VFP1" s="5" t="s">
        <v>23485</v>
      </c>
      <c r="VFQ1" s="5" t="s">
        <v>23486</v>
      </c>
      <c r="VFR1" s="5" t="s">
        <v>23487</v>
      </c>
      <c r="VFS1" s="5" t="s">
        <v>23488</v>
      </c>
      <c r="VFT1" s="5" t="s">
        <v>23489</v>
      </c>
      <c r="VFU1" s="5" t="s">
        <v>23490</v>
      </c>
      <c r="VFV1" s="5" t="s">
        <v>23491</v>
      </c>
      <c r="VFW1" s="5" t="s">
        <v>23492</v>
      </c>
      <c r="VFX1" s="5" t="s">
        <v>23493</v>
      </c>
      <c r="VFY1" s="5" t="s">
        <v>23494</v>
      </c>
      <c r="VFZ1" s="5" t="s">
        <v>23495</v>
      </c>
      <c r="VGA1" s="5" t="s">
        <v>23496</v>
      </c>
      <c r="VGB1" s="5" t="s">
        <v>23497</v>
      </c>
      <c r="VGC1" s="5" t="s">
        <v>23498</v>
      </c>
      <c r="VGD1" s="5" t="s">
        <v>23499</v>
      </c>
      <c r="VGE1" s="5" t="s">
        <v>23500</v>
      </c>
      <c r="VGF1" s="5" t="s">
        <v>23501</v>
      </c>
      <c r="VGG1" s="5" t="s">
        <v>23502</v>
      </c>
      <c r="VGH1" s="5" t="s">
        <v>23503</v>
      </c>
      <c r="VGI1" s="5" t="s">
        <v>23504</v>
      </c>
      <c r="VGJ1" s="5" t="s">
        <v>23505</v>
      </c>
      <c r="VGK1" s="5" t="s">
        <v>23506</v>
      </c>
      <c r="VGL1" s="5" t="s">
        <v>23507</v>
      </c>
      <c r="VGM1" s="5" t="s">
        <v>23508</v>
      </c>
      <c r="VGN1" s="5" t="s">
        <v>23509</v>
      </c>
      <c r="VGO1" s="5" t="s">
        <v>23510</v>
      </c>
      <c r="VGP1" s="5" t="s">
        <v>23511</v>
      </c>
      <c r="VGQ1" s="5" t="s">
        <v>23512</v>
      </c>
      <c r="VGR1" s="5" t="s">
        <v>23513</v>
      </c>
      <c r="VGS1" s="5" t="s">
        <v>23514</v>
      </c>
      <c r="VGT1" s="5" t="s">
        <v>23515</v>
      </c>
      <c r="VGU1" s="5" t="s">
        <v>23516</v>
      </c>
      <c r="VGV1" s="5" t="s">
        <v>23517</v>
      </c>
      <c r="VGW1" s="5" t="s">
        <v>23518</v>
      </c>
      <c r="VGX1" s="5" t="s">
        <v>23519</v>
      </c>
      <c r="VGY1" s="5" t="s">
        <v>23520</v>
      </c>
      <c r="VGZ1" s="5" t="s">
        <v>23521</v>
      </c>
      <c r="VHA1" s="5" t="s">
        <v>23522</v>
      </c>
      <c r="VHB1" s="5" t="s">
        <v>23523</v>
      </c>
      <c r="VHC1" s="5" t="s">
        <v>23524</v>
      </c>
      <c r="VHD1" s="5" t="s">
        <v>23525</v>
      </c>
      <c r="VHE1" s="5" t="s">
        <v>23526</v>
      </c>
      <c r="VHF1" s="5" t="s">
        <v>23527</v>
      </c>
      <c r="VHG1" s="5" t="s">
        <v>23528</v>
      </c>
      <c r="VHH1" s="5" t="s">
        <v>23529</v>
      </c>
      <c r="VHI1" s="5" t="s">
        <v>23530</v>
      </c>
      <c r="VHJ1" s="5" t="s">
        <v>23531</v>
      </c>
      <c r="VHK1" s="5" t="s">
        <v>23532</v>
      </c>
      <c r="VHL1" s="5" t="s">
        <v>23533</v>
      </c>
      <c r="VHM1" s="5" t="s">
        <v>23534</v>
      </c>
      <c r="VHN1" s="5" t="s">
        <v>23535</v>
      </c>
      <c r="VHO1" s="5" t="s">
        <v>23536</v>
      </c>
      <c r="VHP1" s="5" t="s">
        <v>23537</v>
      </c>
      <c r="VHQ1" s="5" t="s">
        <v>23538</v>
      </c>
      <c r="VHR1" s="5" t="s">
        <v>23539</v>
      </c>
      <c r="VHS1" s="5" t="s">
        <v>23540</v>
      </c>
      <c r="VHT1" s="5" t="s">
        <v>23541</v>
      </c>
      <c r="VHU1" s="5" t="s">
        <v>23542</v>
      </c>
      <c r="VHV1" s="5" t="s">
        <v>23543</v>
      </c>
      <c r="VHW1" s="5" t="s">
        <v>23544</v>
      </c>
      <c r="VHX1" s="5" t="s">
        <v>23545</v>
      </c>
      <c r="VHY1" s="5" t="s">
        <v>23546</v>
      </c>
      <c r="VHZ1" s="5" t="s">
        <v>23547</v>
      </c>
      <c r="VIA1" s="5" t="s">
        <v>23548</v>
      </c>
      <c r="VIB1" s="5" t="s">
        <v>23549</v>
      </c>
      <c r="VIC1" s="5" t="s">
        <v>23550</v>
      </c>
      <c r="VID1" s="5" t="s">
        <v>23551</v>
      </c>
      <c r="VIE1" s="5" t="s">
        <v>23552</v>
      </c>
      <c r="VIF1" s="5" t="s">
        <v>23553</v>
      </c>
      <c r="VIG1" s="5" t="s">
        <v>23554</v>
      </c>
      <c r="VIH1" s="5" t="s">
        <v>23555</v>
      </c>
      <c r="VII1" s="5" t="s">
        <v>23556</v>
      </c>
      <c r="VIJ1" s="5" t="s">
        <v>23557</v>
      </c>
      <c r="VIK1" s="5" t="s">
        <v>23558</v>
      </c>
      <c r="VIL1" s="5" t="s">
        <v>23559</v>
      </c>
      <c r="VIM1" s="5" t="s">
        <v>23560</v>
      </c>
      <c r="VIN1" s="5" t="s">
        <v>23561</v>
      </c>
      <c r="VIO1" s="5" t="s">
        <v>23562</v>
      </c>
      <c r="VIP1" s="5" t="s">
        <v>23563</v>
      </c>
      <c r="VIQ1" s="5" t="s">
        <v>23564</v>
      </c>
      <c r="VIR1" s="5" t="s">
        <v>23565</v>
      </c>
      <c r="VIS1" s="5" t="s">
        <v>23566</v>
      </c>
      <c r="VIT1" s="5" t="s">
        <v>23567</v>
      </c>
      <c r="VIU1" s="5" t="s">
        <v>23568</v>
      </c>
      <c r="VIV1" s="5" t="s">
        <v>23569</v>
      </c>
      <c r="VIW1" s="5" t="s">
        <v>23570</v>
      </c>
      <c r="VIX1" s="5" t="s">
        <v>23571</v>
      </c>
      <c r="VIY1" s="5" t="s">
        <v>23572</v>
      </c>
      <c r="VIZ1" s="5" t="s">
        <v>23573</v>
      </c>
      <c r="VJA1" s="5" t="s">
        <v>23574</v>
      </c>
      <c r="VJB1" s="5" t="s">
        <v>23575</v>
      </c>
      <c r="VJC1" s="5" t="s">
        <v>23576</v>
      </c>
      <c r="VJD1" s="5" t="s">
        <v>23577</v>
      </c>
      <c r="VJE1" s="5" t="s">
        <v>23578</v>
      </c>
      <c r="VJF1" s="5" t="s">
        <v>23579</v>
      </c>
      <c r="VJG1" s="5" t="s">
        <v>23580</v>
      </c>
      <c r="VJH1" s="5" t="s">
        <v>23581</v>
      </c>
      <c r="VJI1" s="5" t="s">
        <v>23582</v>
      </c>
      <c r="VJJ1" s="5" t="s">
        <v>23583</v>
      </c>
      <c r="VJK1" s="5" t="s">
        <v>23584</v>
      </c>
      <c r="VJL1" s="5" t="s">
        <v>23585</v>
      </c>
      <c r="VJM1" s="5" t="s">
        <v>23586</v>
      </c>
      <c r="VJN1" s="5" t="s">
        <v>23587</v>
      </c>
      <c r="VJO1" s="5" t="s">
        <v>23588</v>
      </c>
      <c r="VJP1" s="5" t="s">
        <v>23589</v>
      </c>
      <c r="VJQ1" s="5" t="s">
        <v>23590</v>
      </c>
      <c r="VJR1" s="5" t="s">
        <v>23591</v>
      </c>
      <c r="VJS1" s="5" t="s">
        <v>23592</v>
      </c>
      <c r="VJT1" s="5" t="s">
        <v>23593</v>
      </c>
      <c r="VJU1" s="5" t="s">
        <v>23594</v>
      </c>
      <c r="VJV1" s="5" t="s">
        <v>23595</v>
      </c>
      <c r="VJW1" s="5" t="s">
        <v>23596</v>
      </c>
      <c r="VJX1" s="5" t="s">
        <v>23597</v>
      </c>
      <c r="VJY1" s="5" t="s">
        <v>23598</v>
      </c>
      <c r="VJZ1" s="5" t="s">
        <v>23599</v>
      </c>
      <c r="VKA1" s="5" t="s">
        <v>23600</v>
      </c>
      <c r="VKB1" s="5" t="s">
        <v>23601</v>
      </c>
      <c r="VKC1" s="5" t="s">
        <v>23602</v>
      </c>
      <c r="VKD1" s="5" t="s">
        <v>23603</v>
      </c>
      <c r="VKE1" s="5" t="s">
        <v>23604</v>
      </c>
      <c r="VKF1" s="5" t="s">
        <v>23605</v>
      </c>
      <c r="VKG1" s="5" t="s">
        <v>23606</v>
      </c>
      <c r="VKH1" s="5" t="s">
        <v>23607</v>
      </c>
      <c r="VKI1" s="5" t="s">
        <v>23608</v>
      </c>
      <c r="VKJ1" s="5" t="s">
        <v>23609</v>
      </c>
      <c r="VKK1" s="5" t="s">
        <v>23610</v>
      </c>
      <c r="VKL1" s="5" t="s">
        <v>23611</v>
      </c>
      <c r="VKM1" s="5" t="s">
        <v>23612</v>
      </c>
      <c r="VKN1" s="5" t="s">
        <v>23613</v>
      </c>
      <c r="VKO1" s="5" t="s">
        <v>23614</v>
      </c>
      <c r="VKP1" s="5" t="s">
        <v>23615</v>
      </c>
      <c r="VKQ1" s="5" t="s">
        <v>23616</v>
      </c>
      <c r="VKR1" s="5" t="s">
        <v>23617</v>
      </c>
      <c r="VKS1" s="5" t="s">
        <v>23618</v>
      </c>
      <c r="VKT1" s="5" t="s">
        <v>23619</v>
      </c>
      <c r="VKU1" s="5" t="s">
        <v>23620</v>
      </c>
      <c r="VKV1" s="5" t="s">
        <v>23621</v>
      </c>
      <c r="VKW1" s="5" t="s">
        <v>23622</v>
      </c>
      <c r="VKX1" s="5" t="s">
        <v>23623</v>
      </c>
      <c r="VKY1" s="5" t="s">
        <v>23624</v>
      </c>
      <c r="VKZ1" s="5" t="s">
        <v>23625</v>
      </c>
      <c r="VLA1" s="5" t="s">
        <v>23626</v>
      </c>
      <c r="VLB1" s="5" t="s">
        <v>23627</v>
      </c>
      <c r="VLC1" s="5" t="s">
        <v>23628</v>
      </c>
      <c r="VLD1" s="5" t="s">
        <v>23629</v>
      </c>
      <c r="VLE1" s="5" t="s">
        <v>23630</v>
      </c>
      <c r="VLF1" s="5" t="s">
        <v>23631</v>
      </c>
      <c r="VLG1" s="5" t="s">
        <v>23632</v>
      </c>
      <c r="VLH1" s="5" t="s">
        <v>23633</v>
      </c>
      <c r="VLI1" s="5" t="s">
        <v>23634</v>
      </c>
      <c r="VLJ1" s="5" t="s">
        <v>23635</v>
      </c>
      <c r="VLK1" s="5" t="s">
        <v>23636</v>
      </c>
      <c r="VLL1" s="5" t="s">
        <v>23637</v>
      </c>
      <c r="VLM1" s="5" t="s">
        <v>23638</v>
      </c>
      <c r="VLN1" s="5" t="s">
        <v>23639</v>
      </c>
      <c r="VLO1" s="5" t="s">
        <v>23640</v>
      </c>
      <c r="VLP1" s="5" t="s">
        <v>23641</v>
      </c>
      <c r="VLQ1" s="5" t="s">
        <v>23642</v>
      </c>
      <c r="VLR1" s="5" t="s">
        <v>23643</v>
      </c>
      <c r="VLS1" s="5" t="s">
        <v>23644</v>
      </c>
      <c r="VLT1" s="5" t="s">
        <v>23645</v>
      </c>
      <c r="VLU1" s="5" t="s">
        <v>23646</v>
      </c>
      <c r="VLV1" s="5" t="s">
        <v>23647</v>
      </c>
      <c r="VLW1" s="5" t="s">
        <v>23648</v>
      </c>
      <c r="VLX1" s="5" t="s">
        <v>23649</v>
      </c>
      <c r="VLY1" s="5" t="s">
        <v>23650</v>
      </c>
      <c r="VLZ1" s="5" t="s">
        <v>23651</v>
      </c>
      <c r="VMA1" s="5" t="s">
        <v>23652</v>
      </c>
      <c r="VMB1" s="5" t="s">
        <v>23653</v>
      </c>
      <c r="VMC1" s="5" t="s">
        <v>23654</v>
      </c>
      <c r="VMD1" s="5" t="s">
        <v>23655</v>
      </c>
      <c r="VME1" s="5" t="s">
        <v>23656</v>
      </c>
      <c r="VMF1" s="5" t="s">
        <v>23657</v>
      </c>
      <c r="VMG1" s="5" t="s">
        <v>23658</v>
      </c>
      <c r="VMH1" s="5" t="s">
        <v>23659</v>
      </c>
      <c r="VMI1" s="5" t="s">
        <v>23660</v>
      </c>
      <c r="VMJ1" s="5" t="s">
        <v>23661</v>
      </c>
      <c r="VMK1" s="5" t="s">
        <v>23662</v>
      </c>
      <c r="VML1" s="5" t="s">
        <v>23663</v>
      </c>
      <c r="VMM1" s="5" t="s">
        <v>23664</v>
      </c>
      <c r="VMN1" s="5" t="s">
        <v>23665</v>
      </c>
      <c r="VMO1" s="5" t="s">
        <v>23666</v>
      </c>
      <c r="VMP1" s="5" t="s">
        <v>23667</v>
      </c>
      <c r="VMQ1" s="5" t="s">
        <v>23668</v>
      </c>
      <c r="VMR1" s="5" t="s">
        <v>23669</v>
      </c>
      <c r="VMS1" s="5" t="s">
        <v>23670</v>
      </c>
      <c r="VMT1" s="5" t="s">
        <v>23671</v>
      </c>
      <c r="VMU1" s="5" t="s">
        <v>23672</v>
      </c>
      <c r="VMV1" s="5" t="s">
        <v>23673</v>
      </c>
      <c r="VMW1" s="5" t="s">
        <v>23674</v>
      </c>
      <c r="VMX1" s="5" t="s">
        <v>23675</v>
      </c>
      <c r="VMY1" s="5" t="s">
        <v>23676</v>
      </c>
      <c r="VMZ1" s="5" t="s">
        <v>23677</v>
      </c>
      <c r="VNA1" s="5" t="s">
        <v>23678</v>
      </c>
      <c r="VNB1" s="5" t="s">
        <v>23679</v>
      </c>
      <c r="VNC1" s="5" t="s">
        <v>23680</v>
      </c>
      <c r="VND1" s="5" t="s">
        <v>23681</v>
      </c>
      <c r="VNE1" s="5" t="s">
        <v>23682</v>
      </c>
      <c r="VNF1" s="5" t="s">
        <v>23683</v>
      </c>
      <c r="VNG1" s="5" t="s">
        <v>23684</v>
      </c>
      <c r="VNH1" s="5" t="s">
        <v>23685</v>
      </c>
      <c r="VNI1" s="5" t="s">
        <v>23686</v>
      </c>
      <c r="VNJ1" s="5" t="s">
        <v>23687</v>
      </c>
      <c r="VNK1" s="5" t="s">
        <v>23688</v>
      </c>
      <c r="VNL1" s="5" t="s">
        <v>23689</v>
      </c>
      <c r="VNM1" s="5" t="s">
        <v>23690</v>
      </c>
      <c r="VNN1" s="5" t="s">
        <v>23691</v>
      </c>
      <c r="VNO1" s="5" t="s">
        <v>23692</v>
      </c>
      <c r="VNP1" s="5" t="s">
        <v>23693</v>
      </c>
      <c r="VNQ1" s="5" t="s">
        <v>23694</v>
      </c>
      <c r="VNR1" s="5" t="s">
        <v>23695</v>
      </c>
      <c r="VNS1" s="5" t="s">
        <v>23696</v>
      </c>
      <c r="VNT1" s="5" t="s">
        <v>23697</v>
      </c>
      <c r="VNU1" s="5" t="s">
        <v>23698</v>
      </c>
      <c r="VNV1" s="5" t="s">
        <v>23699</v>
      </c>
      <c r="VNW1" s="5" t="s">
        <v>23700</v>
      </c>
      <c r="VNX1" s="5" t="s">
        <v>23701</v>
      </c>
      <c r="VNY1" s="5" t="s">
        <v>23702</v>
      </c>
      <c r="VNZ1" s="5" t="s">
        <v>23703</v>
      </c>
      <c r="VOA1" s="5" t="s">
        <v>23704</v>
      </c>
      <c r="VOB1" s="5" t="s">
        <v>23705</v>
      </c>
      <c r="VOC1" s="5" t="s">
        <v>23706</v>
      </c>
      <c r="VOD1" s="5" t="s">
        <v>23707</v>
      </c>
      <c r="VOE1" s="5" t="s">
        <v>23708</v>
      </c>
      <c r="VOF1" s="5" t="s">
        <v>23709</v>
      </c>
      <c r="VOG1" s="5" t="s">
        <v>23710</v>
      </c>
      <c r="VOH1" s="5" t="s">
        <v>23711</v>
      </c>
      <c r="VOI1" s="5" t="s">
        <v>23712</v>
      </c>
      <c r="VOJ1" s="5" t="s">
        <v>23713</v>
      </c>
      <c r="VOK1" s="5" t="s">
        <v>23714</v>
      </c>
      <c r="VOL1" s="5" t="s">
        <v>23715</v>
      </c>
      <c r="VOM1" s="5" t="s">
        <v>23716</v>
      </c>
      <c r="VON1" s="5" t="s">
        <v>23717</v>
      </c>
      <c r="VOO1" s="5" t="s">
        <v>23718</v>
      </c>
      <c r="VOP1" s="5" t="s">
        <v>23719</v>
      </c>
      <c r="VOQ1" s="5" t="s">
        <v>23720</v>
      </c>
      <c r="VOR1" s="5" t="s">
        <v>23721</v>
      </c>
      <c r="VOS1" s="5" t="s">
        <v>23722</v>
      </c>
      <c r="VOT1" s="5" t="s">
        <v>23723</v>
      </c>
      <c r="VOU1" s="5" t="s">
        <v>23724</v>
      </c>
      <c r="VOV1" s="5" t="s">
        <v>23725</v>
      </c>
      <c r="VOW1" s="5" t="s">
        <v>23726</v>
      </c>
      <c r="VOX1" s="5" t="s">
        <v>23727</v>
      </c>
      <c r="VOY1" s="5" t="s">
        <v>23728</v>
      </c>
      <c r="VOZ1" s="5" t="s">
        <v>23729</v>
      </c>
      <c r="VPA1" s="5" t="s">
        <v>23730</v>
      </c>
      <c r="VPB1" s="5" t="s">
        <v>23731</v>
      </c>
      <c r="VPC1" s="5" t="s">
        <v>23732</v>
      </c>
      <c r="VPD1" s="5" t="s">
        <v>23733</v>
      </c>
      <c r="VPE1" s="5" t="s">
        <v>23734</v>
      </c>
      <c r="VPF1" s="5" t="s">
        <v>23735</v>
      </c>
      <c r="VPG1" s="5" t="s">
        <v>23736</v>
      </c>
      <c r="VPH1" s="5" t="s">
        <v>23737</v>
      </c>
      <c r="VPI1" s="5" t="s">
        <v>23738</v>
      </c>
      <c r="VPJ1" s="5" t="s">
        <v>23739</v>
      </c>
      <c r="VPK1" s="5" t="s">
        <v>23740</v>
      </c>
      <c r="VPL1" s="5" t="s">
        <v>23741</v>
      </c>
      <c r="VPM1" s="5" t="s">
        <v>23742</v>
      </c>
      <c r="VPN1" s="5" t="s">
        <v>23743</v>
      </c>
      <c r="VPO1" s="5" t="s">
        <v>23744</v>
      </c>
      <c r="VPP1" s="5" t="s">
        <v>23745</v>
      </c>
      <c r="VPQ1" s="5" t="s">
        <v>23746</v>
      </c>
      <c r="VPR1" s="5" t="s">
        <v>23747</v>
      </c>
      <c r="VPS1" s="5" t="s">
        <v>23748</v>
      </c>
      <c r="VPT1" s="5" t="s">
        <v>23749</v>
      </c>
      <c r="VPU1" s="5" t="s">
        <v>23750</v>
      </c>
      <c r="VPV1" s="5" t="s">
        <v>23751</v>
      </c>
      <c r="VPW1" s="5" t="s">
        <v>23752</v>
      </c>
      <c r="VPX1" s="5" t="s">
        <v>23753</v>
      </c>
      <c r="VPY1" s="5" t="s">
        <v>23754</v>
      </c>
      <c r="VPZ1" s="5" t="s">
        <v>23755</v>
      </c>
      <c r="VQA1" s="5" t="s">
        <v>23756</v>
      </c>
      <c r="VQB1" s="5" t="s">
        <v>23757</v>
      </c>
      <c r="VQC1" s="5" t="s">
        <v>23758</v>
      </c>
      <c r="VQD1" s="5" t="s">
        <v>23759</v>
      </c>
      <c r="VQE1" s="5" t="s">
        <v>23760</v>
      </c>
      <c r="VQF1" s="5" t="s">
        <v>23761</v>
      </c>
      <c r="VQG1" s="5" t="s">
        <v>23762</v>
      </c>
      <c r="VQH1" s="5" t="s">
        <v>23763</v>
      </c>
      <c r="VQI1" s="5" t="s">
        <v>23764</v>
      </c>
      <c r="VQJ1" s="5" t="s">
        <v>23765</v>
      </c>
      <c r="VQK1" s="5" t="s">
        <v>23766</v>
      </c>
      <c r="VQL1" s="5" t="s">
        <v>23767</v>
      </c>
      <c r="VQM1" s="5" t="s">
        <v>23768</v>
      </c>
      <c r="VQN1" s="5" t="s">
        <v>23769</v>
      </c>
      <c r="VQO1" s="5" t="s">
        <v>23770</v>
      </c>
      <c r="VQP1" s="5" t="s">
        <v>23771</v>
      </c>
      <c r="VQQ1" s="5" t="s">
        <v>23772</v>
      </c>
      <c r="VQR1" s="5" t="s">
        <v>23773</v>
      </c>
      <c r="VQS1" s="5" t="s">
        <v>23774</v>
      </c>
      <c r="VQT1" s="5" t="s">
        <v>23775</v>
      </c>
      <c r="VQU1" s="5" t="s">
        <v>23776</v>
      </c>
      <c r="VQV1" s="5" t="s">
        <v>23777</v>
      </c>
      <c r="VQW1" s="5" t="s">
        <v>23778</v>
      </c>
      <c r="VQX1" s="5" t="s">
        <v>23779</v>
      </c>
      <c r="VQY1" s="5" t="s">
        <v>23780</v>
      </c>
      <c r="VQZ1" s="5" t="s">
        <v>23781</v>
      </c>
      <c r="VRA1" s="5" t="s">
        <v>23782</v>
      </c>
      <c r="VRB1" s="5" t="s">
        <v>23783</v>
      </c>
      <c r="VRC1" s="5" t="s">
        <v>23784</v>
      </c>
      <c r="VRD1" s="5" t="s">
        <v>23785</v>
      </c>
      <c r="VRE1" s="5" t="s">
        <v>23786</v>
      </c>
      <c r="VRF1" s="5" t="s">
        <v>23787</v>
      </c>
      <c r="VRG1" s="5" t="s">
        <v>23788</v>
      </c>
      <c r="VRH1" s="5" t="s">
        <v>23789</v>
      </c>
      <c r="VRI1" s="5" t="s">
        <v>23790</v>
      </c>
      <c r="VRJ1" s="5" t="s">
        <v>23791</v>
      </c>
      <c r="VRK1" s="5" t="s">
        <v>23792</v>
      </c>
      <c r="VRL1" s="5" t="s">
        <v>23793</v>
      </c>
      <c r="VRM1" s="5" t="s">
        <v>23794</v>
      </c>
      <c r="VRN1" s="5" t="s">
        <v>23795</v>
      </c>
      <c r="VRO1" s="5" t="s">
        <v>23796</v>
      </c>
      <c r="VRP1" s="5" t="s">
        <v>23797</v>
      </c>
      <c r="VRQ1" s="5" t="s">
        <v>23798</v>
      </c>
      <c r="VRR1" s="5" t="s">
        <v>23799</v>
      </c>
      <c r="VRS1" s="5" t="s">
        <v>23800</v>
      </c>
      <c r="VRT1" s="5" t="s">
        <v>23801</v>
      </c>
      <c r="VRU1" s="5" t="s">
        <v>23802</v>
      </c>
      <c r="VRV1" s="5" t="s">
        <v>23803</v>
      </c>
      <c r="VRW1" s="5" t="s">
        <v>23804</v>
      </c>
      <c r="VRX1" s="5" t="s">
        <v>23805</v>
      </c>
      <c r="VRY1" s="5" t="s">
        <v>23806</v>
      </c>
      <c r="VRZ1" s="5" t="s">
        <v>23807</v>
      </c>
      <c r="VSA1" s="5" t="s">
        <v>23808</v>
      </c>
      <c r="VSB1" s="5" t="s">
        <v>23809</v>
      </c>
      <c r="VSC1" s="5" t="s">
        <v>23810</v>
      </c>
      <c r="VSD1" s="5" t="s">
        <v>23811</v>
      </c>
      <c r="VSE1" s="5" t="s">
        <v>23812</v>
      </c>
      <c r="VSF1" s="5" t="s">
        <v>23813</v>
      </c>
      <c r="VSG1" s="5" t="s">
        <v>23814</v>
      </c>
      <c r="VSH1" s="5" t="s">
        <v>23815</v>
      </c>
      <c r="VSI1" s="5" t="s">
        <v>23816</v>
      </c>
      <c r="VSJ1" s="5" t="s">
        <v>23817</v>
      </c>
      <c r="VSK1" s="5" t="s">
        <v>23818</v>
      </c>
      <c r="VSL1" s="5" t="s">
        <v>23819</v>
      </c>
      <c r="VSM1" s="5" t="s">
        <v>23820</v>
      </c>
      <c r="VSN1" s="5" t="s">
        <v>23821</v>
      </c>
      <c r="VSO1" s="5" t="s">
        <v>23822</v>
      </c>
      <c r="VSP1" s="5" t="s">
        <v>23823</v>
      </c>
      <c r="VSQ1" s="5" t="s">
        <v>23824</v>
      </c>
      <c r="VSR1" s="5" t="s">
        <v>23825</v>
      </c>
      <c r="VSS1" s="5" t="s">
        <v>23826</v>
      </c>
      <c r="VST1" s="5" t="s">
        <v>23827</v>
      </c>
      <c r="VSU1" s="5" t="s">
        <v>23828</v>
      </c>
      <c r="VSV1" s="5" t="s">
        <v>23829</v>
      </c>
      <c r="VSW1" s="5" t="s">
        <v>23830</v>
      </c>
      <c r="VSX1" s="5" t="s">
        <v>23831</v>
      </c>
      <c r="VSY1" s="5" t="s">
        <v>23832</v>
      </c>
      <c r="VSZ1" s="5" t="s">
        <v>23833</v>
      </c>
      <c r="VTA1" s="5" t="s">
        <v>23834</v>
      </c>
      <c r="VTB1" s="5" t="s">
        <v>23835</v>
      </c>
      <c r="VTC1" s="5" t="s">
        <v>23836</v>
      </c>
      <c r="VTD1" s="5" t="s">
        <v>23837</v>
      </c>
      <c r="VTE1" s="5" t="s">
        <v>23838</v>
      </c>
      <c r="VTF1" s="5" t="s">
        <v>23839</v>
      </c>
      <c r="VTG1" s="5" t="s">
        <v>23840</v>
      </c>
      <c r="VTH1" s="5" t="s">
        <v>23841</v>
      </c>
      <c r="VTI1" s="5" t="s">
        <v>23842</v>
      </c>
      <c r="VTJ1" s="5" t="s">
        <v>23843</v>
      </c>
      <c r="VTK1" s="5" t="s">
        <v>23844</v>
      </c>
      <c r="VTL1" s="5" t="s">
        <v>23845</v>
      </c>
      <c r="VTM1" s="5" t="s">
        <v>23846</v>
      </c>
      <c r="VTN1" s="5" t="s">
        <v>23847</v>
      </c>
      <c r="VTO1" s="5" t="s">
        <v>23848</v>
      </c>
      <c r="VTP1" s="5" t="s">
        <v>23849</v>
      </c>
      <c r="VTQ1" s="5" t="s">
        <v>23850</v>
      </c>
      <c r="VTR1" s="5" t="s">
        <v>23851</v>
      </c>
      <c r="VTS1" s="5" t="s">
        <v>23852</v>
      </c>
      <c r="VTT1" s="5" t="s">
        <v>23853</v>
      </c>
      <c r="VTU1" s="5" t="s">
        <v>23854</v>
      </c>
      <c r="VTV1" s="5" t="s">
        <v>23855</v>
      </c>
      <c r="VTW1" s="5" t="s">
        <v>23856</v>
      </c>
      <c r="VTX1" s="5" t="s">
        <v>23857</v>
      </c>
      <c r="VTY1" s="5" t="s">
        <v>23858</v>
      </c>
      <c r="VTZ1" s="5" t="s">
        <v>23859</v>
      </c>
      <c r="VUA1" s="5" t="s">
        <v>23860</v>
      </c>
      <c r="VUB1" s="5" t="s">
        <v>23861</v>
      </c>
      <c r="VUC1" s="5" t="s">
        <v>23862</v>
      </c>
      <c r="VUD1" s="5" t="s">
        <v>23863</v>
      </c>
      <c r="VUE1" s="5" t="s">
        <v>23864</v>
      </c>
      <c r="VUF1" s="5" t="s">
        <v>23865</v>
      </c>
      <c r="VUG1" s="5" t="s">
        <v>23866</v>
      </c>
      <c r="VUH1" s="5" t="s">
        <v>23867</v>
      </c>
      <c r="VUI1" s="5" t="s">
        <v>23868</v>
      </c>
      <c r="VUJ1" s="5" t="s">
        <v>23869</v>
      </c>
      <c r="VUK1" s="5" t="s">
        <v>23870</v>
      </c>
      <c r="VUL1" s="5" t="s">
        <v>23871</v>
      </c>
      <c r="VUM1" s="5" t="s">
        <v>23872</v>
      </c>
      <c r="VUN1" s="5" t="s">
        <v>23873</v>
      </c>
      <c r="VUO1" s="5" t="s">
        <v>23874</v>
      </c>
      <c r="VUP1" s="5" t="s">
        <v>23875</v>
      </c>
      <c r="VUQ1" s="5" t="s">
        <v>23876</v>
      </c>
      <c r="VUR1" s="5" t="s">
        <v>23877</v>
      </c>
      <c r="VUS1" s="5" t="s">
        <v>23878</v>
      </c>
      <c r="VUT1" s="5" t="s">
        <v>23879</v>
      </c>
      <c r="VUU1" s="5" t="s">
        <v>23880</v>
      </c>
      <c r="VUV1" s="5" t="s">
        <v>23881</v>
      </c>
      <c r="VUW1" s="5" t="s">
        <v>23882</v>
      </c>
      <c r="VUX1" s="5" t="s">
        <v>23883</v>
      </c>
      <c r="VUY1" s="5" t="s">
        <v>23884</v>
      </c>
      <c r="VUZ1" s="5" t="s">
        <v>23885</v>
      </c>
      <c r="VVA1" s="5" t="s">
        <v>23886</v>
      </c>
      <c r="VVB1" s="5" t="s">
        <v>23887</v>
      </c>
      <c r="VVC1" s="5" t="s">
        <v>23888</v>
      </c>
      <c r="VVD1" s="5" t="s">
        <v>23889</v>
      </c>
      <c r="VVE1" s="5" t="s">
        <v>23890</v>
      </c>
      <c r="VVF1" s="5" t="s">
        <v>23891</v>
      </c>
      <c r="VVG1" s="5" t="s">
        <v>23892</v>
      </c>
      <c r="VVH1" s="5" t="s">
        <v>23893</v>
      </c>
      <c r="VVI1" s="5" t="s">
        <v>23894</v>
      </c>
      <c r="VVJ1" s="5" t="s">
        <v>23895</v>
      </c>
      <c r="VVK1" s="5" t="s">
        <v>23896</v>
      </c>
      <c r="VVL1" s="5" t="s">
        <v>23897</v>
      </c>
      <c r="VVM1" s="5" t="s">
        <v>23898</v>
      </c>
      <c r="VVN1" s="5" t="s">
        <v>23899</v>
      </c>
      <c r="VVO1" s="5" t="s">
        <v>23900</v>
      </c>
      <c r="VVP1" s="5" t="s">
        <v>23901</v>
      </c>
      <c r="VVQ1" s="5" t="s">
        <v>23902</v>
      </c>
      <c r="VVR1" s="5" t="s">
        <v>23903</v>
      </c>
      <c r="VVS1" s="5" t="s">
        <v>23904</v>
      </c>
      <c r="VVT1" s="5" t="s">
        <v>23905</v>
      </c>
      <c r="VVU1" s="5" t="s">
        <v>23906</v>
      </c>
      <c r="VVV1" s="5" t="s">
        <v>23907</v>
      </c>
      <c r="VVW1" s="5" t="s">
        <v>23908</v>
      </c>
      <c r="VVX1" s="5" t="s">
        <v>23909</v>
      </c>
      <c r="VVY1" s="5" t="s">
        <v>23910</v>
      </c>
      <c r="VVZ1" s="5" t="s">
        <v>23911</v>
      </c>
      <c r="VWA1" s="5" t="s">
        <v>23912</v>
      </c>
      <c r="VWB1" s="5" t="s">
        <v>23913</v>
      </c>
      <c r="VWC1" s="5" t="s">
        <v>23914</v>
      </c>
      <c r="VWD1" s="5" t="s">
        <v>23915</v>
      </c>
      <c r="VWE1" s="5" t="s">
        <v>23916</v>
      </c>
      <c r="VWF1" s="5" t="s">
        <v>23917</v>
      </c>
      <c r="VWG1" s="5" t="s">
        <v>23918</v>
      </c>
      <c r="VWH1" s="5" t="s">
        <v>23919</v>
      </c>
      <c r="VWI1" s="5" t="s">
        <v>23920</v>
      </c>
      <c r="VWJ1" s="5" t="s">
        <v>23921</v>
      </c>
      <c r="VWK1" s="5" t="s">
        <v>23922</v>
      </c>
      <c r="VWL1" s="5" t="s">
        <v>23923</v>
      </c>
      <c r="VWM1" s="5" t="s">
        <v>23924</v>
      </c>
      <c r="VWN1" s="5" t="s">
        <v>23925</v>
      </c>
      <c r="VWO1" s="5" t="s">
        <v>23926</v>
      </c>
      <c r="VWP1" s="5" t="s">
        <v>23927</v>
      </c>
      <c r="VWQ1" s="5" t="s">
        <v>23928</v>
      </c>
      <c r="VWR1" s="5" t="s">
        <v>23929</v>
      </c>
      <c r="VWS1" s="5" t="s">
        <v>23930</v>
      </c>
      <c r="VWT1" s="5" t="s">
        <v>23931</v>
      </c>
      <c r="VWU1" s="5" t="s">
        <v>23932</v>
      </c>
      <c r="VWV1" s="5" t="s">
        <v>23933</v>
      </c>
      <c r="VWW1" s="5" t="s">
        <v>23934</v>
      </c>
      <c r="VWX1" s="5" t="s">
        <v>23935</v>
      </c>
      <c r="VWY1" s="5" t="s">
        <v>23936</v>
      </c>
      <c r="VWZ1" s="5" t="s">
        <v>23937</v>
      </c>
      <c r="VXA1" s="5" t="s">
        <v>23938</v>
      </c>
      <c r="VXB1" s="5" t="s">
        <v>23939</v>
      </c>
      <c r="VXC1" s="5" t="s">
        <v>23940</v>
      </c>
      <c r="VXD1" s="5" t="s">
        <v>23941</v>
      </c>
      <c r="VXE1" s="5" t="s">
        <v>23942</v>
      </c>
      <c r="VXF1" s="5" t="s">
        <v>23943</v>
      </c>
      <c r="VXG1" s="5" t="s">
        <v>23944</v>
      </c>
      <c r="VXH1" s="5" t="s">
        <v>23945</v>
      </c>
      <c r="VXI1" s="5" t="s">
        <v>23946</v>
      </c>
      <c r="VXJ1" s="5" t="s">
        <v>23947</v>
      </c>
      <c r="VXK1" s="5" t="s">
        <v>23948</v>
      </c>
      <c r="VXL1" s="5" t="s">
        <v>23949</v>
      </c>
      <c r="VXM1" s="5" t="s">
        <v>23950</v>
      </c>
      <c r="VXN1" s="5" t="s">
        <v>23951</v>
      </c>
      <c r="VXO1" s="5" t="s">
        <v>23952</v>
      </c>
      <c r="VXP1" s="5" t="s">
        <v>23953</v>
      </c>
      <c r="VXQ1" s="5" t="s">
        <v>23954</v>
      </c>
      <c r="VXR1" s="5" t="s">
        <v>23955</v>
      </c>
      <c r="VXS1" s="5" t="s">
        <v>23956</v>
      </c>
      <c r="VXT1" s="5" t="s">
        <v>23957</v>
      </c>
      <c r="VXU1" s="5" t="s">
        <v>23958</v>
      </c>
      <c r="VXV1" s="5" t="s">
        <v>23959</v>
      </c>
      <c r="VXW1" s="5" t="s">
        <v>23960</v>
      </c>
      <c r="VXX1" s="5" t="s">
        <v>23961</v>
      </c>
      <c r="VXY1" s="5" t="s">
        <v>23962</v>
      </c>
      <c r="VXZ1" s="5" t="s">
        <v>23963</v>
      </c>
      <c r="VYA1" s="5" t="s">
        <v>23964</v>
      </c>
      <c r="VYB1" s="5" t="s">
        <v>23965</v>
      </c>
      <c r="VYC1" s="5" t="s">
        <v>23966</v>
      </c>
      <c r="VYD1" s="5" t="s">
        <v>23967</v>
      </c>
      <c r="VYE1" s="5" t="s">
        <v>23968</v>
      </c>
      <c r="VYF1" s="5" t="s">
        <v>23969</v>
      </c>
      <c r="VYG1" s="5" t="s">
        <v>23970</v>
      </c>
      <c r="VYH1" s="5" t="s">
        <v>23971</v>
      </c>
      <c r="VYI1" s="5" t="s">
        <v>23972</v>
      </c>
      <c r="VYJ1" s="5" t="s">
        <v>23973</v>
      </c>
      <c r="VYK1" s="5" t="s">
        <v>23974</v>
      </c>
      <c r="VYL1" s="5" t="s">
        <v>23975</v>
      </c>
      <c r="VYM1" s="5" t="s">
        <v>23976</v>
      </c>
      <c r="VYN1" s="5" t="s">
        <v>23977</v>
      </c>
      <c r="VYO1" s="5" t="s">
        <v>23978</v>
      </c>
      <c r="VYP1" s="5" t="s">
        <v>23979</v>
      </c>
      <c r="VYQ1" s="5" t="s">
        <v>23980</v>
      </c>
      <c r="VYR1" s="5" t="s">
        <v>23981</v>
      </c>
      <c r="VYS1" s="5" t="s">
        <v>23982</v>
      </c>
      <c r="VYT1" s="5" t="s">
        <v>23983</v>
      </c>
      <c r="VYU1" s="5" t="s">
        <v>23984</v>
      </c>
      <c r="VYV1" s="5" t="s">
        <v>23985</v>
      </c>
      <c r="VYW1" s="5" t="s">
        <v>23986</v>
      </c>
      <c r="VYX1" s="5" t="s">
        <v>23987</v>
      </c>
      <c r="VYY1" s="5" t="s">
        <v>23988</v>
      </c>
      <c r="VYZ1" s="5" t="s">
        <v>23989</v>
      </c>
      <c r="VZA1" s="5" t="s">
        <v>23990</v>
      </c>
      <c r="VZB1" s="5" t="s">
        <v>23991</v>
      </c>
      <c r="VZC1" s="5" t="s">
        <v>23992</v>
      </c>
      <c r="VZD1" s="5" t="s">
        <v>23993</v>
      </c>
      <c r="VZE1" s="5" t="s">
        <v>23994</v>
      </c>
      <c r="VZF1" s="5" t="s">
        <v>23995</v>
      </c>
      <c r="VZG1" s="5" t="s">
        <v>23996</v>
      </c>
      <c r="VZH1" s="5" t="s">
        <v>23997</v>
      </c>
      <c r="VZI1" s="5" t="s">
        <v>23998</v>
      </c>
      <c r="VZJ1" s="5" t="s">
        <v>23999</v>
      </c>
      <c r="VZK1" s="5" t="s">
        <v>24000</v>
      </c>
      <c r="VZL1" s="5" t="s">
        <v>24001</v>
      </c>
      <c r="VZM1" s="5" t="s">
        <v>24002</v>
      </c>
      <c r="VZN1" s="5" t="s">
        <v>24003</v>
      </c>
      <c r="VZO1" s="5" t="s">
        <v>24004</v>
      </c>
      <c r="VZP1" s="5" t="s">
        <v>24005</v>
      </c>
      <c r="VZQ1" s="5" t="s">
        <v>24006</v>
      </c>
      <c r="VZR1" s="5" t="s">
        <v>24007</v>
      </c>
      <c r="VZS1" s="5" t="s">
        <v>24008</v>
      </c>
      <c r="VZT1" s="5" t="s">
        <v>24009</v>
      </c>
      <c r="VZU1" s="5" t="s">
        <v>24010</v>
      </c>
      <c r="VZV1" s="5" t="s">
        <v>24011</v>
      </c>
      <c r="VZW1" s="5" t="s">
        <v>24012</v>
      </c>
      <c r="VZX1" s="5" t="s">
        <v>24013</v>
      </c>
      <c r="VZY1" s="5" t="s">
        <v>24014</v>
      </c>
      <c r="VZZ1" s="5" t="s">
        <v>24015</v>
      </c>
      <c r="WAA1" s="5" t="s">
        <v>24016</v>
      </c>
      <c r="WAB1" s="5" t="s">
        <v>24017</v>
      </c>
      <c r="WAC1" s="5" t="s">
        <v>24018</v>
      </c>
      <c r="WAD1" s="5" t="s">
        <v>24019</v>
      </c>
      <c r="WAE1" s="5" t="s">
        <v>24020</v>
      </c>
      <c r="WAF1" s="5" t="s">
        <v>24021</v>
      </c>
      <c r="WAG1" s="5" t="s">
        <v>24022</v>
      </c>
      <c r="WAH1" s="5" t="s">
        <v>24023</v>
      </c>
      <c r="WAI1" s="5" t="s">
        <v>24024</v>
      </c>
      <c r="WAJ1" s="5" t="s">
        <v>24025</v>
      </c>
      <c r="WAK1" s="5" t="s">
        <v>24026</v>
      </c>
      <c r="WAL1" s="5" t="s">
        <v>24027</v>
      </c>
      <c r="WAM1" s="5" t="s">
        <v>24028</v>
      </c>
      <c r="WAN1" s="5" t="s">
        <v>24029</v>
      </c>
      <c r="WAO1" s="5" t="s">
        <v>24030</v>
      </c>
      <c r="WAP1" s="5" t="s">
        <v>24031</v>
      </c>
      <c r="WAQ1" s="5" t="s">
        <v>24032</v>
      </c>
      <c r="WAR1" s="5" t="s">
        <v>24033</v>
      </c>
      <c r="WAS1" s="5" t="s">
        <v>24034</v>
      </c>
      <c r="WAT1" s="5" t="s">
        <v>24035</v>
      </c>
      <c r="WAU1" s="5" t="s">
        <v>24036</v>
      </c>
      <c r="WAV1" s="5" t="s">
        <v>24037</v>
      </c>
      <c r="WAW1" s="5" t="s">
        <v>24038</v>
      </c>
      <c r="WAX1" s="5" t="s">
        <v>24039</v>
      </c>
      <c r="WAY1" s="5" t="s">
        <v>24040</v>
      </c>
      <c r="WAZ1" s="5" t="s">
        <v>24041</v>
      </c>
      <c r="WBA1" s="5" t="s">
        <v>24042</v>
      </c>
      <c r="WBB1" s="5" t="s">
        <v>24043</v>
      </c>
      <c r="WBC1" s="5" t="s">
        <v>24044</v>
      </c>
      <c r="WBD1" s="5" t="s">
        <v>24045</v>
      </c>
      <c r="WBE1" s="5" t="s">
        <v>24046</v>
      </c>
      <c r="WBF1" s="5" t="s">
        <v>24047</v>
      </c>
      <c r="WBG1" s="5" t="s">
        <v>24048</v>
      </c>
      <c r="WBH1" s="5" t="s">
        <v>24049</v>
      </c>
      <c r="WBI1" s="5" t="s">
        <v>24050</v>
      </c>
      <c r="WBJ1" s="5" t="s">
        <v>24051</v>
      </c>
      <c r="WBK1" s="5" t="s">
        <v>24052</v>
      </c>
      <c r="WBL1" s="5" t="s">
        <v>24053</v>
      </c>
      <c r="WBM1" s="5" t="s">
        <v>24054</v>
      </c>
      <c r="WBN1" s="5" t="s">
        <v>24055</v>
      </c>
      <c r="WBO1" s="5" t="s">
        <v>24056</v>
      </c>
      <c r="WBP1" s="5" t="s">
        <v>24057</v>
      </c>
      <c r="WBQ1" s="5" t="s">
        <v>24058</v>
      </c>
      <c r="WBR1" s="5" t="s">
        <v>24059</v>
      </c>
      <c r="WBS1" s="5" t="s">
        <v>24060</v>
      </c>
      <c r="WBT1" s="5" t="s">
        <v>24061</v>
      </c>
      <c r="WBU1" s="5" t="s">
        <v>24062</v>
      </c>
      <c r="WBV1" s="5" t="s">
        <v>24063</v>
      </c>
      <c r="WBW1" s="5" t="s">
        <v>24064</v>
      </c>
      <c r="WBX1" s="5" t="s">
        <v>24065</v>
      </c>
      <c r="WBY1" s="5" t="s">
        <v>24066</v>
      </c>
      <c r="WBZ1" s="5" t="s">
        <v>24067</v>
      </c>
      <c r="WCA1" s="5" t="s">
        <v>24068</v>
      </c>
      <c r="WCB1" s="5" t="s">
        <v>24069</v>
      </c>
      <c r="WCC1" s="5" t="s">
        <v>24070</v>
      </c>
      <c r="WCD1" s="5" t="s">
        <v>24071</v>
      </c>
      <c r="WCE1" s="5" t="s">
        <v>24072</v>
      </c>
      <c r="WCF1" s="5" t="s">
        <v>24073</v>
      </c>
      <c r="WCG1" s="5" t="s">
        <v>24074</v>
      </c>
      <c r="WCH1" s="5" t="s">
        <v>24075</v>
      </c>
      <c r="WCI1" s="5" t="s">
        <v>24076</v>
      </c>
      <c r="WCJ1" s="5" t="s">
        <v>24077</v>
      </c>
      <c r="WCK1" s="5" t="s">
        <v>24078</v>
      </c>
      <c r="WCL1" s="5" t="s">
        <v>24079</v>
      </c>
      <c r="WCM1" s="5" t="s">
        <v>24080</v>
      </c>
      <c r="WCN1" s="5" t="s">
        <v>24081</v>
      </c>
      <c r="WCO1" s="5" t="s">
        <v>24082</v>
      </c>
      <c r="WCP1" s="5" t="s">
        <v>24083</v>
      </c>
      <c r="WCQ1" s="5" t="s">
        <v>24084</v>
      </c>
      <c r="WCR1" s="5" t="s">
        <v>24085</v>
      </c>
      <c r="WCS1" s="5" t="s">
        <v>24086</v>
      </c>
      <c r="WCT1" s="5" t="s">
        <v>24087</v>
      </c>
      <c r="WCU1" s="5" t="s">
        <v>24088</v>
      </c>
      <c r="WCV1" s="5" t="s">
        <v>24089</v>
      </c>
      <c r="WCW1" s="5" t="s">
        <v>24090</v>
      </c>
      <c r="WCX1" s="5" t="s">
        <v>24091</v>
      </c>
      <c r="WCY1" s="5" t="s">
        <v>24092</v>
      </c>
      <c r="WCZ1" s="5" t="s">
        <v>24093</v>
      </c>
      <c r="WDA1" s="5" t="s">
        <v>24094</v>
      </c>
      <c r="WDB1" s="5" t="s">
        <v>24095</v>
      </c>
      <c r="WDC1" s="5" t="s">
        <v>24096</v>
      </c>
      <c r="WDD1" s="5" t="s">
        <v>24097</v>
      </c>
      <c r="WDE1" s="5" t="s">
        <v>24098</v>
      </c>
      <c r="WDF1" s="5" t="s">
        <v>24099</v>
      </c>
      <c r="WDG1" s="5" t="s">
        <v>24100</v>
      </c>
      <c r="WDH1" s="5" t="s">
        <v>24101</v>
      </c>
      <c r="WDI1" s="5" t="s">
        <v>24102</v>
      </c>
      <c r="WDJ1" s="5" t="s">
        <v>24103</v>
      </c>
      <c r="WDK1" s="5" t="s">
        <v>24104</v>
      </c>
      <c r="WDL1" s="5" t="s">
        <v>24105</v>
      </c>
      <c r="WDM1" s="5" t="s">
        <v>24106</v>
      </c>
      <c r="WDN1" s="5" t="s">
        <v>24107</v>
      </c>
      <c r="WDO1" s="5" t="s">
        <v>24108</v>
      </c>
      <c r="WDP1" s="5" t="s">
        <v>24109</v>
      </c>
      <c r="WDQ1" s="5" t="s">
        <v>24110</v>
      </c>
      <c r="WDR1" s="5" t="s">
        <v>24111</v>
      </c>
      <c r="WDS1" s="5" t="s">
        <v>24112</v>
      </c>
      <c r="WDT1" s="5" t="s">
        <v>24113</v>
      </c>
      <c r="WDU1" s="5" t="s">
        <v>24114</v>
      </c>
      <c r="WDV1" s="5" t="s">
        <v>24115</v>
      </c>
      <c r="WDW1" s="5" t="s">
        <v>24116</v>
      </c>
      <c r="WDX1" s="5" t="s">
        <v>24117</v>
      </c>
      <c r="WDY1" s="5" t="s">
        <v>24118</v>
      </c>
      <c r="WDZ1" s="5" t="s">
        <v>24119</v>
      </c>
      <c r="WEA1" s="5" t="s">
        <v>24120</v>
      </c>
      <c r="WEB1" s="5" t="s">
        <v>24121</v>
      </c>
      <c r="WEC1" s="5" t="s">
        <v>24122</v>
      </c>
      <c r="WED1" s="5" t="s">
        <v>24123</v>
      </c>
      <c r="WEE1" s="5" t="s">
        <v>24124</v>
      </c>
      <c r="WEF1" s="5" t="s">
        <v>24125</v>
      </c>
      <c r="WEG1" s="5" t="s">
        <v>24126</v>
      </c>
      <c r="WEH1" s="5" t="s">
        <v>24127</v>
      </c>
      <c r="WEI1" s="5" t="s">
        <v>24128</v>
      </c>
      <c r="WEJ1" s="5" t="s">
        <v>24129</v>
      </c>
      <c r="WEK1" s="5" t="s">
        <v>24130</v>
      </c>
      <c r="WEL1" s="5" t="s">
        <v>24131</v>
      </c>
      <c r="WEM1" s="5" t="s">
        <v>24132</v>
      </c>
      <c r="WEN1" s="5" t="s">
        <v>24133</v>
      </c>
      <c r="WEO1" s="5" t="s">
        <v>24134</v>
      </c>
      <c r="WEP1" s="5" t="s">
        <v>24135</v>
      </c>
      <c r="WEQ1" s="5" t="s">
        <v>24136</v>
      </c>
      <c r="WER1" s="5" t="s">
        <v>24137</v>
      </c>
      <c r="WES1" s="5" t="s">
        <v>24138</v>
      </c>
      <c r="WET1" s="5" t="s">
        <v>24139</v>
      </c>
      <c r="WEU1" s="5" t="s">
        <v>24140</v>
      </c>
      <c r="WEV1" s="5" t="s">
        <v>24141</v>
      </c>
      <c r="WEW1" s="5" t="s">
        <v>24142</v>
      </c>
      <c r="WEX1" s="5" t="s">
        <v>24143</v>
      </c>
      <c r="WEY1" s="5" t="s">
        <v>24144</v>
      </c>
      <c r="WEZ1" s="5" t="s">
        <v>24145</v>
      </c>
      <c r="WFA1" s="5" t="s">
        <v>24146</v>
      </c>
      <c r="WFB1" s="5" t="s">
        <v>24147</v>
      </c>
      <c r="WFC1" s="5" t="s">
        <v>24148</v>
      </c>
      <c r="WFD1" s="5" t="s">
        <v>24149</v>
      </c>
      <c r="WFE1" s="5" t="s">
        <v>24150</v>
      </c>
      <c r="WFF1" s="5" t="s">
        <v>24151</v>
      </c>
      <c r="WFG1" s="5" t="s">
        <v>24152</v>
      </c>
      <c r="WFH1" s="5" t="s">
        <v>24153</v>
      </c>
      <c r="WFI1" s="5" t="s">
        <v>24154</v>
      </c>
      <c r="WFJ1" s="5" t="s">
        <v>24155</v>
      </c>
      <c r="WFK1" s="5" t="s">
        <v>24156</v>
      </c>
      <c r="WFL1" s="5" t="s">
        <v>24157</v>
      </c>
      <c r="WFM1" s="5" t="s">
        <v>24158</v>
      </c>
      <c r="WFN1" s="5" t="s">
        <v>24159</v>
      </c>
      <c r="WFO1" s="5" t="s">
        <v>24160</v>
      </c>
      <c r="WFP1" s="5" t="s">
        <v>24161</v>
      </c>
      <c r="WFQ1" s="5" t="s">
        <v>24162</v>
      </c>
      <c r="WFR1" s="5" t="s">
        <v>24163</v>
      </c>
      <c r="WFS1" s="5" t="s">
        <v>24164</v>
      </c>
      <c r="WFT1" s="5" t="s">
        <v>24165</v>
      </c>
      <c r="WFU1" s="5" t="s">
        <v>24166</v>
      </c>
      <c r="WFV1" s="5" t="s">
        <v>24167</v>
      </c>
      <c r="WFW1" s="5" t="s">
        <v>24168</v>
      </c>
      <c r="WFX1" s="5" t="s">
        <v>24169</v>
      </c>
      <c r="WFY1" s="5" t="s">
        <v>24170</v>
      </c>
      <c r="WFZ1" s="5" t="s">
        <v>24171</v>
      </c>
      <c r="WGA1" s="5" t="s">
        <v>24172</v>
      </c>
      <c r="WGB1" s="5" t="s">
        <v>24173</v>
      </c>
      <c r="WGC1" s="5" t="s">
        <v>24174</v>
      </c>
      <c r="WGD1" s="5" t="s">
        <v>24175</v>
      </c>
      <c r="WGE1" s="5" t="s">
        <v>24176</v>
      </c>
      <c r="WGF1" s="5" t="s">
        <v>24177</v>
      </c>
      <c r="WGG1" s="5" t="s">
        <v>24178</v>
      </c>
      <c r="WGH1" s="5" t="s">
        <v>24179</v>
      </c>
      <c r="WGI1" s="5" t="s">
        <v>24180</v>
      </c>
      <c r="WGJ1" s="5" t="s">
        <v>24181</v>
      </c>
      <c r="WGK1" s="5" t="s">
        <v>24182</v>
      </c>
      <c r="WGL1" s="5" t="s">
        <v>24183</v>
      </c>
      <c r="WGM1" s="5" t="s">
        <v>24184</v>
      </c>
      <c r="WGN1" s="5" t="s">
        <v>24185</v>
      </c>
      <c r="WGO1" s="5" t="s">
        <v>24186</v>
      </c>
      <c r="WGP1" s="5" t="s">
        <v>24187</v>
      </c>
      <c r="WGQ1" s="5" t="s">
        <v>24188</v>
      </c>
      <c r="WGR1" s="5" t="s">
        <v>24189</v>
      </c>
      <c r="WGS1" s="5" t="s">
        <v>24190</v>
      </c>
      <c r="WGT1" s="5" t="s">
        <v>24191</v>
      </c>
      <c r="WGU1" s="5" t="s">
        <v>24192</v>
      </c>
      <c r="WGV1" s="5" t="s">
        <v>24193</v>
      </c>
      <c r="WGW1" s="5" t="s">
        <v>24194</v>
      </c>
      <c r="WGX1" s="5" t="s">
        <v>24195</v>
      </c>
      <c r="WGY1" s="5" t="s">
        <v>24196</v>
      </c>
      <c r="WGZ1" s="5" t="s">
        <v>24197</v>
      </c>
      <c r="WHA1" s="5" t="s">
        <v>24198</v>
      </c>
      <c r="WHB1" s="5" t="s">
        <v>24199</v>
      </c>
      <c r="WHC1" s="5" t="s">
        <v>24200</v>
      </c>
      <c r="WHD1" s="5" t="s">
        <v>24201</v>
      </c>
      <c r="WHE1" s="5" t="s">
        <v>24202</v>
      </c>
      <c r="WHF1" s="5" t="s">
        <v>24203</v>
      </c>
      <c r="WHG1" s="5" t="s">
        <v>24204</v>
      </c>
      <c r="WHH1" s="5" t="s">
        <v>24205</v>
      </c>
      <c r="WHI1" s="5" t="s">
        <v>24206</v>
      </c>
      <c r="WHJ1" s="5" t="s">
        <v>24207</v>
      </c>
      <c r="WHK1" s="5" t="s">
        <v>24208</v>
      </c>
      <c r="WHL1" s="5" t="s">
        <v>24209</v>
      </c>
      <c r="WHM1" s="5" t="s">
        <v>24210</v>
      </c>
      <c r="WHN1" s="5" t="s">
        <v>24211</v>
      </c>
      <c r="WHO1" s="5" t="s">
        <v>24212</v>
      </c>
      <c r="WHP1" s="5" t="s">
        <v>24213</v>
      </c>
      <c r="WHQ1" s="5" t="s">
        <v>24214</v>
      </c>
      <c r="WHR1" s="5" t="s">
        <v>24215</v>
      </c>
      <c r="WHS1" s="5" t="s">
        <v>24216</v>
      </c>
      <c r="WHT1" s="5" t="s">
        <v>24217</v>
      </c>
      <c r="WHU1" s="5" t="s">
        <v>24218</v>
      </c>
      <c r="WHV1" s="5" t="s">
        <v>24219</v>
      </c>
      <c r="WHW1" s="5" t="s">
        <v>24220</v>
      </c>
      <c r="WHX1" s="5" t="s">
        <v>24221</v>
      </c>
      <c r="WHY1" s="5" t="s">
        <v>24222</v>
      </c>
      <c r="WHZ1" s="5" t="s">
        <v>24223</v>
      </c>
      <c r="WIA1" s="5" t="s">
        <v>24224</v>
      </c>
      <c r="WIB1" s="5" t="s">
        <v>24225</v>
      </c>
      <c r="WIC1" s="5" t="s">
        <v>24226</v>
      </c>
      <c r="WID1" s="5" t="s">
        <v>24227</v>
      </c>
      <c r="WIE1" s="5" t="s">
        <v>24228</v>
      </c>
      <c r="WIF1" s="5" t="s">
        <v>24229</v>
      </c>
      <c r="WIG1" s="5" t="s">
        <v>24230</v>
      </c>
      <c r="WIH1" s="5" t="s">
        <v>24231</v>
      </c>
      <c r="WII1" s="5" t="s">
        <v>24232</v>
      </c>
      <c r="WIJ1" s="5" t="s">
        <v>24233</v>
      </c>
      <c r="WIK1" s="5" t="s">
        <v>24234</v>
      </c>
      <c r="WIL1" s="5" t="s">
        <v>24235</v>
      </c>
      <c r="WIM1" s="5" t="s">
        <v>24236</v>
      </c>
      <c r="WIN1" s="5" t="s">
        <v>24237</v>
      </c>
      <c r="WIO1" s="5" t="s">
        <v>24238</v>
      </c>
      <c r="WIP1" s="5" t="s">
        <v>24239</v>
      </c>
      <c r="WIQ1" s="5" t="s">
        <v>24240</v>
      </c>
      <c r="WIR1" s="5" t="s">
        <v>24241</v>
      </c>
      <c r="WIS1" s="5" t="s">
        <v>24242</v>
      </c>
      <c r="WIT1" s="5" t="s">
        <v>24243</v>
      </c>
      <c r="WIU1" s="5" t="s">
        <v>24244</v>
      </c>
      <c r="WIV1" s="5" t="s">
        <v>24245</v>
      </c>
      <c r="WIW1" s="5" t="s">
        <v>24246</v>
      </c>
      <c r="WIX1" s="5" t="s">
        <v>24247</v>
      </c>
      <c r="WIY1" s="5" t="s">
        <v>24248</v>
      </c>
      <c r="WIZ1" s="5" t="s">
        <v>24249</v>
      </c>
      <c r="WJA1" s="5" t="s">
        <v>24250</v>
      </c>
      <c r="WJB1" s="5" t="s">
        <v>24251</v>
      </c>
      <c r="WJC1" s="5" t="s">
        <v>24252</v>
      </c>
      <c r="WJD1" s="5" t="s">
        <v>24253</v>
      </c>
      <c r="WJE1" s="5" t="s">
        <v>24254</v>
      </c>
      <c r="WJF1" s="5" t="s">
        <v>24255</v>
      </c>
      <c r="WJG1" s="5" t="s">
        <v>24256</v>
      </c>
      <c r="WJH1" s="5" t="s">
        <v>24257</v>
      </c>
      <c r="WJI1" s="5" t="s">
        <v>24258</v>
      </c>
      <c r="WJJ1" s="5" t="s">
        <v>24259</v>
      </c>
      <c r="WJK1" s="5" t="s">
        <v>24260</v>
      </c>
      <c r="WJL1" s="5" t="s">
        <v>24261</v>
      </c>
      <c r="WJM1" s="5" t="s">
        <v>24262</v>
      </c>
      <c r="WJN1" s="5" t="s">
        <v>24263</v>
      </c>
      <c r="WJO1" s="5" t="s">
        <v>24264</v>
      </c>
      <c r="WJP1" s="5" t="s">
        <v>24265</v>
      </c>
      <c r="WJQ1" s="5" t="s">
        <v>24266</v>
      </c>
      <c r="WJR1" s="5" t="s">
        <v>24267</v>
      </c>
      <c r="WJS1" s="5" t="s">
        <v>24268</v>
      </c>
      <c r="WJT1" s="5" t="s">
        <v>24269</v>
      </c>
      <c r="WJU1" s="5" t="s">
        <v>24270</v>
      </c>
      <c r="WJV1" s="5" t="s">
        <v>24271</v>
      </c>
      <c r="WJW1" s="5" t="s">
        <v>24272</v>
      </c>
      <c r="WJX1" s="5" t="s">
        <v>24273</v>
      </c>
      <c r="WJY1" s="5" t="s">
        <v>24274</v>
      </c>
      <c r="WJZ1" s="5" t="s">
        <v>24275</v>
      </c>
      <c r="WKA1" s="5" t="s">
        <v>24276</v>
      </c>
      <c r="WKB1" s="5" t="s">
        <v>24277</v>
      </c>
      <c r="WKC1" s="5" t="s">
        <v>24278</v>
      </c>
      <c r="WKD1" s="5" t="s">
        <v>24279</v>
      </c>
      <c r="WKE1" s="5" t="s">
        <v>24280</v>
      </c>
      <c r="WKF1" s="5" t="s">
        <v>24281</v>
      </c>
      <c r="WKG1" s="5" t="s">
        <v>24282</v>
      </c>
      <c r="WKH1" s="5" t="s">
        <v>24283</v>
      </c>
      <c r="WKI1" s="5" t="s">
        <v>24284</v>
      </c>
      <c r="WKJ1" s="5" t="s">
        <v>24285</v>
      </c>
      <c r="WKK1" s="5" t="s">
        <v>24286</v>
      </c>
      <c r="WKL1" s="5" t="s">
        <v>24287</v>
      </c>
      <c r="WKM1" s="5" t="s">
        <v>24288</v>
      </c>
      <c r="WKN1" s="5" t="s">
        <v>24289</v>
      </c>
      <c r="WKO1" s="5" t="s">
        <v>24290</v>
      </c>
      <c r="WKP1" s="5" t="s">
        <v>24291</v>
      </c>
      <c r="WKQ1" s="5" t="s">
        <v>24292</v>
      </c>
      <c r="WKR1" s="5" t="s">
        <v>24293</v>
      </c>
      <c r="WKS1" s="5" t="s">
        <v>24294</v>
      </c>
      <c r="WKT1" s="5" t="s">
        <v>24295</v>
      </c>
      <c r="WKU1" s="5" t="s">
        <v>24296</v>
      </c>
      <c r="WKV1" s="5" t="s">
        <v>24297</v>
      </c>
      <c r="WKW1" s="5" t="s">
        <v>24298</v>
      </c>
      <c r="WKX1" s="5" t="s">
        <v>24299</v>
      </c>
      <c r="WKY1" s="5" t="s">
        <v>24300</v>
      </c>
      <c r="WKZ1" s="5" t="s">
        <v>24301</v>
      </c>
      <c r="WLA1" s="5" t="s">
        <v>24302</v>
      </c>
      <c r="WLB1" s="5" t="s">
        <v>24303</v>
      </c>
      <c r="WLC1" s="5" t="s">
        <v>24304</v>
      </c>
      <c r="WLD1" s="5" t="s">
        <v>24305</v>
      </c>
      <c r="WLE1" s="5" t="s">
        <v>24306</v>
      </c>
      <c r="WLF1" s="5" t="s">
        <v>24307</v>
      </c>
      <c r="WLG1" s="5" t="s">
        <v>24308</v>
      </c>
      <c r="WLH1" s="5" t="s">
        <v>24309</v>
      </c>
      <c r="WLI1" s="5" t="s">
        <v>24310</v>
      </c>
      <c r="WLJ1" s="5" t="s">
        <v>24311</v>
      </c>
      <c r="WLK1" s="5" t="s">
        <v>24312</v>
      </c>
      <c r="WLL1" s="5" t="s">
        <v>24313</v>
      </c>
      <c r="WLM1" s="5" t="s">
        <v>24314</v>
      </c>
      <c r="WLN1" s="5" t="s">
        <v>24315</v>
      </c>
      <c r="WLO1" s="5" t="s">
        <v>24316</v>
      </c>
      <c r="WLP1" s="5" t="s">
        <v>24317</v>
      </c>
      <c r="WLQ1" s="5" t="s">
        <v>24318</v>
      </c>
      <c r="WLR1" s="5" t="s">
        <v>24319</v>
      </c>
      <c r="WLS1" s="5" t="s">
        <v>24320</v>
      </c>
      <c r="WLT1" s="5" t="s">
        <v>24321</v>
      </c>
      <c r="WLU1" s="5" t="s">
        <v>24322</v>
      </c>
      <c r="WLV1" s="5" t="s">
        <v>24323</v>
      </c>
      <c r="WLW1" s="5" t="s">
        <v>24324</v>
      </c>
      <c r="WLX1" s="5" t="s">
        <v>24325</v>
      </c>
      <c r="WLY1" s="5" t="s">
        <v>24326</v>
      </c>
      <c r="WLZ1" s="5" t="s">
        <v>24327</v>
      </c>
      <c r="WMA1" s="5" t="s">
        <v>24328</v>
      </c>
      <c r="WMB1" s="5" t="s">
        <v>24329</v>
      </c>
      <c r="WMC1" s="5" t="s">
        <v>24330</v>
      </c>
      <c r="WMD1" s="5" t="s">
        <v>24331</v>
      </c>
      <c r="WME1" s="5" t="s">
        <v>24332</v>
      </c>
      <c r="WMF1" s="5" t="s">
        <v>24333</v>
      </c>
      <c r="WMG1" s="5" t="s">
        <v>24334</v>
      </c>
      <c r="WMH1" s="5" t="s">
        <v>24335</v>
      </c>
      <c r="WMI1" s="5" t="s">
        <v>24336</v>
      </c>
      <c r="WMJ1" s="5" t="s">
        <v>24337</v>
      </c>
      <c r="WMK1" s="5" t="s">
        <v>24338</v>
      </c>
      <c r="WML1" s="5" t="s">
        <v>24339</v>
      </c>
      <c r="WMM1" s="5" t="s">
        <v>24340</v>
      </c>
      <c r="WMN1" s="5" t="s">
        <v>24341</v>
      </c>
      <c r="WMO1" s="5" t="s">
        <v>24342</v>
      </c>
      <c r="WMP1" s="5" t="s">
        <v>24343</v>
      </c>
      <c r="WMQ1" s="5" t="s">
        <v>24344</v>
      </c>
      <c r="WMR1" s="5" t="s">
        <v>24345</v>
      </c>
      <c r="WMS1" s="5" t="s">
        <v>24346</v>
      </c>
      <c r="WMT1" s="5" t="s">
        <v>24347</v>
      </c>
      <c r="WMU1" s="5" t="s">
        <v>24348</v>
      </c>
      <c r="WMV1" s="5" t="s">
        <v>24349</v>
      </c>
      <c r="WMW1" s="5" t="s">
        <v>24350</v>
      </c>
      <c r="WMX1" s="5" t="s">
        <v>24351</v>
      </c>
      <c r="WMY1" s="5" t="s">
        <v>24352</v>
      </c>
      <c r="WMZ1" s="5" t="s">
        <v>24353</v>
      </c>
      <c r="WNA1" s="5" t="s">
        <v>24354</v>
      </c>
      <c r="WNB1" s="5" t="s">
        <v>24355</v>
      </c>
      <c r="WNC1" s="5" t="s">
        <v>24356</v>
      </c>
      <c r="WND1" s="5" t="s">
        <v>24357</v>
      </c>
      <c r="WNE1" s="5" t="s">
        <v>24358</v>
      </c>
      <c r="WNF1" s="5" t="s">
        <v>24359</v>
      </c>
      <c r="WNG1" s="5" t="s">
        <v>24360</v>
      </c>
      <c r="WNH1" s="5" t="s">
        <v>24361</v>
      </c>
      <c r="WNI1" s="5" t="s">
        <v>24362</v>
      </c>
      <c r="WNJ1" s="5" t="s">
        <v>24363</v>
      </c>
      <c r="WNK1" s="5" t="s">
        <v>24364</v>
      </c>
      <c r="WNL1" s="5" t="s">
        <v>24365</v>
      </c>
      <c r="WNM1" s="5" t="s">
        <v>24366</v>
      </c>
      <c r="WNN1" s="5" t="s">
        <v>24367</v>
      </c>
      <c r="WNO1" s="5" t="s">
        <v>24368</v>
      </c>
      <c r="WNP1" s="5" t="s">
        <v>24369</v>
      </c>
      <c r="WNQ1" s="5" t="s">
        <v>24370</v>
      </c>
      <c r="WNR1" s="5" t="s">
        <v>24371</v>
      </c>
      <c r="WNS1" s="5" t="s">
        <v>24372</v>
      </c>
      <c r="WNT1" s="5" t="s">
        <v>24373</v>
      </c>
      <c r="WNU1" s="5" t="s">
        <v>24374</v>
      </c>
      <c r="WNV1" s="5" t="s">
        <v>24375</v>
      </c>
      <c r="WNW1" s="5" t="s">
        <v>24376</v>
      </c>
      <c r="WNX1" s="5" t="s">
        <v>24377</v>
      </c>
      <c r="WNY1" s="5" t="s">
        <v>24378</v>
      </c>
      <c r="WNZ1" s="5" t="s">
        <v>24379</v>
      </c>
      <c r="WOA1" s="5" t="s">
        <v>24380</v>
      </c>
      <c r="WOB1" s="5" t="s">
        <v>24381</v>
      </c>
      <c r="WOC1" s="5" t="s">
        <v>24382</v>
      </c>
      <c r="WOD1" s="5" t="s">
        <v>24383</v>
      </c>
      <c r="WOE1" s="5" t="s">
        <v>24384</v>
      </c>
      <c r="WOF1" s="5" t="s">
        <v>24385</v>
      </c>
      <c r="WOG1" s="5" t="s">
        <v>24386</v>
      </c>
      <c r="WOH1" s="5" t="s">
        <v>24387</v>
      </c>
      <c r="WOI1" s="5" t="s">
        <v>24388</v>
      </c>
      <c r="WOJ1" s="5" t="s">
        <v>24389</v>
      </c>
      <c r="WOK1" s="5" t="s">
        <v>24390</v>
      </c>
      <c r="WOL1" s="5" t="s">
        <v>24391</v>
      </c>
      <c r="WOM1" s="5" t="s">
        <v>24392</v>
      </c>
      <c r="WON1" s="5" t="s">
        <v>24393</v>
      </c>
      <c r="WOO1" s="5" t="s">
        <v>24394</v>
      </c>
      <c r="WOP1" s="5" t="s">
        <v>24395</v>
      </c>
      <c r="WOQ1" s="5" t="s">
        <v>24396</v>
      </c>
      <c r="WOR1" s="5" t="s">
        <v>24397</v>
      </c>
      <c r="WOS1" s="5" t="s">
        <v>24398</v>
      </c>
      <c r="WOT1" s="5" t="s">
        <v>24399</v>
      </c>
      <c r="WOU1" s="5" t="s">
        <v>24400</v>
      </c>
      <c r="WOV1" s="5" t="s">
        <v>24401</v>
      </c>
      <c r="WOW1" s="5" t="s">
        <v>24402</v>
      </c>
      <c r="WOX1" s="5" t="s">
        <v>24403</v>
      </c>
      <c r="WOY1" s="5" t="s">
        <v>24404</v>
      </c>
      <c r="WOZ1" s="5" t="s">
        <v>24405</v>
      </c>
      <c r="WPA1" s="5" t="s">
        <v>24406</v>
      </c>
      <c r="WPB1" s="5" t="s">
        <v>24407</v>
      </c>
      <c r="WPC1" s="5" t="s">
        <v>24408</v>
      </c>
      <c r="WPD1" s="5" t="s">
        <v>24409</v>
      </c>
      <c r="WPE1" s="5" t="s">
        <v>24410</v>
      </c>
      <c r="WPF1" s="5" t="s">
        <v>24411</v>
      </c>
      <c r="WPG1" s="5" t="s">
        <v>24412</v>
      </c>
      <c r="WPH1" s="5" t="s">
        <v>24413</v>
      </c>
      <c r="WPI1" s="5" t="s">
        <v>24414</v>
      </c>
      <c r="WPJ1" s="5" t="s">
        <v>24415</v>
      </c>
      <c r="WPK1" s="5" t="s">
        <v>24416</v>
      </c>
      <c r="WPL1" s="5" t="s">
        <v>24417</v>
      </c>
      <c r="WPM1" s="5" t="s">
        <v>24418</v>
      </c>
      <c r="WPN1" s="5" t="s">
        <v>24419</v>
      </c>
      <c r="WPO1" s="5" t="s">
        <v>24420</v>
      </c>
      <c r="WPP1" s="5" t="s">
        <v>24421</v>
      </c>
      <c r="WPQ1" s="5" t="s">
        <v>24422</v>
      </c>
      <c r="WPR1" s="5" t="s">
        <v>24423</v>
      </c>
      <c r="WPS1" s="5" t="s">
        <v>24424</v>
      </c>
      <c r="WPT1" s="5" t="s">
        <v>24425</v>
      </c>
      <c r="WPU1" s="5" t="s">
        <v>24426</v>
      </c>
      <c r="WPV1" s="5" t="s">
        <v>24427</v>
      </c>
      <c r="WPW1" s="5" t="s">
        <v>24428</v>
      </c>
      <c r="WPX1" s="5" t="s">
        <v>24429</v>
      </c>
      <c r="WPY1" s="5" t="s">
        <v>24430</v>
      </c>
      <c r="WPZ1" s="5" t="s">
        <v>24431</v>
      </c>
      <c r="WQA1" s="5" t="s">
        <v>24432</v>
      </c>
      <c r="WQB1" s="5" t="s">
        <v>24433</v>
      </c>
      <c r="WQC1" s="5" t="s">
        <v>24434</v>
      </c>
      <c r="WQD1" s="5" t="s">
        <v>24435</v>
      </c>
      <c r="WQE1" s="5" t="s">
        <v>24436</v>
      </c>
      <c r="WQF1" s="5" t="s">
        <v>24437</v>
      </c>
      <c r="WQG1" s="5" t="s">
        <v>24438</v>
      </c>
      <c r="WQH1" s="5" t="s">
        <v>24439</v>
      </c>
      <c r="WQI1" s="5" t="s">
        <v>24440</v>
      </c>
      <c r="WQJ1" s="5" t="s">
        <v>24441</v>
      </c>
      <c r="WQK1" s="5" t="s">
        <v>24442</v>
      </c>
      <c r="WQL1" s="5" t="s">
        <v>24443</v>
      </c>
      <c r="WQM1" s="5" t="s">
        <v>24444</v>
      </c>
      <c r="WQN1" s="5" t="s">
        <v>24445</v>
      </c>
      <c r="WQO1" s="5" t="s">
        <v>24446</v>
      </c>
      <c r="WQP1" s="5" t="s">
        <v>24447</v>
      </c>
      <c r="WQQ1" s="5" t="s">
        <v>24448</v>
      </c>
      <c r="WQR1" s="5" t="s">
        <v>24449</v>
      </c>
      <c r="WQS1" s="5" t="s">
        <v>24450</v>
      </c>
      <c r="WQT1" s="5" t="s">
        <v>24451</v>
      </c>
      <c r="WQU1" s="5" t="s">
        <v>24452</v>
      </c>
      <c r="WQV1" s="5" t="s">
        <v>24453</v>
      </c>
      <c r="WQW1" s="5" t="s">
        <v>24454</v>
      </c>
      <c r="WQX1" s="5" t="s">
        <v>24455</v>
      </c>
      <c r="WQY1" s="5" t="s">
        <v>24456</v>
      </c>
      <c r="WQZ1" s="5" t="s">
        <v>24457</v>
      </c>
      <c r="WRA1" s="5" t="s">
        <v>24458</v>
      </c>
      <c r="WRB1" s="5" t="s">
        <v>24459</v>
      </c>
      <c r="WRC1" s="5" t="s">
        <v>24460</v>
      </c>
      <c r="WRD1" s="5" t="s">
        <v>24461</v>
      </c>
      <c r="WRE1" s="5" t="s">
        <v>24462</v>
      </c>
      <c r="WRF1" s="5" t="s">
        <v>24463</v>
      </c>
      <c r="WRG1" s="5" t="s">
        <v>24464</v>
      </c>
      <c r="WRH1" s="5" t="s">
        <v>24465</v>
      </c>
      <c r="WRI1" s="5" t="s">
        <v>24466</v>
      </c>
      <c r="WRJ1" s="5" t="s">
        <v>24467</v>
      </c>
      <c r="WRK1" s="5" t="s">
        <v>24468</v>
      </c>
      <c r="WRL1" s="5" t="s">
        <v>24469</v>
      </c>
      <c r="WRM1" s="5" t="s">
        <v>24470</v>
      </c>
      <c r="WRN1" s="5" t="s">
        <v>24471</v>
      </c>
      <c r="WRO1" s="5" t="s">
        <v>24472</v>
      </c>
      <c r="WRP1" s="5" t="s">
        <v>24473</v>
      </c>
      <c r="WRQ1" s="5" t="s">
        <v>24474</v>
      </c>
      <c r="WRR1" s="5" t="s">
        <v>24475</v>
      </c>
      <c r="WRS1" s="5" t="s">
        <v>24476</v>
      </c>
      <c r="WRT1" s="5" t="s">
        <v>24477</v>
      </c>
      <c r="WRU1" s="5" t="s">
        <v>24478</v>
      </c>
      <c r="WRV1" s="5" t="s">
        <v>24479</v>
      </c>
      <c r="WRW1" s="5" t="s">
        <v>24480</v>
      </c>
      <c r="WRX1" s="5" t="s">
        <v>24481</v>
      </c>
      <c r="WRY1" s="5" t="s">
        <v>24482</v>
      </c>
      <c r="WRZ1" s="5" t="s">
        <v>24483</v>
      </c>
      <c r="WSA1" s="5" t="s">
        <v>24484</v>
      </c>
      <c r="WSB1" s="5" t="s">
        <v>24485</v>
      </c>
      <c r="WSC1" s="5" t="s">
        <v>24486</v>
      </c>
      <c r="WSD1" s="5" t="s">
        <v>24487</v>
      </c>
      <c r="WSE1" s="5" t="s">
        <v>24488</v>
      </c>
      <c r="WSF1" s="5" t="s">
        <v>24489</v>
      </c>
      <c r="WSG1" s="5" t="s">
        <v>24490</v>
      </c>
      <c r="WSH1" s="5" t="s">
        <v>24491</v>
      </c>
      <c r="WSI1" s="5" t="s">
        <v>24492</v>
      </c>
      <c r="WSJ1" s="5" t="s">
        <v>24493</v>
      </c>
      <c r="WSK1" s="5" t="s">
        <v>24494</v>
      </c>
      <c r="WSL1" s="5" t="s">
        <v>24495</v>
      </c>
      <c r="WSM1" s="5" t="s">
        <v>24496</v>
      </c>
      <c r="WSN1" s="5" t="s">
        <v>24497</v>
      </c>
      <c r="WSO1" s="5" t="s">
        <v>24498</v>
      </c>
      <c r="WSP1" s="5" t="s">
        <v>24499</v>
      </c>
      <c r="WSQ1" s="5" t="s">
        <v>24500</v>
      </c>
      <c r="WSR1" s="5" t="s">
        <v>24501</v>
      </c>
      <c r="WSS1" s="5" t="s">
        <v>24502</v>
      </c>
      <c r="WST1" s="5" t="s">
        <v>24503</v>
      </c>
      <c r="WSU1" s="5" t="s">
        <v>24504</v>
      </c>
      <c r="WSV1" s="5" t="s">
        <v>24505</v>
      </c>
      <c r="WSW1" s="5" t="s">
        <v>24506</v>
      </c>
      <c r="WSX1" s="5" t="s">
        <v>24507</v>
      </c>
      <c r="WSY1" s="5" t="s">
        <v>24508</v>
      </c>
      <c r="WSZ1" s="5" t="s">
        <v>24509</v>
      </c>
      <c r="WTA1" s="5" t="s">
        <v>24510</v>
      </c>
      <c r="WTB1" s="5" t="s">
        <v>24511</v>
      </c>
      <c r="WTC1" s="5" t="s">
        <v>24512</v>
      </c>
      <c r="WTD1" s="5" t="s">
        <v>24513</v>
      </c>
      <c r="WTE1" s="5" t="s">
        <v>24514</v>
      </c>
      <c r="WTF1" s="5" t="s">
        <v>24515</v>
      </c>
      <c r="WTG1" s="5" t="s">
        <v>24516</v>
      </c>
      <c r="WTH1" s="5" t="s">
        <v>24517</v>
      </c>
      <c r="WTI1" s="5" t="s">
        <v>24518</v>
      </c>
      <c r="WTJ1" s="5" t="s">
        <v>24519</v>
      </c>
      <c r="WTK1" s="5" t="s">
        <v>24520</v>
      </c>
      <c r="WTL1" s="5" t="s">
        <v>24521</v>
      </c>
      <c r="WTM1" s="5" t="s">
        <v>24522</v>
      </c>
      <c r="WTN1" s="5" t="s">
        <v>24523</v>
      </c>
      <c r="WTO1" s="5" t="s">
        <v>24524</v>
      </c>
      <c r="WTP1" s="5" t="s">
        <v>24525</v>
      </c>
      <c r="WTQ1" s="5" t="s">
        <v>24526</v>
      </c>
      <c r="WTR1" s="5" t="s">
        <v>24527</v>
      </c>
      <c r="WTS1" s="5" t="s">
        <v>24528</v>
      </c>
      <c r="WTT1" s="5" t="s">
        <v>24529</v>
      </c>
      <c r="WTU1" s="5" t="s">
        <v>24530</v>
      </c>
      <c r="WTV1" s="5" t="s">
        <v>24531</v>
      </c>
      <c r="WTW1" s="5" t="s">
        <v>24532</v>
      </c>
      <c r="WTX1" s="5" t="s">
        <v>24533</v>
      </c>
      <c r="WTY1" s="5" t="s">
        <v>24534</v>
      </c>
      <c r="WTZ1" s="5" t="s">
        <v>24535</v>
      </c>
      <c r="WUA1" s="5" t="s">
        <v>24536</v>
      </c>
      <c r="WUB1" s="5" t="s">
        <v>24537</v>
      </c>
      <c r="WUC1" s="5" t="s">
        <v>24538</v>
      </c>
      <c r="WUD1" s="5" t="s">
        <v>24539</v>
      </c>
      <c r="WUE1" s="5" t="s">
        <v>24540</v>
      </c>
      <c r="WUF1" s="5" t="s">
        <v>24541</v>
      </c>
      <c r="WUG1" s="5" t="s">
        <v>24542</v>
      </c>
      <c r="WUH1" s="5" t="s">
        <v>24543</v>
      </c>
      <c r="WUI1" s="5" t="s">
        <v>24544</v>
      </c>
      <c r="WUJ1" s="5" t="s">
        <v>24545</v>
      </c>
      <c r="WUK1" s="5" t="s">
        <v>24546</v>
      </c>
      <c r="WUL1" s="5" t="s">
        <v>24547</v>
      </c>
      <c r="WUM1" s="5" t="s">
        <v>24548</v>
      </c>
      <c r="WUN1" s="5" t="s">
        <v>24549</v>
      </c>
      <c r="WUO1" s="5" t="s">
        <v>24550</v>
      </c>
      <c r="WUP1" s="5" t="s">
        <v>24551</v>
      </c>
      <c r="WUQ1" s="5" t="s">
        <v>24552</v>
      </c>
      <c r="WUR1" s="5" t="s">
        <v>24553</v>
      </c>
      <c r="WUS1" s="5" t="s">
        <v>24554</v>
      </c>
      <c r="WUT1" s="5" t="s">
        <v>24555</v>
      </c>
      <c r="WUU1" s="5" t="s">
        <v>24556</v>
      </c>
      <c r="WUV1" s="5" t="s">
        <v>24557</v>
      </c>
      <c r="WUW1" s="5" t="s">
        <v>24558</v>
      </c>
      <c r="WUX1" s="5" t="s">
        <v>24559</v>
      </c>
      <c r="WUY1" s="5" t="s">
        <v>24560</v>
      </c>
      <c r="WUZ1" s="5" t="s">
        <v>24561</v>
      </c>
      <c r="WVA1" s="5" t="s">
        <v>24562</v>
      </c>
      <c r="WVB1" s="5" t="s">
        <v>24563</v>
      </c>
      <c r="WVC1" s="5" t="s">
        <v>24564</v>
      </c>
      <c r="WVD1" s="5" t="s">
        <v>24565</v>
      </c>
      <c r="WVE1" s="5" t="s">
        <v>24566</v>
      </c>
      <c r="WVF1" s="5" t="s">
        <v>24567</v>
      </c>
      <c r="WVG1" s="5" t="s">
        <v>24568</v>
      </c>
      <c r="WVH1" s="5" t="s">
        <v>24569</v>
      </c>
      <c r="WVI1" s="5" t="s">
        <v>24570</v>
      </c>
      <c r="WVJ1" s="5" t="s">
        <v>24571</v>
      </c>
      <c r="WVK1" s="5" t="s">
        <v>24572</v>
      </c>
      <c r="WVL1" s="5" t="s">
        <v>24573</v>
      </c>
      <c r="WVM1" s="5" t="s">
        <v>24574</v>
      </c>
      <c r="WVN1" s="5" t="s">
        <v>24575</v>
      </c>
      <c r="WVO1" s="5" t="s">
        <v>24576</v>
      </c>
      <c r="WVP1" s="5" t="s">
        <v>24577</v>
      </c>
      <c r="WVQ1" s="5" t="s">
        <v>24578</v>
      </c>
      <c r="WVR1" s="5" t="s">
        <v>24579</v>
      </c>
      <c r="WVS1" s="5" t="s">
        <v>24580</v>
      </c>
      <c r="WVT1" s="5" t="s">
        <v>24581</v>
      </c>
      <c r="WVU1" s="5" t="s">
        <v>24582</v>
      </c>
      <c r="WVV1" s="5" t="s">
        <v>24583</v>
      </c>
      <c r="WVW1" s="5" t="s">
        <v>24584</v>
      </c>
      <c r="WVX1" s="5" t="s">
        <v>24585</v>
      </c>
      <c r="WVY1" s="5" t="s">
        <v>24586</v>
      </c>
      <c r="WVZ1" s="5" t="s">
        <v>24587</v>
      </c>
      <c r="WWA1" s="5" t="s">
        <v>24588</v>
      </c>
      <c r="WWB1" s="5" t="s">
        <v>24589</v>
      </c>
      <c r="WWC1" s="5" t="s">
        <v>24590</v>
      </c>
      <c r="WWD1" s="5" t="s">
        <v>24591</v>
      </c>
      <c r="WWE1" s="5" t="s">
        <v>24592</v>
      </c>
      <c r="WWF1" s="5" t="s">
        <v>24593</v>
      </c>
      <c r="WWG1" s="5" t="s">
        <v>24594</v>
      </c>
      <c r="WWH1" s="5" t="s">
        <v>24595</v>
      </c>
      <c r="WWI1" s="5" t="s">
        <v>24596</v>
      </c>
      <c r="WWJ1" s="5" t="s">
        <v>24597</v>
      </c>
      <c r="WWK1" s="5" t="s">
        <v>24598</v>
      </c>
      <c r="WWL1" s="5" t="s">
        <v>24599</v>
      </c>
      <c r="WWM1" s="5" t="s">
        <v>24600</v>
      </c>
      <c r="WWN1" s="5" t="s">
        <v>24601</v>
      </c>
      <c r="WWO1" s="5" t="s">
        <v>24602</v>
      </c>
      <c r="WWP1" s="5" t="s">
        <v>24603</v>
      </c>
      <c r="WWQ1" s="5" t="s">
        <v>24604</v>
      </c>
      <c r="WWR1" s="5" t="s">
        <v>24605</v>
      </c>
      <c r="WWS1" s="5" t="s">
        <v>24606</v>
      </c>
      <c r="WWT1" s="5" t="s">
        <v>24607</v>
      </c>
      <c r="WWU1" s="5" t="s">
        <v>24608</v>
      </c>
      <c r="WWV1" s="5" t="s">
        <v>24609</v>
      </c>
      <c r="WWW1" s="5" t="s">
        <v>24610</v>
      </c>
      <c r="WWX1" s="5" t="s">
        <v>24611</v>
      </c>
      <c r="WWY1" s="5" t="s">
        <v>24612</v>
      </c>
      <c r="WWZ1" s="5" t="s">
        <v>24613</v>
      </c>
      <c r="WXA1" s="5" t="s">
        <v>24614</v>
      </c>
      <c r="WXB1" s="5" t="s">
        <v>24615</v>
      </c>
      <c r="WXC1" s="5" t="s">
        <v>24616</v>
      </c>
      <c r="WXD1" s="5" t="s">
        <v>24617</v>
      </c>
      <c r="WXE1" s="5" t="s">
        <v>24618</v>
      </c>
      <c r="WXF1" s="5" t="s">
        <v>24619</v>
      </c>
      <c r="WXG1" s="5" t="s">
        <v>24620</v>
      </c>
      <c r="WXH1" s="5" t="s">
        <v>24621</v>
      </c>
      <c r="WXI1" s="5" t="s">
        <v>24622</v>
      </c>
      <c r="WXJ1" s="5" t="s">
        <v>24623</v>
      </c>
      <c r="WXK1" s="5" t="s">
        <v>24624</v>
      </c>
      <c r="WXL1" s="5" t="s">
        <v>24625</v>
      </c>
      <c r="WXM1" s="5" t="s">
        <v>24626</v>
      </c>
      <c r="WXN1" s="5" t="s">
        <v>24627</v>
      </c>
      <c r="WXO1" s="5" t="s">
        <v>24628</v>
      </c>
      <c r="WXP1" s="5" t="s">
        <v>24629</v>
      </c>
      <c r="WXQ1" s="5" t="s">
        <v>24630</v>
      </c>
      <c r="WXR1" s="5" t="s">
        <v>24631</v>
      </c>
      <c r="WXS1" s="5" t="s">
        <v>24632</v>
      </c>
      <c r="WXT1" s="5" t="s">
        <v>24633</v>
      </c>
      <c r="WXU1" s="5" t="s">
        <v>24634</v>
      </c>
      <c r="WXV1" s="5" t="s">
        <v>24635</v>
      </c>
      <c r="WXW1" s="5" t="s">
        <v>24636</v>
      </c>
      <c r="WXX1" s="5" t="s">
        <v>24637</v>
      </c>
      <c r="WXY1" s="5" t="s">
        <v>24638</v>
      </c>
      <c r="WXZ1" s="5" t="s">
        <v>24639</v>
      </c>
      <c r="WYA1" s="5" t="s">
        <v>24640</v>
      </c>
      <c r="WYB1" s="5" t="s">
        <v>24641</v>
      </c>
      <c r="WYC1" s="5" t="s">
        <v>24642</v>
      </c>
      <c r="WYD1" s="5" t="s">
        <v>24643</v>
      </c>
      <c r="WYE1" s="5" t="s">
        <v>24644</v>
      </c>
      <c r="WYF1" s="5" t="s">
        <v>24645</v>
      </c>
      <c r="WYG1" s="5" t="s">
        <v>24646</v>
      </c>
      <c r="WYH1" s="5" t="s">
        <v>24647</v>
      </c>
      <c r="WYI1" s="5" t="s">
        <v>24648</v>
      </c>
      <c r="WYJ1" s="5" t="s">
        <v>24649</v>
      </c>
      <c r="WYK1" s="5" t="s">
        <v>24650</v>
      </c>
      <c r="WYL1" s="5" t="s">
        <v>24651</v>
      </c>
      <c r="WYM1" s="5" t="s">
        <v>24652</v>
      </c>
      <c r="WYN1" s="5" t="s">
        <v>24653</v>
      </c>
      <c r="WYO1" s="5" t="s">
        <v>24654</v>
      </c>
      <c r="WYP1" s="5" t="s">
        <v>24655</v>
      </c>
      <c r="WYQ1" s="5" t="s">
        <v>24656</v>
      </c>
      <c r="WYR1" s="5" t="s">
        <v>24657</v>
      </c>
      <c r="WYS1" s="5" t="s">
        <v>24658</v>
      </c>
      <c r="WYT1" s="5" t="s">
        <v>24659</v>
      </c>
      <c r="WYU1" s="5" t="s">
        <v>24660</v>
      </c>
      <c r="WYV1" s="5" t="s">
        <v>24661</v>
      </c>
      <c r="WYW1" s="5" t="s">
        <v>24662</v>
      </c>
      <c r="WYX1" s="5" t="s">
        <v>24663</v>
      </c>
      <c r="WYY1" s="5" t="s">
        <v>24664</v>
      </c>
      <c r="WYZ1" s="5" t="s">
        <v>24665</v>
      </c>
      <c r="WZA1" s="5" t="s">
        <v>24666</v>
      </c>
      <c r="WZB1" s="5" t="s">
        <v>24667</v>
      </c>
      <c r="WZC1" s="5" t="s">
        <v>24668</v>
      </c>
      <c r="WZD1" s="5" t="s">
        <v>24669</v>
      </c>
      <c r="WZE1" s="5" t="s">
        <v>24670</v>
      </c>
      <c r="WZF1" s="5" t="s">
        <v>24671</v>
      </c>
      <c r="WZG1" s="5" t="s">
        <v>24672</v>
      </c>
      <c r="WZH1" s="5" t="s">
        <v>24673</v>
      </c>
      <c r="WZI1" s="5" t="s">
        <v>24674</v>
      </c>
      <c r="WZJ1" s="5" t="s">
        <v>24675</v>
      </c>
      <c r="WZK1" s="5" t="s">
        <v>24676</v>
      </c>
      <c r="WZL1" s="5" t="s">
        <v>24677</v>
      </c>
      <c r="WZM1" s="5" t="s">
        <v>24678</v>
      </c>
      <c r="WZN1" s="5" t="s">
        <v>24679</v>
      </c>
      <c r="WZO1" s="5" t="s">
        <v>24680</v>
      </c>
      <c r="WZP1" s="5" t="s">
        <v>24681</v>
      </c>
      <c r="WZQ1" s="5" t="s">
        <v>24682</v>
      </c>
      <c r="WZR1" s="5" t="s">
        <v>24683</v>
      </c>
      <c r="WZS1" s="5" t="s">
        <v>24684</v>
      </c>
      <c r="WZT1" s="5" t="s">
        <v>24685</v>
      </c>
      <c r="WZU1" s="5" t="s">
        <v>24686</v>
      </c>
      <c r="WZV1" s="5" t="s">
        <v>24687</v>
      </c>
      <c r="WZW1" s="5" t="s">
        <v>24688</v>
      </c>
      <c r="WZX1" s="5" t="s">
        <v>24689</v>
      </c>
      <c r="WZY1" s="5" t="s">
        <v>24690</v>
      </c>
      <c r="WZZ1" s="5" t="s">
        <v>24691</v>
      </c>
      <c r="XAA1" s="5" t="s">
        <v>24692</v>
      </c>
      <c r="XAB1" s="5" t="s">
        <v>24693</v>
      </c>
      <c r="XAC1" s="5" t="s">
        <v>24694</v>
      </c>
      <c r="XAD1" s="5" t="s">
        <v>24695</v>
      </c>
      <c r="XAE1" s="5" t="s">
        <v>24696</v>
      </c>
      <c r="XAF1" s="5" t="s">
        <v>24697</v>
      </c>
      <c r="XAG1" s="5" t="s">
        <v>24698</v>
      </c>
      <c r="XAH1" s="5" t="s">
        <v>24699</v>
      </c>
      <c r="XAI1" s="5" t="s">
        <v>24700</v>
      </c>
      <c r="XAJ1" s="5" t="s">
        <v>24701</v>
      </c>
      <c r="XAK1" s="5" t="s">
        <v>24702</v>
      </c>
      <c r="XAL1" s="5" t="s">
        <v>24703</v>
      </c>
      <c r="XAM1" s="5" t="s">
        <v>24704</v>
      </c>
      <c r="XAN1" s="5" t="s">
        <v>24705</v>
      </c>
      <c r="XAO1" s="5" t="s">
        <v>24706</v>
      </c>
      <c r="XAP1" s="5" t="s">
        <v>24707</v>
      </c>
      <c r="XAQ1" s="5" t="s">
        <v>24708</v>
      </c>
      <c r="XAR1" s="5" t="s">
        <v>24709</v>
      </c>
      <c r="XAS1" s="5" t="s">
        <v>24710</v>
      </c>
      <c r="XAT1" s="5" t="s">
        <v>24711</v>
      </c>
      <c r="XAU1" s="5" t="s">
        <v>24712</v>
      </c>
      <c r="XAV1" s="5" t="s">
        <v>24713</v>
      </c>
      <c r="XAW1" s="5" t="s">
        <v>24714</v>
      </c>
      <c r="XAX1" s="5" t="s">
        <v>24715</v>
      </c>
      <c r="XAY1" s="5" t="s">
        <v>24716</v>
      </c>
      <c r="XAZ1" s="5" t="s">
        <v>24717</v>
      </c>
      <c r="XBA1" s="5" t="s">
        <v>24718</v>
      </c>
      <c r="XBB1" s="5" t="s">
        <v>24719</v>
      </c>
      <c r="XBC1" s="5" t="s">
        <v>24720</v>
      </c>
      <c r="XBD1" s="5" t="s">
        <v>24721</v>
      </c>
      <c r="XBE1" s="5" t="s">
        <v>24722</v>
      </c>
      <c r="XBF1" s="5" t="s">
        <v>24723</v>
      </c>
      <c r="XBG1" s="5" t="s">
        <v>24724</v>
      </c>
      <c r="XBH1" s="5" t="s">
        <v>24725</v>
      </c>
      <c r="XBI1" s="5" t="s">
        <v>24726</v>
      </c>
      <c r="XBJ1" s="5" t="s">
        <v>24727</v>
      </c>
      <c r="XBK1" s="5" t="s">
        <v>24728</v>
      </c>
      <c r="XBL1" s="5" t="s">
        <v>24729</v>
      </c>
      <c r="XBM1" s="5" t="s">
        <v>24730</v>
      </c>
      <c r="XBN1" s="5" t="s">
        <v>24731</v>
      </c>
      <c r="XBO1" s="5" t="s">
        <v>24732</v>
      </c>
      <c r="XBP1" s="5" t="s">
        <v>24733</v>
      </c>
      <c r="XBQ1" s="5" t="s">
        <v>24734</v>
      </c>
      <c r="XBR1" s="5" t="s">
        <v>24735</v>
      </c>
      <c r="XBS1" s="5" t="s">
        <v>24736</v>
      </c>
      <c r="XBT1" s="5" t="s">
        <v>24737</v>
      </c>
      <c r="XBU1" s="5" t="s">
        <v>24738</v>
      </c>
      <c r="XBV1" s="5" t="s">
        <v>24739</v>
      </c>
      <c r="XBW1" s="5" t="s">
        <v>24740</v>
      </c>
      <c r="XBX1" s="5" t="s">
        <v>24741</v>
      </c>
      <c r="XBY1" s="5" t="s">
        <v>24742</v>
      </c>
      <c r="XBZ1" s="5" t="s">
        <v>24743</v>
      </c>
      <c r="XCA1" s="5" t="s">
        <v>24744</v>
      </c>
      <c r="XCB1" s="5" t="s">
        <v>24745</v>
      </c>
      <c r="XCC1" s="5" t="s">
        <v>24746</v>
      </c>
      <c r="XCD1" s="5" t="s">
        <v>24747</v>
      </c>
      <c r="XCE1" s="5" t="s">
        <v>24748</v>
      </c>
      <c r="XCF1" s="5" t="s">
        <v>24749</v>
      </c>
      <c r="XCG1" s="5" t="s">
        <v>24750</v>
      </c>
      <c r="XCH1" s="5" t="s">
        <v>24751</v>
      </c>
      <c r="XCI1" s="5" t="s">
        <v>24752</v>
      </c>
      <c r="XCJ1" s="5" t="s">
        <v>24753</v>
      </c>
      <c r="XCK1" s="5" t="s">
        <v>24754</v>
      </c>
      <c r="XCL1" s="5" t="s">
        <v>24755</v>
      </c>
      <c r="XCM1" s="5" t="s">
        <v>24756</v>
      </c>
      <c r="XCN1" s="5" t="s">
        <v>24757</v>
      </c>
      <c r="XCO1" s="5" t="s">
        <v>24758</v>
      </c>
      <c r="XCP1" s="5" t="s">
        <v>24759</v>
      </c>
      <c r="XCQ1" s="5" t="s">
        <v>24760</v>
      </c>
      <c r="XCR1" s="5" t="s">
        <v>24761</v>
      </c>
      <c r="XCS1" s="5" t="s">
        <v>24762</v>
      </c>
      <c r="XCT1" s="5" t="s">
        <v>24763</v>
      </c>
      <c r="XCU1" s="5" t="s">
        <v>24764</v>
      </c>
      <c r="XCV1" s="5" t="s">
        <v>24765</v>
      </c>
      <c r="XCW1" s="5" t="s">
        <v>24766</v>
      </c>
      <c r="XCX1" s="5" t="s">
        <v>24767</v>
      </c>
      <c r="XCY1" s="5" t="s">
        <v>24768</v>
      </c>
      <c r="XCZ1" s="5" t="s">
        <v>24769</v>
      </c>
      <c r="XDA1" s="5" t="s">
        <v>24770</v>
      </c>
      <c r="XDB1" s="5" t="s">
        <v>24771</v>
      </c>
      <c r="XDC1" s="5" t="s">
        <v>24772</v>
      </c>
      <c r="XDD1" s="5" t="s">
        <v>24773</v>
      </c>
      <c r="XDE1" s="5" t="s">
        <v>24774</v>
      </c>
      <c r="XDF1" s="5" t="s">
        <v>24775</v>
      </c>
      <c r="XDG1" s="5" t="s">
        <v>24776</v>
      </c>
      <c r="XDH1" s="5" t="s">
        <v>24777</v>
      </c>
      <c r="XDI1" s="5" t="s">
        <v>24778</v>
      </c>
      <c r="XDJ1" s="5" t="s">
        <v>24779</v>
      </c>
      <c r="XDK1" s="5" t="s">
        <v>24780</v>
      </c>
      <c r="XDL1" s="5" t="s">
        <v>24781</v>
      </c>
      <c r="XDM1" s="5" t="s">
        <v>24782</v>
      </c>
      <c r="XDN1" s="5" t="s">
        <v>24783</v>
      </c>
      <c r="XDO1" s="5" t="s">
        <v>24784</v>
      </c>
      <c r="XDP1" s="5" t="s">
        <v>24785</v>
      </c>
      <c r="XDQ1" s="5" t="s">
        <v>24786</v>
      </c>
      <c r="XDR1" s="5" t="s">
        <v>24787</v>
      </c>
      <c r="XDS1" s="5" t="s">
        <v>24788</v>
      </c>
      <c r="XDT1" s="5" t="s">
        <v>24789</v>
      </c>
      <c r="XDU1" s="5" t="s">
        <v>24790</v>
      </c>
      <c r="XDV1" s="5" t="s">
        <v>24791</v>
      </c>
      <c r="XDW1" s="5" t="s">
        <v>24792</v>
      </c>
      <c r="XDX1" s="5" t="s">
        <v>24793</v>
      </c>
      <c r="XDY1" s="5" t="s">
        <v>24794</v>
      </c>
      <c r="XDZ1" s="5" t="s">
        <v>24795</v>
      </c>
      <c r="XEA1" s="5" t="s">
        <v>24796</v>
      </c>
      <c r="XEB1" s="5" t="s">
        <v>24797</v>
      </c>
      <c r="XEC1" s="5" t="s">
        <v>24798</v>
      </c>
      <c r="XED1" s="5" t="s">
        <v>24799</v>
      </c>
      <c r="XEE1" s="5" t="s">
        <v>24800</v>
      </c>
      <c r="XEF1" s="5" t="s">
        <v>24801</v>
      </c>
      <c r="XEG1" s="5" t="s">
        <v>24802</v>
      </c>
      <c r="XEH1" s="5" t="s">
        <v>24803</v>
      </c>
      <c r="XEI1" s="5" t="s">
        <v>24804</v>
      </c>
      <c r="XEJ1" s="5" t="s">
        <v>24805</v>
      </c>
      <c r="XEK1" s="5" t="s">
        <v>24806</v>
      </c>
      <c r="XEL1" s="5" t="s">
        <v>24807</v>
      </c>
      <c r="XEM1" s="5" t="s">
        <v>24808</v>
      </c>
      <c r="XEN1" s="5" t="s">
        <v>24809</v>
      </c>
      <c r="XEO1" s="5" t="s">
        <v>24810</v>
      </c>
      <c r="XEP1" s="5" t="s">
        <v>24811</v>
      </c>
      <c r="XEQ1" s="5" t="s">
        <v>24812</v>
      </c>
      <c r="XER1" s="5" t="s">
        <v>24813</v>
      </c>
      <c r="XES1" s="5" t="s">
        <v>24814</v>
      </c>
      <c r="XET1" s="5" t="s">
        <v>24815</v>
      </c>
      <c r="XEU1" s="5" t="s">
        <v>24816</v>
      </c>
      <c r="XEV1" s="5" t="s">
        <v>24817</v>
      </c>
      <c r="XEW1" s="5" t="s">
        <v>24818</v>
      </c>
      <c r="XEX1" s="5" t="s">
        <v>24819</v>
      </c>
      <c r="XEY1" s="5" t="s">
        <v>24820</v>
      </c>
      <c r="XEZ1" s="5" t="s">
        <v>24821</v>
      </c>
      <c r="XFA1" s="5" t="s">
        <v>24822</v>
      </c>
      <c r="XFB1" s="5" t="s">
        <v>24823</v>
      </c>
      <c r="XFC1" s="5" t="s">
        <v>24824</v>
      </c>
      <c r="XFD1" s="5" t="s">
        <v>24825</v>
      </c>
    </row>
    <row r="2" spans="1:16384" x14ac:dyDescent="0.3">
      <c r="A2" s="7" t="s">
        <v>40</v>
      </c>
      <c r="B2" s="1" t="s">
        <v>41</v>
      </c>
      <c r="C2" s="1" t="s">
        <v>42</v>
      </c>
      <c r="D2" s="1" t="s">
        <v>43</v>
      </c>
      <c r="E2" s="1" t="s">
        <v>44</v>
      </c>
      <c r="F2" s="10">
        <f>DATEVALUE(LEFT(E2,10))</f>
        <v>45946</v>
      </c>
      <c r="G2" s="1" t="s">
        <v>45</v>
      </c>
      <c r="H2" s="1" t="s">
        <v>46</v>
      </c>
      <c r="I2" s="1" t="s">
        <v>8481</v>
      </c>
      <c r="J2" s="1" t="s">
        <v>47</v>
      </c>
      <c r="K2" s="1">
        <v>45000000</v>
      </c>
      <c r="L2" s="1" t="s">
        <v>48</v>
      </c>
      <c r="M2" s="1" t="s">
        <v>49</v>
      </c>
      <c r="N2" s="1" t="s">
        <v>50</v>
      </c>
      <c r="P2" s="1" t="s">
        <v>51</v>
      </c>
      <c r="Q2" s="1" t="s">
        <v>52</v>
      </c>
      <c r="R2" s="1" t="s">
        <v>53</v>
      </c>
      <c r="S2" s="14" t="s">
        <v>24827</v>
      </c>
      <c r="V2" s="1" t="s">
        <v>54</v>
      </c>
      <c r="X2" s="2">
        <v>45916</v>
      </c>
      <c r="Y2" s="2">
        <v>47740</v>
      </c>
      <c r="Z2" s="2">
        <v>45915</v>
      </c>
      <c r="AA2" s="1" t="s">
        <v>55</v>
      </c>
      <c r="AC2" s="1" t="s">
        <v>56</v>
      </c>
      <c r="AD2" s="1" t="s">
        <v>57</v>
      </c>
      <c r="AE2" s="1" t="s">
        <v>57</v>
      </c>
      <c r="AF2" s="1" t="s">
        <v>58</v>
      </c>
      <c r="AG2" s="1">
        <v>3000000000</v>
      </c>
      <c r="AI2" s="2">
        <v>45914</v>
      </c>
      <c r="AJ2" s="1">
        <v>3000000000</v>
      </c>
      <c r="AK2" s="1" t="s">
        <v>24826</v>
      </c>
      <c r="AL2" s="2">
        <v>45916</v>
      </c>
      <c r="AM2" s="2">
        <v>47740</v>
      </c>
      <c r="AN2" s="1" t="s">
        <v>59</v>
      </c>
      <c r="AO2" s="3">
        <v>0</v>
      </c>
    </row>
    <row r="3" spans="1:16384" x14ac:dyDescent="0.3">
      <c r="A3" s="7" t="s">
        <v>60</v>
      </c>
      <c r="B3" s="1" t="s">
        <v>41</v>
      </c>
      <c r="C3" s="1" t="s">
        <v>61</v>
      </c>
      <c r="D3" s="1" t="s">
        <v>43</v>
      </c>
      <c r="E3" s="1" t="s">
        <v>62</v>
      </c>
      <c r="F3" s="10">
        <f t="shared" ref="F3:F66" si="0">DATEVALUE(LEFT(E3,10))</f>
        <v>45309</v>
      </c>
      <c r="G3" s="1" t="s">
        <v>63</v>
      </c>
      <c r="H3" s="1" t="s">
        <v>46</v>
      </c>
      <c r="I3" s="1" t="s">
        <v>8481</v>
      </c>
      <c r="J3" s="1" t="s">
        <v>64</v>
      </c>
      <c r="K3" s="1">
        <v>45000000</v>
      </c>
      <c r="M3" s="1" t="s">
        <v>65</v>
      </c>
      <c r="N3" s="1" t="s">
        <v>66</v>
      </c>
      <c r="O3" s="1" t="s">
        <v>67</v>
      </c>
      <c r="P3" s="1" t="s">
        <v>68</v>
      </c>
      <c r="Q3" s="1" t="s">
        <v>69</v>
      </c>
      <c r="R3" s="1" t="s">
        <v>53</v>
      </c>
      <c r="S3" s="1" t="s">
        <v>70</v>
      </c>
      <c r="V3" s="1" t="s">
        <v>71</v>
      </c>
      <c r="X3" s="2">
        <v>45293</v>
      </c>
      <c r="Y3" s="2">
        <v>46753</v>
      </c>
      <c r="Z3" s="2">
        <v>45279</v>
      </c>
      <c r="AA3" s="1" t="s">
        <v>55</v>
      </c>
      <c r="AC3" s="1" t="s">
        <v>56</v>
      </c>
      <c r="AD3" s="1" t="s">
        <v>57</v>
      </c>
      <c r="AE3" s="1" t="s">
        <v>57</v>
      </c>
      <c r="AF3" s="1" t="s">
        <v>58</v>
      </c>
      <c r="AG3" s="1">
        <v>346000000</v>
      </c>
      <c r="AI3" s="2">
        <v>45279</v>
      </c>
      <c r="AJ3" s="1">
        <v>346000000</v>
      </c>
      <c r="AK3" s="1" t="s">
        <v>72</v>
      </c>
    </row>
    <row r="4" spans="1:16384" x14ac:dyDescent="0.3">
      <c r="A4" s="7" t="s">
        <v>73</v>
      </c>
      <c r="B4" s="1" t="s">
        <v>41</v>
      </c>
      <c r="C4" s="1" t="s">
        <v>74</v>
      </c>
      <c r="D4" s="1" t="s">
        <v>43</v>
      </c>
      <c r="E4" s="1" t="s">
        <v>75</v>
      </c>
      <c r="F4" s="10">
        <f t="shared" si="0"/>
        <v>45873</v>
      </c>
      <c r="G4" s="1" t="s">
        <v>76</v>
      </c>
      <c r="H4" s="1" t="s">
        <v>77</v>
      </c>
      <c r="I4" s="1" t="s">
        <v>8481</v>
      </c>
      <c r="J4" s="1" t="s">
        <v>78</v>
      </c>
      <c r="K4" s="1">
        <v>79993000</v>
      </c>
      <c r="L4" s="1" t="s">
        <v>79</v>
      </c>
      <c r="M4" s="1" t="s">
        <v>80</v>
      </c>
      <c r="N4" s="1" t="s">
        <v>81</v>
      </c>
      <c r="P4" s="1" t="s">
        <v>82</v>
      </c>
      <c r="Q4" s="1" t="s">
        <v>83</v>
      </c>
      <c r="R4" s="1" t="s">
        <v>84</v>
      </c>
      <c r="T4" s="1" t="s">
        <v>85</v>
      </c>
      <c r="V4" s="1" t="s">
        <v>86</v>
      </c>
      <c r="X4" s="2">
        <v>45856</v>
      </c>
      <c r="Y4" s="2">
        <v>46877</v>
      </c>
      <c r="Z4" s="2">
        <v>45786</v>
      </c>
      <c r="AA4" s="1" t="s">
        <v>55</v>
      </c>
      <c r="AC4" s="1" t="s">
        <v>56</v>
      </c>
      <c r="AD4" s="1" t="s">
        <v>57</v>
      </c>
      <c r="AE4" s="1" t="s">
        <v>57</v>
      </c>
      <c r="AF4" s="1" t="s">
        <v>87</v>
      </c>
      <c r="AG4" s="1">
        <v>18000000000</v>
      </c>
      <c r="AI4" s="2">
        <v>45856</v>
      </c>
      <c r="AJ4" s="1">
        <v>18000000000</v>
      </c>
      <c r="AK4" s="1" t="s">
        <v>88</v>
      </c>
      <c r="AL4" s="2">
        <v>45856</v>
      </c>
      <c r="AM4" s="2">
        <v>46877</v>
      </c>
      <c r="AN4" s="1" t="s">
        <v>89</v>
      </c>
      <c r="AO4" s="3">
        <v>0.5</v>
      </c>
    </row>
    <row r="5" spans="1:16384" x14ac:dyDescent="0.3">
      <c r="A5" s="7" t="s">
        <v>90</v>
      </c>
      <c r="B5" s="1" t="s">
        <v>41</v>
      </c>
      <c r="C5" s="1" t="s">
        <v>91</v>
      </c>
      <c r="D5" s="1" t="s">
        <v>43</v>
      </c>
      <c r="E5" s="1" t="s">
        <v>92</v>
      </c>
      <c r="F5" s="10">
        <f t="shared" si="0"/>
        <v>45877</v>
      </c>
      <c r="G5" s="1" t="s">
        <v>93</v>
      </c>
      <c r="H5" s="1" t="s">
        <v>94</v>
      </c>
      <c r="I5" s="1" t="s">
        <v>8481</v>
      </c>
      <c r="J5" s="1" t="s">
        <v>95</v>
      </c>
      <c r="K5" s="1">
        <v>80000000</v>
      </c>
      <c r="M5" s="1" t="s">
        <v>96</v>
      </c>
      <c r="N5" s="1" t="s">
        <v>97</v>
      </c>
      <c r="P5" s="1" t="s">
        <v>98</v>
      </c>
      <c r="Q5" s="1" t="s">
        <v>99</v>
      </c>
      <c r="R5" s="1" t="s">
        <v>84</v>
      </c>
      <c r="X5" s="2">
        <v>45870</v>
      </c>
      <c r="Y5" s="2">
        <v>46112</v>
      </c>
      <c r="Z5" s="2">
        <v>45855</v>
      </c>
      <c r="AA5" s="1" t="s">
        <v>55</v>
      </c>
      <c r="AC5" s="1" t="s">
        <v>56</v>
      </c>
      <c r="AD5" s="1" t="s">
        <v>56</v>
      </c>
      <c r="AE5" s="1" t="s">
        <v>57</v>
      </c>
      <c r="AF5" s="1" t="s">
        <v>87</v>
      </c>
      <c r="AG5" s="1">
        <v>11000</v>
      </c>
      <c r="AI5" s="2">
        <v>45867</v>
      </c>
      <c r="AJ5" s="1">
        <v>11000</v>
      </c>
      <c r="AK5" s="1" t="s">
        <v>100</v>
      </c>
      <c r="AL5" s="2">
        <v>45870</v>
      </c>
      <c r="AM5" s="2">
        <v>46112</v>
      </c>
      <c r="AN5" s="1" t="s">
        <v>101</v>
      </c>
      <c r="AO5" s="3">
        <v>0.625</v>
      </c>
    </row>
    <row r="6" spans="1:16384" x14ac:dyDescent="0.3">
      <c r="A6" s="7" t="s">
        <v>102</v>
      </c>
      <c r="B6" s="1" t="s">
        <v>41</v>
      </c>
      <c r="C6" s="1" t="s">
        <v>103</v>
      </c>
      <c r="D6" s="1" t="s">
        <v>43</v>
      </c>
      <c r="E6" s="1" t="s">
        <v>104</v>
      </c>
      <c r="F6" s="10">
        <f t="shared" si="0"/>
        <v>45814</v>
      </c>
      <c r="G6" s="1" t="s">
        <v>105</v>
      </c>
      <c r="H6" s="1" t="s">
        <v>106</v>
      </c>
      <c r="I6" s="1" t="s">
        <v>8481</v>
      </c>
      <c r="J6" s="1" t="s">
        <v>107</v>
      </c>
      <c r="K6" s="1">
        <v>71311210</v>
      </c>
      <c r="L6" s="1" t="s">
        <v>108</v>
      </c>
      <c r="M6" s="1" t="s">
        <v>109</v>
      </c>
      <c r="N6" s="1" t="s">
        <v>110</v>
      </c>
      <c r="P6" s="1" t="s">
        <v>111</v>
      </c>
      <c r="Q6" s="1" t="s">
        <v>112</v>
      </c>
      <c r="R6" s="1" t="s">
        <v>84</v>
      </c>
      <c r="S6" s="1" t="s">
        <v>113</v>
      </c>
      <c r="X6" s="2">
        <v>45540</v>
      </c>
      <c r="Y6" s="2">
        <v>46081</v>
      </c>
      <c r="Z6" s="2">
        <v>45539</v>
      </c>
      <c r="AA6" s="1" t="s">
        <v>55</v>
      </c>
      <c r="AC6" s="1" t="s">
        <v>56</v>
      </c>
      <c r="AD6" s="1" t="s">
        <v>57</v>
      </c>
      <c r="AE6" s="1" t="s">
        <v>57</v>
      </c>
      <c r="AF6" s="1" t="s">
        <v>87</v>
      </c>
      <c r="AG6" s="1">
        <v>147000</v>
      </c>
      <c r="AI6" s="2">
        <v>45622</v>
      </c>
      <c r="AJ6" s="1">
        <v>83000</v>
      </c>
      <c r="AK6" s="1" t="s">
        <v>114</v>
      </c>
      <c r="AL6" s="2">
        <v>45540</v>
      </c>
      <c r="AM6" s="2">
        <v>46173</v>
      </c>
      <c r="AN6" s="1" t="s">
        <v>115</v>
      </c>
      <c r="AO6" s="3">
        <v>0</v>
      </c>
    </row>
    <row r="7" spans="1:16384" x14ac:dyDescent="0.3">
      <c r="A7" s="7" t="s">
        <v>116</v>
      </c>
      <c r="B7" s="1" t="s">
        <v>41</v>
      </c>
      <c r="C7" s="1" t="s">
        <v>117</v>
      </c>
      <c r="D7" s="1" t="s">
        <v>43</v>
      </c>
      <c r="E7" s="1" t="s">
        <v>118</v>
      </c>
      <c r="F7" s="10">
        <f t="shared" si="0"/>
        <v>45505</v>
      </c>
      <c r="G7" s="1" t="s">
        <v>119</v>
      </c>
      <c r="H7" s="1" t="s">
        <v>120</v>
      </c>
      <c r="I7" s="1" t="s">
        <v>8481</v>
      </c>
      <c r="J7" s="1" t="s">
        <v>84</v>
      </c>
      <c r="K7" s="1" t="s">
        <v>121</v>
      </c>
      <c r="L7" s="1" t="s">
        <v>122</v>
      </c>
      <c r="M7" s="1" t="s">
        <v>123</v>
      </c>
      <c r="N7" s="1" t="s">
        <v>124</v>
      </c>
      <c r="P7" s="1" t="s">
        <v>125</v>
      </c>
      <c r="Q7" s="1" t="s">
        <v>126</v>
      </c>
      <c r="R7" s="1" t="s">
        <v>127</v>
      </c>
      <c r="S7" s="1" t="s">
        <v>128</v>
      </c>
      <c r="T7" s="1" t="s">
        <v>129</v>
      </c>
      <c r="X7" s="2">
        <v>45477</v>
      </c>
      <c r="Y7" s="2">
        <v>46937</v>
      </c>
      <c r="Z7" s="2">
        <v>45275</v>
      </c>
      <c r="AA7" s="1" t="s">
        <v>55</v>
      </c>
      <c r="AC7" s="1" t="s">
        <v>56</v>
      </c>
      <c r="AD7" s="1" t="s">
        <v>57</v>
      </c>
      <c r="AE7" s="1" t="s">
        <v>57</v>
      </c>
      <c r="AF7" s="1" t="s">
        <v>58</v>
      </c>
      <c r="AG7" s="1">
        <v>0</v>
      </c>
      <c r="AH7" s="1">
        <v>1500000000</v>
      </c>
      <c r="AI7" s="2">
        <v>45458</v>
      </c>
      <c r="AJ7" s="1">
        <v>1500000000</v>
      </c>
      <c r="AK7" s="1" t="s">
        <v>130</v>
      </c>
      <c r="AL7" s="2">
        <v>45505</v>
      </c>
      <c r="AM7" s="2">
        <v>46965</v>
      </c>
      <c r="AN7" s="1" t="s">
        <v>89</v>
      </c>
      <c r="AO7" s="3">
        <v>0.5</v>
      </c>
    </row>
    <row r="8" spans="1:16384" x14ac:dyDescent="0.3">
      <c r="A8" s="7" t="s">
        <v>131</v>
      </c>
      <c r="B8" s="1" t="s">
        <v>41</v>
      </c>
      <c r="C8" s="1" t="s">
        <v>132</v>
      </c>
      <c r="D8" s="1" t="s">
        <v>43</v>
      </c>
      <c r="E8" s="1" t="s">
        <v>133</v>
      </c>
      <c r="F8" s="10">
        <f t="shared" si="0"/>
        <v>45394</v>
      </c>
      <c r="G8" s="1" t="s">
        <v>134</v>
      </c>
      <c r="H8" s="1" t="s">
        <v>135</v>
      </c>
      <c r="I8" s="1" t="s">
        <v>8481</v>
      </c>
      <c r="J8" s="1" t="s">
        <v>64</v>
      </c>
      <c r="K8" s="1">
        <v>45000000</v>
      </c>
      <c r="M8" s="1" t="s">
        <v>136</v>
      </c>
      <c r="N8" s="1" t="s">
        <v>137</v>
      </c>
      <c r="O8" s="1" t="s">
        <v>138</v>
      </c>
      <c r="P8" s="1" t="s">
        <v>139</v>
      </c>
      <c r="Q8" s="1" t="s">
        <v>140</v>
      </c>
      <c r="R8" s="1" t="s">
        <v>53</v>
      </c>
      <c r="S8" s="1" t="s">
        <v>141</v>
      </c>
      <c r="V8" s="1" t="s">
        <v>142</v>
      </c>
      <c r="X8" s="2">
        <v>45364</v>
      </c>
      <c r="Y8" s="2">
        <v>45728</v>
      </c>
      <c r="Z8" s="2">
        <v>45363</v>
      </c>
      <c r="AA8" s="1" t="s">
        <v>55</v>
      </c>
      <c r="AC8" s="1" t="s">
        <v>56</v>
      </c>
      <c r="AD8" s="1" t="s">
        <v>57</v>
      </c>
      <c r="AE8" s="1" t="s">
        <v>57</v>
      </c>
      <c r="AF8" s="1" t="s">
        <v>58</v>
      </c>
      <c r="AG8" s="1">
        <v>100000000</v>
      </c>
      <c r="AI8" s="2">
        <v>45363</v>
      </c>
      <c r="AJ8" s="1">
        <v>100000000</v>
      </c>
      <c r="AK8" s="1" t="s">
        <v>143</v>
      </c>
      <c r="AL8" s="2">
        <v>45364</v>
      </c>
      <c r="AM8" s="2">
        <v>45728</v>
      </c>
      <c r="AN8" s="1" t="s">
        <v>144</v>
      </c>
      <c r="AO8" s="3">
        <v>0</v>
      </c>
    </row>
    <row r="9" spans="1:16384" x14ac:dyDescent="0.3">
      <c r="A9" s="7">
        <v>240424</v>
      </c>
      <c r="B9" s="1" t="s">
        <v>41</v>
      </c>
      <c r="C9" s="1" t="s">
        <v>145</v>
      </c>
      <c r="D9" s="1" t="s">
        <v>43</v>
      </c>
      <c r="E9" s="1" t="s">
        <v>146</v>
      </c>
      <c r="F9" s="10">
        <f t="shared" si="0"/>
        <v>45733</v>
      </c>
      <c r="G9" s="1" t="s">
        <v>147</v>
      </c>
      <c r="H9" s="1" t="s">
        <v>148</v>
      </c>
      <c r="I9" s="1" t="s">
        <v>149</v>
      </c>
      <c r="J9" s="1" t="s">
        <v>8481</v>
      </c>
      <c r="K9" s="1">
        <v>45000000</v>
      </c>
      <c r="L9" s="1" t="s">
        <v>150</v>
      </c>
      <c r="M9" s="1" t="s">
        <v>151</v>
      </c>
      <c r="N9" s="1" t="s">
        <v>152</v>
      </c>
      <c r="P9" s="1" t="s">
        <v>153</v>
      </c>
      <c r="Q9" s="1" t="s">
        <v>154</v>
      </c>
      <c r="R9" s="1" t="s">
        <v>84</v>
      </c>
      <c r="S9" s="1" t="s">
        <v>155</v>
      </c>
      <c r="X9" s="2">
        <v>45434</v>
      </c>
      <c r="Y9" s="2">
        <v>45527</v>
      </c>
      <c r="Z9" s="2">
        <v>45432</v>
      </c>
      <c r="AA9" s="1" t="s">
        <v>55</v>
      </c>
      <c r="AC9" s="1" t="s">
        <v>56</v>
      </c>
      <c r="AD9" s="1" t="s">
        <v>57</v>
      </c>
      <c r="AE9" s="1" t="s">
        <v>57</v>
      </c>
      <c r="AF9" s="1" t="s">
        <v>58</v>
      </c>
      <c r="AG9" s="1">
        <v>20000</v>
      </c>
      <c r="AI9" s="2">
        <v>45454</v>
      </c>
      <c r="AJ9" s="1">
        <v>48027</v>
      </c>
      <c r="AK9" s="1" t="s">
        <v>156</v>
      </c>
      <c r="AL9" s="2">
        <v>45434</v>
      </c>
      <c r="AM9" s="2">
        <v>45527</v>
      </c>
      <c r="AN9" s="1" t="s">
        <v>157</v>
      </c>
      <c r="AO9" s="3">
        <v>0.5</v>
      </c>
    </row>
    <row r="10" spans="1:16384" x14ac:dyDescent="0.3">
      <c r="A10" s="7" t="s">
        <v>158</v>
      </c>
      <c r="B10" s="1" t="s">
        <v>41</v>
      </c>
      <c r="C10" s="1" t="s">
        <v>159</v>
      </c>
      <c r="D10" s="1" t="s">
        <v>43</v>
      </c>
      <c r="E10" s="1" t="s">
        <v>160</v>
      </c>
      <c r="F10" s="10">
        <f t="shared" si="0"/>
        <v>45567</v>
      </c>
      <c r="G10" s="1" t="s">
        <v>161</v>
      </c>
      <c r="H10" s="1" t="s">
        <v>162</v>
      </c>
      <c r="I10" s="1" t="s">
        <v>8481</v>
      </c>
      <c r="J10" s="1" t="s">
        <v>163</v>
      </c>
      <c r="K10" s="1">
        <v>71541000</v>
      </c>
      <c r="L10" s="1" t="s">
        <v>164</v>
      </c>
      <c r="M10" s="1" t="s">
        <v>165</v>
      </c>
      <c r="N10" s="1" t="s">
        <v>166</v>
      </c>
      <c r="P10" s="1" t="s">
        <v>167</v>
      </c>
      <c r="Q10" s="1" t="s">
        <v>168</v>
      </c>
      <c r="R10" s="1" t="s">
        <v>84</v>
      </c>
      <c r="S10" s="1">
        <v>3450103503</v>
      </c>
      <c r="T10" s="1" t="s">
        <v>169</v>
      </c>
      <c r="U10" s="1" t="s">
        <v>170</v>
      </c>
      <c r="X10" s="2">
        <v>45553</v>
      </c>
      <c r="Y10" s="2">
        <v>45733</v>
      </c>
      <c r="Z10" s="2">
        <v>45541</v>
      </c>
      <c r="AA10" s="1" t="s">
        <v>55</v>
      </c>
      <c r="AC10" s="1" t="s">
        <v>56</v>
      </c>
      <c r="AD10" s="1" t="s">
        <v>57</v>
      </c>
      <c r="AE10" s="1" t="s">
        <v>57</v>
      </c>
      <c r="AF10" s="1" t="s">
        <v>87</v>
      </c>
      <c r="AG10" s="1">
        <v>79800</v>
      </c>
      <c r="AI10" s="2">
        <v>45552</v>
      </c>
      <c r="AJ10" s="1">
        <v>79800</v>
      </c>
      <c r="AK10" s="1" t="s">
        <v>171</v>
      </c>
      <c r="AL10" s="2">
        <v>45553</v>
      </c>
      <c r="AM10" s="2">
        <v>45733</v>
      </c>
      <c r="AN10" s="1" t="s">
        <v>172</v>
      </c>
      <c r="AO10" s="3">
        <v>0.45833333333333331</v>
      </c>
    </row>
    <row r="11" spans="1:16384" x14ac:dyDescent="0.3">
      <c r="A11" s="7" t="s">
        <v>173</v>
      </c>
      <c r="B11" s="1" t="s">
        <v>41</v>
      </c>
      <c r="C11" s="1" t="s">
        <v>174</v>
      </c>
      <c r="D11" s="1" t="s">
        <v>43</v>
      </c>
      <c r="E11" s="1" t="s">
        <v>175</v>
      </c>
      <c r="F11" s="10">
        <f t="shared" si="0"/>
        <v>45412</v>
      </c>
      <c r="G11" s="1" t="s">
        <v>176</v>
      </c>
      <c r="H11" s="1" t="s">
        <v>177</v>
      </c>
      <c r="I11" s="1" t="s">
        <v>178</v>
      </c>
      <c r="J11" s="1" t="s">
        <v>8481</v>
      </c>
      <c r="K11" s="1" t="s">
        <v>179</v>
      </c>
      <c r="M11" s="1" t="s">
        <v>180</v>
      </c>
      <c r="N11" s="1" t="s">
        <v>181</v>
      </c>
      <c r="P11" s="1" t="s">
        <v>125</v>
      </c>
      <c r="Q11" s="1" t="s">
        <v>178</v>
      </c>
      <c r="R11" s="1" t="s">
        <v>84</v>
      </c>
      <c r="S11" s="1" t="s">
        <v>182</v>
      </c>
      <c r="T11" s="1" t="s">
        <v>183</v>
      </c>
      <c r="X11" s="2">
        <v>45173</v>
      </c>
      <c r="Y11" s="2">
        <v>46633</v>
      </c>
      <c r="Z11" s="2">
        <v>45027</v>
      </c>
      <c r="AA11" s="1" t="s">
        <v>55</v>
      </c>
      <c r="AC11" s="1" t="s">
        <v>56</v>
      </c>
      <c r="AD11" s="1" t="s">
        <v>57</v>
      </c>
      <c r="AE11" s="1" t="s">
        <v>57</v>
      </c>
      <c r="AF11" s="1" t="s">
        <v>58</v>
      </c>
      <c r="AG11" s="1">
        <v>260000000</v>
      </c>
      <c r="AI11" s="2">
        <v>45382</v>
      </c>
      <c r="AJ11" s="1">
        <v>260000000</v>
      </c>
      <c r="AK11" s="1" t="s">
        <v>184</v>
      </c>
      <c r="AL11" s="2">
        <v>45383</v>
      </c>
      <c r="AM11" s="2">
        <v>46843</v>
      </c>
      <c r="AN11" s="1" t="s">
        <v>185</v>
      </c>
      <c r="AO11" s="3">
        <v>0.5</v>
      </c>
    </row>
    <row r="12" spans="1:16384" x14ac:dyDescent="0.3">
      <c r="A12" s="7" t="s">
        <v>186</v>
      </c>
      <c r="B12" s="1" t="s">
        <v>41</v>
      </c>
      <c r="C12" s="1" t="s">
        <v>187</v>
      </c>
      <c r="D12" s="1" t="s">
        <v>188</v>
      </c>
      <c r="E12" s="1" t="s">
        <v>189</v>
      </c>
      <c r="F12" s="10">
        <f t="shared" si="0"/>
        <v>45566</v>
      </c>
      <c r="G12" s="1" t="s">
        <v>190</v>
      </c>
      <c r="H12" s="1" t="s">
        <v>191</v>
      </c>
      <c r="I12" s="12" t="s">
        <v>192</v>
      </c>
      <c r="J12" s="1" t="s">
        <v>64</v>
      </c>
      <c r="K12" s="1" t="s">
        <v>193</v>
      </c>
      <c r="L12" s="1" t="s">
        <v>194</v>
      </c>
      <c r="M12" s="1" t="s">
        <v>195</v>
      </c>
      <c r="N12" s="1" t="s">
        <v>196</v>
      </c>
      <c r="O12" s="1" t="s">
        <v>197</v>
      </c>
      <c r="P12" s="1" t="s">
        <v>198</v>
      </c>
      <c r="Q12" s="1" t="s">
        <v>192</v>
      </c>
      <c r="R12" s="1" t="s">
        <v>127</v>
      </c>
      <c r="S12" s="1">
        <v>2045706637</v>
      </c>
      <c r="V12" s="1" t="s">
        <v>199</v>
      </c>
      <c r="W12" s="1" t="s">
        <v>200</v>
      </c>
      <c r="X12" s="2">
        <v>47016</v>
      </c>
      <c r="Y12" s="2">
        <v>47017</v>
      </c>
      <c r="Z12" s="2">
        <v>47015</v>
      </c>
      <c r="AA12" s="1" t="s">
        <v>55</v>
      </c>
      <c r="AC12" s="1" t="s">
        <v>56</v>
      </c>
      <c r="AD12" s="1" t="s">
        <v>57</v>
      </c>
      <c r="AE12" s="1" t="s">
        <v>57</v>
      </c>
      <c r="AF12" s="1" t="s">
        <v>58</v>
      </c>
      <c r="AG12" s="1">
        <v>0</v>
      </c>
      <c r="AH12" s="1">
        <v>10000000000</v>
      </c>
      <c r="AN12" s="1" t="s">
        <v>59</v>
      </c>
      <c r="AO12" s="3">
        <v>0.5</v>
      </c>
    </row>
    <row r="13" spans="1:16384" x14ac:dyDescent="0.3">
      <c r="A13" s="7" t="s">
        <v>201</v>
      </c>
      <c r="B13" s="1" t="s">
        <v>41</v>
      </c>
      <c r="C13" s="1" t="s">
        <v>202</v>
      </c>
      <c r="D13" s="1" t="s">
        <v>43</v>
      </c>
      <c r="E13" s="1" t="s">
        <v>203</v>
      </c>
      <c r="F13" s="10">
        <f t="shared" si="0"/>
        <v>45392</v>
      </c>
      <c r="G13" s="1" t="s">
        <v>204</v>
      </c>
      <c r="H13" s="1" t="s">
        <v>205</v>
      </c>
      <c r="I13" s="1" t="s">
        <v>206</v>
      </c>
      <c r="J13" s="1" t="s">
        <v>8481</v>
      </c>
      <c r="K13" s="1">
        <v>45000000</v>
      </c>
      <c r="L13" s="1" t="s">
        <v>207</v>
      </c>
      <c r="M13" s="1" t="s">
        <v>208</v>
      </c>
      <c r="N13" s="1" t="s">
        <v>209</v>
      </c>
      <c r="P13" s="1" t="s">
        <v>210</v>
      </c>
      <c r="Q13" s="1" t="s">
        <v>211</v>
      </c>
      <c r="R13" s="1" t="s">
        <v>84</v>
      </c>
      <c r="S13" s="1">
        <v>7376072910</v>
      </c>
      <c r="T13" s="1" t="s">
        <v>212</v>
      </c>
      <c r="V13" s="1" t="s">
        <v>213</v>
      </c>
      <c r="X13" s="2">
        <v>45254</v>
      </c>
      <c r="Y13" s="2">
        <v>46087</v>
      </c>
      <c r="Z13" s="2">
        <v>45226</v>
      </c>
      <c r="AA13" s="1" t="s">
        <v>55</v>
      </c>
      <c r="AC13" s="1" t="s">
        <v>56</v>
      </c>
      <c r="AD13" s="1" t="s">
        <v>57</v>
      </c>
      <c r="AE13" s="1" t="s">
        <v>57</v>
      </c>
      <c r="AF13" s="1" t="s">
        <v>58</v>
      </c>
      <c r="AG13" s="1">
        <v>4850000</v>
      </c>
      <c r="AI13" s="2">
        <v>45258</v>
      </c>
      <c r="AJ13" s="1">
        <v>105895.78</v>
      </c>
      <c r="AK13" s="1" t="s">
        <v>214</v>
      </c>
      <c r="AL13" s="2">
        <v>45254</v>
      </c>
      <c r="AM13" s="2">
        <v>45411</v>
      </c>
      <c r="AN13" s="1" t="s">
        <v>59</v>
      </c>
      <c r="AO13" s="3">
        <v>0.5</v>
      </c>
    </row>
    <row r="14" spans="1:16384" x14ac:dyDescent="0.3">
      <c r="A14" s="7" t="s">
        <v>215</v>
      </c>
      <c r="B14" s="1" t="s">
        <v>41</v>
      </c>
      <c r="C14" s="1" t="s">
        <v>216</v>
      </c>
      <c r="D14" s="1" t="s">
        <v>43</v>
      </c>
      <c r="E14" s="1" t="s">
        <v>217</v>
      </c>
      <c r="F14" s="10">
        <f t="shared" si="0"/>
        <v>45791</v>
      </c>
      <c r="G14" s="1" t="s">
        <v>218</v>
      </c>
      <c r="H14" s="1" t="s">
        <v>219</v>
      </c>
      <c r="I14" s="1" t="s">
        <v>8481</v>
      </c>
      <c r="J14" s="1" t="s">
        <v>84</v>
      </c>
      <c r="K14" s="1">
        <v>45000000</v>
      </c>
      <c r="L14" s="1" t="s">
        <v>220</v>
      </c>
      <c r="M14" s="1" t="s">
        <v>221</v>
      </c>
      <c r="N14" s="1" t="s">
        <v>222</v>
      </c>
      <c r="O14" s="1" t="s">
        <v>223</v>
      </c>
      <c r="P14" s="1" t="s">
        <v>224</v>
      </c>
      <c r="Q14" s="1" t="s">
        <v>225</v>
      </c>
      <c r="R14" s="1" t="s">
        <v>84</v>
      </c>
      <c r="S14" s="1" t="s">
        <v>226</v>
      </c>
      <c r="T14" s="1" t="s">
        <v>227</v>
      </c>
      <c r="X14" s="2">
        <v>45761</v>
      </c>
      <c r="Y14" s="2">
        <v>45838</v>
      </c>
      <c r="Z14" s="2">
        <v>45571</v>
      </c>
      <c r="AA14" s="1" t="s">
        <v>55</v>
      </c>
      <c r="AC14" s="1" t="s">
        <v>56</v>
      </c>
      <c r="AD14" s="1" t="s">
        <v>56</v>
      </c>
      <c r="AE14" s="1" t="s">
        <v>57</v>
      </c>
      <c r="AF14" s="1" t="s">
        <v>58</v>
      </c>
      <c r="AG14" s="1">
        <v>596497.77</v>
      </c>
      <c r="AI14" s="2">
        <v>45754</v>
      </c>
      <c r="AJ14" s="1">
        <v>596497.77</v>
      </c>
      <c r="AK14" s="1" t="s">
        <v>228</v>
      </c>
      <c r="AL14" s="2">
        <v>45761</v>
      </c>
      <c r="AM14" s="2">
        <v>45838</v>
      </c>
      <c r="AN14" s="1" t="s">
        <v>229</v>
      </c>
      <c r="AO14" s="3">
        <v>0.5</v>
      </c>
    </row>
    <row r="15" spans="1:16384" x14ac:dyDescent="0.3">
      <c r="A15" s="7" t="s">
        <v>230</v>
      </c>
      <c r="B15" s="1" t="s">
        <v>41</v>
      </c>
      <c r="C15" s="1" t="s">
        <v>231</v>
      </c>
      <c r="D15" s="1" t="s">
        <v>43</v>
      </c>
      <c r="E15" s="1" t="s">
        <v>232</v>
      </c>
      <c r="F15" s="10">
        <f t="shared" si="0"/>
        <v>45673</v>
      </c>
      <c r="G15" s="1" t="s">
        <v>233</v>
      </c>
      <c r="H15" s="1" t="s">
        <v>234</v>
      </c>
      <c r="I15" s="1" t="s">
        <v>8481</v>
      </c>
      <c r="J15" s="1" t="s">
        <v>107</v>
      </c>
      <c r="K15" s="1">
        <v>45000000</v>
      </c>
      <c r="L15" s="1" t="s">
        <v>235</v>
      </c>
      <c r="M15" s="1" t="s">
        <v>236</v>
      </c>
      <c r="N15" s="1" t="s">
        <v>110</v>
      </c>
      <c r="P15" s="1" t="s">
        <v>237</v>
      </c>
      <c r="Q15" s="1" t="s">
        <v>238</v>
      </c>
      <c r="R15" s="1" t="s">
        <v>84</v>
      </c>
      <c r="S15" s="1">
        <v>3000415972</v>
      </c>
      <c r="X15" s="2">
        <v>45497</v>
      </c>
      <c r="Y15" s="2">
        <v>46112</v>
      </c>
      <c r="Z15" s="2">
        <v>45473</v>
      </c>
      <c r="AA15" s="1" t="s">
        <v>55</v>
      </c>
      <c r="AC15" s="1" t="s">
        <v>57</v>
      </c>
      <c r="AD15" s="1" t="s">
        <v>57</v>
      </c>
      <c r="AE15" s="1" t="s">
        <v>57</v>
      </c>
      <c r="AF15" s="1" t="s">
        <v>87</v>
      </c>
      <c r="AG15" s="1">
        <v>91782</v>
      </c>
      <c r="AI15" s="2">
        <v>45504</v>
      </c>
      <c r="AJ15" s="1">
        <v>91782</v>
      </c>
      <c r="AK15" s="1" t="s">
        <v>239</v>
      </c>
      <c r="AL15" s="2">
        <v>45497</v>
      </c>
      <c r="AM15" s="2">
        <v>46112</v>
      </c>
      <c r="AN15" s="1" t="s">
        <v>240</v>
      </c>
      <c r="AO15" s="3">
        <v>0.5</v>
      </c>
    </row>
    <row r="16" spans="1:16384" x14ac:dyDescent="0.3">
      <c r="A16" s="7" t="s">
        <v>241</v>
      </c>
      <c r="B16" s="1" t="s">
        <v>41</v>
      </c>
      <c r="C16" s="1" t="s">
        <v>242</v>
      </c>
      <c r="D16" s="1" t="s">
        <v>43</v>
      </c>
      <c r="E16" s="1" t="s">
        <v>243</v>
      </c>
      <c r="F16" s="10">
        <f t="shared" si="0"/>
        <v>45602</v>
      </c>
      <c r="G16" s="1" t="s">
        <v>244</v>
      </c>
      <c r="H16" s="1" t="s">
        <v>244</v>
      </c>
      <c r="I16" s="12" t="s">
        <v>245</v>
      </c>
      <c r="J16" s="1" t="s">
        <v>107</v>
      </c>
      <c r="K16" s="1">
        <v>45200000</v>
      </c>
      <c r="L16" s="1" t="s">
        <v>246</v>
      </c>
      <c r="M16" s="1" t="s">
        <v>247</v>
      </c>
      <c r="N16" s="1" t="s">
        <v>248</v>
      </c>
      <c r="P16" s="1" t="s">
        <v>249</v>
      </c>
      <c r="Q16" s="1" t="s">
        <v>245</v>
      </c>
      <c r="R16" s="1" t="s">
        <v>127</v>
      </c>
      <c r="U16" s="1" t="s">
        <v>250</v>
      </c>
      <c r="X16" s="2">
        <v>45502</v>
      </c>
      <c r="Y16" s="2">
        <v>46030</v>
      </c>
      <c r="Z16" s="2">
        <v>45474</v>
      </c>
      <c r="AA16" s="1" t="s">
        <v>55</v>
      </c>
      <c r="AC16" s="1" t="s">
        <v>57</v>
      </c>
      <c r="AD16" s="1" t="s">
        <v>57</v>
      </c>
      <c r="AE16" s="1" t="s">
        <v>57</v>
      </c>
      <c r="AF16" s="1" t="s">
        <v>58</v>
      </c>
      <c r="AG16" s="1">
        <v>1615270</v>
      </c>
      <c r="AH16" s="1">
        <v>4000000</v>
      </c>
      <c r="AI16" s="2">
        <v>45495</v>
      </c>
      <c r="AJ16" s="1">
        <v>1615270</v>
      </c>
      <c r="AK16" s="1" t="s">
        <v>251</v>
      </c>
      <c r="AL16" s="2">
        <v>45502</v>
      </c>
      <c r="AM16" s="2">
        <v>46030</v>
      </c>
      <c r="AN16" s="1" t="s">
        <v>240</v>
      </c>
      <c r="AO16" s="3">
        <v>0.5</v>
      </c>
    </row>
    <row r="17" spans="1:41" x14ac:dyDescent="0.3">
      <c r="A17" s="7" t="s">
        <v>252</v>
      </c>
      <c r="B17" s="1" t="s">
        <v>41</v>
      </c>
      <c r="C17" s="1" t="s">
        <v>253</v>
      </c>
      <c r="D17" s="1" t="s">
        <v>43</v>
      </c>
      <c r="E17" s="1" t="s">
        <v>254</v>
      </c>
      <c r="F17" s="10">
        <f t="shared" si="0"/>
        <v>45547</v>
      </c>
      <c r="G17" s="1" t="s">
        <v>255</v>
      </c>
      <c r="H17" s="1" t="s">
        <v>256</v>
      </c>
      <c r="I17" s="1" t="s">
        <v>8481</v>
      </c>
      <c r="J17" s="1" t="s">
        <v>127</v>
      </c>
      <c r="K17" s="1">
        <v>80000000</v>
      </c>
      <c r="M17" s="1" t="s">
        <v>257</v>
      </c>
      <c r="N17" s="1" t="s">
        <v>258</v>
      </c>
      <c r="P17" s="1" t="s">
        <v>259</v>
      </c>
      <c r="Q17" s="1" t="s">
        <v>260</v>
      </c>
      <c r="R17" s="1" t="s">
        <v>84</v>
      </c>
      <c r="T17" s="1" t="s">
        <v>261</v>
      </c>
      <c r="U17" s="1" t="s">
        <v>262</v>
      </c>
      <c r="X17" s="2">
        <v>45517</v>
      </c>
      <c r="Y17" s="2">
        <v>48791</v>
      </c>
      <c r="Z17" s="2">
        <v>45364</v>
      </c>
      <c r="AA17" s="1" t="s">
        <v>55</v>
      </c>
      <c r="AC17" s="1" t="s">
        <v>56</v>
      </c>
      <c r="AD17" s="1" t="s">
        <v>56</v>
      </c>
      <c r="AE17" s="1" t="s">
        <v>57</v>
      </c>
      <c r="AF17" s="1" t="s">
        <v>87</v>
      </c>
      <c r="AG17" s="1">
        <v>6890598</v>
      </c>
      <c r="AI17" s="2">
        <v>45517</v>
      </c>
      <c r="AJ17" s="1">
        <v>6890598</v>
      </c>
      <c r="AK17" s="1" t="s">
        <v>263</v>
      </c>
      <c r="AL17" s="2">
        <v>45517</v>
      </c>
      <c r="AM17" s="2">
        <v>48791</v>
      </c>
      <c r="AN17" s="1" t="s">
        <v>59</v>
      </c>
      <c r="AO17" s="3">
        <v>0.99930555555555556</v>
      </c>
    </row>
    <row r="18" spans="1:41" x14ac:dyDescent="0.3">
      <c r="A18" s="7" t="s">
        <v>264</v>
      </c>
      <c r="B18" s="1" t="s">
        <v>41</v>
      </c>
      <c r="C18" s="1" t="s">
        <v>265</v>
      </c>
      <c r="D18" s="1" t="s">
        <v>43</v>
      </c>
      <c r="E18" s="1" t="s">
        <v>266</v>
      </c>
      <c r="F18" s="10">
        <f t="shared" si="0"/>
        <v>45555</v>
      </c>
      <c r="G18" s="1" t="s">
        <v>267</v>
      </c>
      <c r="H18" s="1" t="s">
        <v>268</v>
      </c>
      <c r="I18" s="1" t="s">
        <v>8481</v>
      </c>
      <c r="J18" s="1" t="s">
        <v>78</v>
      </c>
      <c r="K18" s="1">
        <v>45000000</v>
      </c>
      <c r="L18" s="1" t="s">
        <v>269</v>
      </c>
      <c r="M18" s="1" t="s">
        <v>270</v>
      </c>
      <c r="N18" s="1" t="s">
        <v>271</v>
      </c>
      <c r="P18" s="1" t="s">
        <v>272</v>
      </c>
      <c r="Q18" s="1" t="s">
        <v>273</v>
      </c>
      <c r="R18" s="1" t="s">
        <v>84</v>
      </c>
      <c r="S18" s="1" t="s">
        <v>274</v>
      </c>
      <c r="T18" s="1" t="s">
        <v>275</v>
      </c>
      <c r="V18" s="1" t="s">
        <v>276</v>
      </c>
      <c r="X18" s="2">
        <v>45536</v>
      </c>
      <c r="Y18" s="2">
        <v>47726</v>
      </c>
      <c r="Z18" s="2">
        <v>45422</v>
      </c>
      <c r="AA18" s="1" t="s">
        <v>55</v>
      </c>
      <c r="AC18" s="1" t="s">
        <v>56</v>
      </c>
      <c r="AD18" s="1" t="s">
        <v>56</v>
      </c>
      <c r="AE18" s="1" t="s">
        <v>57</v>
      </c>
      <c r="AF18" s="1" t="s">
        <v>58</v>
      </c>
      <c r="AG18" s="1">
        <v>800000000</v>
      </c>
      <c r="AI18" s="2">
        <v>45517</v>
      </c>
      <c r="AJ18" s="1">
        <v>800000000</v>
      </c>
      <c r="AK18" s="1" t="s">
        <v>277</v>
      </c>
      <c r="AL18" s="2">
        <v>45536</v>
      </c>
      <c r="AM18" s="2">
        <v>47726</v>
      </c>
      <c r="AN18" s="1" t="s">
        <v>89</v>
      </c>
      <c r="AO18" s="3">
        <v>0.5</v>
      </c>
    </row>
    <row r="19" spans="1:41" x14ac:dyDescent="0.3">
      <c r="A19" s="7" t="s">
        <v>278</v>
      </c>
      <c r="B19" s="1" t="s">
        <v>41</v>
      </c>
      <c r="C19" s="1" t="s">
        <v>279</v>
      </c>
      <c r="D19" s="1" t="s">
        <v>43</v>
      </c>
      <c r="E19" s="1" t="s">
        <v>280</v>
      </c>
      <c r="F19" s="10">
        <f t="shared" si="0"/>
        <v>45554</v>
      </c>
      <c r="G19" s="1" t="s">
        <v>281</v>
      </c>
      <c r="H19" s="1" t="s">
        <v>282</v>
      </c>
      <c r="I19" s="1" t="s">
        <v>8481</v>
      </c>
      <c r="J19" s="1" t="s">
        <v>64</v>
      </c>
      <c r="K19" s="1">
        <v>73110000</v>
      </c>
      <c r="M19" s="1" t="s">
        <v>283</v>
      </c>
      <c r="N19" s="1" t="s">
        <v>284</v>
      </c>
      <c r="P19" s="1" t="s">
        <v>285</v>
      </c>
      <c r="Q19" s="1" t="s">
        <v>286</v>
      </c>
      <c r="R19" s="1" t="s">
        <v>53</v>
      </c>
      <c r="S19" s="1" t="s">
        <v>287</v>
      </c>
      <c r="V19" s="1" t="s">
        <v>288</v>
      </c>
      <c r="X19" s="2">
        <v>45538</v>
      </c>
      <c r="Y19" s="2">
        <v>47363</v>
      </c>
      <c r="Z19" s="2">
        <v>45537</v>
      </c>
      <c r="AA19" s="1" t="s">
        <v>55</v>
      </c>
      <c r="AC19" s="1" t="s">
        <v>56</v>
      </c>
      <c r="AD19" s="1" t="s">
        <v>57</v>
      </c>
      <c r="AE19" s="1" t="s">
        <v>57</v>
      </c>
      <c r="AF19" s="1" t="s">
        <v>87</v>
      </c>
      <c r="AG19" s="1">
        <v>101390</v>
      </c>
      <c r="AI19" s="2">
        <v>45537</v>
      </c>
      <c r="AJ19" s="1">
        <v>101390</v>
      </c>
      <c r="AK19" s="1" t="s">
        <v>289</v>
      </c>
      <c r="AL19" s="2">
        <v>45538</v>
      </c>
      <c r="AM19" s="2">
        <v>47363</v>
      </c>
      <c r="AN19" s="1" t="s">
        <v>89</v>
      </c>
      <c r="AO19" s="3">
        <v>0</v>
      </c>
    </row>
    <row r="20" spans="1:41" x14ac:dyDescent="0.3">
      <c r="A20" s="7" t="s">
        <v>290</v>
      </c>
      <c r="B20" s="1" t="s">
        <v>41</v>
      </c>
      <c r="C20" s="1" t="s">
        <v>291</v>
      </c>
      <c r="D20" s="1" t="s">
        <v>43</v>
      </c>
      <c r="E20" s="1" t="s">
        <v>292</v>
      </c>
      <c r="F20" s="10">
        <f t="shared" si="0"/>
        <v>45972</v>
      </c>
      <c r="G20" s="1" t="s">
        <v>293</v>
      </c>
      <c r="H20" s="1" t="s">
        <v>294</v>
      </c>
      <c r="I20" s="1" t="s">
        <v>8481</v>
      </c>
      <c r="J20" s="1" t="s">
        <v>84</v>
      </c>
      <c r="K20" s="1">
        <v>71500000</v>
      </c>
      <c r="L20" s="1" t="s">
        <v>295</v>
      </c>
      <c r="M20" s="1" t="s">
        <v>296</v>
      </c>
      <c r="N20" s="1" t="s">
        <v>110</v>
      </c>
      <c r="O20" s="1" t="s">
        <v>297</v>
      </c>
      <c r="P20" s="1" t="s">
        <v>298</v>
      </c>
      <c r="Q20" s="1" t="s">
        <v>299</v>
      </c>
      <c r="R20" s="1" t="s">
        <v>127</v>
      </c>
      <c r="S20" s="1" t="s">
        <v>300</v>
      </c>
      <c r="T20" s="1" t="s">
        <v>301</v>
      </c>
      <c r="X20" s="2">
        <v>45712</v>
      </c>
      <c r="Y20" s="2">
        <v>45950</v>
      </c>
      <c r="Z20" s="2">
        <v>45600</v>
      </c>
      <c r="AA20" s="1" t="s">
        <v>55</v>
      </c>
      <c r="AC20" s="1" t="s">
        <v>57</v>
      </c>
      <c r="AD20" s="1" t="s">
        <v>57</v>
      </c>
      <c r="AE20" s="1" t="s">
        <v>57</v>
      </c>
      <c r="AF20" s="1" t="s">
        <v>87</v>
      </c>
      <c r="AG20" s="1">
        <v>250000</v>
      </c>
      <c r="AH20" s="1">
        <v>250000</v>
      </c>
      <c r="AI20" s="2">
        <v>45600</v>
      </c>
      <c r="AJ20" s="1">
        <v>826054.69</v>
      </c>
      <c r="AK20" s="1" t="s">
        <v>302</v>
      </c>
      <c r="AL20" s="2">
        <v>45712</v>
      </c>
      <c r="AM20" s="2">
        <v>45950</v>
      </c>
      <c r="AN20" s="1" t="s">
        <v>229</v>
      </c>
      <c r="AO20" s="3">
        <v>0.5</v>
      </c>
    </row>
    <row r="21" spans="1:41" x14ac:dyDescent="0.3">
      <c r="A21" s="7" t="s">
        <v>303</v>
      </c>
      <c r="B21" s="1" t="s">
        <v>41</v>
      </c>
      <c r="C21" s="1" t="s">
        <v>304</v>
      </c>
      <c r="D21" s="1" t="s">
        <v>43</v>
      </c>
      <c r="E21" s="1" t="s">
        <v>305</v>
      </c>
      <c r="F21" s="10">
        <f t="shared" si="0"/>
        <v>45838</v>
      </c>
      <c r="G21" s="1" t="s">
        <v>306</v>
      </c>
      <c r="H21" s="1" t="s">
        <v>307</v>
      </c>
      <c r="I21" s="1" t="s">
        <v>8481</v>
      </c>
      <c r="J21" s="1" t="s">
        <v>84</v>
      </c>
      <c r="K21" s="1">
        <v>45212000</v>
      </c>
      <c r="M21" s="1" t="s">
        <v>308</v>
      </c>
      <c r="N21" s="1" t="s">
        <v>309</v>
      </c>
      <c r="P21" s="1" t="s">
        <v>310</v>
      </c>
      <c r="Q21" s="1" t="s">
        <v>311</v>
      </c>
      <c r="R21" s="1" t="s">
        <v>127</v>
      </c>
      <c r="T21" s="1" t="s">
        <v>312</v>
      </c>
      <c r="V21" s="1" t="s">
        <v>313</v>
      </c>
      <c r="W21" s="1" t="s">
        <v>314</v>
      </c>
      <c r="X21" s="2">
        <v>45755</v>
      </c>
      <c r="Y21" s="2">
        <v>46850</v>
      </c>
      <c r="Z21" s="2">
        <v>45604</v>
      </c>
      <c r="AA21" s="1" t="s">
        <v>315</v>
      </c>
      <c r="AB21" s="1" t="s">
        <v>316</v>
      </c>
      <c r="AC21" s="1" t="s">
        <v>56</v>
      </c>
      <c r="AD21" s="1" t="s">
        <v>57</v>
      </c>
      <c r="AE21" s="1" t="s">
        <v>57</v>
      </c>
      <c r="AF21" s="1" t="s">
        <v>58</v>
      </c>
      <c r="AG21" s="1">
        <v>6000000</v>
      </c>
      <c r="AI21" s="2">
        <v>45751</v>
      </c>
      <c r="AJ21" s="1">
        <v>6200000</v>
      </c>
      <c r="AK21" s="1" t="s">
        <v>317</v>
      </c>
      <c r="AL21" s="2">
        <v>45793</v>
      </c>
      <c r="AM21" s="2">
        <v>46888</v>
      </c>
      <c r="AN21" s="1" t="s">
        <v>89</v>
      </c>
      <c r="AO21" s="3">
        <v>0.58333333333333337</v>
      </c>
    </row>
    <row r="22" spans="1:41" x14ac:dyDescent="0.3">
      <c r="A22" s="7" t="s">
        <v>318</v>
      </c>
      <c r="B22" s="1" t="s">
        <v>41</v>
      </c>
      <c r="C22" s="1" t="s">
        <v>319</v>
      </c>
      <c r="D22" s="1" t="s">
        <v>43</v>
      </c>
      <c r="E22" s="1" t="s">
        <v>320</v>
      </c>
      <c r="F22" s="10">
        <f t="shared" si="0"/>
        <v>45356</v>
      </c>
      <c r="G22" s="1" t="s">
        <v>321</v>
      </c>
      <c r="H22" s="1" t="s">
        <v>322</v>
      </c>
      <c r="I22" s="1" t="s">
        <v>8481</v>
      </c>
      <c r="J22" s="1" t="s">
        <v>84</v>
      </c>
      <c r="K22" s="1" t="s">
        <v>323</v>
      </c>
      <c r="L22" s="1" t="s">
        <v>324</v>
      </c>
      <c r="M22" s="1" t="s">
        <v>325</v>
      </c>
      <c r="N22" s="1" t="s">
        <v>326</v>
      </c>
      <c r="O22" s="1" t="s">
        <v>327</v>
      </c>
      <c r="P22" s="1" t="s">
        <v>328</v>
      </c>
      <c r="Q22" s="1" t="s">
        <v>329</v>
      </c>
      <c r="R22" s="1" t="s">
        <v>84</v>
      </c>
      <c r="S22" s="1" t="s">
        <v>330</v>
      </c>
      <c r="T22" s="1" t="s">
        <v>331</v>
      </c>
      <c r="V22" s="1" t="s">
        <v>332</v>
      </c>
      <c r="W22" s="1" t="s">
        <v>333</v>
      </c>
      <c r="X22" s="2">
        <v>45292</v>
      </c>
      <c r="Y22" s="2">
        <v>46753</v>
      </c>
      <c r="Z22" s="2">
        <v>45216</v>
      </c>
      <c r="AA22" s="1" t="s">
        <v>55</v>
      </c>
      <c r="AC22" s="1" t="s">
        <v>56</v>
      </c>
      <c r="AD22" s="1" t="s">
        <v>57</v>
      </c>
      <c r="AE22" s="1" t="s">
        <v>57</v>
      </c>
      <c r="AF22" s="1" t="s">
        <v>58</v>
      </c>
      <c r="AG22" s="1">
        <v>0.01</v>
      </c>
      <c r="AH22" s="1">
        <v>700000000</v>
      </c>
      <c r="AI22" s="2">
        <v>45349</v>
      </c>
      <c r="AJ22" s="1">
        <v>70000000</v>
      </c>
      <c r="AK22" s="1" t="s">
        <v>334</v>
      </c>
      <c r="AL22" s="2">
        <v>45355</v>
      </c>
      <c r="AM22" s="2">
        <v>46815</v>
      </c>
      <c r="AN22" s="1" t="s">
        <v>89</v>
      </c>
      <c r="AO22" s="3">
        <v>0.5</v>
      </c>
    </row>
    <row r="23" spans="1:41" x14ac:dyDescent="0.3">
      <c r="A23" s="7" t="s">
        <v>335</v>
      </c>
      <c r="B23" s="1" t="s">
        <v>41</v>
      </c>
      <c r="C23" s="1" t="s">
        <v>336</v>
      </c>
      <c r="D23" s="1" t="s">
        <v>43</v>
      </c>
      <c r="E23" s="1" t="s">
        <v>337</v>
      </c>
      <c r="F23" s="10">
        <f t="shared" si="0"/>
        <v>45596</v>
      </c>
      <c r="G23" s="1" t="s">
        <v>338</v>
      </c>
      <c r="H23" s="1" t="s">
        <v>339</v>
      </c>
      <c r="I23" s="1" t="s">
        <v>8481</v>
      </c>
      <c r="J23" s="1" t="s">
        <v>95</v>
      </c>
      <c r="K23" s="1">
        <v>45453100</v>
      </c>
      <c r="M23" s="1" t="s">
        <v>340</v>
      </c>
      <c r="N23" s="1" t="s">
        <v>341</v>
      </c>
      <c r="P23" s="1" t="s">
        <v>342</v>
      </c>
      <c r="Q23" s="1" t="s">
        <v>343</v>
      </c>
      <c r="R23" s="1" t="s">
        <v>84</v>
      </c>
      <c r="X23" s="2">
        <v>45588</v>
      </c>
      <c r="Y23" s="2">
        <v>45657</v>
      </c>
      <c r="Z23" s="2">
        <v>45587</v>
      </c>
      <c r="AA23" s="1" t="s">
        <v>55</v>
      </c>
      <c r="AC23" s="1" t="s">
        <v>56</v>
      </c>
      <c r="AD23" s="1" t="s">
        <v>56</v>
      </c>
      <c r="AE23" s="1" t="s">
        <v>57</v>
      </c>
      <c r="AF23" s="1" t="s">
        <v>58</v>
      </c>
      <c r="AG23" s="1">
        <v>1757934.72</v>
      </c>
      <c r="AI23" s="2">
        <v>45588</v>
      </c>
      <c r="AJ23" s="1">
        <v>1757934.72</v>
      </c>
      <c r="AK23" s="1" t="s">
        <v>344</v>
      </c>
      <c r="AL23" s="2">
        <v>45588</v>
      </c>
      <c r="AM23" s="2">
        <v>45657</v>
      </c>
      <c r="AN23" s="1" t="s">
        <v>240</v>
      </c>
      <c r="AO23" s="3">
        <v>0.99930555555555556</v>
      </c>
    </row>
    <row r="24" spans="1:41" x14ac:dyDescent="0.3">
      <c r="A24" s="7" t="s">
        <v>345</v>
      </c>
      <c r="B24" s="1" t="s">
        <v>41</v>
      </c>
      <c r="C24" s="1" t="s">
        <v>346</v>
      </c>
      <c r="D24" s="1" t="s">
        <v>43</v>
      </c>
      <c r="E24" s="1" t="s">
        <v>347</v>
      </c>
      <c r="F24" s="10">
        <f t="shared" si="0"/>
        <v>45702</v>
      </c>
      <c r="G24" s="1" t="s">
        <v>348</v>
      </c>
      <c r="H24" s="1" t="s">
        <v>349</v>
      </c>
      <c r="I24" s="1" t="s">
        <v>8481</v>
      </c>
      <c r="J24" s="1" t="s">
        <v>84</v>
      </c>
      <c r="K24" s="1">
        <v>45000000</v>
      </c>
      <c r="L24" s="1" t="s">
        <v>350</v>
      </c>
      <c r="M24" s="1" t="s">
        <v>351</v>
      </c>
      <c r="N24" s="1" t="s">
        <v>352</v>
      </c>
      <c r="P24" s="1" t="s">
        <v>353</v>
      </c>
      <c r="Q24" s="1" t="s">
        <v>354</v>
      </c>
      <c r="R24" s="1" t="s">
        <v>84</v>
      </c>
      <c r="S24" s="1" t="s">
        <v>355</v>
      </c>
      <c r="T24" s="1" t="s">
        <v>356</v>
      </c>
      <c r="V24" s="1" t="s">
        <v>357</v>
      </c>
      <c r="X24" s="2">
        <v>45663</v>
      </c>
      <c r="Y24" s="2">
        <v>45807</v>
      </c>
      <c r="Z24" s="2">
        <v>45596</v>
      </c>
      <c r="AA24" s="1" t="s">
        <v>55</v>
      </c>
      <c r="AC24" s="1" t="s">
        <v>56</v>
      </c>
      <c r="AD24" s="1" t="s">
        <v>57</v>
      </c>
      <c r="AE24" s="1" t="s">
        <v>57</v>
      </c>
      <c r="AF24" s="1" t="s">
        <v>58</v>
      </c>
      <c r="AG24" s="1">
        <v>0</v>
      </c>
      <c r="AH24" s="1">
        <v>2200000</v>
      </c>
      <c r="AI24" s="2">
        <v>45643</v>
      </c>
      <c r="AJ24" s="1">
        <v>1741799.88</v>
      </c>
      <c r="AK24" s="1" t="s">
        <v>358</v>
      </c>
      <c r="AL24" s="2">
        <v>45663</v>
      </c>
      <c r="AM24" s="2">
        <v>45807</v>
      </c>
      <c r="AN24" s="1" t="s">
        <v>89</v>
      </c>
      <c r="AO24" s="3">
        <v>0.5</v>
      </c>
    </row>
    <row r="25" spans="1:41" x14ac:dyDescent="0.3">
      <c r="A25" s="7" t="s">
        <v>359</v>
      </c>
      <c r="B25" s="1" t="s">
        <v>41</v>
      </c>
      <c r="C25" s="1" t="s">
        <v>360</v>
      </c>
      <c r="D25" s="1" t="s">
        <v>43</v>
      </c>
      <c r="E25" s="1" t="s">
        <v>361</v>
      </c>
      <c r="F25" s="10">
        <f t="shared" si="0"/>
        <v>45975</v>
      </c>
      <c r="G25" s="1" t="s">
        <v>362</v>
      </c>
      <c r="H25" s="1" t="s">
        <v>363</v>
      </c>
      <c r="I25" s="1" t="s">
        <v>8481</v>
      </c>
      <c r="J25" s="1" t="s">
        <v>127</v>
      </c>
      <c r="K25" s="1" t="s">
        <v>364</v>
      </c>
      <c r="M25" s="1" t="s">
        <v>365</v>
      </c>
      <c r="N25" s="1" t="s">
        <v>366</v>
      </c>
      <c r="O25" s="1" t="s">
        <v>367</v>
      </c>
      <c r="P25" s="1" t="s">
        <v>167</v>
      </c>
      <c r="Q25" s="1" t="s">
        <v>368</v>
      </c>
      <c r="R25" s="1" t="s">
        <v>84</v>
      </c>
      <c r="S25" s="1" t="s">
        <v>369</v>
      </c>
      <c r="T25" s="1" t="s">
        <v>370</v>
      </c>
      <c r="X25" s="2">
        <v>45992</v>
      </c>
      <c r="Y25" s="2">
        <v>46537</v>
      </c>
      <c r="Z25" s="2">
        <v>45938</v>
      </c>
      <c r="AA25" s="1" t="s">
        <v>55</v>
      </c>
      <c r="AC25" s="1" t="s">
        <v>56</v>
      </c>
      <c r="AD25" s="1" t="s">
        <v>56</v>
      </c>
      <c r="AE25" s="1" t="s">
        <v>57</v>
      </c>
      <c r="AF25" s="1" t="s">
        <v>87</v>
      </c>
      <c r="AG25" s="1">
        <v>1</v>
      </c>
      <c r="AH25" s="1">
        <v>150000</v>
      </c>
      <c r="AI25" s="2">
        <v>45974</v>
      </c>
      <c r="AJ25" s="1">
        <v>95000</v>
      </c>
      <c r="AK25" s="1" t="s">
        <v>371</v>
      </c>
      <c r="AL25" s="2">
        <v>45992</v>
      </c>
      <c r="AM25" s="2">
        <v>46537</v>
      </c>
      <c r="AN25" s="1" t="s">
        <v>240</v>
      </c>
      <c r="AO25" s="3">
        <v>0.54166666666666663</v>
      </c>
    </row>
    <row r="26" spans="1:41" x14ac:dyDescent="0.3">
      <c r="A26" s="7" t="s">
        <v>372</v>
      </c>
      <c r="B26" s="1" t="s">
        <v>41</v>
      </c>
      <c r="C26" s="1" t="s">
        <v>373</v>
      </c>
      <c r="D26" s="1" t="s">
        <v>43</v>
      </c>
      <c r="E26" s="1" t="s">
        <v>374</v>
      </c>
      <c r="F26" s="10">
        <f t="shared" si="0"/>
        <v>45356</v>
      </c>
      <c r="G26" s="1" t="s">
        <v>375</v>
      </c>
      <c r="H26" s="1" t="s">
        <v>376</v>
      </c>
      <c r="I26" s="12" t="s">
        <v>377</v>
      </c>
      <c r="J26" s="1" t="s">
        <v>378</v>
      </c>
      <c r="K26" s="1" t="s">
        <v>379</v>
      </c>
      <c r="L26" s="1" t="s">
        <v>380</v>
      </c>
      <c r="M26" s="1" t="s">
        <v>381</v>
      </c>
      <c r="N26" s="1" t="s">
        <v>382</v>
      </c>
      <c r="O26" s="1" t="s">
        <v>383</v>
      </c>
      <c r="P26" s="1" t="s">
        <v>378</v>
      </c>
      <c r="Q26" s="1" t="s">
        <v>377</v>
      </c>
      <c r="R26" s="1" t="s">
        <v>127</v>
      </c>
      <c r="S26" s="1">
        <v>123456</v>
      </c>
      <c r="T26" s="1" t="s">
        <v>384</v>
      </c>
      <c r="X26" s="2">
        <v>45383</v>
      </c>
      <c r="Y26" s="2">
        <v>45748</v>
      </c>
      <c r="Z26" s="2">
        <v>45278</v>
      </c>
      <c r="AA26" s="1" t="s">
        <v>55</v>
      </c>
      <c r="AC26" s="1" t="s">
        <v>57</v>
      </c>
      <c r="AD26" s="1" t="s">
        <v>57</v>
      </c>
      <c r="AE26" s="1" t="s">
        <v>57</v>
      </c>
      <c r="AF26" s="1" t="s">
        <v>58</v>
      </c>
      <c r="AG26" s="1">
        <v>0</v>
      </c>
      <c r="AH26" s="1">
        <v>0</v>
      </c>
      <c r="AI26" s="2">
        <v>45356</v>
      </c>
      <c r="AJ26" s="1">
        <v>0</v>
      </c>
      <c r="AK26" s="1" t="s">
        <v>385</v>
      </c>
      <c r="AL26" s="2">
        <v>45383</v>
      </c>
      <c r="AM26" s="2">
        <v>45748</v>
      </c>
      <c r="AN26" s="1" t="s">
        <v>144</v>
      </c>
      <c r="AO26" s="3">
        <v>0.45833333333333331</v>
      </c>
    </row>
    <row r="27" spans="1:41" x14ac:dyDescent="0.3">
      <c r="A27" s="7" t="s">
        <v>386</v>
      </c>
      <c r="B27" s="1" t="s">
        <v>41</v>
      </c>
      <c r="C27" s="1" t="s">
        <v>387</v>
      </c>
      <c r="D27" s="1" t="s">
        <v>43</v>
      </c>
      <c r="E27" s="1" t="s">
        <v>388</v>
      </c>
      <c r="F27" s="10">
        <f t="shared" si="0"/>
        <v>45328</v>
      </c>
      <c r="G27" s="1" t="s">
        <v>389</v>
      </c>
      <c r="H27" s="1" t="s">
        <v>390</v>
      </c>
      <c r="I27" s="1" t="s">
        <v>8481</v>
      </c>
      <c r="J27" s="1" t="s">
        <v>378</v>
      </c>
      <c r="K27" s="1">
        <v>45000000</v>
      </c>
      <c r="L27" s="1" t="s">
        <v>391</v>
      </c>
      <c r="M27" s="1" t="s">
        <v>392</v>
      </c>
      <c r="N27" s="1" t="s">
        <v>393</v>
      </c>
      <c r="P27" s="1" t="s">
        <v>394</v>
      </c>
      <c r="Q27" s="1" t="s">
        <v>395</v>
      </c>
      <c r="R27" s="1" t="s">
        <v>84</v>
      </c>
      <c r="S27" s="1" t="s">
        <v>396</v>
      </c>
      <c r="T27" s="1" t="s">
        <v>397</v>
      </c>
      <c r="W27" s="1" t="s">
        <v>398</v>
      </c>
      <c r="X27" s="2">
        <v>45231</v>
      </c>
      <c r="Y27" s="2">
        <v>46689</v>
      </c>
      <c r="Z27" s="2">
        <v>45138</v>
      </c>
      <c r="AA27" s="1" t="s">
        <v>55</v>
      </c>
      <c r="AC27" s="1" t="s">
        <v>56</v>
      </c>
      <c r="AD27" s="1" t="s">
        <v>57</v>
      </c>
      <c r="AE27" s="1" t="s">
        <v>57</v>
      </c>
      <c r="AF27" s="1" t="s">
        <v>58</v>
      </c>
      <c r="AG27" s="1">
        <v>200000000</v>
      </c>
      <c r="AI27" s="2">
        <v>45313</v>
      </c>
      <c r="AJ27" s="1">
        <v>200000000</v>
      </c>
      <c r="AK27" s="1" t="s">
        <v>399</v>
      </c>
      <c r="AL27" s="2">
        <v>45313</v>
      </c>
      <c r="AM27" s="2">
        <v>46773</v>
      </c>
      <c r="AN27" s="1" t="s">
        <v>59</v>
      </c>
      <c r="AO27" s="3">
        <v>0.54166666666666663</v>
      </c>
    </row>
    <row r="28" spans="1:41" x14ac:dyDescent="0.3">
      <c r="A28" s="7" t="s">
        <v>400</v>
      </c>
      <c r="B28" s="1" t="s">
        <v>41</v>
      </c>
      <c r="C28" s="1" t="s">
        <v>401</v>
      </c>
      <c r="D28" s="1" t="s">
        <v>43</v>
      </c>
      <c r="E28" s="1" t="s">
        <v>402</v>
      </c>
      <c r="F28" s="10">
        <f t="shared" si="0"/>
        <v>45890</v>
      </c>
      <c r="G28" s="1" t="s">
        <v>403</v>
      </c>
      <c r="H28" s="1" t="s">
        <v>404</v>
      </c>
      <c r="I28" s="1" t="s">
        <v>8481</v>
      </c>
      <c r="J28" s="1" t="s">
        <v>405</v>
      </c>
      <c r="K28" s="1">
        <v>45000000</v>
      </c>
      <c r="M28" s="1" t="s">
        <v>406</v>
      </c>
      <c r="N28" s="1" t="s">
        <v>407</v>
      </c>
      <c r="O28" s="1" t="s">
        <v>408</v>
      </c>
      <c r="P28" s="1" t="s">
        <v>125</v>
      </c>
      <c r="Q28" s="1" t="s">
        <v>409</v>
      </c>
      <c r="R28" s="1" t="s">
        <v>53</v>
      </c>
      <c r="S28" s="1" t="s">
        <v>410</v>
      </c>
      <c r="V28" s="1" t="s">
        <v>411</v>
      </c>
      <c r="X28" s="2">
        <v>45890</v>
      </c>
      <c r="Y28" s="2">
        <v>47330</v>
      </c>
      <c r="Z28" s="2">
        <v>45889</v>
      </c>
      <c r="AA28" s="1" t="s">
        <v>55</v>
      </c>
      <c r="AC28" s="1" t="s">
        <v>56</v>
      </c>
      <c r="AD28" s="1" t="s">
        <v>57</v>
      </c>
      <c r="AE28" s="1" t="s">
        <v>57</v>
      </c>
      <c r="AF28" s="1" t="s">
        <v>58</v>
      </c>
      <c r="AG28" s="1">
        <v>475000000</v>
      </c>
      <c r="AI28" s="2">
        <v>45889</v>
      </c>
      <c r="AJ28" s="1">
        <v>475000000</v>
      </c>
      <c r="AK28" s="1" t="s">
        <v>412</v>
      </c>
      <c r="AL28" s="2">
        <v>45890</v>
      </c>
      <c r="AM28" s="2">
        <v>47330</v>
      </c>
      <c r="AN28" s="1" t="s">
        <v>89</v>
      </c>
      <c r="AO28" s="3">
        <v>0</v>
      </c>
    </row>
    <row r="29" spans="1:41" x14ac:dyDescent="0.3">
      <c r="A29" s="7" t="s">
        <v>413</v>
      </c>
      <c r="B29" s="1" t="s">
        <v>41</v>
      </c>
      <c r="C29" s="1" t="s">
        <v>414</v>
      </c>
      <c r="D29" s="1" t="s">
        <v>43</v>
      </c>
      <c r="E29" s="1" t="s">
        <v>415</v>
      </c>
      <c r="F29" s="10">
        <f t="shared" si="0"/>
        <v>45503</v>
      </c>
      <c r="G29" s="1" t="s">
        <v>416</v>
      </c>
      <c r="H29" s="1" t="s">
        <v>417</v>
      </c>
      <c r="I29" s="1" t="s">
        <v>8481</v>
      </c>
      <c r="J29" s="1" t="s">
        <v>127</v>
      </c>
      <c r="K29" s="1">
        <v>71000000</v>
      </c>
      <c r="L29" s="1" t="s">
        <v>418</v>
      </c>
      <c r="M29" s="1" t="s">
        <v>419</v>
      </c>
      <c r="N29" s="1" t="s">
        <v>420</v>
      </c>
      <c r="O29" s="1" t="s">
        <v>421</v>
      </c>
      <c r="P29" s="1" t="s">
        <v>51</v>
      </c>
      <c r="Q29" s="1" t="s">
        <v>422</v>
      </c>
      <c r="R29" s="1" t="s">
        <v>127</v>
      </c>
      <c r="T29" s="1" t="s">
        <v>423</v>
      </c>
      <c r="V29" s="1" t="s">
        <v>424</v>
      </c>
      <c r="X29" s="2">
        <v>45446</v>
      </c>
      <c r="Y29" s="2">
        <v>45716</v>
      </c>
      <c r="Z29" s="2">
        <v>45419</v>
      </c>
      <c r="AA29" s="1" t="s">
        <v>55</v>
      </c>
      <c r="AC29" s="1" t="s">
        <v>56</v>
      </c>
      <c r="AD29" s="1" t="s">
        <v>57</v>
      </c>
      <c r="AE29" s="1" t="s">
        <v>57</v>
      </c>
      <c r="AF29" s="1" t="s">
        <v>87</v>
      </c>
      <c r="AG29" s="1">
        <v>130000</v>
      </c>
      <c r="AH29" s="1">
        <v>130000</v>
      </c>
      <c r="AI29" s="2">
        <v>45491</v>
      </c>
      <c r="AJ29" s="1">
        <v>159250</v>
      </c>
      <c r="AK29" s="1" t="s">
        <v>425</v>
      </c>
      <c r="AL29" s="2">
        <v>45474</v>
      </c>
      <c r="AM29" s="2">
        <v>45716</v>
      </c>
      <c r="AN29" s="1" t="s">
        <v>185</v>
      </c>
      <c r="AO29" s="3">
        <v>0.70833333333333337</v>
      </c>
    </row>
    <row r="30" spans="1:41" x14ac:dyDescent="0.3">
      <c r="A30" s="7" t="s">
        <v>426</v>
      </c>
      <c r="B30" s="1" t="s">
        <v>41</v>
      </c>
      <c r="C30" s="1" t="s">
        <v>414</v>
      </c>
      <c r="D30" s="1" t="s">
        <v>43</v>
      </c>
      <c r="E30" s="1" t="s">
        <v>427</v>
      </c>
      <c r="F30" s="10">
        <f t="shared" si="0"/>
        <v>45330</v>
      </c>
      <c r="G30" s="1" t="s">
        <v>416</v>
      </c>
      <c r="H30" s="1" t="s">
        <v>428</v>
      </c>
      <c r="I30" s="1" t="s">
        <v>8481</v>
      </c>
      <c r="J30" s="1" t="s">
        <v>127</v>
      </c>
      <c r="K30" s="1">
        <v>71000000</v>
      </c>
      <c r="L30" s="1" t="s">
        <v>429</v>
      </c>
      <c r="M30" s="1" t="s">
        <v>419</v>
      </c>
      <c r="N30" s="1" t="s">
        <v>420</v>
      </c>
      <c r="O30" s="1" t="s">
        <v>421</v>
      </c>
      <c r="P30" s="1" t="s">
        <v>51</v>
      </c>
      <c r="Q30" s="1" t="s">
        <v>422</v>
      </c>
      <c r="R30" s="1" t="s">
        <v>127</v>
      </c>
      <c r="T30" s="1" t="s">
        <v>423</v>
      </c>
      <c r="V30" s="1" t="s">
        <v>424</v>
      </c>
      <c r="X30" s="2">
        <v>45152</v>
      </c>
      <c r="Y30" s="2">
        <v>45299</v>
      </c>
      <c r="Z30" s="2">
        <v>45134</v>
      </c>
      <c r="AA30" s="1" t="s">
        <v>55</v>
      </c>
      <c r="AC30" s="1" t="s">
        <v>56</v>
      </c>
      <c r="AD30" s="1" t="s">
        <v>57</v>
      </c>
      <c r="AE30" s="1" t="s">
        <v>57</v>
      </c>
      <c r="AF30" s="1" t="s">
        <v>87</v>
      </c>
      <c r="AG30" s="1">
        <v>155000</v>
      </c>
      <c r="AH30" s="1">
        <v>155000</v>
      </c>
      <c r="AI30" s="2">
        <v>45204</v>
      </c>
      <c r="AJ30" s="1">
        <v>121400</v>
      </c>
      <c r="AK30" s="1" t="s">
        <v>430</v>
      </c>
      <c r="AL30" s="2">
        <v>45180</v>
      </c>
      <c r="AM30" s="2">
        <v>45657</v>
      </c>
      <c r="AN30" s="1" t="s">
        <v>185</v>
      </c>
      <c r="AO30" s="3">
        <v>0.70833333333333337</v>
      </c>
    </row>
    <row r="31" spans="1:41" x14ac:dyDescent="0.3">
      <c r="A31" s="7" t="s">
        <v>431</v>
      </c>
      <c r="B31" s="1" t="s">
        <v>41</v>
      </c>
      <c r="C31" s="1" t="s">
        <v>432</v>
      </c>
      <c r="D31" s="1" t="s">
        <v>43</v>
      </c>
      <c r="E31" s="1" t="s">
        <v>433</v>
      </c>
      <c r="F31" s="10">
        <f t="shared" si="0"/>
        <v>45777</v>
      </c>
      <c r="G31" s="1" t="s">
        <v>434</v>
      </c>
      <c r="H31" s="1" t="s">
        <v>435</v>
      </c>
      <c r="I31" s="1" t="s">
        <v>8481</v>
      </c>
      <c r="J31" s="1" t="s">
        <v>436</v>
      </c>
      <c r="K31" s="1" t="s">
        <v>437</v>
      </c>
      <c r="L31" s="1" t="s">
        <v>438</v>
      </c>
      <c r="M31" s="1" t="s">
        <v>439</v>
      </c>
      <c r="N31" s="1" t="s">
        <v>110</v>
      </c>
      <c r="O31" s="1" t="s">
        <v>440</v>
      </c>
      <c r="P31" s="1" t="s">
        <v>441</v>
      </c>
      <c r="Q31" s="1" t="s">
        <v>442</v>
      </c>
      <c r="R31" s="1" t="s">
        <v>127</v>
      </c>
      <c r="S31" s="1" t="s">
        <v>443</v>
      </c>
      <c r="T31" s="1" t="s">
        <v>444</v>
      </c>
      <c r="V31" s="1" t="s">
        <v>445</v>
      </c>
      <c r="W31" s="1" t="s">
        <v>446</v>
      </c>
      <c r="X31" s="2">
        <v>45761</v>
      </c>
      <c r="Y31" s="2">
        <v>47208</v>
      </c>
      <c r="Z31" s="2">
        <v>45716</v>
      </c>
      <c r="AA31" s="1" t="s">
        <v>55</v>
      </c>
      <c r="AC31" s="1" t="s">
        <v>56</v>
      </c>
      <c r="AD31" s="1" t="s">
        <v>57</v>
      </c>
      <c r="AE31" s="1" t="s">
        <v>57</v>
      </c>
      <c r="AF31" s="1" t="s">
        <v>58</v>
      </c>
      <c r="AG31" s="1">
        <v>60000000</v>
      </c>
      <c r="AH31" s="1">
        <v>60000000</v>
      </c>
      <c r="AI31" s="2">
        <v>45751</v>
      </c>
      <c r="AJ31" s="1">
        <v>60000000</v>
      </c>
      <c r="AK31" s="1" t="s">
        <v>447</v>
      </c>
      <c r="AL31" s="2">
        <v>45761</v>
      </c>
      <c r="AM31" s="2">
        <v>47208</v>
      </c>
      <c r="AN31" s="1" t="s">
        <v>89</v>
      </c>
      <c r="AO31" s="3">
        <v>0.5</v>
      </c>
    </row>
    <row r="32" spans="1:41" x14ac:dyDescent="0.3">
      <c r="A32" s="7" t="s">
        <v>448</v>
      </c>
      <c r="B32" s="1" t="s">
        <v>41</v>
      </c>
      <c r="C32" s="1" t="s">
        <v>449</v>
      </c>
      <c r="D32" s="1" t="s">
        <v>43</v>
      </c>
      <c r="E32" s="1" t="s">
        <v>450</v>
      </c>
      <c r="F32" s="10">
        <f t="shared" si="0"/>
        <v>45779</v>
      </c>
      <c r="G32" s="1" t="s">
        <v>451</v>
      </c>
      <c r="H32" s="1" t="s">
        <v>452</v>
      </c>
      <c r="I32" s="1" t="s">
        <v>8481</v>
      </c>
      <c r="J32" s="1" t="s">
        <v>127</v>
      </c>
      <c r="K32" s="1" t="s">
        <v>453</v>
      </c>
      <c r="L32" s="1" t="s">
        <v>454</v>
      </c>
      <c r="M32" s="1" t="s">
        <v>455</v>
      </c>
      <c r="N32" s="1" t="s">
        <v>456</v>
      </c>
      <c r="O32" s="1" t="s">
        <v>457</v>
      </c>
      <c r="P32" s="1" t="s">
        <v>458</v>
      </c>
      <c r="Q32" s="1" t="s">
        <v>459</v>
      </c>
      <c r="R32" s="1" t="s">
        <v>84</v>
      </c>
      <c r="S32" s="1" t="s">
        <v>460</v>
      </c>
      <c r="T32" s="1" t="s">
        <v>461</v>
      </c>
      <c r="X32" s="2">
        <v>45628</v>
      </c>
      <c r="Y32" s="2">
        <v>45900</v>
      </c>
      <c r="Z32" s="2">
        <v>45602</v>
      </c>
      <c r="AA32" s="1" t="s">
        <v>55</v>
      </c>
      <c r="AC32" s="1" t="s">
        <v>56</v>
      </c>
      <c r="AD32" s="1" t="s">
        <v>57</v>
      </c>
      <c r="AE32" s="1" t="s">
        <v>57</v>
      </c>
      <c r="AF32" s="1" t="s">
        <v>58</v>
      </c>
      <c r="AG32" s="1">
        <v>450000</v>
      </c>
      <c r="AH32" s="1">
        <v>450000</v>
      </c>
      <c r="AI32" s="2">
        <v>45649</v>
      </c>
      <c r="AJ32" s="1">
        <v>450000</v>
      </c>
      <c r="AK32" s="1" t="s">
        <v>462</v>
      </c>
      <c r="AL32" s="2">
        <v>45658</v>
      </c>
      <c r="AM32" s="2">
        <v>45900</v>
      </c>
      <c r="AN32" s="1" t="s">
        <v>89</v>
      </c>
      <c r="AO32" s="3">
        <v>0.70833333333333337</v>
      </c>
    </row>
    <row r="33" spans="1:41" x14ac:dyDescent="0.3">
      <c r="A33" s="7" t="s">
        <v>463</v>
      </c>
      <c r="B33" s="1" t="s">
        <v>41</v>
      </c>
      <c r="C33" s="1" t="s">
        <v>291</v>
      </c>
      <c r="D33" s="1" t="s">
        <v>43</v>
      </c>
      <c r="E33" s="1" t="s">
        <v>464</v>
      </c>
      <c r="F33" s="10">
        <f t="shared" si="0"/>
        <v>45972</v>
      </c>
      <c r="G33" s="1" t="s">
        <v>465</v>
      </c>
      <c r="H33" s="1" t="s">
        <v>466</v>
      </c>
      <c r="I33" s="1" t="s">
        <v>8481</v>
      </c>
      <c r="J33" s="1" t="s">
        <v>84</v>
      </c>
      <c r="K33" s="1">
        <v>71500000</v>
      </c>
      <c r="L33" s="1" t="s">
        <v>295</v>
      </c>
      <c r="M33" s="1" t="s">
        <v>296</v>
      </c>
      <c r="N33" s="1" t="s">
        <v>110</v>
      </c>
      <c r="O33" s="1" t="s">
        <v>297</v>
      </c>
      <c r="P33" s="1" t="s">
        <v>298</v>
      </c>
      <c r="Q33" s="1" t="s">
        <v>299</v>
      </c>
      <c r="R33" s="1" t="s">
        <v>127</v>
      </c>
      <c r="S33" s="1" t="s">
        <v>300</v>
      </c>
      <c r="T33" s="1" t="s">
        <v>301</v>
      </c>
      <c r="X33" s="2">
        <v>45754</v>
      </c>
      <c r="Y33" s="2">
        <v>45859</v>
      </c>
      <c r="Z33" s="2">
        <v>45608</v>
      </c>
      <c r="AA33" s="1" t="s">
        <v>55</v>
      </c>
      <c r="AC33" s="1" t="s">
        <v>57</v>
      </c>
      <c r="AD33" s="1" t="s">
        <v>57</v>
      </c>
      <c r="AE33" s="1" t="s">
        <v>57</v>
      </c>
      <c r="AF33" s="1" t="s">
        <v>87</v>
      </c>
      <c r="AG33" s="1">
        <v>250000</v>
      </c>
      <c r="AH33" s="1">
        <v>250000</v>
      </c>
      <c r="AI33" s="2">
        <v>45608</v>
      </c>
      <c r="AJ33" s="1">
        <v>397706.15</v>
      </c>
      <c r="AK33" s="1" t="s">
        <v>302</v>
      </c>
      <c r="AL33" s="2">
        <v>45754</v>
      </c>
      <c r="AM33" s="2">
        <v>45859</v>
      </c>
      <c r="AN33" s="1" t="s">
        <v>229</v>
      </c>
      <c r="AO33" s="3">
        <v>0.5</v>
      </c>
    </row>
    <row r="34" spans="1:41" x14ac:dyDescent="0.3">
      <c r="A34" s="7" t="s">
        <v>467</v>
      </c>
      <c r="B34" s="1" t="s">
        <v>41</v>
      </c>
      <c r="C34" s="1" t="s">
        <v>91</v>
      </c>
      <c r="D34" s="1" t="s">
        <v>43</v>
      </c>
      <c r="E34" s="1" t="s">
        <v>468</v>
      </c>
      <c r="F34" s="10">
        <f t="shared" si="0"/>
        <v>45797</v>
      </c>
      <c r="G34" s="1" t="s">
        <v>469</v>
      </c>
      <c r="H34" s="1" t="s">
        <v>470</v>
      </c>
      <c r="I34" s="1" t="s">
        <v>8481</v>
      </c>
      <c r="J34" s="1" t="s">
        <v>378</v>
      </c>
      <c r="K34" s="1">
        <v>80000000</v>
      </c>
      <c r="M34" s="1" t="s">
        <v>96</v>
      </c>
      <c r="N34" s="1" t="s">
        <v>97</v>
      </c>
      <c r="P34" s="1" t="s">
        <v>98</v>
      </c>
      <c r="Q34" s="1" t="s">
        <v>99</v>
      </c>
      <c r="R34" s="1" t="s">
        <v>84</v>
      </c>
      <c r="X34" s="2">
        <v>45754</v>
      </c>
      <c r="Y34" s="2">
        <v>46112</v>
      </c>
      <c r="Z34" s="2">
        <v>45734</v>
      </c>
      <c r="AA34" s="1" t="s">
        <v>55</v>
      </c>
      <c r="AC34" s="1" t="s">
        <v>56</v>
      </c>
      <c r="AD34" s="1" t="s">
        <v>56</v>
      </c>
      <c r="AE34" s="1" t="s">
        <v>57</v>
      </c>
      <c r="AF34" s="1" t="s">
        <v>87</v>
      </c>
      <c r="AG34" s="1">
        <v>30000</v>
      </c>
      <c r="AI34" s="2">
        <v>45751</v>
      </c>
      <c r="AJ34" s="1">
        <v>30000</v>
      </c>
      <c r="AK34" s="1" t="s">
        <v>471</v>
      </c>
      <c r="AL34" s="2">
        <v>45754</v>
      </c>
      <c r="AM34" s="2">
        <v>46112</v>
      </c>
      <c r="AN34" s="1" t="s">
        <v>101</v>
      </c>
      <c r="AO34" s="3">
        <v>0.625</v>
      </c>
    </row>
    <row r="35" spans="1:41" x14ac:dyDescent="0.3">
      <c r="A35" s="7" t="s">
        <v>472</v>
      </c>
      <c r="B35" s="1" t="s">
        <v>41</v>
      </c>
      <c r="C35" s="1" t="s">
        <v>319</v>
      </c>
      <c r="D35" s="1" t="s">
        <v>43</v>
      </c>
      <c r="E35" s="1" t="s">
        <v>473</v>
      </c>
      <c r="F35" s="10">
        <f t="shared" si="0"/>
        <v>45793</v>
      </c>
      <c r="G35" s="1" t="s">
        <v>474</v>
      </c>
      <c r="H35" s="1" t="s">
        <v>475</v>
      </c>
      <c r="I35" s="1" t="s">
        <v>8481</v>
      </c>
      <c r="J35" s="1" t="s">
        <v>84</v>
      </c>
      <c r="K35" s="1" t="s">
        <v>476</v>
      </c>
      <c r="L35" s="1" t="s">
        <v>324</v>
      </c>
      <c r="M35" s="1" t="s">
        <v>325</v>
      </c>
      <c r="N35" s="1" t="s">
        <v>326</v>
      </c>
      <c r="O35" s="1" t="s">
        <v>327</v>
      </c>
      <c r="P35" s="1" t="s">
        <v>328</v>
      </c>
      <c r="Q35" s="1" t="s">
        <v>329</v>
      </c>
      <c r="R35" s="1" t="s">
        <v>84</v>
      </c>
      <c r="S35" s="1" t="s">
        <v>330</v>
      </c>
      <c r="T35" s="1" t="s">
        <v>477</v>
      </c>
      <c r="X35" s="2">
        <v>45684</v>
      </c>
      <c r="Y35" s="2">
        <v>47144</v>
      </c>
      <c r="Z35" s="2">
        <v>45618</v>
      </c>
      <c r="AA35" s="1" t="s">
        <v>55</v>
      </c>
      <c r="AC35" s="1" t="s">
        <v>56</v>
      </c>
      <c r="AD35" s="1" t="s">
        <v>57</v>
      </c>
      <c r="AE35" s="1" t="s">
        <v>57</v>
      </c>
      <c r="AF35" s="1" t="s">
        <v>87</v>
      </c>
      <c r="AG35" s="1">
        <v>0.01</v>
      </c>
      <c r="AH35" s="1">
        <v>103000000</v>
      </c>
      <c r="AI35" s="2">
        <v>45776</v>
      </c>
      <c r="AJ35" s="1">
        <v>103000000</v>
      </c>
      <c r="AK35" s="1" t="s">
        <v>478</v>
      </c>
      <c r="AL35" s="2">
        <v>45800</v>
      </c>
      <c r="AM35" s="2">
        <v>47260</v>
      </c>
      <c r="AN35" s="1" t="s">
        <v>89</v>
      </c>
      <c r="AO35" s="3">
        <v>0.5</v>
      </c>
    </row>
    <row r="36" spans="1:41" x14ac:dyDescent="0.3">
      <c r="A36" s="7" t="s">
        <v>479</v>
      </c>
      <c r="B36" s="1" t="s">
        <v>41</v>
      </c>
      <c r="C36" s="1" t="s">
        <v>480</v>
      </c>
      <c r="D36" s="1" t="s">
        <v>43</v>
      </c>
      <c r="E36" s="1" t="s">
        <v>481</v>
      </c>
      <c r="F36" s="10">
        <f t="shared" si="0"/>
        <v>45639</v>
      </c>
      <c r="G36" s="1" t="s">
        <v>482</v>
      </c>
      <c r="H36" s="1" t="s">
        <v>483</v>
      </c>
      <c r="I36" s="1" t="s">
        <v>8481</v>
      </c>
      <c r="J36" s="1" t="s">
        <v>64</v>
      </c>
      <c r="K36" s="1">
        <v>79311000</v>
      </c>
      <c r="L36" s="1" t="s">
        <v>484</v>
      </c>
      <c r="M36" s="1" t="s">
        <v>485</v>
      </c>
      <c r="N36" s="1" t="s">
        <v>486</v>
      </c>
      <c r="O36" s="1" t="s">
        <v>487</v>
      </c>
      <c r="P36" s="1" t="s">
        <v>488</v>
      </c>
      <c r="Q36" s="1" t="s">
        <v>489</v>
      </c>
      <c r="R36" s="1" t="s">
        <v>53</v>
      </c>
      <c r="S36" s="1">
        <v>1295819900</v>
      </c>
      <c r="V36" s="1" t="s">
        <v>490</v>
      </c>
      <c r="X36" s="2">
        <v>45631</v>
      </c>
      <c r="Y36" s="2">
        <v>45744</v>
      </c>
      <c r="Z36" s="2">
        <v>45630</v>
      </c>
      <c r="AA36" s="1" t="s">
        <v>55</v>
      </c>
      <c r="AC36" s="1" t="s">
        <v>57</v>
      </c>
      <c r="AD36" s="1" t="s">
        <v>56</v>
      </c>
      <c r="AE36" s="1" t="s">
        <v>57</v>
      </c>
      <c r="AF36" s="1" t="s">
        <v>87</v>
      </c>
      <c r="AG36" s="1">
        <v>80622</v>
      </c>
      <c r="AI36" s="2">
        <v>45630</v>
      </c>
      <c r="AJ36" s="1">
        <v>80622</v>
      </c>
      <c r="AK36" s="1" t="s">
        <v>491</v>
      </c>
      <c r="AL36" s="2">
        <v>45631</v>
      </c>
      <c r="AM36" s="2">
        <v>45744</v>
      </c>
      <c r="AN36" s="1" t="s">
        <v>492</v>
      </c>
      <c r="AO36" s="3">
        <v>0</v>
      </c>
    </row>
    <row r="37" spans="1:41" x14ac:dyDescent="0.3">
      <c r="A37" s="7" t="s">
        <v>493</v>
      </c>
      <c r="B37" s="1" t="s">
        <v>41</v>
      </c>
      <c r="C37" s="1" t="s">
        <v>494</v>
      </c>
      <c r="D37" s="1" t="s">
        <v>43</v>
      </c>
      <c r="E37" s="1" t="s">
        <v>495</v>
      </c>
      <c r="F37" s="10">
        <f t="shared" si="0"/>
        <v>45635</v>
      </c>
      <c r="G37" s="1" t="s">
        <v>496</v>
      </c>
      <c r="H37" s="1" t="s">
        <v>497</v>
      </c>
      <c r="I37" s="1" t="s">
        <v>498</v>
      </c>
      <c r="J37" s="1" t="s">
        <v>8481</v>
      </c>
      <c r="K37" s="1">
        <v>73210000</v>
      </c>
      <c r="L37" s="1" t="s">
        <v>499</v>
      </c>
      <c r="M37" s="1" t="s">
        <v>500</v>
      </c>
      <c r="N37" s="1" t="s">
        <v>501</v>
      </c>
      <c r="P37" s="1" t="s">
        <v>502</v>
      </c>
      <c r="Q37" s="1" t="s">
        <v>503</v>
      </c>
      <c r="R37" s="1" t="s">
        <v>84</v>
      </c>
      <c r="X37" s="2">
        <v>45572</v>
      </c>
      <c r="Y37" s="2">
        <v>45626</v>
      </c>
      <c r="Z37" s="2">
        <v>45555</v>
      </c>
      <c r="AA37" s="1" t="s">
        <v>55</v>
      </c>
      <c r="AC37" s="1" t="s">
        <v>56</v>
      </c>
      <c r="AD37" s="1" t="s">
        <v>56</v>
      </c>
      <c r="AE37" s="1" t="s">
        <v>57</v>
      </c>
      <c r="AF37" s="1" t="s">
        <v>87</v>
      </c>
      <c r="AG37" s="1">
        <v>38000</v>
      </c>
      <c r="AI37" s="2">
        <v>45573</v>
      </c>
      <c r="AJ37" s="1">
        <v>38000</v>
      </c>
      <c r="AK37" s="1" t="s">
        <v>504</v>
      </c>
      <c r="AL37" s="2">
        <v>45572</v>
      </c>
      <c r="AM37" s="2">
        <v>45626</v>
      </c>
      <c r="AN37" s="1" t="s">
        <v>157</v>
      </c>
      <c r="AO37" s="3">
        <v>0.70833333333333337</v>
      </c>
    </row>
    <row r="38" spans="1:41" x14ac:dyDescent="0.3">
      <c r="A38" s="7" t="s">
        <v>505</v>
      </c>
      <c r="B38" s="1" t="s">
        <v>41</v>
      </c>
      <c r="C38" s="1" t="s">
        <v>506</v>
      </c>
      <c r="D38" s="1" t="s">
        <v>43</v>
      </c>
      <c r="E38" s="1" t="s">
        <v>507</v>
      </c>
      <c r="F38" s="10">
        <f t="shared" si="0"/>
        <v>45558</v>
      </c>
      <c r="G38" s="1" t="s">
        <v>508</v>
      </c>
      <c r="H38" s="1" t="s">
        <v>509</v>
      </c>
      <c r="I38" s="1" t="s">
        <v>510</v>
      </c>
      <c r="J38" s="1" t="s">
        <v>8481</v>
      </c>
      <c r="K38" s="1" t="s">
        <v>511</v>
      </c>
      <c r="L38" s="1" t="s">
        <v>512</v>
      </c>
      <c r="M38" s="1" t="s">
        <v>513</v>
      </c>
      <c r="N38" s="1" t="s">
        <v>514</v>
      </c>
      <c r="P38" s="1" t="s">
        <v>515</v>
      </c>
      <c r="Q38" s="1" t="s">
        <v>510</v>
      </c>
      <c r="R38" s="1" t="s">
        <v>127</v>
      </c>
      <c r="X38" s="2">
        <v>45474</v>
      </c>
      <c r="Y38" s="2">
        <v>45838</v>
      </c>
      <c r="Z38" s="2">
        <v>45473</v>
      </c>
      <c r="AA38" s="1" t="s">
        <v>55</v>
      </c>
      <c r="AC38" s="1" t="s">
        <v>56</v>
      </c>
      <c r="AD38" s="1" t="s">
        <v>57</v>
      </c>
      <c r="AE38" s="1" t="s">
        <v>57</v>
      </c>
      <c r="AF38" s="1" t="s">
        <v>87</v>
      </c>
      <c r="AG38" s="1">
        <v>16857</v>
      </c>
      <c r="AI38" s="2">
        <v>45538</v>
      </c>
      <c r="AJ38" s="1">
        <v>16857</v>
      </c>
      <c r="AK38" s="1" t="s">
        <v>516</v>
      </c>
      <c r="AL38" s="2">
        <v>45474</v>
      </c>
      <c r="AM38" s="2">
        <v>45838</v>
      </c>
      <c r="AN38" s="1" t="s">
        <v>115</v>
      </c>
      <c r="AO38" s="3">
        <v>0.70833333333333337</v>
      </c>
    </row>
    <row r="39" spans="1:41" x14ac:dyDescent="0.3">
      <c r="A39" s="7" t="s">
        <v>517</v>
      </c>
      <c r="B39" s="1" t="s">
        <v>41</v>
      </c>
      <c r="C39" s="1" t="s">
        <v>506</v>
      </c>
      <c r="D39" s="1" t="s">
        <v>43</v>
      </c>
      <c r="E39" s="1" t="s">
        <v>518</v>
      </c>
      <c r="F39" s="10">
        <f t="shared" si="0"/>
        <v>45558</v>
      </c>
      <c r="G39" s="1" t="s">
        <v>519</v>
      </c>
      <c r="H39" s="1" t="s">
        <v>509</v>
      </c>
      <c r="I39" s="1" t="s">
        <v>510</v>
      </c>
      <c r="J39" s="1" t="s">
        <v>8481</v>
      </c>
      <c r="K39" s="1" t="s">
        <v>511</v>
      </c>
      <c r="L39" s="1" t="s">
        <v>512</v>
      </c>
      <c r="M39" s="1" t="s">
        <v>513</v>
      </c>
      <c r="N39" s="1" t="s">
        <v>514</v>
      </c>
      <c r="P39" s="1" t="s">
        <v>515</v>
      </c>
      <c r="Q39" s="1" t="s">
        <v>510</v>
      </c>
      <c r="R39" s="1" t="s">
        <v>127</v>
      </c>
      <c r="X39" s="2">
        <v>45108</v>
      </c>
      <c r="Y39" s="2">
        <v>45473</v>
      </c>
      <c r="Z39" s="2">
        <v>45107</v>
      </c>
      <c r="AA39" s="1" t="s">
        <v>55</v>
      </c>
      <c r="AC39" s="1" t="s">
        <v>56</v>
      </c>
      <c r="AD39" s="1" t="s">
        <v>57</v>
      </c>
      <c r="AE39" s="1" t="s">
        <v>57</v>
      </c>
      <c r="AF39" s="1" t="s">
        <v>87</v>
      </c>
      <c r="AG39" s="1">
        <v>15323.9</v>
      </c>
      <c r="AI39" s="2">
        <v>45108</v>
      </c>
      <c r="AJ39" s="1">
        <v>15323.9</v>
      </c>
      <c r="AK39" s="1" t="s">
        <v>516</v>
      </c>
      <c r="AL39" s="2">
        <v>45108</v>
      </c>
      <c r="AM39" s="2">
        <v>45473</v>
      </c>
      <c r="AN39" s="1" t="s">
        <v>115</v>
      </c>
      <c r="AO39" s="3">
        <v>0.70833333333333337</v>
      </c>
    </row>
    <row r="40" spans="1:41" x14ac:dyDescent="0.3">
      <c r="A40" s="7" t="s">
        <v>520</v>
      </c>
      <c r="B40" s="1" t="s">
        <v>41</v>
      </c>
      <c r="C40" s="1" t="s">
        <v>521</v>
      </c>
      <c r="D40" s="1" t="s">
        <v>43</v>
      </c>
      <c r="E40" s="1" t="s">
        <v>522</v>
      </c>
      <c r="F40" s="10">
        <f t="shared" si="0"/>
        <v>45385</v>
      </c>
      <c r="G40" s="1" t="s">
        <v>523</v>
      </c>
      <c r="H40" s="1" t="s">
        <v>524</v>
      </c>
      <c r="I40" s="12" t="s">
        <v>525</v>
      </c>
      <c r="J40" s="1" t="s">
        <v>95</v>
      </c>
      <c r="K40" s="1" t="s">
        <v>526</v>
      </c>
      <c r="L40" s="1" t="s">
        <v>527</v>
      </c>
      <c r="M40" s="1" t="s">
        <v>528</v>
      </c>
      <c r="N40" s="1" t="s">
        <v>529</v>
      </c>
      <c r="O40" s="1" t="s">
        <v>530</v>
      </c>
      <c r="P40" s="1" t="s">
        <v>531</v>
      </c>
      <c r="Q40" s="1" t="s">
        <v>525</v>
      </c>
      <c r="R40" s="1" t="s">
        <v>127</v>
      </c>
      <c r="S40" s="1" t="s">
        <v>532</v>
      </c>
      <c r="T40" s="1" t="s">
        <v>533</v>
      </c>
      <c r="X40" s="2">
        <v>45383</v>
      </c>
      <c r="Y40" s="2">
        <v>46477</v>
      </c>
      <c r="Z40" s="2">
        <v>45337</v>
      </c>
      <c r="AA40" s="1" t="s">
        <v>55</v>
      </c>
      <c r="AC40" s="1" t="s">
        <v>57</v>
      </c>
      <c r="AD40" s="1" t="s">
        <v>57</v>
      </c>
      <c r="AE40" s="1" t="s">
        <v>57</v>
      </c>
      <c r="AF40" s="1" t="s">
        <v>58</v>
      </c>
      <c r="AG40" s="1">
        <v>0</v>
      </c>
      <c r="AH40" s="1">
        <v>0</v>
      </c>
      <c r="AI40" s="2">
        <v>45378</v>
      </c>
      <c r="AJ40" s="1">
        <v>0</v>
      </c>
      <c r="AK40" s="1" t="s">
        <v>534</v>
      </c>
      <c r="AL40" s="2">
        <v>45383</v>
      </c>
      <c r="AM40" s="2">
        <v>46477</v>
      </c>
      <c r="AN40" s="1" t="s">
        <v>89</v>
      </c>
      <c r="AO40" s="3">
        <v>0</v>
      </c>
    </row>
    <row r="41" spans="1:41" x14ac:dyDescent="0.3">
      <c r="A41" s="7" t="s">
        <v>535</v>
      </c>
      <c r="B41" s="1" t="s">
        <v>41</v>
      </c>
      <c r="C41" s="1" t="s">
        <v>536</v>
      </c>
      <c r="D41" s="1" t="s">
        <v>43</v>
      </c>
      <c r="E41" s="1" t="s">
        <v>537</v>
      </c>
      <c r="F41" s="10">
        <f t="shared" si="0"/>
        <v>45785</v>
      </c>
      <c r="G41" s="1" t="s">
        <v>538</v>
      </c>
      <c r="H41" s="1" t="s">
        <v>539</v>
      </c>
      <c r="I41" s="1" t="s">
        <v>8481</v>
      </c>
      <c r="J41" s="1" t="s">
        <v>540</v>
      </c>
      <c r="K41" s="1" t="s">
        <v>541</v>
      </c>
      <c r="M41" s="1" t="s">
        <v>542</v>
      </c>
      <c r="N41" s="1" t="s">
        <v>543</v>
      </c>
      <c r="P41" s="1" t="s">
        <v>328</v>
      </c>
      <c r="Q41" s="1" t="s">
        <v>544</v>
      </c>
      <c r="R41" s="1" t="s">
        <v>545</v>
      </c>
      <c r="T41" s="1" t="s">
        <v>546</v>
      </c>
      <c r="V41" s="1" t="s">
        <v>547</v>
      </c>
      <c r="X41" s="2">
        <v>45763</v>
      </c>
      <c r="Y41" s="2">
        <v>46101</v>
      </c>
      <c r="Z41" s="2">
        <v>45762</v>
      </c>
      <c r="AA41" s="1" t="s">
        <v>55</v>
      </c>
      <c r="AC41" s="1" t="s">
        <v>56</v>
      </c>
      <c r="AD41" s="1" t="s">
        <v>56</v>
      </c>
      <c r="AE41" s="1" t="s">
        <v>57</v>
      </c>
      <c r="AF41" s="1" t="s">
        <v>87</v>
      </c>
      <c r="AG41" s="1">
        <v>30000</v>
      </c>
      <c r="AI41" s="2">
        <v>45785</v>
      </c>
      <c r="AJ41" s="1">
        <v>27278.9</v>
      </c>
      <c r="AK41" s="1" t="s">
        <v>548</v>
      </c>
      <c r="AL41" s="2">
        <v>45772</v>
      </c>
      <c r="AM41" s="2">
        <v>46101</v>
      </c>
      <c r="AN41" s="1" t="s">
        <v>144</v>
      </c>
      <c r="AO41" s="3">
        <v>0.5</v>
      </c>
    </row>
    <row r="42" spans="1:41" x14ac:dyDescent="0.3">
      <c r="A42" s="7" t="s">
        <v>549</v>
      </c>
      <c r="B42" s="1" t="s">
        <v>41</v>
      </c>
      <c r="C42" s="1" t="s">
        <v>550</v>
      </c>
      <c r="D42" s="1" t="s">
        <v>43</v>
      </c>
      <c r="E42" s="1" t="s">
        <v>551</v>
      </c>
      <c r="F42" s="10">
        <f t="shared" si="0"/>
        <v>45545</v>
      </c>
      <c r="G42" s="1" t="s">
        <v>552</v>
      </c>
      <c r="H42" s="1" t="s">
        <v>553</v>
      </c>
      <c r="I42" s="1" t="s">
        <v>8481</v>
      </c>
      <c r="J42" s="1" t="s">
        <v>554</v>
      </c>
      <c r="K42" s="1">
        <v>79000000</v>
      </c>
      <c r="L42" s="1" t="s">
        <v>555</v>
      </c>
      <c r="M42" s="1" t="s">
        <v>556</v>
      </c>
      <c r="N42" s="1" t="s">
        <v>550</v>
      </c>
      <c r="O42" s="1" t="s">
        <v>110</v>
      </c>
      <c r="P42" s="1" t="s">
        <v>557</v>
      </c>
      <c r="Q42" s="1" t="s">
        <v>558</v>
      </c>
      <c r="R42" s="1" t="s">
        <v>84</v>
      </c>
      <c r="T42" s="1" t="s">
        <v>559</v>
      </c>
      <c r="X42" s="2">
        <v>45444</v>
      </c>
      <c r="Y42" s="2">
        <v>45930</v>
      </c>
      <c r="Z42" s="2">
        <v>45436</v>
      </c>
      <c r="AA42" s="1" t="s">
        <v>55</v>
      </c>
      <c r="AC42" s="1" t="s">
        <v>56</v>
      </c>
      <c r="AD42" s="1" t="s">
        <v>57</v>
      </c>
      <c r="AE42" s="1" t="s">
        <v>57</v>
      </c>
      <c r="AF42" s="1" t="s">
        <v>87</v>
      </c>
      <c r="AG42" s="1">
        <v>80000</v>
      </c>
      <c r="AI42" s="2">
        <v>45449</v>
      </c>
      <c r="AJ42" s="1">
        <v>96340</v>
      </c>
      <c r="AK42" s="1" t="s">
        <v>560</v>
      </c>
      <c r="AL42" s="2">
        <v>45453</v>
      </c>
      <c r="AM42" s="2">
        <v>45930</v>
      </c>
      <c r="AN42" s="1" t="s">
        <v>561</v>
      </c>
      <c r="AO42" s="3">
        <v>0.5</v>
      </c>
    </row>
    <row r="43" spans="1:41" x14ac:dyDescent="0.3">
      <c r="A43" s="7" t="s">
        <v>562</v>
      </c>
      <c r="B43" s="1" t="s">
        <v>41</v>
      </c>
      <c r="C43" s="1" t="s">
        <v>563</v>
      </c>
      <c r="D43" s="1" t="s">
        <v>43</v>
      </c>
      <c r="E43" s="1" t="s">
        <v>564</v>
      </c>
      <c r="F43" s="10">
        <f t="shared" si="0"/>
        <v>45510</v>
      </c>
      <c r="G43" s="1" t="s">
        <v>565</v>
      </c>
      <c r="H43" s="1" t="s">
        <v>566</v>
      </c>
      <c r="I43" s="12" t="s">
        <v>567</v>
      </c>
      <c r="J43" s="1" t="s">
        <v>127</v>
      </c>
      <c r="K43" s="1">
        <v>71000000</v>
      </c>
      <c r="L43" s="1" t="s">
        <v>568</v>
      </c>
      <c r="M43" s="1" t="s">
        <v>569</v>
      </c>
      <c r="N43" s="1" t="s">
        <v>570</v>
      </c>
      <c r="P43" s="1" t="s">
        <v>51</v>
      </c>
      <c r="Q43" s="1" t="s">
        <v>567</v>
      </c>
      <c r="R43" s="1" t="s">
        <v>571</v>
      </c>
      <c r="U43" s="1" t="s">
        <v>572</v>
      </c>
      <c r="X43" s="2">
        <v>45499</v>
      </c>
      <c r="Y43" s="2">
        <v>46593</v>
      </c>
      <c r="Z43" s="2">
        <v>45337</v>
      </c>
      <c r="AA43" s="1" t="s">
        <v>55</v>
      </c>
      <c r="AC43" s="1" t="s">
        <v>56</v>
      </c>
      <c r="AD43" s="1" t="s">
        <v>57</v>
      </c>
      <c r="AE43" s="1" t="s">
        <v>57</v>
      </c>
      <c r="AF43" s="1" t="s">
        <v>87</v>
      </c>
      <c r="AG43" s="1">
        <v>4166666.67</v>
      </c>
      <c r="AH43" s="1">
        <v>4166666.67</v>
      </c>
      <c r="AI43" s="2">
        <v>45498</v>
      </c>
      <c r="AJ43" s="1">
        <v>4166666.67</v>
      </c>
      <c r="AK43" s="1" t="s">
        <v>573</v>
      </c>
      <c r="AL43" s="2">
        <v>45499</v>
      </c>
      <c r="AM43" s="2">
        <v>46593</v>
      </c>
      <c r="AN43" s="1" t="s">
        <v>240</v>
      </c>
      <c r="AO43" s="3">
        <v>0.5</v>
      </c>
    </row>
    <row r="44" spans="1:41" x14ac:dyDescent="0.3">
      <c r="A44" s="7" t="s">
        <v>574</v>
      </c>
      <c r="B44" s="1" t="s">
        <v>41</v>
      </c>
      <c r="C44" s="1" t="s">
        <v>575</v>
      </c>
      <c r="D44" s="1" t="s">
        <v>43</v>
      </c>
      <c r="E44" s="1" t="s">
        <v>576</v>
      </c>
      <c r="F44" s="10">
        <f t="shared" si="0"/>
        <v>45596</v>
      </c>
      <c r="G44" s="1" t="s">
        <v>577</v>
      </c>
      <c r="H44" s="1" t="s">
        <v>578</v>
      </c>
      <c r="I44" s="1" t="s">
        <v>8481</v>
      </c>
      <c r="J44" s="1" t="s">
        <v>84</v>
      </c>
      <c r="K44" s="1">
        <v>45000000</v>
      </c>
      <c r="L44" s="1" t="s">
        <v>579</v>
      </c>
      <c r="M44" s="1" t="s">
        <v>580</v>
      </c>
      <c r="N44" s="1" t="s">
        <v>581</v>
      </c>
      <c r="O44" s="1" t="s">
        <v>582</v>
      </c>
      <c r="P44" s="1" t="s">
        <v>583</v>
      </c>
      <c r="Q44" s="1" t="s">
        <v>584</v>
      </c>
      <c r="R44" s="1" t="s">
        <v>84</v>
      </c>
      <c r="T44" s="1" t="s">
        <v>585</v>
      </c>
      <c r="X44" s="2">
        <v>45594</v>
      </c>
      <c r="Y44" s="2">
        <v>45961</v>
      </c>
      <c r="Z44" s="2">
        <v>45427</v>
      </c>
      <c r="AA44" s="1" t="s">
        <v>55</v>
      </c>
      <c r="AC44" s="1" t="s">
        <v>56</v>
      </c>
      <c r="AD44" s="1" t="s">
        <v>57</v>
      </c>
      <c r="AE44" s="1" t="s">
        <v>57</v>
      </c>
      <c r="AF44" s="1" t="s">
        <v>58</v>
      </c>
      <c r="AG44" s="1">
        <v>4653536</v>
      </c>
      <c r="AI44" s="2">
        <v>45428</v>
      </c>
      <c r="AJ44" s="1">
        <v>4653536</v>
      </c>
      <c r="AK44" s="1" t="s">
        <v>586</v>
      </c>
      <c r="AL44" s="2">
        <v>45594</v>
      </c>
      <c r="AM44" s="2">
        <v>45961</v>
      </c>
      <c r="AN44" s="1" t="s">
        <v>587</v>
      </c>
      <c r="AO44" s="3">
        <v>0.99930555555555556</v>
      </c>
    </row>
    <row r="45" spans="1:41" x14ac:dyDescent="0.3">
      <c r="A45" s="7" t="s">
        <v>588</v>
      </c>
      <c r="B45" s="1" t="s">
        <v>41</v>
      </c>
      <c r="C45" s="1" t="s">
        <v>589</v>
      </c>
      <c r="D45" s="1" t="s">
        <v>43</v>
      </c>
      <c r="E45" s="1" t="s">
        <v>590</v>
      </c>
      <c r="F45" s="10">
        <f t="shared" si="0"/>
        <v>45762</v>
      </c>
      <c r="G45" s="1" t="s">
        <v>588</v>
      </c>
      <c r="H45" s="1" t="s">
        <v>591</v>
      </c>
      <c r="I45" s="1" t="s">
        <v>8481</v>
      </c>
      <c r="J45" s="1" t="s">
        <v>107</v>
      </c>
      <c r="K45" s="1">
        <v>71530000</v>
      </c>
      <c r="L45" s="1" t="s">
        <v>592</v>
      </c>
      <c r="M45" s="1" t="s">
        <v>593</v>
      </c>
      <c r="N45" s="1" t="s">
        <v>594</v>
      </c>
      <c r="P45" s="1" t="s">
        <v>237</v>
      </c>
      <c r="Q45" s="1" t="s">
        <v>238</v>
      </c>
      <c r="R45" s="1" t="s">
        <v>84</v>
      </c>
      <c r="X45" s="2">
        <v>45714</v>
      </c>
      <c r="Y45" s="2">
        <v>47149</v>
      </c>
      <c r="Z45" s="2">
        <v>45376</v>
      </c>
      <c r="AA45" s="1" t="s">
        <v>55</v>
      </c>
      <c r="AC45" s="1" t="s">
        <v>56</v>
      </c>
      <c r="AD45" s="1" t="s">
        <v>57</v>
      </c>
      <c r="AE45" s="1" t="s">
        <v>57</v>
      </c>
      <c r="AF45" s="1" t="s">
        <v>87</v>
      </c>
      <c r="AG45" s="1">
        <v>0</v>
      </c>
      <c r="AI45" s="2">
        <v>45595</v>
      </c>
      <c r="AJ45" s="1">
        <v>0</v>
      </c>
      <c r="AK45" s="1" t="s">
        <v>595</v>
      </c>
      <c r="AL45" s="2">
        <v>45714</v>
      </c>
      <c r="AM45" s="2">
        <v>47149</v>
      </c>
      <c r="AN45" s="1" t="s">
        <v>596</v>
      </c>
      <c r="AO45" s="3">
        <v>0.5</v>
      </c>
    </row>
    <row r="46" spans="1:41" x14ac:dyDescent="0.3">
      <c r="A46" s="7" t="s">
        <v>597</v>
      </c>
      <c r="B46" s="1" t="s">
        <v>41</v>
      </c>
      <c r="C46" s="1" t="s">
        <v>279</v>
      </c>
      <c r="D46" s="1" t="s">
        <v>43</v>
      </c>
      <c r="E46" s="1" t="s">
        <v>598</v>
      </c>
      <c r="F46" s="10">
        <f t="shared" si="0"/>
        <v>45498</v>
      </c>
      <c r="G46" s="1" t="s">
        <v>599</v>
      </c>
      <c r="H46" s="1" t="s">
        <v>600</v>
      </c>
      <c r="I46" s="1" t="s">
        <v>8481</v>
      </c>
      <c r="J46" s="1" t="s">
        <v>64</v>
      </c>
      <c r="K46" s="1">
        <v>80000000</v>
      </c>
      <c r="M46" s="1" t="s">
        <v>601</v>
      </c>
      <c r="N46" s="1" t="s">
        <v>284</v>
      </c>
      <c r="O46" s="1" t="s">
        <v>602</v>
      </c>
      <c r="P46" s="1" t="s">
        <v>603</v>
      </c>
      <c r="Q46" s="1" t="s">
        <v>286</v>
      </c>
      <c r="R46" s="1" t="s">
        <v>53</v>
      </c>
      <c r="S46" s="1" t="s">
        <v>604</v>
      </c>
      <c r="V46" s="1" t="s">
        <v>605</v>
      </c>
      <c r="X46" s="2">
        <v>45505</v>
      </c>
      <c r="Y46" s="2">
        <v>46965</v>
      </c>
      <c r="Z46" s="2">
        <v>45496</v>
      </c>
      <c r="AA46" s="1" t="s">
        <v>55</v>
      </c>
      <c r="AC46" s="1" t="s">
        <v>56</v>
      </c>
      <c r="AD46" s="1" t="s">
        <v>57</v>
      </c>
      <c r="AE46" s="1" t="s">
        <v>57</v>
      </c>
      <c r="AF46" s="1" t="s">
        <v>87</v>
      </c>
      <c r="AG46" s="1">
        <v>40000000</v>
      </c>
      <c r="AI46" s="2">
        <v>45496</v>
      </c>
      <c r="AJ46" s="1">
        <v>40000000</v>
      </c>
      <c r="AK46" s="1" t="s">
        <v>606</v>
      </c>
      <c r="AL46" s="2">
        <v>45505</v>
      </c>
      <c r="AM46" s="2">
        <v>46965</v>
      </c>
      <c r="AN46" s="1" t="s">
        <v>89</v>
      </c>
      <c r="AO46" s="3">
        <v>0</v>
      </c>
    </row>
    <row r="47" spans="1:41" x14ac:dyDescent="0.3">
      <c r="A47" s="7" t="s">
        <v>607</v>
      </c>
      <c r="B47" s="1" t="s">
        <v>41</v>
      </c>
      <c r="C47" s="1" t="s">
        <v>279</v>
      </c>
      <c r="D47" s="1" t="s">
        <v>43</v>
      </c>
      <c r="E47" s="1" t="s">
        <v>608</v>
      </c>
      <c r="F47" s="10">
        <f t="shared" si="0"/>
        <v>45498</v>
      </c>
      <c r="G47" s="1" t="s">
        <v>599</v>
      </c>
      <c r="H47" s="1" t="s">
        <v>600</v>
      </c>
      <c r="I47" s="1" t="s">
        <v>8481</v>
      </c>
      <c r="J47" s="1" t="s">
        <v>64</v>
      </c>
      <c r="K47" s="1">
        <v>80000000</v>
      </c>
      <c r="M47" s="1" t="s">
        <v>601</v>
      </c>
      <c r="N47" s="1" t="s">
        <v>284</v>
      </c>
      <c r="O47" s="1" t="s">
        <v>602</v>
      </c>
      <c r="P47" s="1" t="s">
        <v>603</v>
      </c>
      <c r="Q47" s="1" t="s">
        <v>286</v>
      </c>
      <c r="R47" s="1" t="s">
        <v>53</v>
      </c>
      <c r="S47" s="1" t="s">
        <v>604</v>
      </c>
      <c r="V47" s="1" t="s">
        <v>609</v>
      </c>
      <c r="X47" s="2">
        <v>45505</v>
      </c>
      <c r="Y47" s="2">
        <v>46965</v>
      </c>
      <c r="Z47" s="2">
        <v>45496</v>
      </c>
      <c r="AA47" s="1" t="s">
        <v>55</v>
      </c>
      <c r="AC47" s="1" t="s">
        <v>56</v>
      </c>
      <c r="AD47" s="1" t="s">
        <v>57</v>
      </c>
      <c r="AE47" s="1" t="s">
        <v>57</v>
      </c>
      <c r="AF47" s="1" t="s">
        <v>87</v>
      </c>
      <c r="AG47" s="1">
        <v>40000000</v>
      </c>
      <c r="AI47" s="2">
        <v>45496</v>
      </c>
      <c r="AJ47" s="1">
        <v>40000000</v>
      </c>
      <c r="AK47" s="1" t="s">
        <v>610</v>
      </c>
      <c r="AL47" s="2">
        <v>45505</v>
      </c>
      <c r="AM47" s="2">
        <v>46965</v>
      </c>
      <c r="AN47" s="1" t="s">
        <v>89</v>
      </c>
      <c r="AO47" s="3">
        <v>0</v>
      </c>
    </row>
    <row r="48" spans="1:41" x14ac:dyDescent="0.3">
      <c r="A48" s="7" t="s">
        <v>611</v>
      </c>
      <c r="B48" s="1" t="s">
        <v>41</v>
      </c>
      <c r="C48" s="1" t="s">
        <v>279</v>
      </c>
      <c r="D48" s="1" t="s">
        <v>43</v>
      </c>
      <c r="E48" s="1" t="s">
        <v>612</v>
      </c>
      <c r="F48" s="10">
        <f t="shared" si="0"/>
        <v>45497</v>
      </c>
      <c r="G48" s="1" t="s">
        <v>613</v>
      </c>
      <c r="H48" s="1" t="s">
        <v>614</v>
      </c>
      <c r="I48" s="1" t="s">
        <v>8481</v>
      </c>
      <c r="J48" s="1" t="s">
        <v>95</v>
      </c>
      <c r="K48" s="1">
        <v>73110000</v>
      </c>
      <c r="L48" s="1" t="s">
        <v>615</v>
      </c>
      <c r="M48" s="1" t="s">
        <v>283</v>
      </c>
      <c r="N48" s="1" t="s">
        <v>284</v>
      </c>
      <c r="O48" s="1" t="s">
        <v>602</v>
      </c>
      <c r="P48" s="1" t="s">
        <v>285</v>
      </c>
      <c r="Q48" s="1" t="s">
        <v>286</v>
      </c>
      <c r="R48" s="1" t="s">
        <v>53</v>
      </c>
      <c r="S48" s="1">
        <v>7935076443</v>
      </c>
      <c r="V48" s="1" t="s">
        <v>616</v>
      </c>
      <c r="W48" s="1" t="s">
        <v>617</v>
      </c>
      <c r="X48" s="2">
        <v>45658</v>
      </c>
      <c r="Y48" s="2">
        <v>47847</v>
      </c>
      <c r="Z48" s="2">
        <v>45491</v>
      </c>
      <c r="AA48" s="1" t="s">
        <v>55</v>
      </c>
      <c r="AC48" s="1" t="s">
        <v>56</v>
      </c>
      <c r="AD48" s="1" t="s">
        <v>57</v>
      </c>
      <c r="AE48" s="1" t="s">
        <v>57</v>
      </c>
      <c r="AF48" s="1" t="s">
        <v>87</v>
      </c>
      <c r="AG48" s="1">
        <v>140000</v>
      </c>
      <c r="AI48" s="2">
        <v>45491</v>
      </c>
      <c r="AJ48" s="1">
        <v>140000</v>
      </c>
      <c r="AK48" s="1" t="s">
        <v>618</v>
      </c>
      <c r="AL48" s="2">
        <v>45658</v>
      </c>
      <c r="AM48" s="2">
        <v>47847</v>
      </c>
      <c r="AN48" s="1" t="s">
        <v>89</v>
      </c>
      <c r="AO48" s="3">
        <v>0</v>
      </c>
    </row>
    <row r="49" spans="1:41" x14ac:dyDescent="0.3">
      <c r="A49" s="7" t="s">
        <v>619</v>
      </c>
      <c r="B49" s="1" t="s">
        <v>41</v>
      </c>
      <c r="C49" s="1" t="s">
        <v>279</v>
      </c>
      <c r="D49" s="1" t="s">
        <v>43</v>
      </c>
      <c r="E49" s="1" t="s">
        <v>620</v>
      </c>
      <c r="F49" s="10">
        <f t="shared" si="0"/>
        <v>45447</v>
      </c>
      <c r="G49" s="1" t="s">
        <v>621</v>
      </c>
      <c r="H49" s="1" t="s">
        <v>622</v>
      </c>
      <c r="I49" s="1" t="s">
        <v>8481</v>
      </c>
      <c r="J49" s="1" t="s">
        <v>64</v>
      </c>
      <c r="K49" s="1">
        <v>73110000</v>
      </c>
      <c r="L49" s="1" t="s">
        <v>615</v>
      </c>
      <c r="M49" s="1" t="s">
        <v>283</v>
      </c>
      <c r="N49" s="1" t="s">
        <v>284</v>
      </c>
      <c r="O49" s="1" t="s">
        <v>602</v>
      </c>
      <c r="P49" s="1" t="s">
        <v>285</v>
      </c>
      <c r="Q49" s="1" t="s">
        <v>623</v>
      </c>
      <c r="R49" s="1" t="s">
        <v>53</v>
      </c>
      <c r="S49" s="1">
        <v>3004567000</v>
      </c>
      <c r="V49" s="1" t="s">
        <v>624</v>
      </c>
      <c r="X49" s="2">
        <v>45420</v>
      </c>
      <c r="Y49" s="2">
        <v>45688</v>
      </c>
      <c r="Z49" s="2">
        <v>45407</v>
      </c>
      <c r="AA49" s="1" t="s">
        <v>55</v>
      </c>
      <c r="AC49" s="1" t="s">
        <v>57</v>
      </c>
      <c r="AD49" s="1" t="s">
        <v>57</v>
      </c>
      <c r="AE49" s="1" t="s">
        <v>57</v>
      </c>
      <c r="AF49" s="1" t="s">
        <v>87</v>
      </c>
      <c r="AG49" s="1">
        <v>99966</v>
      </c>
      <c r="AI49" s="2">
        <v>45407</v>
      </c>
      <c r="AJ49" s="1">
        <v>99966</v>
      </c>
      <c r="AK49" s="1" t="s">
        <v>625</v>
      </c>
      <c r="AL49" s="2">
        <v>45420</v>
      </c>
      <c r="AM49" s="2">
        <v>45688</v>
      </c>
      <c r="AN49" s="1" t="s">
        <v>492</v>
      </c>
      <c r="AO49" s="3">
        <v>0</v>
      </c>
    </row>
    <row r="50" spans="1:41" x14ac:dyDescent="0.3">
      <c r="A50" s="7" t="s">
        <v>626</v>
      </c>
      <c r="B50" s="1" t="s">
        <v>41</v>
      </c>
      <c r="C50" s="1" t="s">
        <v>627</v>
      </c>
      <c r="D50" s="1" t="s">
        <v>43</v>
      </c>
      <c r="E50" s="1" t="s">
        <v>628</v>
      </c>
      <c r="F50" s="10">
        <f t="shared" si="0"/>
        <v>45736</v>
      </c>
      <c r="G50" s="1" t="s">
        <v>629</v>
      </c>
      <c r="H50" s="1" t="s">
        <v>630</v>
      </c>
      <c r="I50" s="1" t="s">
        <v>8481</v>
      </c>
      <c r="J50" s="1" t="s">
        <v>436</v>
      </c>
      <c r="K50" s="1" t="s">
        <v>631</v>
      </c>
      <c r="L50" s="1" t="s">
        <v>632</v>
      </c>
      <c r="M50" s="1" t="s">
        <v>633</v>
      </c>
      <c r="N50" s="1" t="s">
        <v>634</v>
      </c>
      <c r="O50" s="1" t="s">
        <v>635</v>
      </c>
      <c r="P50" s="1" t="s">
        <v>636</v>
      </c>
      <c r="Q50" s="1" t="s">
        <v>637</v>
      </c>
      <c r="R50" s="1" t="s">
        <v>127</v>
      </c>
      <c r="T50" s="1" t="s">
        <v>638</v>
      </c>
      <c r="V50" s="1" t="s">
        <v>639</v>
      </c>
      <c r="X50" s="2">
        <v>45726</v>
      </c>
      <c r="Y50" s="2">
        <v>45968</v>
      </c>
      <c r="Z50" s="2">
        <v>45273</v>
      </c>
      <c r="AA50" s="1" t="s">
        <v>315</v>
      </c>
      <c r="AB50" s="1" t="s">
        <v>640</v>
      </c>
      <c r="AC50" s="1" t="s">
        <v>57</v>
      </c>
      <c r="AD50" s="1" t="s">
        <v>57</v>
      </c>
      <c r="AE50" s="1" t="s">
        <v>57</v>
      </c>
      <c r="AF50" s="1" t="s">
        <v>58</v>
      </c>
      <c r="AG50" s="1">
        <v>165255</v>
      </c>
      <c r="AI50" s="2">
        <v>45719</v>
      </c>
      <c r="AJ50" s="1">
        <v>165255</v>
      </c>
      <c r="AK50" s="1" t="s">
        <v>641</v>
      </c>
      <c r="AL50" s="2">
        <v>45726</v>
      </c>
      <c r="AM50" s="2">
        <v>45968</v>
      </c>
      <c r="AN50" s="1" t="s">
        <v>89</v>
      </c>
      <c r="AO50" s="3">
        <v>0.54166666666666663</v>
      </c>
    </row>
    <row r="51" spans="1:41" x14ac:dyDescent="0.3">
      <c r="A51" s="7" t="s">
        <v>642</v>
      </c>
      <c r="B51" s="1" t="s">
        <v>41</v>
      </c>
      <c r="C51" s="1" t="s">
        <v>643</v>
      </c>
      <c r="D51" s="1" t="s">
        <v>43</v>
      </c>
      <c r="E51" s="1" t="s">
        <v>644</v>
      </c>
      <c r="F51" s="10">
        <f t="shared" si="0"/>
        <v>45595</v>
      </c>
      <c r="G51" s="1" t="s">
        <v>645</v>
      </c>
      <c r="H51" s="1" t="s">
        <v>646</v>
      </c>
      <c r="I51" s="12" t="s">
        <v>647</v>
      </c>
      <c r="J51" s="1" t="s">
        <v>64</v>
      </c>
      <c r="K51" s="1">
        <v>45211000</v>
      </c>
      <c r="L51" s="1" t="s">
        <v>648</v>
      </c>
      <c r="M51" s="1" t="s">
        <v>649</v>
      </c>
      <c r="N51" s="1" t="s">
        <v>650</v>
      </c>
      <c r="P51" s="1" t="s">
        <v>51</v>
      </c>
      <c r="Q51" s="1" t="s">
        <v>647</v>
      </c>
      <c r="R51" s="1" t="s">
        <v>84</v>
      </c>
      <c r="S51" s="1">
        <v>0</v>
      </c>
      <c r="X51" s="2">
        <v>45566</v>
      </c>
      <c r="Y51" s="2">
        <v>45930</v>
      </c>
      <c r="Z51" s="2">
        <v>45448</v>
      </c>
      <c r="AA51" s="1" t="s">
        <v>55</v>
      </c>
      <c r="AC51" s="1" t="s">
        <v>57</v>
      </c>
      <c r="AD51" s="1" t="s">
        <v>57</v>
      </c>
      <c r="AE51" s="1" t="s">
        <v>57</v>
      </c>
      <c r="AF51" s="1" t="s">
        <v>87</v>
      </c>
      <c r="AG51" s="1">
        <v>4805658</v>
      </c>
      <c r="AI51" s="2">
        <v>45513</v>
      </c>
      <c r="AJ51" s="1">
        <v>6194878</v>
      </c>
      <c r="AK51" s="1" t="s">
        <v>651</v>
      </c>
      <c r="AL51" s="2">
        <v>45566</v>
      </c>
      <c r="AM51" s="2">
        <v>45930</v>
      </c>
      <c r="AN51" s="1" t="s">
        <v>240</v>
      </c>
      <c r="AO51" s="3">
        <v>0.5</v>
      </c>
    </row>
    <row r="52" spans="1:41" x14ac:dyDescent="0.3">
      <c r="A52" s="7" t="s">
        <v>652</v>
      </c>
      <c r="B52" s="1" t="s">
        <v>41</v>
      </c>
      <c r="C52" s="1" t="s">
        <v>653</v>
      </c>
      <c r="D52" s="1" t="s">
        <v>43</v>
      </c>
      <c r="E52" s="1" t="s">
        <v>654</v>
      </c>
      <c r="F52" s="10">
        <f t="shared" si="0"/>
        <v>45771</v>
      </c>
      <c r="G52" s="1" t="s">
        <v>655</v>
      </c>
      <c r="H52" s="1" t="s">
        <v>656</v>
      </c>
      <c r="I52" s="1" t="s">
        <v>8481</v>
      </c>
      <c r="J52" s="1" t="s">
        <v>51</v>
      </c>
      <c r="K52" s="1">
        <v>45112711</v>
      </c>
      <c r="M52" s="1" t="s">
        <v>657</v>
      </c>
      <c r="N52" s="1" t="s">
        <v>658</v>
      </c>
      <c r="O52" s="1" t="s">
        <v>659</v>
      </c>
      <c r="P52" s="1" t="s">
        <v>51</v>
      </c>
      <c r="Q52" s="1" t="s">
        <v>660</v>
      </c>
      <c r="R52" s="1" t="s">
        <v>53</v>
      </c>
      <c r="S52" s="1" t="s">
        <v>661</v>
      </c>
      <c r="V52" s="1" t="s">
        <v>662</v>
      </c>
      <c r="X52" s="2">
        <v>45597</v>
      </c>
      <c r="Y52" s="2">
        <v>47422</v>
      </c>
      <c r="Z52" s="2">
        <v>45596</v>
      </c>
      <c r="AA52" s="1" t="s">
        <v>55</v>
      </c>
      <c r="AC52" s="1" t="s">
        <v>56</v>
      </c>
      <c r="AD52" s="1" t="s">
        <v>57</v>
      </c>
      <c r="AE52" s="1" t="s">
        <v>57</v>
      </c>
      <c r="AF52" s="1" t="s">
        <v>58</v>
      </c>
      <c r="AG52" s="1">
        <v>30000000</v>
      </c>
      <c r="AI52" s="2">
        <v>45596</v>
      </c>
      <c r="AJ52" s="1">
        <v>30000000</v>
      </c>
      <c r="AK52" s="1" t="s">
        <v>663</v>
      </c>
      <c r="AL52" s="2">
        <v>45597</v>
      </c>
      <c r="AM52" s="2">
        <v>47422</v>
      </c>
      <c r="AN52" s="1" t="s">
        <v>89</v>
      </c>
      <c r="AO52" s="3">
        <v>0</v>
      </c>
    </row>
    <row r="53" spans="1:41" x14ac:dyDescent="0.3">
      <c r="A53" s="7" t="s">
        <v>664</v>
      </c>
      <c r="B53" s="1" t="s">
        <v>41</v>
      </c>
      <c r="C53" s="1" t="s">
        <v>665</v>
      </c>
      <c r="D53" s="1" t="s">
        <v>43</v>
      </c>
      <c r="E53" s="1" t="s">
        <v>666</v>
      </c>
      <c r="F53" s="10">
        <f t="shared" si="0"/>
        <v>45638</v>
      </c>
      <c r="G53" s="1" t="s">
        <v>667</v>
      </c>
      <c r="H53" s="1" t="s">
        <v>668</v>
      </c>
      <c r="I53" s="1" t="s">
        <v>8481</v>
      </c>
      <c r="J53" s="1" t="s">
        <v>107</v>
      </c>
      <c r="K53" s="1">
        <v>45214400</v>
      </c>
      <c r="M53" s="1" t="s">
        <v>669</v>
      </c>
      <c r="N53" s="1" t="s">
        <v>670</v>
      </c>
      <c r="P53" s="1" t="s">
        <v>51</v>
      </c>
      <c r="Q53" s="1" t="s">
        <v>671</v>
      </c>
      <c r="R53" s="1" t="s">
        <v>53</v>
      </c>
      <c r="S53" s="1" t="s">
        <v>672</v>
      </c>
      <c r="V53" s="1" t="s">
        <v>673</v>
      </c>
      <c r="X53" s="2">
        <v>45646</v>
      </c>
      <c r="Y53" s="2">
        <v>47107</v>
      </c>
      <c r="Z53" s="2">
        <v>45637</v>
      </c>
      <c r="AA53" s="1" t="s">
        <v>55</v>
      </c>
      <c r="AC53" s="1" t="s">
        <v>57</v>
      </c>
      <c r="AD53" s="1" t="s">
        <v>57</v>
      </c>
      <c r="AE53" s="1" t="s">
        <v>57</v>
      </c>
      <c r="AF53" s="1" t="s">
        <v>58</v>
      </c>
      <c r="AG53" s="1">
        <v>300000000</v>
      </c>
      <c r="AI53" s="2">
        <v>45637</v>
      </c>
      <c r="AJ53" s="1">
        <v>300000000</v>
      </c>
      <c r="AK53" s="1" t="s">
        <v>674</v>
      </c>
      <c r="AL53" s="2">
        <v>45646</v>
      </c>
      <c r="AM53" s="2">
        <v>47107</v>
      </c>
      <c r="AN53" s="1" t="s">
        <v>89</v>
      </c>
      <c r="AO53" s="3">
        <v>0</v>
      </c>
    </row>
    <row r="54" spans="1:41" x14ac:dyDescent="0.3">
      <c r="A54" s="7" t="s">
        <v>675</v>
      </c>
      <c r="B54" s="1" t="s">
        <v>41</v>
      </c>
      <c r="C54" s="1" t="s">
        <v>265</v>
      </c>
      <c r="D54" s="1" t="s">
        <v>43</v>
      </c>
      <c r="E54" s="1" t="s">
        <v>676</v>
      </c>
      <c r="F54" s="10">
        <f t="shared" si="0"/>
        <v>45538</v>
      </c>
      <c r="G54" s="1" t="s">
        <v>677</v>
      </c>
      <c r="H54" s="1" t="s">
        <v>678</v>
      </c>
      <c r="I54" s="1" t="s">
        <v>8481</v>
      </c>
      <c r="J54" s="1" t="s">
        <v>64</v>
      </c>
      <c r="K54" s="1">
        <v>45453100</v>
      </c>
      <c r="M54" s="1" t="s">
        <v>679</v>
      </c>
      <c r="N54" s="1" t="s">
        <v>680</v>
      </c>
      <c r="P54" s="1" t="s">
        <v>681</v>
      </c>
      <c r="Q54" s="1" t="s">
        <v>273</v>
      </c>
      <c r="R54" s="1" t="s">
        <v>84</v>
      </c>
      <c r="S54" s="1" t="s">
        <v>682</v>
      </c>
      <c r="T54" s="1" t="s">
        <v>275</v>
      </c>
      <c r="V54" s="1" t="s">
        <v>683</v>
      </c>
      <c r="X54" s="2">
        <v>45505</v>
      </c>
      <c r="Y54" s="2">
        <v>46965</v>
      </c>
      <c r="Z54" s="2">
        <v>45386</v>
      </c>
      <c r="AA54" s="1" t="s">
        <v>55</v>
      </c>
      <c r="AC54" s="1" t="s">
        <v>56</v>
      </c>
      <c r="AD54" s="1" t="s">
        <v>56</v>
      </c>
      <c r="AE54" s="1" t="s">
        <v>57</v>
      </c>
      <c r="AF54" s="1" t="s">
        <v>58</v>
      </c>
      <c r="AG54" s="1">
        <v>675000000</v>
      </c>
      <c r="AI54" s="2">
        <v>45505</v>
      </c>
      <c r="AJ54" s="1">
        <v>675000000</v>
      </c>
      <c r="AK54" s="1" t="s">
        <v>684</v>
      </c>
      <c r="AL54" s="2">
        <v>45505</v>
      </c>
      <c r="AM54" s="2">
        <v>46965</v>
      </c>
      <c r="AN54" s="1" t="s">
        <v>89</v>
      </c>
      <c r="AO54" s="3">
        <v>0.70833333333333337</v>
      </c>
    </row>
    <row r="55" spans="1:41" x14ac:dyDescent="0.3">
      <c r="A55" s="7" t="s">
        <v>685</v>
      </c>
      <c r="B55" s="1" t="s">
        <v>41</v>
      </c>
      <c r="C55" s="1" t="s">
        <v>686</v>
      </c>
      <c r="D55" s="1" t="s">
        <v>43</v>
      </c>
      <c r="E55" s="1" t="s">
        <v>687</v>
      </c>
      <c r="F55" s="10">
        <f t="shared" si="0"/>
        <v>45758</v>
      </c>
      <c r="G55" s="1" t="s">
        <v>688</v>
      </c>
      <c r="H55" s="1" t="s">
        <v>689</v>
      </c>
      <c r="I55" s="1" t="s">
        <v>690</v>
      </c>
      <c r="J55" s="1" t="s">
        <v>8481</v>
      </c>
      <c r="K55" s="1" t="s">
        <v>691</v>
      </c>
      <c r="L55" s="1" t="s">
        <v>692</v>
      </c>
      <c r="M55" s="1" t="s">
        <v>693</v>
      </c>
      <c r="N55" s="1" t="s">
        <v>694</v>
      </c>
      <c r="O55" s="1" t="s">
        <v>695</v>
      </c>
      <c r="P55" s="1" t="s">
        <v>696</v>
      </c>
      <c r="Q55" s="1" t="s">
        <v>690</v>
      </c>
      <c r="R55" s="1" t="s">
        <v>84</v>
      </c>
      <c r="S55" s="1">
        <v>7891624755</v>
      </c>
      <c r="U55" s="1" t="s">
        <v>697</v>
      </c>
      <c r="W55" s="1" t="s">
        <v>698</v>
      </c>
      <c r="X55" s="2">
        <v>45723</v>
      </c>
      <c r="Y55" s="2">
        <v>46203</v>
      </c>
      <c r="Z55" s="2">
        <v>45685</v>
      </c>
      <c r="AA55" s="1" t="s">
        <v>55</v>
      </c>
      <c r="AC55" s="1" t="s">
        <v>56</v>
      </c>
      <c r="AD55" s="1" t="s">
        <v>57</v>
      </c>
      <c r="AE55" s="1" t="s">
        <v>57</v>
      </c>
      <c r="AF55" s="1" t="s">
        <v>58</v>
      </c>
      <c r="AG55" s="1">
        <v>2900000</v>
      </c>
      <c r="AH55" s="1">
        <v>3625000</v>
      </c>
      <c r="AI55" s="2">
        <v>45756</v>
      </c>
      <c r="AJ55" s="1">
        <v>3484423.18</v>
      </c>
      <c r="AK55" s="1" t="s">
        <v>699</v>
      </c>
      <c r="AL55" s="2">
        <v>45839</v>
      </c>
      <c r="AM55" s="2">
        <v>46203</v>
      </c>
      <c r="AN55" s="1" t="s">
        <v>700</v>
      </c>
      <c r="AO55" s="3">
        <v>0.54166666666666663</v>
      </c>
    </row>
    <row r="56" spans="1:41" x14ac:dyDescent="0.3">
      <c r="A56" s="7" t="s">
        <v>701</v>
      </c>
      <c r="B56" s="1" t="s">
        <v>41</v>
      </c>
      <c r="C56" s="1" t="s">
        <v>346</v>
      </c>
      <c r="D56" s="1" t="s">
        <v>43</v>
      </c>
      <c r="E56" s="1" t="s">
        <v>702</v>
      </c>
      <c r="F56" s="10">
        <f t="shared" si="0"/>
        <v>45399</v>
      </c>
      <c r="G56" s="1" t="s">
        <v>703</v>
      </c>
      <c r="H56" s="1" t="s">
        <v>704</v>
      </c>
      <c r="I56" s="1" t="s">
        <v>8481</v>
      </c>
      <c r="J56" s="1" t="s">
        <v>436</v>
      </c>
      <c r="K56" s="1" t="s">
        <v>705</v>
      </c>
      <c r="L56" s="1" t="s">
        <v>350</v>
      </c>
      <c r="M56" s="1" t="s">
        <v>351</v>
      </c>
      <c r="N56" s="1" t="s">
        <v>352</v>
      </c>
      <c r="P56" s="1" t="s">
        <v>353</v>
      </c>
      <c r="Q56" s="1" t="s">
        <v>706</v>
      </c>
      <c r="R56" s="1" t="s">
        <v>127</v>
      </c>
      <c r="S56" s="1" t="s">
        <v>355</v>
      </c>
      <c r="T56" s="1" t="s">
        <v>356</v>
      </c>
      <c r="V56" s="1" t="s">
        <v>707</v>
      </c>
      <c r="X56" s="2">
        <v>43770</v>
      </c>
      <c r="Y56" s="2">
        <v>44120</v>
      </c>
      <c r="Z56" s="2">
        <v>43742</v>
      </c>
      <c r="AA56" s="1" t="s">
        <v>55</v>
      </c>
      <c r="AC56" s="1" t="s">
        <v>57</v>
      </c>
      <c r="AD56" s="1" t="s">
        <v>57</v>
      </c>
      <c r="AE56" s="1" t="s">
        <v>57</v>
      </c>
      <c r="AF56" s="1" t="s">
        <v>58</v>
      </c>
      <c r="AG56" s="1">
        <v>2500000</v>
      </c>
      <c r="AH56" s="1">
        <v>2500000</v>
      </c>
      <c r="AI56" s="2">
        <v>43776</v>
      </c>
      <c r="AJ56" s="1">
        <v>2500000</v>
      </c>
      <c r="AK56" s="1" t="s">
        <v>708</v>
      </c>
      <c r="AL56" s="2">
        <v>43801</v>
      </c>
      <c r="AM56" s="2">
        <v>44120</v>
      </c>
      <c r="AN56" s="1" t="s">
        <v>89</v>
      </c>
      <c r="AO56" s="3">
        <v>4.1666666666666664E-2</v>
      </c>
    </row>
    <row r="57" spans="1:41" x14ac:dyDescent="0.3">
      <c r="A57" s="7" t="s">
        <v>709</v>
      </c>
      <c r="B57" s="1" t="s">
        <v>41</v>
      </c>
      <c r="C57" s="1" t="s">
        <v>710</v>
      </c>
      <c r="D57" s="1" t="s">
        <v>43</v>
      </c>
      <c r="E57" s="1" t="s">
        <v>711</v>
      </c>
      <c r="F57" s="10">
        <f t="shared" si="0"/>
        <v>45321</v>
      </c>
      <c r="G57" s="1" t="s">
        <v>712</v>
      </c>
      <c r="H57" s="1" t="s">
        <v>713</v>
      </c>
      <c r="I57" s="1" t="s">
        <v>8481</v>
      </c>
      <c r="J57" s="1" t="s">
        <v>714</v>
      </c>
      <c r="K57" s="1" t="s">
        <v>715</v>
      </c>
      <c r="L57" s="1" t="s">
        <v>692</v>
      </c>
      <c r="M57" s="1" t="s">
        <v>693</v>
      </c>
      <c r="N57" s="1" t="s">
        <v>716</v>
      </c>
      <c r="O57" s="1" t="s">
        <v>717</v>
      </c>
      <c r="P57" s="1" t="s">
        <v>696</v>
      </c>
      <c r="Q57" s="1" t="s">
        <v>718</v>
      </c>
      <c r="R57" s="1" t="s">
        <v>84</v>
      </c>
      <c r="S57" s="1">
        <v>7891624755</v>
      </c>
      <c r="T57" s="1" t="s">
        <v>719</v>
      </c>
      <c r="W57" s="1" t="s">
        <v>720</v>
      </c>
      <c r="X57" s="2">
        <v>45334</v>
      </c>
      <c r="Y57" s="2">
        <v>45532</v>
      </c>
      <c r="Z57" s="2">
        <v>45282</v>
      </c>
      <c r="AA57" s="1" t="s">
        <v>55</v>
      </c>
      <c r="AC57" s="1" t="s">
        <v>56</v>
      </c>
      <c r="AD57" s="1" t="s">
        <v>57</v>
      </c>
      <c r="AE57" s="1" t="s">
        <v>57</v>
      </c>
      <c r="AF57" s="1" t="s">
        <v>58</v>
      </c>
      <c r="AG57" s="1">
        <v>1041958</v>
      </c>
      <c r="AH57" s="1">
        <v>2539122.33</v>
      </c>
      <c r="AI57" s="2">
        <v>45334</v>
      </c>
      <c r="AJ57" s="1">
        <v>1095780.42</v>
      </c>
      <c r="AK57" s="1" t="s">
        <v>699</v>
      </c>
      <c r="AL57" s="2">
        <v>45334</v>
      </c>
      <c r="AM57" s="2">
        <v>45532</v>
      </c>
      <c r="AN57" s="1" t="s">
        <v>700</v>
      </c>
      <c r="AO57" s="3">
        <v>0.54166666666666663</v>
      </c>
    </row>
    <row r="58" spans="1:41" x14ac:dyDescent="0.3">
      <c r="A58" s="7" t="s">
        <v>721</v>
      </c>
      <c r="B58" s="1" t="s">
        <v>41</v>
      </c>
      <c r="C58" s="1" t="s">
        <v>722</v>
      </c>
      <c r="D58" s="1" t="s">
        <v>43</v>
      </c>
      <c r="E58" s="1" t="s">
        <v>723</v>
      </c>
      <c r="F58" s="10">
        <f t="shared" si="0"/>
        <v>45999</v>
      </c>
      <c r="G58" s="1" t="s">
        <v>724</v>
      </c>
      <c r="H58" s="1" t="s">
        <v>725</v>
      </c>
      <c r="I58" s="1" t="s">
        <v>8481</v>
      </c>
      <c r="J58" s="1" t="s">
        <v>436</v>
      </c>
      <c r="K58" s="1" t="s">
        <v>726</v>
      </c>
      <c r="L58" s="1" t="s">
        <v>727</v>
      </c>
      <c r="M58" s="1" t="s">
        <v>728</v>
      </c>
      <c r="N58" s="1" t="s">
        <v>729</v>
      </c>
      <c r="O58" s="1" t="s">
        <v>730</v>
      </c>
      <c r="P58" s="1" t="s">
        <v>731</v>
      </c>
      <c r="Q58" s="1" t="s">
        <v>732</v>
      </c>
      <c r="R58" s="1" t="s">
        <v>733</v>
      </c>
      <c r="S58" s="1">
        <v>0</v>
      </c>
      <c r="V58" s="1" t="s">
        <v>734</v>
      </c>
      <c r="X58" s="2">
        <v>45705</v>
      </c>
      <c r="Y58" s="2">
        <v>46477</v>
      </c>
      <c r="Z58" s="2">
        <v>45674</v>
      </c>
      <c r="AA58" s="1" t="s">
        <v>55</v>
      </c>
      <c r="AC58" s="1" t="s">
        <v>56</v>
      </c>
      <c r="AD58" s="1" t="s">
        <v>57</v>
      </c>
      <c r="AE58" s="1" t="s">
        <v>57</v>
      </c>
      <c r="AF58" s="1" t="s">
        <v>58</v>
      </c>
      <c r="AG58" s="1">
        <v>4500000</v>
      </c>
      <c r="AH58" s="1">
        <v>4800000</v>
      </c>
      <c r="AI58" s="2">
        <v>45730</v>
      </c>
      <c r="AJ58" s="1">
        <v>4800000</v>
      </c>
      <c r="AK58" s="1" t="s">
        <v>735</v>
      </c>
      <c r="AL58" s="2">
        <v>45733</v>
      </c>
      <c r="AM58" s="2">
        <v>46477</v>
      </c>
      <c r="AN58" s="1" t="s">
        <v>59</v>
      </c>
      <c r="AO58" s="3">
        <v>0.5</v>
      </c>
    </row>
    <row r="59" spans="1:41" x14ac:dyDescent="0.3">
      <c r="A59" s="7" t="s">
        <v>736</v>
      </c>
      <c r="B59" s="1" t="s">
        <v>41</v>
      </c>
      <c r="C59" s="1" t="s">
        <v>737</v>
      </c>
      <c r="D59" s="1" t="s">
        <v>43</v>
      </c>
      <c r="E59" s="1" t="s">
        <v>738</v>
      </c>
      <c r="F59" s="10">
        <f t="shared" si="0"/>
        <v>45975</v>
      </c>
      <c r="G59" s="1" t="s">
        <v>739</v>
      </c>
      <c r="H59" s="1" t="s">
        <v>740</v>
      </c>
      <c r="I59" s="1" t="s">
        <v>8481</v>
      </c>
      <c r="J59" s="1" t="s">
        <v>51</v>
      </c>
      <c r="K59" s="1">
        <v>73300000</v>
      </c>
      <c r="M59" s="1" t="s">
        <v>741</v>
      </c>
      <c r="N59" s="1" t="s">
        <v>742</v>
      </c>
      <c r="O59" s="1" t="s">
        <v>743</v>
      </c>
      <c r="P59" s="1" t="s">
        <v>744</v>
      </c>
      <c r="Q59" s="1" t="s">
        <v>745</v>
      </c>
      <c r="R59" s="1" t="s">
        <v>53</v>
      </c>
      <c r="S59" s="1" t="s">
        <v>746</v>
      </c>
      <c r="V59" s="1" t="s">
        <v>747</v>
      </c>
      <c r="X59" s="2">
        <v>45898</v>
      </c>
      <c r="Y59" s="2">
        <v>46203</v>
      </c>
      <c r="Z59" s="2">
        <v>45896</v>
      </c>
      <c r="AA59" s="1" t="s">
        <v>55</v>
      </c>
      <c r="AC59" s="1" t="s">
        <v>56</v>
      </c>
      <c r="AD59" s="1" t="s">
        <v>57</v>
      </c>
      <c r="AE59" s="1" t="s">
        <v>57</v>
      </c>
      <c r="AF59" s="1" t="s">
        <v>87</v>
      </c>
      <c r="AG59" s="1">
        <v>833333</v>
      </c>
      <c r="AI59" s="2">
        <v>45896</v>
      </c>
      <c r="AJ59" s="1">
        <v>833333</v>
      </c>
      <c r="AK59" s="1" t="s">
        <v>748</v>
      </c>
      <c r="AL59" s="2">
        <v>45898</v>
      </c>
      <c r="AM59" s="2">
        <v>46203</v>
      </c>
      <c r="AN59" s="1" t="s">
        <v>749</v>
      </c>
      <c r="AO59" s="3">
        <v>0</v>
      </c>
    </row>
    <row r="60" spans="1:41" x14ac:dyDescent="0.3">
      <c r="A60" s="7" t="s">
        <v>750</v>
      </c>
      <c r="B60" s="1" t="s">
        <v>41</v>
      </c>
      <c r="C60" s="1" t="s">
        <v>751</v>
      </c>
      <c r="D60" s="1" t="s">
        <v>43</v>
      </c>
      <c r="E60" s="1" t="s">
        <v>752</v>
      </c>
      <c r="F60" s="10">
        <f t="shared" si="0"/>
        <v>45861</v>
      </c>
      <c r="G60" s="1" t="s">
        <v>753</v>
      </c>
      <c r="H60" s="1" t="s">
        <v>754</v>
      </c>
      <c r="I60" s="12" t="s">
        <v>755</v>
      </c>
      <c r="J60" s="1" t="s">
        <v>64</v>
      </c>
      <c r="K60" s="1" t="s">
        <v>756</v>
      </c>
      <c r="L60" s="1" t="s">
        <v>757</v>
      </c>
      <c r="M60" s="1" t="s">
        <v>758</v>
      </c>
      <c r="N60" s="1" t="s">
        <v>759</v>
      </c>
      <c r="O60" s="1" t="s">
        <v>730</v>
      </c>
      <c r="P60" s="1" t="s">
        <v>167</v>
      </c>
      <c r="Q60" s="1" t="s">
        <v>755</v>
      </c>
      <c r="R60" s="1" t="s">
        <v>733</v>
      </c>
      <c r="S60" s="1">
        <v>1517033862</v>
      </c>
      <c r="V60" s="1" t="s">
        <v>760</v>
      </c>
      <c r="X60" s="2">
        <v>45870</v>
      </c>
      <c r="Y60" s="2">
        <v>47695</v>
      </c>
      <c r="Z60" s="2">
        <v>45771</v>
      </c>
      <c r="AA60" s="1" t="s">
        <v>55</v>
      </c>
      <c r="AC60" s="1" t="s">
        <v>56</v>
      </c>
      <c r="AD60" s="1" t="s">
        <v>56</v>
      </c>
      <c r="AE60" s="1" t="s">
        <v>57</v>
      </c>
      <c r="AF60" s="1" t="s">
        <v>87</v>
      </c>
      <c r="AG60" s="1">
        <v>1070000</v>
      </c>
      <c r="AH60" s="1">
        <v>1070000</v>
      </c>
      <c r="AI60" s="2">
        <v>45861</v>
      </c>
      <c r="AJ60" s="1">
        <v>0</v>
      </c>
      <c r="AK60" s="1" t="s">
        <v>761</v>
      </c>
      <c r="AL60" s="2">
        <v>45870</v>
      </c>
      <c r="AM60" s="2">
        <v>47695</v>
      </c>
      <c r="AN60" s="1" t="s">
        <v>492</v>
      </c>
      <c r="AO60" s="3">
        <v>0.5</v>
      </c>
    </row>
    <row r="61" spans="1:41" x14ac:dyDescent="0.3">
      <c r="A61" s="7" t="s">
        <v>762</v>
      </c>
      <c r="B61" s="1" t="s">
        <v>41</v>
      </c>
      <c r="C61" s="1" t="s">
        <v>763</v>
      </c>
      <c r="D61" s="1" t="s">
        <v>43</v>
      </c>
      <c r="E61" s="1" t="s">
        <v>764</v>
      </c>
      <c r="F61" s="10">
        <f t="shared" si="0"/>
        <v>45852</v>
      </c>
      <c r="G61" s="1" t="s">
        <v>765</v>
      </c>
      <c r="H61" s="1" t="s">
        <v>766</v>
      </c>
      <c r="I61" s="1" t="s">
        <v>767</v>
      </c>
      <c r="J61" s="1" t="s">
        <v>8481</v>
      </c>
      <c r="K61" s="1">
        <v>79100000</v>
      </c>
      <c r="L61" s="1" t="s">
        <v>768</v>
      </c>
      <c r="M61" s="1" t="s">
        <v>769</v>
      </c>
      <c r="N61" s="1" t="s">
        <v>770</v>
      </c>
      <c r="P61" s="1" t="s">
        <v>583</v>
      </c>
      <c r="Q61" s="1" t="s">
        <v>771</v>
      </c>
      <c r="R61" s="1" t="s">
        <v>84</v>
      </c>
      <c r="S61" s="1" t="s">
        <v>772</v>
      </c>
      <c r="X61" s="2">
        <v>45839</v>
      </c>
      <c r="Y61" s="2">
        <v>46387</v>
      </c>
      <c r="Z61" s="2">
        <v>45808</v>
      </c>
      <c r="AA61" s="1" t="s">
        <v>55</v>
      </c>
      <c r="AC61" s="1" t="s">
        <v>57</v>
      </c>
      <c r="AD61" s="1" t="s">
        <v>57</v>
      </c>
      <c r="AE61" s="1" t="s">
        <v>57</v>
      </c>
      <c r="AF61" s="1" t="s">
        <v>87</v>
      </c>
      <c r="AG61" s="1">
        <v>500000</v>
      </c>
      <c r="AI61" s="2">
        <v>45824</v>
      </c>
      <c r="AJ61" s="1">
        <v>500000</v>
      </c>
      <c r="AK61" s="1" t="s">
        <v>773</v>
      </c>
      <c r="AL61" s="2">
        <v>45839</v>
      </c>
      <c r="AM61" s="2">
        <v>46387</v>
      </c>
      <c r="AN61" s="1" t="s">
        <v>240</v>
      </c>
      <c r="AO61" s="3">
        <v>0.58333333333333337</v>
      </c>
    </row>
    <row r="62" spans="1:41" x14ac:dyDescent="0.3">
      <c r="A62" s="7" t="s">
        <v>774</v>
      </c>
      <c r="B62" s="1" t="s">
        <v>41</v>
      </c>
      <c r="C62" s="1" t="s">
        <v>159</v>
      </c>
      <c r="D62" s="1" t="s">
        <v>43</v>
      </c>
      <c r="E62" s="1" t="s">
        <v>775</v>
      </c>
      <c r="F62" s="10">
        <f t="shared" si="0"/>
        <v>45835</v>
      </c>
      <c r="G62" s="1" t="s">
        <v>776</v>
      </c>
      <c r="H62" s="1" t="s">
        <v>777</v>
      </c>
      <c r="I62" s="1" t="s">
        <v>8481</v>
      </c>
      <c r="J62" s="1" t="s">
        <v>127</v>
      </c>
      <c r="K62" s="1" t="s">
        <v>778</v>
      </c>
      <c r="M62" s="1" t="s">
        <v>165</v>
      </c>
      <c r="N62" s="1" t="s">
        <v>779</v>
      </c>
      <c r="P62" s="1" t="s">
        <v>167</v>
      </c>
      <c r="Q62" s="1" t="s">
        <v>780</v>
      </c>
      <c r="R62" s="1" t="s">
        <v>84</v>
      </c>
      <c r="S62" s="1" t="s">
        <v>781</v>
      </c>
      <c r="T62" s="1" t="s">
        <v>782</v>
      </c>
      <c r="U62" s="1" t="s">
        <v>783</v>
      </c>
      <c r="V62" s="1" t="s">
        <v>784</v>
      </c>
      <c r="W62" s="1" t="s">
        <v>785</v>
      </c>
      <c r="X62" s="2">
        <v>45806</v>
      </c>
      <c r="Y62" s="2">
        <v>47506</v>
      </c>
      <c r="Z62" s="2">
        <v>44841</v>
      </c>
      <c r="AA62" s="1" t="s">
        <v>55</v>
      </c>
      <c r="AC62" s="1" t="s">
        <v>56</v>
      </c>
      <c r="AD62" s="1" t="s">
        <v>57</v>
      </c>
      <c r="AE62" s="1" t="s">
        <v>57</v>
      </c>
      <c r="AF62" s="1" t="s">
        <v>58</v>
      </c>
      <c r="AG62" s="1">
        <v>4100000000</v>
      </c>
      <c r="AI62" s="2">
        <v>45806</v>
      </c>
      <c r="AJ62" s="1">
        <v>10000000000</v>
      </c>
      <c r="AK62" s="1" t="s">
        <v>786</v>
      </c>
      <c r="AL62" s="2">
        <v>45806</v>
      </c>
      <c r="AM62" s="2">
        <v>47506</v>
      </c>
      <c r="AN62" s="1" t="s">
        <v>59</v>
      </c>
      <c r="AO62" s="3">
        <v>0.99930555555555556</v>
      </c>
    </row>
    <row r="63" spans="1:41" x14ac:dyDescent="0.3">
      <c r="A63" s="7" t="s">
        <v>787</v>
      </c>
      <c r="B63" s="1" t="s">
        <v>41</v>
      </c>
      <c r="C63" s="1" t="s">
        <v>788</v>
      </c>
      <c r="D63" s="1" t="s">
        <v>43</v>
      </c>
      <c r="E63" s="1" t="s">
        <v>789</v>
      </c>
      <c r="F63" s="10">
        <f t="shared" si="0"/>
        <v>45749</v>
      </c>
      <c r="G63" s="1" t="s">
        <v>790</v>
      </c>
      <c r="H63" s="1" t="s">
        <v>791</v>
      </c>
      <c r="I63" s="1" t="s">
        <v>8481</v>
      </c>
      <c r="J63" s="1" t="s">
        <v>84</v>
      </c>
      <c r="K63" s="1">
        <v>90700000</v>
      </c>
      <c r="L63" s="1" t="s">
        <v>792</v>
      </c>
      <c r="M63" s="1" t="s">
        <v>793</v>
      </c>
      <c r="N63" s="1" t="s">
        <v>794</v>
      </c>
      <c r="O63" s="1" t="s">
        <v>795</v>
      </c>
      <c r="P63" s="1" t="s">
        <v>796</v>
      </c>
      <c r="Q63" s="1" t="s">
        <v>797</v>
      </c>
      <c r="R63" s="1" t="s">
        <v>84</v>
      </c>
      <c r="S63" s="1" t="s">
        <v>798</v>
      </c>
      <c r="T63" s="1" t="s">
        <v>799</v>
      </c>
      <c r="X63" s="2">
        <v>45582</v>
      </c>
      <c r="Y63" s="2">
        <v>45947</v>
      </c>
      <c r="Z63" s="2">
        <v>45384</v>
      </c>
      <c r="AA63" s="1" t="s">
        <v>55</v>
      </c>
      <c r="AC63" s="1" t="s">
        <v>57</v>
      </c>
      <c r="AD63" s="1" t="s">
        <v>57</v>
      </c>
      <c r="AE63" s="1" t="s">
        <v>57</v>
      </c>
      <c r="AF63" s="1" t="s">
        <v>87</v>
      </c>
      <c r="AG63" s="1">
        <v>47500</v>
      </c>
      <c r="AH63" s="1">
        <v>47500</v>
      </c>
      <c r="AI63" s="2">
        <v>45384</v>
      </c>
      <c r="AJ63" s="1">
        <v>47500</v>
      </c>
      <c r="AK63" s="1" t="s">
        <v>800</v>
      </c>
      <c r="AL63" s="2">
        <v>45620</v>
      </c>
      <c r="AM63" s="2">
        <v>46350</v>
      </c>
      <c r="AN63" s="1" t="s">
        <v>89</v>
      </c>
      <c r="AO63" s="3">
        <v>0.99930555555555556</v>
      </c>
    </row>
    <row r="64" spans="1:41" x14ac:dyDescent="0.3">
      <c r="A64" s="7" t="s">
        <v>801</v>
      </c>
      <c r="B64" s="1" t="s">
        <v>41</v>
      </c>
      <c r="C64" s="1" t="s">
        <v>802</v>
      </c>
      <c r="D64" s="1" t="s">
        <v>43</v>
      </c>
      <c r="E64" s="1" t="s">
        <v>803</v>
      </c>
      <c r="F64" s="10">
        <f t="shared" si="0"/>
        <v>45688</v>
      </c>
      <c r="G64" s="1" t="s">
        <v>804</v>
      </c>
      <c r="H64" s="1" t="s">
        <v>805</v>
      </c>
      <c r="I64" s="1" t="s">
        <v>8481</v>
      </c>
      <c r="J64" s="1" t="s">
        <v>540</v>
      </c>
      <c r="K64" s="1" t="s">
        <v>806</v>
      </c>
      <c r="L64" s="1" t="s">
        <v>807</v>
      </c>
      <c r="M64" s="1" t="s">
        <v>808</v>
      </c>
      <c r="N64" s="1" t="s">
        <v>809</v>
      </c>
      <c r="P64" s="1" t="s">
        <v>810</v>
      </c>
      <c r="Q64" s="1" t="s">
        <v>811</v>
      </c>
      <c r="R64" s="1" t="s">
        <v>545</v>
      </c>
      <c r="S64" s="1" t="s">
        <v>812</v>
      </c>
      <c r="T64" s="1" t="s">
        <v>813</v>
      </c>
      <c r="V64" s="1" t="s">
        <v>814</v>
      </c>
      <c r="X64" s="2">
        <v>45627</v>
      </c>
      <c r="Y64" s="2">
        <v>46356</v>
      </c>
      <c r="Z64" s="2">
        <v>45506</v>
      </c>
      <c r="AA64" s="1" t="s">
        <v>55</v>
      </c>
      <c r="AC64" s="1" t="s">
        <v>57</v>
      </c>
      <c r="AD64" s="1" t="s">
        <v>57</v>
      </c>
      <c r="AE64" s="1" t="s">
        <v>57</v>
      </c>
      <c r="AF64" s="1" t="s">
        <v>87</v>
      </c>
      <c r="AG64" s="1">
        <v>230000</v>
      </c>
      <c r="AH64" s="1">
        <v>232000</v>
      </c>
      <c r="AI64" s="2">
        <v>45537</v>
      </c>
      <c r="AJ64" s="1">
        <v>232000</v>
      </c>
      <c r="AK64" s="1" t="s">
        <v>815</v>
      </c>
      <c r="AL64" s="2">
        <v>45627</v>
      </c>
      <c r="AM64" s="2">
        <v>46356</v>
      </c>
      <c r="AN64" s="1" t="s">
        <v>89</v>
      </c>
      <c r="AO64" s="3">
        <v>0.5</v>
      </c>
    </row>
    <row r="65" spans="1:41" x14ac:dyDescent="0.3">
      <c r="A65" s="7" t="s">
        <v>816</v>
      </c>
      <c r="B65" s="1" t="s">
        <v>41</v>
      </c>
      <c r="C65" s="1" t="s">
        <v>817</v>
      </c>
      <c r="D65" s="1" t="s">
        <v>43</v>
      </c>
      <c r="E65" s="1" t="s">
        <v>818</v>
      </c>
      <c r="F65" s="10">
        <f t="shared" si="0"/>
        <v>45581</v>
      </c>
      <c r="G65" s="1" t="s">
        <v>819</v>
      </c>
      <c r="H65" s="1" t="s">
        <v>820</v>
      </c>
      <c r="I65" s="12" t="s">
        <v>821</v>
      </c>
      <c r="J65" s="1" t="s">
        <v>64</v>
      </c>
      <c r="K65" s="1" t="s">
        <v>822</v>
      </c>
      <c r="L65" s="1" t="s">
        <v>823</v>
      </c>
      <c r="M65" s="1" t="s">
        <v>824</v>
      </c>
      <c r="N65" s="1" t="s">
        <v>825</v>
      </c>
      <c r="P65" s="1" t="s">
        <v>826</v>
      </c>
      <c r="Q65" s="1" t="s">
        <v>827</v>
      </c>
      <c r="R65" s="1" t="s">
        <v>545</v>
      </c>
      <c r="S65" s="1" t="s">
        <v>828</v>
      </c>
      <c r="T65" s="1" t="s">
        <v>829</v>
      </c>
      <c r="V65" s="1" t="s">
        <v>830</v>
      </c>
      <c r="X65" s="2">
        <v>45299</v>
      </c>
      <c r="Y65" s="2">
        <v>45366</v>
      </c>
      <c r="Z65" s="2">
        <v>45240</v>
      </c>
      <c r="AA65" s="1" t="s">
        <v>55</v>
      </c>
      <c r="AC65" s="1" t="s">
        <v>56</v>
      </c>
      <c r="AD65" s="1" t="s">
        <v>57</v>
      </c>
      <c r="AE65" s="1" t="s">
        <v>57</v>
      </c>
      <c r="AF65" s="1" t="s">
        <v>58</v>
      </c>
      <c r="AG65" s="1">
        <v>70000</v>
      </c>
      <c r="AH65" s="1">
        <v>140000</v>
      </c>
      <c r="AI65" s="2">
        <v>45268</v>
      </c>
      <c r="AJ65" s="1">
        <v>162055.10999999999</v>
      </c>
      <c r="AK65" s="1" t="s">
        <v>831</v>
      </c>
      <c r="AL65" s="2">
        <v>45432</v>
      </c>
      <c r="AM65" s="2">
        <v>45499</v>
      </c>
      <c r="AN65" s="1" t="s">
        <v>89</v>
      </c>
      <c r="AO65" s="3">
        <v>0.5</v>
      </c>
    </row>
    <row r="66" spans="1:41" x14ac:dyDescent="0.3">
      <c r="A66" s="7" t="s">
        <v>832</v>
      </c>
      <c r="B66" s="1" t="s">
        <v>41</v>
      </c>
      <c r="C66" s="1" t="s">
        <v>833</v>
      </c>
      <c r="D66" s="1" t="s">
        <v>43</v>
      </c>
      <c r="E66" s="1" t="s">
        <v>834</v>
      </c>
      <c r="F66" s="10">
        <f t="shared" si="0"/>
        <v>45574</v>
      </c>
      <c r="G66" s="1" t="s">
        <v>835</v>
      </c>
      <c r="H66" s="1" t="s">
        <v>836</v>
      </c>
      <c r="I66" s="1" t="s">
        <v>8481</v>
      </c>
      <c r="J66" s="1" t="s">
        <v>405</v>
      </c>
      <c r="K66" s="1">
        <v>45000000</v>
      </c>
      <c r="L66" s="1" t="s">
        <v>837</v>
      </c>
      <c r="M66" s="1" t="s">
        <v>838</v>
      </c>
      <c r="N66" s="1" t="s">
        <v>839</v>
      </c>
      <c r="P66" s="1" t="s">
        <v>840</v>
      </c>
      <c r="Q66" s="1" t="s">
        <v>841</v>
      </c>
      <c r="R66" s="1" t="s">
        <v>84</v>
      </c>
      <c r="S66" s="1">
        <v>1772412513</v>
      </c>
      <c r="X66" s="2">
        <v>45492</v>
      </c>
      <c r="Y66" s="2">
        <v>46006</v>
      </c>
      <c r="Z66" s="2">
        <v>45483</v>
      </c>
      <c r="AA66" s="1" t="s">
        <v>55</v>
      </c>
      <c r="AC66" s="1" t="s">
        <v>57</v>
      </c>
      <c r="AD66" s="1" t="s">
        <v>57</v>
      </c>
      <c r="AE66" s="1" t="s">
        <v>57</v>
      </c>
      <c r="AF66" s="1" t="s">
        <v>58</v>
      </c>
      <c r="AG66" s="1">
        <v>27600000</v>
      </c>
      <c r="AI66" s="2">
        <v>45483</v>
      </c>
      <c r="AJ66" s="1">
        <v>27600000</v>
      </c>
      <c r="AK66" s="1" t="s">
        <v>842</v>
      </c>
      <c r="AL66" s="2">
        <v>45492</v>
      </c>
      <c r="AM66" s="2">
        <v>46006</v>
      </c>
      <c r="AN66" s="1" t="s">
        <v>185</v>
      </c>
      <c r="AO66" s="3">
        <v>0.5</v>
      </c>
    </row>
    <row r="67" spans="1:41" x14ac:dyDescent="0.3">
      <c r="A67" s="7" t="s">
        <v>843</v>
      </c>
      <c r="B67" s="1" t="s">
        <v>41</v>
      </c>
      <c r="C67" s="1" t="s">
        <v>844</v>
      </c>
      <c r="D67" s="1" t="s">
        <v>188</v>
      </c>
      <c r="E67" s="1" t="s">
        <v>845</v>
      </c>
      <c r="F67" s="10">
        <f t="shared" ref="F67:F130" si="1">DATEVALUE(LEFT(E67,10))</f>
        <v>45432</v>
      </c>
      <c r="G67" s="1" t="s">
        <v>846</v>
      </c>
      <c r="H67" s="1" t="s">
        <v>847</v>
      </c>
      <c r="I67" s="1" t="s">
        <v>8481</v>
      </c>
      <c r="J67" s="1" t="s">
        <v>84</v>
      </c>
      <c r="K67" s="1">
        <v>45000000</v>
      </c>
      <c r="L67" s="1" t="s">
        <v>848</v>
      </c>
      <c r="M67" s="1" t="s">
        <v>849</v>
      </c>
      <c r="N67" s="1" t="s">
        <v>850</v>
      </c>
      <c r="O67" s="1" t="s">
        <v>851</v>
      </c>
      <c r="P67" s="1" t="s">
        <v>852</v>
      </c>
      <c r="Q67" s="1" t="s">
        <v>853</v>
      </c>
      <c r="R67" s="1" t="s">
        <v>84</v>
      </c>
      <c r="S67" s="1" t="s">
        <v>854</v>
      </c>
      <c r="T67" s="1" t="s">
        <v>855</v>
      </c>
      <c r="W67" s="1" t="s">
        <v>856</v>
      </c>
      <c r="X67" s="2">
        <v>47294</v>
      </c>
      <c r="Y67" s="2">
        <v>47295</v>
      </c>
      <c r="Z67" s="2">
        <v>47293</v>
      </c>
      <c r="AA67" s="1" t="s">
        <v>55</v>
      </c>
      <c r="AC67" s="1" t="s">
        <v>56</v>
      </c>
      <c r="AD67" s="1" t="s">
        <v>57</v>
      </c>
      <c r="AE67" s="1" t="s">
        <v>57</v>
      </c>
      <c r="AF67" s="1" t="s">
        <v>58</v>
      </c>
      <c r="AG67" s="1">
        <v>20000000</v>
      </c>
      <c r="AH67" s="1">
        <v>20000000</v>
      </c>
      <c r="AN67" s="1" t="s">
        <v>59</v>
      </c>
      <c r="AO67" s="3">
        <v>0.99930555555555556</v>
      </c>
    </row>
    <row r="68" spans="1:41" x14ac:dyDescent="0.3">
      <c r="A68" s="7" t="s">
        <v>857</v>
      </c>
      <c r="B68" s="1" t="s">
        <v>41</v>
      </c>
      <c r="C68" s="1" t="s">
        <v>858</v>
      </c>
      <c r="D68" s="1" t="s">
        <v>43</v>
      </c>
      <c r="E68" s="1" t="s">
        <v>859</v>
      </c>
      <c r="F68" s="10">
        <f t="shared" si="1"/>
        <v>45390</v>
      </c>
      <c r="G68" s="1" t="s">
        <v>860</v>
      </c>
      <c r="H68" s="1" t="s">
        <v>861</v>
      </c>
      <c r="I68" s="1" t="s">
        <v>8481</v>
      </c>
      <c r="J68" s="1" t="s">
        <v>862</v>
      </c>
      <c r="K68" s="1" t="s">
        <v>863</v>
      </c>
      <c r="L68" s="1" t="s">
        <v>864</v>
      </c>
      <c r="M68" s="1" t="s">
        <v>865</v>
      </c>
      <c r="N68" s="1" t="s">
        <v>866</v>
      </c>
      <c r="O68" s="1" t="s">
        <v>867</v>
      </c>
      <c r="P68" s="1" t="s">
        <v>868</v>
      </c>
      <c r="Q68" s="1" t="s">
        <v>869</v>
      </c>
      <c r="R68" s="1" t="s">
        <v>84</v>
      </c>
      <c r="S68" s="1">
        <v>7777123456</v>
      </c>
      <c r="T68" s="1" t="s">
        <v>870</v>
      </c>
      <c r="X68" s="2">
        <v>45334</v>
      </c>
      <c r="Y68" s="2">
        <v>45777</v>
      </c>
      <c r="Z68" s="2">
        <v>45310</v>
      </c>
      <c r="AA68" s="1" t="s">
        <v>55</v>
      </c>
      <c r="AC68" s="1" t="s">
        <v>56</v>
      </c>
      <c r="AD68" s="1" t="s">
        <v>56</v>
      </c>
      <c r="AE68" s="1" t="s">
        <v>57</v>
      </c>
      <c r="AF68" s="1" t="s">
        <v>58</v>
      </c>
      <c r="AG68" s="1">
        <v>50000</v>
      </c>
      <c r="AH68" s="1">
        <v>50000</v>
      </c>
      <c r="AI68" s="2">
        <v>45351</v>
      </c>
      <c r="AJ68" s="1">
        <v>49200</v>
      </c>
      <c r="AK68" s="1" t="s">
        <v>871</v>
      </c>
      <c r="AL68" s="2">
        <v>45412</v>
      </c>
      <c r="AM68" s="2">
        <v>45464</v>
      </c>
      <c r="AN68" s="1" t="s">
        <v>89</v>
      </c>
      <c r="AO68" s="3">
        <v>0.5</v>
      </c>
    </row>
    <row r="69" spans="1:41" x14ac:dyDescent="0.3">
      <c r="A69" s="7" t="s">
        <v>872</v>
      </c>
      <c r="B69" s="1" t="s">
        <v>41</v>
      </c>
      <c r="C69" s="1" t="s">
        <v>858</v>
      </c>
      <c r="D69" s="1" t="s">
        <v>43</v>
      </c>
      <c r="E69" s="1" t="s">
        <v>873</v>
      </c>
      <c r="F69" s="10">
        <f t="shared" si="1"/>
        <v>45390</v>
      </c>
      <c r="G69" s="1" t="s">
        <v>874</v>
      </c>
      <c r="H69" s="1" t="s">
        <v>875</v>
      </c>
      <c r="I69" s="1" t="s">
        <v>8481</v>
      </c>
      <c r="J69" s="1" t="s">
        <v>84</v>
      </c>
      <c r="K69" s="1" t="s">
        <v>876</v>
      </c>
      <c r="L69" s="1" t="s">
        <v>864</v>
      </c>
      <c r="M69" s="1" t="s">
        <v>877</v>
      </c>
      <c r="N69" s="1" t="s">
        <v>878</v>
      </c>
      <c r="O69" s="1" t="s">
        <v>867</v>
      </c>
      <c r="P69" s="1" t="s">
        <v>868</v>
      </c>
      <c r="Q69" s="1" t="s">
        <v>869</v>
      </c>
      <c r="R69" s="1" t="s">
        <v>84</v>
      </c>
      <c r="S69" s="1" t="s">
        <v>879</v>
      </c>
      <c r="T69" s="1" t="s">
        <v>870</v>
      </c>
      <c r="W69" s="1" t="s">
        <v>880</v>
      </c>
      <c r="X69" s="2">
        <v>45334</v>
      </c>
      <c r="Y69" s="2">
        <v>45777</v>
      </c>
      <c r="Z69" s="2">
        <v>45310</v>
      </c>
      <c r="AA69" s="1" t="s">
        <v>55</v>
      </c>
      <c r="AC69" s="1" t="s">
        <v>56</v>
      </c>
      <c r="AD69" s="1" t="s">
        <v>56</v>
      </c>
      <c r="AE69" s="1" t="s">
        <v>57</v>
      </c>
      <c r="AF69" s="1" t="s">
        <v>58</v>
      </c>
      <c r="AG69" s="1">
        <v>50000</v>
      </c>
      <c r="AH69" s="1">
        <v>50000</v>
      </c>
      <c r="AI69" s="2">
        <v>45351</v>
      </c>
      <c r="AJ69" s="1">
        <v>48062.400000000001</v>
      </c>
      <c r="AK69" s="1" t="s">
        <v>871</v>
      </c>
      <c r="AL69" s="2">
        <v>45412</v>
      </c>
      <c r="AM69" s="2">
        <v>45464</v>
      </c>
      <c r="AN69" s="1" t="s">
        <v>89</v>
      </c>
      <c r="AO69" s="3">
        <v>0.5</v>
      </c>
    </row>
    <row r="70" spans="1:41" x14ac:dyDescent="0.3">
      <c r="A70" s="7" t="s">
        <v>881</v>
      </c>
      <c r="B70" s="1" t="s">
        <v>41</v>
      </c>
      <c r="C70" s="1" t="s">
        <v>882</v>
      </c>
      <c r="D70" s="1" t="s">
        <v>43</v>
      </c>
      <c r="E70" s="1" t="s">
        <v>883</v>
      </c>
      <c r="F70" s="10">
        <f t="shared" si="1"/>
        <v>45317</v>
      </c>
      <c r="G70" s="1" t="s">
        <v>884</v>
      </c>
      <c r="H70" s="1" t="s">
        <v>885</v>
      </c>
      <c r="I70" s="1" t="s">
        <v>886</v>
      </c>
      <c r="J70" s="1" t="s">
        <v>8481</v>
      </c>
      <c r="K70" s="1" t="s">
        <v>887</v>
      </c>
      <c r="M70" s="1" t="s">
        <v>888</v>
      </c>
      <c r="N70" s="1" t="s">
        <v>634</v>
      </c>
      <c r="P70" s="1" t="s">
        <v>259</v>
      </c>
      <c r="Q70" s="1" t="s">
        <v>886</v>
      </c>
      <c r="R70" s="1" t="s">
        <v>84</v>
      </c>
      <c r="X70" s="2">
        <v>44627</v>
      </c>
      <c r="Y70" s="2">
        <v>44719</v>
      </c>
      <c r="Z70" s="2">
        <v>44599</v>
      </c>
      <c r="AA70" s="1" t="s">
        <v>55</v>
      </c>
      <c r="AC70" s="1" t="s">
        <v>57</v>
      </c>
      <c r="AD70" s="1" t="s">
        <v>57</v>
      </c>
      <c r="AE70" s="1" t="s">
        <v>57</v>
      </c>
      <c r="AF70" s="1" t="s">
        <v>87</v>
      </c>
      <c r="AG70" s="1">
        <v>10125</v>
      </c>
      <c r="AI70" s="2">
        <v>44621</v>
      </c>
      <c r="AJ70" s="1">
        <v>10125</v>
      </c>
      <c r="AK70" s="1" t="s">
        <v>889</v>
      </c>
      <c r="AL70" s="2">
        <v>44627</v>
      </c>
      <c r="AM70" s="2">
        <v>44719</v>
      </c>
      <c r="AN70" s="1" t="s">
        <v>240</v>
      </c>
      <c r="AO70" s="3">
        <v>0.5</v>
      </c>
    </row>
    <row r="71" spans="1:41" x14ac:dyDescent="0.3">
      <c r="A71" s="7" t="s">
        <v>890</v>
      </c>
      <c r="B71" s="1" t="s">
        <v>41</v>
      </c>
      <c r="C71" s="1" t="s">
        <v>91</v>
      </c>
      <c r="D71" s="1" t="s">
        <v>43</v>
      </c>
      <c r="E71" s="1" t="s">
        <v>891</v>
      </c>
      <c r="F71" s="10">
        <f t="shared" si="1"/>
        <v>45328</v>
      </c>
      <c r="G71" s="1" t="s">
        <v>892</v>
      </c>
      <c r="H71" s="1" t="s">
        <v>893</v>
      </c>
      <c r="I71" s="1" t="s">
        <v>8481</v>
      </c>
      <c r="J71" s="1" t="s">
        <v>894</v>
      </c>
      <c r="K71" s="1">
        <v>80000000</v>
      </c>
      <c r="M71" s="1" t="s">
        <v>96</v>
      </c>
      <c r="N71" s="1" t="s">
        <v>97</v>
      </c>
      <c r="P71" s="1" t="s">
        <v>98</v>
      </c>
      <c r="Q71" s="1" t="s">
        <v>99</v>
      </c>
      <c r="R71" s="1" t="s">
        <v>84</v>
      </c>
      <c r="X71" s="2">
        <v>45348</v>
      </c>
      <c r="Y71" s="2">
        <v>45863</v>
      </c>
      <c r="Z71" s="2">
        <v>45142</v>
      </c>
      <c r="AA71" s="1" t="s">
        <v>55</v>
      </c>
      <c r="AC71" s="1" t="s">
        <v>56</v>
      </c>
      <c r="AD71" s="1" t="s">
        <v>56</v>
      </c>
      <c r="AE71" s="1" t="s">
        <v>57</v>
      </c>
      <c r="AF71" s="1" t="s">
        <v>87</v>
      </c>
      <c r="AG71" s="1">
        <v>21500</v>
      </c>
      <c r="AI71" s="2">
        <v>45313</v>
      </c>
      <c r="AJ71" s="1">
        <v>21500</v>
      </c>
      <c r="AK71" s="1" t="s">
        <v>895</v>
      </c>
      <c r="AL71" s="2">
        <v>45348</v>
      </c>
      <c r="AM71" s="2">
        <v>45863</v>
      </c>
      <c r="AN71" s="1" t="s">
        <v>101</v>
      </c>
      <c r="AO71" s="3">
        <v>0.625</v>
      </c>
    </row>
    <row r="72" spans="1:41" x14ac:dyDescent="0.3">
      <c r="A72" s="7" t="s">
        <v>896</v>
      </c>
      <c r="B72" s="1" t="s">
        <v>41</v>
      </c>
      <c r="C72" s="1" t="s">
        <v>42</v>
      </c>
      <c r="D72" s="1" t="s">
        <v>43</v>
      </c>
      <c r="E72" s="1" t="s">
        <v>897</v>
      </c>
      <c r="F72" s="10">
        <f t="shared" si="1"/>
        <v>45308</v>
      </c>
      <c r="G72" s="1" t="s">
        <v>898</v>
      </c>
      <c r="H72" s="1" t="s">
        <v>899</v>
      </c>
      <c r="I72" s="1" t="s">
        <v>8481</v>
      </c>
      <c r="J72" s="1" t="s">
        <v>47</v>
      </c>
      <c r="K72" s="1" t="s">
        <v>900</v>
      </c>
      <c r="L72" s="1" t="s">
        <v>901</v>
      </c>
      <c r="M72" s="1" t="s">
        <v>902</v>
      </c>
      <c r="N72" s="1" t="s">
        <v>903</v>
      </c>
      <c r="P72" s="1" t="s">
        <v>904</v>
      </c>
      <c r="Q72" s="1" t="s">
        <v>905</v>
      </c>
      <c r="R72" s="1" t="s">
        <v>53</v>
      </c>
      <c r="S72" s="1">
        <v>7792825436</v>
      </c>
      <c r="V72" s="1" t="s">
        <v>906</v>
      </c>
      <c r="X72" s="2">
        <v>44348</v>
      </c>
      <c r="Y72" s="2">
        <v>45717</v>
      </c>
      <c r="Z72" s="2">
        <v>44290</v>
      </c>
      <c r="AA72" s="1" t="s">
        <v>55</v>
      </c>
      <c r="AC72" s="1" t="s">
        <v>57</v>
      </c>
      <c r="AD72" s="1" t="s">
        <v>57</v>
      </c>
      <c r="AE72" s="1" t="s">
        <v>57</v>
      </c>
      <c r="AF72" s="1" t="s">
        <v>58</v>
      </c>
      <c r="AG72" s="1">
        <v>10000000</v>
      </c>
      <c r="AI72" s="2">
        <v>45100</v>
      </c>
      <c r="AJ72" s="1">
        <v>0</v>
      </c>
      <c r="AK72" s="1" t="s">
        <v>907</v>
      </c>
      <c r="AL72" s="2">
        <v>44348</v>
      </c>
      <c r="AM72" s="2">
        <v>45717</v>
      </c>
      <c r="AN72" s="1" t="s">
        <v>240</v>
      </c>
      <c r="AO72" s="3">
        <v>0.48125000000000001</v>
      </c>
    </row>
    <row r="73" spans="1:41" x14ac:dyDescent="0.3">
      <c r="A73" s="7" t="s">
        <v>908</v>
      </c>
      <c r="B73" s="1" t="s">
        <v>41</v>
      </c>
      <c r="C73" s="1" t="s">
        <v>909</v>
      </c>
      <c r="D73" s="1" t="s">
        <v>43</v>
      </c>
      <c r="E73" s="1" t="s">
        <v>910</v>
      </c>
      <c r="F73" s="10">
        <f t="shared" si="1"/>
        <v>45624</v>
      </c>
      <c r="G73" s="1" t="s">
        <v>911</v>
      </c>
      <c r="H73" s="1" t="s">
        <v>912</v>
      </c>
      <c r="I73" s="1" t="s">
        <v>8481</v>
      </c>
      <c r="J73" s="1" t="s">
        <v>540</v>
      </c>
      <c r="K73" s="1">
        <v>71000000</v>
      </c>
      <c r="L73" s="1" t="s">
        <v>913</v>
      </c>
      <c r="M73" s="1" t="s">
        <v>914</v>
      </c>
      <c r="N73" s="1" t="s">
        <v>915</v>
      </c>
      <c r="O73" s="1" t="s">
        <v>916</v>
      </c>
      <c r="P73" s="1" t="s">
        <v>328</v>
      </c>
      <c r="Q73" s="1" t="s">
        <v>917</v>
      </c>
      <c r="R73" s="1" t="s">
        <v>84</v>
      </c>
      <c r="T73" s="1" t="s">
        <v>918</v>
      </c>
      <c r="W73" s="1" t="s">
        <v>919</v>
      </c>
      <c r="X73" s="2">
        <v>45597</v>
      </c>
      <c r="Y73" s="2">
        <v>48518</v>
      </c>
      <c r="Z73" s="2">
        <v>45415</v>
      </c>
      <c r="AA73" s="1" t="s">
        <v>55</v>
      </c>
      <c r="AC73" s="1" t="s">
        <v>56</v>
      </c>
      <c r="AD73" s="1" t="s">
        <v>56</v>
      </c>
      <c r="AE73" s="1" t="s">
        <v>57</v>
      </c>
      <c r="AF73" s="1" t="s">
        <v>87</v>
      </c>
      <c r="AG73" s="1">
        <v>32000000</v>
      </c>
      <c r="AI73" s="2">
        <v>45594</v>
      </c>
      <c r="AJ73" s="1">
        <v>32000000</v>
      </c>
      <c r="AK73" s="1" t="s">
        <v>920</v>
      </c>
      <c r="AL73" s="2">
        <v>45597</v>
      </c>
      <c r="AM73" s="2">
        <v>48518</v>
      </c>
      <c r="AN73" s="1" t="s">
        <v>921</v>
      </c>
      <c r="AO73" s="3">
        <v>0.70833333333333337</v>
      </c>
    </row>
    <row r="74" spans="1:41" x14ac:dyDescent="0.3">
      <c r="A74" s="7" t="s">
        <v>922</v>
      </c>
      <c r="B74" s="1" t="s">
        <v>41</v>
      </c>
      <c r="C74" s="1" t="s">
        <v>923</v>
      </c>
      <c r="D74" s="1" t="s">
        <v>43</v>
      </c>
      <c r="E74" s="1" t="s">
        <v>924</v>
      </c>
      <c r="F74" s="10">
        <f t="shared" si="1"/>
        <v>45708</v>
      </c>
      <c r="G74" s="1" t="s">
        <v>925</v>
      </c>
      <c r="H74" s="1" t="s">
        <v>926</v>
      </c>
      <c r="I74" s="1" t="s">
        <v>8481</v>
      </c>
      <c r="J74" s="1" t="s">
        <v>127</v>
      </c>
      <c r="K74" s="1">
        <v>45200000</v>
      </c>
      <c r="M74" s="1" t="s">
        <v>927</v>
      </c>
      <c r="N74" s="1" t="s">
        <v>928</v>
      </c>
      <c r="O74" s="1" t="s">
        <v>929</v>
      </c>
      <c r="P74" s="1" t="s">
        <v>930</v>
      </c>
      <c r="Q74" s="1" t="s">
        <v>931</v>
      </c>
      <c r="R74" s="1" t="s">
        <v>84</v>
      </c>
      <c r="S74" s="1" t="s">
        <v>932</v>
      </c>
      <c r="T74" s="1" t="s">
        <v>933</v>
      </c>
      <c r="X74" s="2">
        <v>45719</v>
      </c>
      <c r="Y74" s="2">
        <v>47909</v>
      </c>
      <c r="Z74" s="2">
        <v>45579</v>
      </c>
      <c r="AA74" s="1" t="s">
        <v>55</v>
      </c>
      <c r="AC74" s="1" t="s">
        <v>56</v>
      </c>
      <c r="AD74" s="1" t="s">
        <v>56</v>
      </c>
      <c r="AE74" s="1" t="s">
        <v>57</v>
      </c>
      <c r="AF74" s="1" t="s">
        <v>58</v>
      </c>
      <c r="AG74" s="1">
        <v>0</v>
      </c>
      <c r="AH74" s="1">
        <v>1000000000</v>
      </c>
      <c r="AI74" s="2">
        <v>45708</v>
      </c>
      <c r="AJ74" s="1">
        <v>1000000000</v>
      </c>
      <c r="AK74" s="1" t="s">
        <v>934</v>
      </c>
      <c r="AL74" s="2">
        <v>45719</v>
      </c>
      <c r="AM74" s="2">
        <v>47909</v>
      </c>
      <c r="AN74" s="1" t="s">
        <v>59</v>
      </c>
      <c r="AO74" s="3">
        <v>0.5</v>
      </c>
    </row>
    <row r="75" spans="1:41" x14ac:dyDescent="0.3">
      <c r="A75" s="7" t="s">
        <v>935</v>
      </c>
      <c r="B75" s="1" t="s">
        <v>41</v>
      </c>
      <c r="C75" s="1" t="s">
        <v>319</v>
      </c>
      <c r="D75" s="1" t="s">
        <v>43</v>
      </c>
      <c r="E75" s="1" t="s">
        <v>936</v>
      </c>
      <c r="F75" s="10">
        <f t="shared" si="1"/>
        <v>45545</v>
      </c>
      <c r="G75" s="1" t="s">
        <v>937</v>
      </c>
      <c r="H75" s="1" t="s">
        <v>938</v>
      </c>
      <c r="I75" s="1" t="s">
        <v>8481</v>
      </c>
      <c r="J75" s="1" t="s">
        <v>84</v>
      </c>
      <c r="K75" s="1" t="s">
        <v>437</v>
      </c>
      <c r="L75" s="1" t="s">
        <v>939</v>
      </c>
      <c r="M75" s="1" t="s">
        <v>325</v>
      </c>
      <c r="N75" s="1" t="s">
        <v>326</v>
      </c>
      <c r="O75" s="1" t="s">
        <v>327</v>
      </c>
      <c r="P75" s="1" t="s">
        <v>328</v>
      </c>
      <c r="Q75" s="1" t="s">
        <v>329</v>
      </c>
      <c r="R75" s="1" t="s">
        <v>84</v>
      </c>
      <c r="S75" s="1" t="s">
        <v>330</v>
      </c>
      <c r="T75" s="1" t="s">
        <v>477</v>
      </c>
      <c r="W75" s="1" t="s">
        <v>940</v>
      </c>
      <c r="X75" s="2">
        <v>45292</v>
      </c>
      <c r="Y75" s="2">
        <v>46753</v>
      </c>
      <c r="Z75" s="2">
        <v>45203</v>
      </c>
      <c r="AA75" s="1" t="s">
        <v>55</v>
      </c>
      <c r="AC75" s="1" t="s">
        <v>56</v>
      </c>
      <c r="AD75" s="1" t="s">
        <v>57</v>
      </c>
      <c r="AE75" s="1" t="s">
        <v>57</v>
      </c>
      <c r="AF75" s="1" t="s">
        <v>58</v>
      </c>
      <c r="AG75" s="1">
        <v>0.01</v>
      </c>
      <c r="AH75" s="1">
        <v>3249000000</v>
      </c>
      <c r="AI75" s="2">
        <v>45342</v>
      </c>
      <c r="AJ75" s="1">
        <v>3249000000</v>
      </c>
      <c r="AK75" s="1" t="s">
        <v>941</v>
      </c>
      <c r="AL75" s="2">
        <v>45348</v>
      </c>
      <c r="AM75" s="2">
        <v>46808</v>
      </c>
      <c r="AN75" s="1" t="s">
        <v>89</v>
      </c>
      <c r="AO75" s="3">
        <v>0.5</v>
      </c>
    </row>
    <row r="76" spans="1:41" x14ac:dyDescent="0.3">
      <c r="A76" s="7" t="s">
        <v>942</v>
      </c>
      <c r="B76" s="1" t="s">
        <v>41</v>
      </c>
      <c r="C76" s="1" t="s">
        <v>943</v>
      </c>
      <c r="D76" s="1" t="s">
        <v>43</v>
      </c>
      <c r="E76" s="1" t="s">
        <v>944</v>
      </c>
      <c r="F76" s="10">
        <f t="shared" si="1"/>
        <v>45390</v>
      </c>
      <c r="G76" s="1" t="s">
        <v>945</v>
      </c>
      <c r="H76" s="1" t="s">
        <v>946</v>
      </c>
      <c r="I76" s="1" t="s">
        <v>8481</v>
      </c>
      <c r="J76" s="1" t="s">
        <v>84</v>
      </c>
      <c r="K76" s="1">
        <v>45000000</v>
      </c>
      <c r="L76" s="1" t="s">
        <v>947</v>
      </c>
      <c r="M76" s="1" t="s">
        <v>948</v>
      </c>
      <c r="N76" s="1" t="s">
        <v>949</v>
      </c>
      <c r="P76" s="1" t="s">
        <v>950</v>
      </c>
      <c r="Q76" s="1" t="s">
        <v>951</v>
      </c>
      <c r="R76" s="1" t="s">
        <v>127</v>
      </c>
      <c r="T76" s="1" t="s">
        <v>952</v>
      </c>
      <c r="X76" s="2">
        <v>45412</v>
      </c>
      <c r="Y76" s="2">
        <v>45747</v>
      </c>
      <c r="Z76" s="2">
        <v>45338</v>
      </c>
      <c r="AA76" s="1" t="s">
        <v>55</v>
      </c>
      <c r="AC76" s="1" t="s">
        <v>57</v>
      </c>
      <c r="AD76" s="1" t="s">
        <v>57</v>
      </c>
      <c r="AE76" s="1" t="s">
        <v>57</v>
      </c>
      <c r="AF76" s="1" t="s">
        <v>58</v>
      </c>
      <c r="AG76" s="1">
        <v>0</v>
      </c>
      <c r="AI76" s="2">
        <v>45390</v>
      </c>
      <c r="AJ76" s="1">
        <v>4228870</v>
      </c>
      <c r="AK76" s="1" t="s">
        <v>953</v>
      </c>
      <c r="AL76" s="2">
        <v>45412</v>
      </c>
      <c r="AM76" s="2">
        <v>45747</v>
      </c>
      <c r="AN76" s="1" t="s">
        <v>229</v>
      </c>
      <c r="AO76" s="3">
        <v>0.5</v>
      </c>
    </row>
    <row r="77" spans="1:41" x14ac:dyDescent="0.3">
      <c r="A77" s="7" t="s">
        <v>954</v>
      </c>
      <c r="B77" s="1" t="s">
        <v>41</v>
      </c>
      <c r="C77" s="1" t="s">
        <v>955</v>
      </c>
      <c r="D77" s="1" t="s">
        <v>43</v>
      </c>
      <c r="E77" s="1" t="s">
        <v>956</v>
      </c>
      <c r="F77" s="10">
        <f t="shared" si="1"/>
        <v>45541</v>
      </c>
      <c r="G77" s="1" t="s">
        <v>957</v>
      </c>
      <c r="H77" s="1" t="s">
        <v>958</v>
      </c>
      <c r="I77" s="1" t="s">
        <v>8481</v>
      </c>
      <c r="J77" s="1" t="s">
        <v>959</v>
      </c>
      <c r="K77" s="1">
        <v>45211000</v>
      </c>
      <c r="M77" s="1" t="s">
        <v>960</v>
      </c>
      <c r="N77" s="1" t="s">
        <v>961</v>
      </c>
      <c r="P77" s="1" t="s">
        <v>962</v>
      </c>
      <c r="Q77" s="1" t="s">
        <v>963</v>
      </c>
      <c r="R77" s="1" t="s">
        <v>84</v>
      </c>
      <c r="X77" s="2">
        <v>45536</v>
      </c>
      <c r="Y77" s="2">
        <v>46996</v>
      </c>
      <c r="Z77" s="2">
        <v>45072</v>
      </c>
      <c r="AA77" s="1" t="s">
        <v>55</v>
      </c>
      <c r="AC77" s="1" t="s">
        <v>56</v>
      </c>
      <c r="AD77" s="1" t="s">
        <v>57</v>
      </c>
      <c r="AE77" s="1" t="s">
        <v>57</v>
      </c>
      <c r="AF77" s="1" t="s">
        <v>58</v>
      </c>
      <c r="AG77" s="1">
        <v>0</v>
      </c>
      <c r="AH77" s="1">
        <v>110000000</v>
      </c>
      <c r="AI77" s="2">
        <v>45505</v>
      </c>
      <c r="AJ77" s="1">
        <v>110000000</v>
      </c>
      <c r="AK77" s="1" t="s">
        <v>964</v>
      </c>
      <c r="AL77" s="2">
        <v>45536</v>
      </c>
      <c r="AM77" s="2">
        <v>46996</v>
      </c>
      <c r="AN77" s="1" t="s">
        <v>59</v>
      </c>
      <c r="AO77" s="3">
        <v>0.5</v>
      </c>
    </row>
    <row r="78" spans="1:41" x14ac:dyDescent="0.3">
      <c r="A78" s="7" t="s">
        <v>965</v>
      </c>
      <c r="B78" s="1" t="s">
        <v>41</v>
      </c>
      <c r="C78" s="1" t="s">
        <v>966</v>
      </c>
      <c r="D78" s="1" t="s">
        <v>43</v>
      </c>
      <c r="E78" s="1" t="s">
        <v>967</v>
      </c>
      <c r="F78" s="10">
        <f t="shared" si="1"/>
        <v>45415</v>
      </c>
      <c r="G78" s="1" t="s">
        <v>965</v>
      </c>
      <c r="H78" s="1" t="s">
        <v>968</v>
      </c>
      <c r="I78" s="1" t="s">
        <v>8481</v>
      </c>
      <c r="J78" s="1" t="s">
        <v>405</v>
      </c>
      <c r="K78" s="1">
        <v>45000000</v>
      </c>
      <c r="L78" s="1" t="s">
        <v>969</v>
      </c>
      <c r="M78" s="1" t="s">
        <v>970</v>
      </c>
      <c r="N78" s="1" t="s">
        <v>971</v>
      </c>
      <c r="P78" s="1" t="s">
        <v>972</v>
      </c>
      <c r="Q78" s="1" t="s">
        <v>973</v>
      </c>
      <c r="R78" s="1" t="s">
        <v>84</v>
      </c>
      <c r="X78" s="2">
        <v>45187</v>
      </c>
      <c r="Y78" s="2">
        <v>46022</v>
      </c>
      <c r="Z78" s="2">
        <v>44988</v>
      </c>
      <c r="AA78" s="1" t="s">
        <v>55</v>
      </c>
      <c r="AC78" s="1" t="s">
        <v>56</v>
      </c>
      <c r="AD78" s="1" t="s">
        <v>56</v>
      </c>
      <c r="AE78" s="1" t="s">
        <v>57</v>
      </c>
      <c r="AF78" s="1" t="s">
        <v>58</v>
      </c>
      <c r="AG78" s="1">
        <v>10400000</v>
      </c>
      <c r="AI78" s="2">
        <v>45187</v>
      </c>
      <c r="AJ78" s="1">
        <v>10400000</v>
      </c>
      <c r="AK78" s="1" t="s">
        <v>974</v>
      </c>
      <c r="AL78" s="2">
        <v>45187</v>
      </c>
      <c r="AM78" s="2">
        <v>46022</v>
      </c>
      <c r="AN78" s="1" t="s">
        <v>240</v>
      </c>
      <c r="AO78" s="3">
        <v>0.5</v>
      </c>
    </row>
    <row r="79" spans="1:41" x14ac:dyDescent="0.3">
      <c r="A79" s="7" t="s">
        <v>975</v>
      </c>
      <c r="B79" s="1" t="s">
        <v>41</v>
      </c>
      <c r="C79" s="1" t="s">
        <v>976</v>
      </c>
      <c r="D79" s="1" t="s">
        <v>43</v>
      </c>
      <c r="E79" s="1" t="s">
        <v>977</v>
      </c>
      <c r="F79" s="10">
        <f t="shared" si="1"/>
        <v>45560</v>
      </c>
      <c r="G79" s="1" t="s">
        <v>978</v>
      </c>
      <c r="H79" s="1" t="s">
        <v>979</v>
      </c>
      <c r="I79" s="1" t="s">
        <v>8481</v>
      </c>
      <c r="J79" s="1" t="s">
        <v>127</v>
      </c>
      <c r="K79" s="1">
        <v>80000000</v>
      </c>
      <c r="L79" s="1" t="s">
        <v>980</v>
      </c>
      <c r="M79" s="1" t="s">
        <v>981</v>
      </c>
      <c r="N79" s="1" t="s">
        <v>982</v>
      </c>
      <c r="O79" s="1" t="s">
        <v>983</v>
      </c>
      <c r="P79" s="1" t="s">
        <v>984</v>
      </c>
      <c r="Q79" s="1" t="s">
        <v>985</v>
      </c>
      <c r="R79" s="1" t="s">
        <v>84</v>
      </c>
      <c r="S79" s="1" t="s">
        <v>986</v>
      </c>
      <c r="U79" s="1" t="s">
        <v>987</v>
      </c>
      <c r="X79" s="2">
        <v>45495</v>
      </c>
      <c r="Y79" s="2">
        <v>46590</v>
      </c>
      <c r="Z79" s="2">
        <v>45478</v>
      </c>
      <c r="AA79" s="1" t="s">
        <v>55</v>
      </c>
      <c r="AC79" s="1" t="s">
        <v>56</v>
      </c>
      <c r="AD79" s="1" t="s">
        <v>57</v>
      </c>
      <c r="AE79" s="1" t="s">
        <v>57</v>
      </c>
      <c r="AF79" s="1" t="s">
        <v>87</v>
      </c>
      <c r="AG79" s="1">
        <v>210000</v>
      </c>
      <c r="AI79" s="2">
        <v>45534</v>
      </c>
      <c r="AJ79" s="1">
        <v>179820</v>
      </c>
      <c r="AK79" s="1" t="s">
        <v>988</v>
      </c>
      <c r="AL79" s="2">
        <v>45495</v>
      </c>
      <c r="AM79" s="2">
        <v>46590</v>
      </c>
      <c r="AN79" s="1" t="s">
        <v>700</v>
      </c>
      <c r="AO79" s="3">
        <v>0.70833333333333337</v>
      </c>
    </row>
    <row r="80" spans="1:41" x14ac:dyDescent="0.3">
      <c r="A80" s="7" t="s">
        <v>989</v>
      </c>
      <c r="B80" s="1" t="s">
        <v>41</v>
      </c>
      <c r="C80" s="1" t="s">
        <v>990</v>
      </c>
      <c r="D80" s="1" t="s">
        <v>43</v>
      </c>
      <c r="E80" s="1" t="s">
        <v>991</v>
      </c>
      <c r="F80" s="10">
        <f t="shared" si="1"/>
        <v>45993</v>
      </c>
      <c r="G80" s="1" t="s">
        <v>992</v>
      </c>
      <c r="H80" s="1" t="s">
        <v>993</v>
      </c>
      <c r="I80" s="1" t="s">
        <v>8481</v>
      </c>
      <c r="J80" s="1" t="s">
        <v>405</v>
      </c>
      <c r="K80" s="1">
        <v>45000000</v>
      </c>
      <c r="L80" s="1" t="s">
        <v>994</v>
      </c>
      <c r="M80" s="1" t="s">
        <v>995</v>
      </c>
      <c r="N80" s="1" t="s">
        <v>996</v>
      </c>
      <c r="O80" s="1" t="s">
        <v>997</v>
      </c>
      <c r="P80" s="1" t="s">
        <v>998</v>
      </c>
      <c r="Q80" s="1" t="s">
        <v>999</v>
      </c>
      <c r="R80" s="1" t="s">
        <v>84</v>
      </c>
      <c r="X80" s="2">
        <v>45989</v>
      </c>
      <c r="Y80" s="2">
        <v>46416</v>
      </c>
      <c r="Z80" s="2">
        <v>45978</v>
      </c>
      <c r="AA80" s="1" t="s">
        <v>55</v>
      </c>
      <c r="AC80" s="1" t="s">
        <v>56</v>
      </c>
      <c r="AD80" s="1" t="s">
        <v>57</v>
      </c>
      <c r="AE80" s="1" t="s">
        <v>57</v>
      </c>
      <c r="AF80" s="1" t="s">
        <v>58</v>
      </c>
      <c r="AG80" s="1">
        <v>350173.03</v>
      </c>
      <c r="AI80" s="2">
        <v>45989</v>
      </c>
      <c r="AJ80" s="1">
        <v>350173.03</v>
      </c>
      <c r="AK80" s="1" t="s">
        <v>1000</v>
      </c>
      <c r="AL80" s="2">
        <v>45989</v>
      </c>
      <c r="AM80" s="2">
        <v>46416</v>
      </c>
      <c r="AN80" s="1" t="s">
        <v>240</v>
      </c>
      <c r="AO80" s="3">
        <v>0.70833333333333337</v>
      </c>
    </row>
    <row r="81" spans="1:41" x14ac:dyDescent="0.3">
      <c r="A81" s="7" t="s">
        <v>1001</v>
      </c>
      <c r="B81" s="1" t="s">
        <v>41</v>
      </c>
      <c r="C81" s="1" t="s">
        <v>1002</v>
      </c>
      <c r="D81" s="1" t="s">
        <v>43</v>
      </c>
      <c r="E81" s="1" t="s">
        <v>1003</v>
      </c>
      <c r="F81" s="10">
        <f t="shared" si="1"/>
        <v>45925</v>
      </c>
      <c r="G81" s="1" t="s">
        <v>1004</v>
      </c>
      <c r="H81" s="1" t="s">
        <v>1005</v>
      </c>
      <c r="I81" s="1" t="s">
        <v>8481</v>
      </c>
      <c r="J81" s="1" t="s">
        <v>84</v>
      </c>
      <c r="K81" s="1">
        <v>45000000</v>
      </c>
      <c r="L81" s="1" t="s">
        <v>1006</v>
      </c>
      <c r="M81" s="1" t="s">
        <v>1007</v>
      </c>
      <c r="N81" s="1" t="s">
        <v>110</v>
      </c>
      <c r="P81" s="1" t="s">
        <v>1008</v>
      </c>
      <c r="Q81" s="1" t="s">
        <v>1009</v>
      </c>
      <c r="R81" s="1" t="s">
        <v>84</v>
      </c>
      <c r="S81" s="1" t="s">
        <v>1010</v>
      </c>
      <c r="T81" s="1" t="s">
        <v>1011</v>
      </c>
      <c r="X81" s="2">
        <v>45901</v>
      </c>
      <c r="Y81" s="2">
        <v>46052</v>
      </c>
      <c r="Z81" s="2">
        <v>45891</v>
      </c>
      <c r="AA81" s="1" t="s">
        <v>55</v>
      </c>
      <c r="AC81" s="1" t="s">
        <v>57</v>
      </c>
      <c r="AD81" s="1" t="s">
        <v>57</v>
      </c>
      <c r="AE81" s="1" t="s">
        <v>57</v>
      </c>
      <c r="AF81" s="1" t="s">
        <v>58</v>
      </c>
      <c r="AG81" s="1">
        <v>85814</v>
      </c>
      <c r="AI81" s="2">
        <v>45891</v>
      </c>
      <c r="AJ81" s="1">
        <v>85814</v>
      </c>
      <c r="AK81" s="1" t="s">
        <v>1012</v>
      </c>
      <c r="AL81" s="2">
        <v>45901</v>
      </c>
      <c r="AM81" s="2">
        <v>46052</v>
      </c>
      <c r="AN81" s="1" t="s">
        <v>1013</v>
      </c>
      <c r="AO81" s="3">
        <v>0.5</v>
      </c>
    </row>
    <row r="82" spans="1:41" x14ac:dyDescent="0.3">
      <c r="A82" s="7" t="s">
        <v>1014</v>
      </c>
      <c r="B82" s="1" t="s">
        <v>41</v>
      </c>
      <c r="C82" s="1" t="s">
        <v>1015</v>
      </c>
      <c r="D82" s="1" t="s">
        <v>43</v>
      </c>
      <c r="E82" s="1" t="s">
        <v>1016</v>
      </c>
      <c r="F82" s="10">
        <f t="shared" si="1"/>
        <v>45881</v>
      </c>
      <c r="G82" s="1" t="s">
        <v>1017</v>
      </c>
      <c r="H82" s="1" t="s">
        <v>1018</v>
      </c>
      <c r="I82" s="12" t="s">
        <v>1019</v>
      </c>
      <c r="J82" s="1" t="s">
        <v>95</v>
      </c>
      <c r="K82" s="1" t="s">
        <v>1020</v>
      </c>
      <c r="L82" s="1" t="s">
        <v>1021</v>
      </c>
      <c r="M82" s="1" t="s">
        <v>1022</v>
      </c>
      <c r="N82" s="1" t="s">
        <v>1023</v>
      </c>
      <c r="P82" s="1" t="s">
        <v>1024</v>
      </c>
      <c r="Q82" s="1" t="s">
        <v>1025</v>
      </c>
      <c r="R82" s="1" t="s">
        <v>571</v>
      </c>
      <c r="X82" s="2">
        <v>45526</v>
      </c>
      <c r="Y82" s="2">
        <v>46142</v>
      </c>
      <c r="Z82" s="2">
        <v>45420</v>
      </c>
      <c r="AA82" s="1" t="s">
        <v>55</v>
      </c>
      <c r="AC82" s="1" t="s">
        <v>56</v>
      </c>
      <c r="AD82" s="1" t="s">
        <v>57</v>
      </c>
      <c r="AE82" s="1" t="s">
        <v>57</v>
      </c>
      <c r="AF82" s="1" t="s">
        <v>58</v>
      </c>
      <c r="AG82" s="1">
        <v>3962459.02</v>
      </c>
      <c r="AH82" s="1">
        <v>4032459.02</v>
      </c>
      <c r="AI82" s="2">
        <v>45826</v>
      </c>
      <c r="AJ82" s="1">
        <v>3962459.02</v>
      </c>
      <c r="AK82" s="1" t="s">
        <v>1026</v>
      </c>
      <c r="AL82" s="2">
        <v>45526</v>
      </c>
      <c r="AM82" s="2">
        <v>46142</v>
      </c>
      <c r="AN82" s="1" t="s">
        <v>240</v>
      </c>
      <c r="AO82" s="3">
        <v>0.41666666666666669</v>
      </c>
    </row>
    <row r="83" spans="1:41" x14ac:dyDescent="0.3">
      <c r="A83" s="7" t="s">
        <v>1027</v>
      </c>
      <c r="B83" s="1" t="s">
        <v>41</v>
      </c>
      <c r="C83" s="1" t="s">
        <v>91</v>
      </c>
      <c r="D83" s="1" t="s">
        <v>43</v>
      </c>
      <c r="E83" s="1" t="s">
        <v>1028</v>
      </c>
      <c r="F83" s="10">
        <f t="shared" si="1"/>
        <v>45877</v>
      </c>
      <c r="G83" s="1" t="s">
        <v>1029</v>
      </c>
      <c r="H83" s="1" t="s">
        <v>1030</v>
      </c>
      <c r="I83" s="1" t="s">
        <v>8481</v>
      </c>
      <c r="J83" s="1" t="s">
        <v>107</v>
      </c>
      <c r="K83" s="1">
        <v>80000000</v>
      </c>
      <c r="M83" s="1" t="s">
        <v>96</v>
      </c>
      <c r="N83" s="1" t="s">
        <v>97</v>
      </c>
      <c r="P83" s="1" t="s">
        <v>98</v>
      </c>
      <c r="Q83" s="1" t="s">
        <v>99</v>
      </c>
      <c r="R83" s="1" t="s">
        <v>84</v>
      </c>
      <c r="X83" s="2">
        <v>45901</v>
      </c>
      <c r="Y83" s="2">
        <v>46265</v>
      </c>
      <c r="Z83" s="2">
        <v>45783</v>
      </c>
      <c r="AA83" s="1" t="s">
        <v>55</v>
      </c>
      <c r="AC83" s="1" t="s">
        <v>56</v>
      </c>
      <c r="AD83" s="1" t="s">
        <v>56</v>
      </c>
      <c r="AE83" s="1" t="s">
        <v>57</v>
      </c>
      <c r="AF83" s="1" t="s">
        <v>87</v>
      </c>
      <c r="AG83" s="1">
        <v>88000</v>
      </c>
      <c r="AI83" s="2">
        <v>45868</v>
      </c>
      <c r="AJ83" s="1">
        <v>88000</v>
      </c>
      <c r="AK83" s="1" t="s">
        <v>1031</v>
      </c>
      <c r="AL83" s="2">
        <v>45901</v>
      </c>
      <c r="AM83" s="2">
        <v>46265</v>
      </c>
      <c r="AN83" s="1" t="s">
        <v>101</v>
      </c>
      <c r="AO83" s="3">
        <v>0.625</v>
      </c>
    </row>
    <row r="84" spans="1:41" x14ac:dyDescent="0.3">
      <c r="A84" s="7">
        <v>123295</v>
      </c>
      <c r="B84" s="1" t="s">
        <v>41</v>
      </c>
      <c r="C84" s="1" t="s">
        <v>1032</v>
      </c>
      <c r="D84" s="1" t="s">
        <v>43</v>
      </c>
      <c r="E84" s="1" t="s">
        <v>1033</v>
      </c>
      <c r="F84" s="10">
        <f t="shared" si="1"/>
        <v>45855</v>
      </c>
      <c r="G84" s="1" t="s">
        <v>1034</v>
      </c>
      <c r="H84" s="1" t="s">
        <v>1035</v>
      </c>
      <c r="I84" s="1" t="s">
        <v>1036</v>
      </c>
      <c r="J84" s="1" t="s">
        <v>8481</v>
      </c>
      <c r="K84" s="1">
        <v>45000000</v>
      </c>
      <c r="L84" s="1" t="s">
        <v>1037</v>
      </c>
      <c r="M84" s="1" t="s">
        <v>1038</v>
      </c>
      <c r="N84" s="1" t="s">
        <v>1039</v>
      </c>
      <c r="O84" s="1" t="s">
        <v>1040</v>
      </c>
      <c r="P84" s="1" t="s">
        <v>1040</v>
      </c>
      <c r="Q84" s="1" t="s">
        <v>1041</v>
      </c>
      <c r="R84" s="1" t="s">
        <v>84</v>
      </c>
      <c r="S84" s="1" t="s">
        <v>1042</v>
      </c>
      <c r="X84" s="2">
        <v>45757</v>
      </c>
      <c r="Y84" s="2">
        <v>45901</v>
      </c>
      <c r="Z84" s="2">
        <v>45717</v>
      </c>
      <c r="AA84" s="1" t="s">
        <v>55</v>
      </c>
      <c r="AC84" s="1" t="s">
        <v>57</v>
      </c>
      <c r="AD84" s="1" t="s">
        <v>57</v>
      </c>
      <c r="AE84" s="1" t="s">
        <v>57</v>
      </c>
      <c r="AF84" s="1" t="s">
        <v>58</v>
      </c>
      <c r="AG84" s="1">
        <v>1259129</v>
      </c>
      <c r="AI84" s="2">
        <v>45751</v>
      </c>
      <c r="AJ84" s="1">
        <v>1259129</v>
      </c>
      <c r="AK84" s="1" t="s">
        <v>1043</v>
      </c>
      <c r="AL84" s="2">
        <v>45757</v>
      </c>
      <c r="AM84" s="2">
        <v>45901</v>
      </c>
      <c r="AN84" s="1" t="s">
        <v>240</v>
      </c>
      <c r="AO84" s="3">
        <v>0.5</v>
      </c>
    </row>
    <row r="85" spans="1:41" x14ac:dyDescent="0.3">
      <c r="A85" s="7" t="s">
        <v>1044</v>
      </c>
      <c r="B85" s="1" t="s">
        <v>41</v>
      </c>
      <c r="C85" s="1" t="s">
        <v>1045</v>
      </c>
      <c r="D85" s="1" t="s">
        <v>43</v>
      </c>
      <c r="E85" s="1" t="s">
        <v>1046</v>
      </c>
      <c r="F85" s="10">
        <f t="shared" si="1"/>
        <v>45833</v>
      </c>
      <c r="G85" s="1" t="s">
        <v>1047</v>
      </c>
      <c r="H85" s="1" t="s">
        <v>1048</v>
      </c>
      <c r="I85" s="12" t="s">
        <v>1049</v>
      </c>
      <c r="J85" s="1" t="s">
        <v>127</v>
      </c>
      <c r="K85" s="1">
        <v>45000000</v>
      </c>
      <c r="L85" s="1" t="s">
        <v>1050</v>
      </c>
      <c r="M85" s="1" t="s">
        <v>1051</v>
      </c>
      <c r="N85" s="1" t="s">
        <v>1052</v>
      </c>
      <c r="P85" s="1" t="s">
        <v>1053</v>
      </c>
      <c r="Q85" s="1" t="s">
        <v>1049</v>
      </c>
      <c r="R85" s="1" t="s">
        <v>127</v>
      </c>
      <c r="X85" s="2">
        <v>45813</v>
      </c>
      <c r="Y85" s="2">
        <v>46177</v>
      </c>
      <c r="Z85" s="2">
        <v>45778</v>
      </c>
      <c r="AA85" s="1" t="s">
        <v>55</v>
      </c>
      <c r="AC85" s="1" t="s">
        <v>57</v>
      </c>
      <c r="AD85" s="1" t="s">
        <v>57</v>
      </c>
      <c r="AE85" s="1" t="s">
        <v>57</v>
      </c>
      <c r="AF85" s="1" t="s">
        <v>58</v>
      </c>
      <c r="AG85" s="1">
        <v>338785</v>
      </c>
      <c r="AH85" s="1">
        <v>338785</v>
      </c>
      <c r="AI85" s="2">
        <v>45813</v>
      </c>
      <c r="AJ85" s="1">
        <v>338785</v>
      </c>
      <c r="AK85" s="1" t="s">
        <v>1054</v>
      </c>
      <c r="AL85" s="2">
        <v>45813</v>
      </c>
      <c r="AM85" s="2">
        <v>46177</v>
      </c>
      <c r="AN85" s="1" t="s">
        <v>240</v>
      </c>
      <c r="AO85" s="3">
        <v>0.5</v>
      </c>
    </row>
    <row r="86" spans="1:41" x14ac:dyDescent="0.3">
      <c r="A86" s="7" t="s">
        <v>1055</v>
      </c>
      <c r="B86" s="1" t="s">
        <v>41</v>
      </c>
      <c r="C86" s="1" t="s">
        <v>1056</v>
      </c>
      <c r="D86" s="1" t="s">
        <v>43</v>
      </c>
      <c r="E86" s="1" t="s">
        <v>1057</v>
      </c>
      <c r="F86" s="10">
        <f t="shared" si="1"/>
        <v>45793</v>
      </c>
      <c r="G86" s="1" t="s">
        <v>1058</v>
      </c>
      <c r="H86" s="1" t="s">
        <v>1059</v>
      </c>
      <c r="I86" s="1" t="s">
        <v>8481</v>
      </c>
      <c r="J86" s="1" t="s">
        <v>84</v>
      </c>
      <c r="K86" s="1" t="s">
        <v>1060</v>
      </c>
      <c r="M86" s="1" t="s">
        <v>1061</v>
      </c>
      <c r="N86" s="1" t="s">
        <v>1062</v>
      </c>
      <c r="O86" s="1" t="s">
        <v>1063</v>
      </c>
      <c r="P86" s="1" t="s">
        <v>1064</v>
      </c>
      <c r="Q86" s="1" t="s">
        <v>1065</v>
      </c>
      <c r="R86" s="1" t="s">
        <v>84</v>
      </c>
      <c r="T86" s="1" t="s">
        <v>1066</v>
      </c>
      <c r="X86" s="2">
        <v>45754</v>
      </c>
      <c r="Y86" s="2">
        <v>45869</v>
      </c>
      <c r="Z86" s="2">
        <v>45636</v>
      </c>
      <c r="AA86" s="1" t="s">
        <v>55</v>
      </c>
      <c r="AC86" s="1" t="s">
        <v>56</v>
      </c>
      <c r="AD86" s="1" t="s">
        <v>57</v>
      </c>
      <c r="AE86" s="1" t="s">
        <v>57</v>
      </c>
      <c r="AF86" s="1" t="s">
        <v>87</v>
      </c>
      <c r="AG86" s="1">
        <v>42873.66</v>
      </c>
      <c r="AI86" s="2">
        <v>45754</v>
      </c>
      <c r="AJ86" s="1">
        <v>42873.66</v>
      </c>
      <c r="AK86" s="1" t="s">
        <v>1067</v>
      </c>
      <c r="AL86" s="2">
        <v>45755</v>
      </c>
      <c r="AM86" s="2">
        <v>45869</v>
      </c>
      <c r="AN86" s="1" t="s">
        <v>229</v>
      </c>
      <c r="AO86" s="3">
        <v>0.5</v>
      </c>
    </row>
    <row r="87" spans="1:41" x14ac:dyDescent="0.3">
      <c r="A87" s="7" t="s">
        <v>1068</v>
      </c>
      <c r="B87" s="1" t="s">
        <v>41</v>
      </c>
      <c r="C87" s="1" t="s">
        <v>1069</v>
      </c>
      <c r="D87" s="1" t="s">
        <v>43</v>
      </c>
      <c r="E87" s="1" t="s">
        <v>1070</v>
      </c>
      <c r="F87" s="10">
        <f t="shared" si="1"/>
        <v>45751</v>
      </c>
      <c r="G87" s="1" t="s">
        <v>1071</v>
      </c>
      <c r="H87" s="1" t="s">
        <v>1072</v>
      </c>
      <c r="I87" s="12" t="s">
        <v>1073</v>
      </c>
      <c r="J87" s="1" t="s">
        <v>378</v>
      </c>
      <c r="K87" s="1" t="s">
        <v>1074</v>
      </c>
      <c r="L87" s="1" t="s">
        <v>1075</v>
      </c>
      <c r="M87" s="1" t="s">
        <v>1076</v>
      </c>
      <c r="N87" s="1" t="s">
        <v>1077</v>
      </c>
      <c r="O87" s="1" t="s">
        <v>1078</v>
      </c>
      <c r="P87" s="1" t="s">
        <v>378</v>
      </c>
      <c r="Q87" s="1" t="s">
        <v>1073</v>
      </c>
      <c r="R87" s="1" t="s">
        <v>127</v>
      </c>
      <c r="S87" s="1" t="s">
        <v>1079</v>
      </c>
      <c r="X87" s="2">
        <v>45628</v>
      </c>
      <c r="Y87" s="2">
        <v>46387</v>
      </c>
      <c r="Z87" s="2">
        <v>45603</v>
      </c>
      <c r="AA87" s="1" t="s">
        <v>55</v>
      </c>
      <c r="AC87" s="1" t="s">
        <v>57</v>
      </c>
      <c r="AD87" s="1" t="s">
        <v>57</v>
      </c>
      <c r="AE87" s="1" t="s">
        <v>57</v>
      </c>
      <c r="AF87" s="1" t="s">
        <v>58</v>
      </c>
      <c r="AG87" s="1">
        <v>12000000</v>
      </c>
      <c r="AH87" s="1">
        <v>15000000</v>
      </c>
      <c r="AI87" s="2">
        <v>45650</v>
      </c>
      <c r="AJ87" s="1">
        <v>0</v>
      </c>
      <c r="AK87" s="1" t="s">
        <v>1080</v>
      </c>
      <c r="AL87" s="2">
        <v>45628</v>
      </c>
      <c r="AM87" s="2">
        <v>46387</v>
      </c>
      <c r="AN87" s="1" t="s">
        <v>89</v>
      </c>
      <c r="AO87" s="3">
        <v>0.625</v>
      </c>
    </row>
    <row r="88" spans="1:41" x14ac:dyDescent="0.3">
      <c r="A88" s="7" t="s">
        <v>1081</v>
      </c>
      <c r="B88" s="1" t="s">
        <v>41</v>
      </c>
      <c r="C88" s="1" t="s">
        <v>1082</v>
      </c>
      <c r="D88" s="1" t="s">
        <v>43</v>
      </c>
      <c r="E88" s="1" t="s">
        <v>1083</v>
      </c>
      <c r="F88" s="10">
        <f t="shared" si="1"/>
        <v>45721</v>
      </c>
      <c r="G88" s="1" t="s">
        <v>1084</v>
      </c>
      <c r="H88" s="1" t="s">
        <v>1085</v>
      </c>
      <c r="I88" s="1" t="s">
        <v>8481</v>
      </c>
      <c r="J88" s="1" t="s">
        <v>540</v>
      </c>
      <c r="K88" s="1">
        <v>45000000</v>
      </c>
      <c r="M88" s="1" t="s">
        <v>1086</v>
      </c>
      <c r="N88" s="1" t="s">
        <v>634</v>
      </c>
      <c r="P88" s="1" t="s">
        <v>1087</v>
      </c>
      <c r="Q88" s="1" t="s">
        <v>1088</v>
      </c>
      <c r="R88" s="1" t="s">
        <v>84</v>
      </c>
      <c r="X88" s="2">
        <v>45692</v>
      </c>
      <c r="Y88" s="2">
        <v>45930</v>
      </c>
      <c r="Z88" s="2">
        <v>45678</v>
      </c>
      <c r="AA88" s="1" t="s">
        <v>55</v>
      </c>
      <c r="AC88" s="1" t="s">
        <v>57</v>
      </c>
      <c r="AD88" s="1" t="s">
        <v>57</v>
      </c>
      <c r="AE88" s="1" t="s">
        <v>57</v>
      </c>
      <c r="AF88" s="1" t="s">
        <v>58</v>
      </c>
      <c r="AG88" s="1">
        <v>1353862</v>
      </c>
      <c r="AI88" s="2">
        <v>45692</v>
      </c>
      <c r="AJ88" s="1">
        <v>1353862</v>
      </c>
      <c r="AK88" s="1" t="s">
        <v>1089</v>
      </c>
      <c r="AL88" s="2">
        <v>45692</v>
      </c>
      <c r="AM88" s="2">
        <v>45930</v>
      </c>
      <c r="AN88" s="1" t="s">
        <v>240</v>
      </c>
      <c r="AO88" s="3">
        <v>0.54166666666666663</v>
      </c>
    </row>
    <row r="89" spans="1:41" x14ac:dyDescent="0.3">
      <c r="A89" s="7" t="s">
        <v>1090</v>
      </c>
      <c r="B89" s="1" t="s">
        <v>41</v>
      </c>
      <c r="C89" s="1" t="s">
        <v>1091</v>
      </c>
      <c r="D89" s="1" t="s">
        <v>43</v>
      </c>
      <c r="E89" s="1" t="s">
        <v>1092</v>
      </c>
      <c r="F89" s="10">
        <f t="shared" si="1"/>
        <v>45624</v>
      </c>
      <c r="G89" s="1" t="s">
        <v>1093</v>
      </c>
      <c r="H89" s="1" t="s">
        <v>1094</v>
      </c>
      <c r="I89" s="12" t="s">
        <v>1095</v>
      </c>
      <c r="J89" s="1" t="s">
        <v>64</v>
      </c>
      <c r="K89" s="1" t="s">
        <v>1096</v>
      </c>
      <c r="L89" s="1" t="s">
        <v>1097</v>
      </c>
      <c r="M89" s="1" t="s">
        <v>1098</v>
      </c>
      <c r="N89" s="1" t="s">
        <v>1099</v>
      </c>
      <c r="P89" s="1" t="s">
        <v>98</v>
      </c>
      <c r="Q89" s="1" t="s">
        <v>1095</v>
      </c>
      <c r="R89" s="1" t="s">
        <v>545</v>
      </c>
      <c r="S89" s="1" t="s">
        <v>1100</v>
      </c>
      <c r="T89" s="1" t="s">
        <v>1101</v>
      </c>
      <c r="V89" s="1" t="s">
        <v>1102</v>
      </c>
      <c r="X89" s="2">
        <v>45621</v>
      </c>
      <c r="Y89" s="2">
        <v>46307</v>
      </c>
      <c r="Z89" s="2">
        <v>45604</v>
      </c>
      <c r="AA89" s="1" t="s">
        <v>55</v>
      </c>
      <c r="AC89" s="1" t="s">
        <v>57</v>
      </c>
      <c r="AD89" s="1" t="s">
        <v>57</v>
      </c>
      <c r="AE89" s="1" t="s">
        <v>57</v>
      </c>
      <c r="AF89" s="1" t="s">
        <v>58</v>
      </c>
      <c r="AG89" s="1">
        <v>0</v>
      </c>
      <c r="AH89" s="1">
        <v>24083032.829999998</v>
      </c>
      <c r="AI89" s="2">
        <v>45622</v>
      </c>
      <c r="AJ89" s="1">
        <v>24083032.829999998</v>
      </c>
      <c r="AK89" s="1" t="s">
        <v>1103</v>
      </c>
      <c r="AL89" s="2">
        <v>45621</v>
      </c>
      <c r="AM89" s="2">
        <v>46307</v>
      </c>
      <c r="AN89" s="1" t="s">
        <v>561</v>
      </c>
      <c r="AO89" s="3">
        <v>0.625</v>
      </c>
    </row>
    <row r="90" spans="1:41" x14ac:dyDescent="0.3">
      <c r="A90" s="7" t="s">
        <v>1104</v>
      </c>
      <c r="B90" s="1" t="s">
        <v>41</v>
      </c>
      <c r="C90" s="1" t="s">
        <v>627</v>
      </c>
      <c r="D90" s="1" t="s">
        <v>43</v>
      </c>
      <c r="E90" s="1" t="s">
        <v>1105</v>
      </c>
      <c r="F90" s="10">
        <f t="shared" si="1"/>
        <v>45611</v>
      </c>
      <c r="G90" s="1" t="s">
        <v>1106</v>
      </c>
      <c r="H90" s="1" t="s">
        <v>1107</v>
      </c>
      <c r="I90" s="1" t="s">
        <v>8481</v>
      </c>
      <c r="J90" s="1" t="s">
        <v>127</v>
      </c>
      <c r="K90" s="1">
        <v>45200000</v>
      </c>
      <c r="M90" s="1" t="s">
        <v>1108</v>
      </c>
      <c r="N90" s="1" t="s">
        <v>634</v>
      </c>
      <c r="P90" s="1" t="s">
        <v>636</v>
      </c>
      <c r="Q90" s="1" t="s">
        <v>637</v>
      </c>
      <c r="R90" s="1" t="s">
        <v>84</v>
      </c>
      <c r="T90" s="1" t="s">
        <v>638</v>
      </c>
      <c r="X90" s="2">
        <v>45611</v>
      </c>
      <c r="Y90" s="2">
        <v>46053</v>
      </c>
      <c r="Z90" s="2">
        <v>45566</v>
      </c>
      <c r="AA90" s="1" t="s">
        <v>55</v>
      </c>
      <c r="AC90" s="1" t="s">
        <v>57</v>
      </c>
      <c r="AD90" s="1" t="s">
        <v>57</v>
      </c>
      <c r="AE90" s="1" t="s">
        <v>57</v>
      </c>
      <c r="AF90" s="1" t="s">
        <v>87</v>
      </c>
      <c r="AG90" s="1">
        <v>334200</v>
      </c>
      <c r="AI90" s="2">
        <v>45607</v>
      </c>
      <c r="AJ90" s="1">
        <v>334200</v>
      </c>
      <c r="AK90" s="1" t="s">
        <v>1109</v>
      </c>
      <c r="AL90" s="2">
        <v>45611</v>
      </c>
      <c r="AM90" s="2">
        <v>46053</v>
      </c>
      <c r="AN90" s="1" t="s">
        <v>229</v>
      </c>
      <c r="AO90" s="3">
        <v>0.54166666666666663</v>
      </c>
    </row>
    <row r="91" spans="1:41" x14ac:dyDescent="0.3">
      <c r="A91" s="7" t="s">
        <v>1110</v>
      </c>
      <c r="B91" s="1" t="s">
        <v>41</v>
      </c>
      <c r="C91" s="1" t="s">
        <v>1111</v>
      </c>
      <c r="D91" s="1" t="s">
        <v>43</v>
      </c>
      <c r="E91" s="1" t="s">
        <v>1112</v>
      </c>
      <c r="F91" s="10">
        <f t="shared" si="1"/>
        <v>45595</v>
      </c>
      <c r="G91" s="1" t="s">
        <v>1113</v>
      </c>
      <c r="H91" s="1" t="s">
        <v>1114</v>
      </c>
      <c r="I91" s="1" t="s">
        <v>8481</v>
      </c>
      <c r="J91" s="1" t="s">
        <v>84</v>
      </c>
      <c r="K91" s="1">
        <v>71540000</v>
      </c>
      <c r="L91" s="1" t="s">
        <v>1115</v>
      </c>
      <c r="M91" s="1" t="s">
        <v>1116</v>
      </c>
      <c r="N91" s="1" t="s">
        <v>110</v>
      </c>
      <c r="O91" s="1" t="s">
        <v>1117</v>
      </c>
      <c r="P91" s="1" t="s">
        <v>1118</v>
      </c>
      <c r="Q91" s="1" t="s">
        <v>1119</v>
      </c>
      <c r="R91" s="1" t="s">
        <v>84</v>
      </c>
      <c r="S91" s="1" t="s">
        <v>1120</v>
      </c>
      <c r="T91" s="1" t="s">
        <v>1121</v>
      </c>
      <c r="V91" s="1" t="s">
        <v>1122</v>
      </c>
      <c r="W91" s="1" t="s">
        <v>1123</v>
      </c>
      <c r="X91" s="2">
        <v>45512</v>
      </c>
      <c r="Y91" s="2">
        <v>46443</v>
      </c>
      <c r="Z91" s="2">
        <v>45485</v>
      </c>
      <c r="AA91" s="1" t="s">
        <v>315</v>
      </c>
      <c r="AB91" s="1" t="s">
        <v>1124</v>
      </c>
      <c r="AC91" s="1" t="s">
        <v>56</v>
      </c>
      <c r="AD91" s="1" t="s">
        <v>56</v>
      </c>
      <c r="AE91" s="1" t="s">
        <v>57</v>
      </c>
      <c r="AF91" s="1" t="s">
        <v>87</v>
      </c>
      <c r="AG91" s="1">
        <v>400000</v>
      </c>
      <c r="AI91" s="2">
        <v>45593</v>
      </c>
      <c r="AJ91" s="1">
        <v>805585</v>
      </c>
      <c r="AK91" s="1" t="s">
        <v>1125</v>
      </c>
      <c r="AL91" s="2">
        <v>45594</v>
      </c>
      <c r="AM91" s="2">
        <v>46443</v>
      </c>
      <c r="AN91" s="1" t="s">
        <v>89</v>
      </c>
      <c r="AO91" s="3">
        <v>0.99930555555555556</v>
      </c>
    </row>
    <row r="92" spans="1:41" x14ac:dyDescent="0.3">
      <c r="A92" s="7" t="s">
        <v>1126</v>
      </c>
      <c r="B92" s="1" t="s">
        <v>41</v>
      </c>
      <c r="C92" s="1" t="s">
        <v>1127</v>
      </c>
      <c r="D92" s="1" t="s">
        <v>43</v>
      </c>
      <c r="E92" s="1" t="s">
        <v>1128</v>
      </c>
      <c r="F92" s="10">
        <f t="shared" si="1"/>
        <v>45579</v>
      </c>
      <c r="G92" s="1" t="s">
        <v>1129</v>
      </c>
      <c r="H92" s="1" t="s">
        <v>1130</v>
      </c>
      <c r="I92" s="1" t="s">
        <v>1131</v>
      </c>
      <c r="J92" s="1" t="s">
        <v>8481</v>
      </c>
      <c r="K92" s="1" t="s">
        <v>1132</v>
      </c>
      <c r="M92" s="1" t="s">
        <v>1133</v>
      </c>
      <c r="N92" s="1" t="s">
        <v>1134</v>
      </c>
      <c r="O92" s="1" t="s">
        <v>1135</v>
      </c>
      <c r="P92" s="1" t="s">
        <v>259</v>
      </c>
      <c r="Q92" s="1" t="s">
        <v>1136</v>
      </c>
      <c r="R92" s="1" t="s">
        <v>84</v>
      </c>
      <c r="X92" s="2">
        <v>45518</v>
      </c>
      <c r="Y92" s="2">
        <v>46022</v>
      </c>
      <c r="Z92" s="2">
        <v>45454</v>
      </c>
      <c r="AA92" s="1" t="s">
        <v>55</v>
      </c>
      <c r="AC92" s="1" t="s">
        <v>57</v>
      </c>
      <c r="AD92" s="1" t="s">
        <v>57</v>
      </c>
      <c r="AE92" s="1" t="s">
        <v>57</v>
      </c>
      <c r="AF92" s="1" t="s">
        <v>87</v>
      </c>
      <c r="AG92" s="1">
        <v>289998</v>
      </c>
      <c r="AI92" s="2">
        <v>45518</v>
      </c>
      <c r="AJ92" s="1">
        <v>289998</v>
      </c>
      <c r="AK92" s="1" t="s">
        <v>1137</v>
      </c>
      <c r="AL92" s="2">
        <v>45518</v>
      </c>
      <c r="AM92" s="2">
        <v>46022</v>
      </c>
      <c r="AN92" s="1" t="s">
        <v>240</v>
      </c>
      <c r="AO92" s="3">
        <v>0.41666666666666669</v>
      </c>
    </row>
    <row r="93" spans="1:41" x14ac:dyDescent="0.3">
      <c r="A93" s="7" t="s">
        <v>1138</v>
      </c>
      <c r="B93" s="1" t="s">
        <v>41</v>
      </c>
      <c r="C93" s="1" t="s">
        <v>1139</v>
      </c>
      <c r="D93" s="1" t="s">
        <v>43</v>
      </c>
      <c r="E93" s="1" t="s">
        <v>1140</v>
      </c>
      <c r="F93" s="10">
        <f t="shared" si="1"/>
        <v>45553</v>
      </c>
      <c r="G93" s="1" t="s">
        <v>1141</v>
      </c>
      <c r="H93" s="1" t="s">
        <v>1142</v>
      </c>
      <c r="I93" s="1" t="s">
        <v>8481</v>
      </c>
      <c r="J93" s="1" t="s">
        <v>862</v>
      </c>
      <c r="K93" s="1">
        <v>45000000</v>
      </c>
      <c r="L93" s="1" t="s">
        <v>1143</v>
      </c>
      <c r="M93" s="1" t="s">
        <v>1144</v>
      </c>
      <c r="N93" s="1" t="s">
        <v>1145</v>
      </c>
      <c r="P93" s="1" t="s">
        <v>1146</v>
      </c>
      <c r="Q93" s="1" t="s">
        <v>1147</v>
      </c>
      <c r="R93" s="1" t="s">
        <v>127</v>
      </c>
      <c r="S93" s="1" t="s">
        <v>1148</v>
      </c>
      <c r="T93" s="1" t="s">
        <v>1149</v>
      </c>
      <c r="X93" s="2">
        <v>45103</v>
      </c>
      <c r="Y93" s="2">
        <v>46022</v>
      </c>
      <c r="Z93" s="2">
        <v>44984</v>
      </c>
      <c r="AA93" s="1" t="s">
        <v>55</v>
      </c>
      <c r="AC93" s="1" t="s">
        <v>57</v>
      </c>
      <c r="AD93" s="1" t="s">
        <v>57</v>
      </c>
      <c r="AE93" s="1" t="s">
        <v>57</v>
      </c>
      <c r="AF93" s="1" t="s">
        <v>58</v>
      </c>
      <c r="AG93" s="1">
        <v>730000</v>
      </c>
      <c r="AI93" s="2">
        <v>45033</v>
      </c>
      <c r="AJ93" s="1">
        <v>23000000</v>
      </c>
      <c r="AK93" s="1" t="s">
        <v>1150</v>
      </c>
      <c r="AL93" s="2">
        <v>45586</v>
      </c>
      <c r="AM93" s="2">
        <v>46203</v>
      </c>
      <c r="AN93" s="1" t="s">
        <v>89</v>
      </c>
      <c r="AO93" s="3">
        <v>0.41666666666666669</v>
      </c>
    </row>
    <row r="94" spans="1:41" x14ac:dyDescent="0.3">
      <c r="A94" s="7" t="s">
        <v>1151</v>
      </c>
      <c r="B94" s="1" t="s">
        <v>41</v>
      </c>
      <c r="C94" s="1" t="s">
        <v>1152</v>
      </c>
      <c r="D94" s="1" t="s">
        <v>43</v>
      </c>
      <c r="E94" s="1" t="s">
        <v>1153</v>
      </c>
      <c r="F94" s="10">
        <f t="shared" si="1"/>
        <v>45517</v>
      </c>
      <c r="G94" s="1" t="s">
        <v>1154</v>
      </c>
      <c r="H94" s="1" t="s">
        <v>1155</v>
      </c>
      <c r="I94" s="13" t="s">
        <v>1156</v>
      </c>
      <c r="J94" s="1" t="s">
        <v>64</v>
      </c>
      <c r="K94" s="1" t="s">
        <v>1157</v>
      </c>
      <c r="L94" s="1" t="s">
        <v>1158</v>
      </c>
      <c r="M94" s="1" t="s">
        <v>1159</v>
      </c>
      <c r="N94" s="1" t="s">
        <v>1160</v>
      </c>
      <c r="O94" s="1" t="s">
        <v>1161</v>
      </c>
      <c r="P94" s="1" t="s">
        <v>1162</v>
      </c>
      <c r="Q94" s="1" t="s">
        <v>1156</v>
      </c>
      <c r="R94" s="1" t="s">
        <v>53</v>
      </c>
      <c r="S94" s="1" t="s">
        <v>1163</v>
      </c>
      <c r="T94" s="1" t="s">
        <v>1164</v>
      </c>
      <c r="X94" s="2">
        <v>45470</v>
      </c>
      <c r="Y94" s="2">
        <v>45736</v>
      </c>
      <c r="Z94" s="2">
        <v>45459</v>
      </c>
      <c r="AA94" s="1" t="s">
        <v>55</v>
      </c>
      <c r="AC94" s="1" t="s">
        <v>57</v>
      </c>
      <c r="AD94" s="1" t="s">
        <v>57</v>
      </c>
      <c r="AE94" s="1" t="s">
        <v>57</v>
      </c>
      <c r="AF94" s="1" t="s">
        <v>58</v>
      </c>
      <c r="AG94" s="1">
        <v>0</v>
      </c>
      <c r="AH94" s="1">
        <v>0</v>
      </c>
      <c r="AI94" s="2">
        <v>45470</v>
      </c>
      <c r="AJ94" s="1">
        <v>656740.39</v>
      </c>
      <c r="AK94" s="1" t="s">
        <v>1165</v>
      </c>
      <c r="AL94" s="2">
        <v>45470</v>
      </c>
      <c r="AM94" s="2">
        <v>45736</v>
      </c>
      <c r="AN94" s="1" t="s">
        <v>229</v>
      </c>
      <c r="AO94" s="3">
        <v>0.49236111111111114</v>
      </c>
    </row>
    <row r="95" spans="1:41" x14ac:dyDescent="0.3">
      <c r="A95" s="7" t="s">
        <v>1166</v>
      </c>
      <c r="B95" s="1" t="s">
        <v>41</v>
      </c>
      <c r="C95" s="1" t="s">
        <v>1167</v>
      </c>
      <c r="D95" s="1" t="s">
        <v>43</v>
      </c>
      <c r="E95" s="1" t="s">
        <v>1168</v>
      </c>
      <c r="F95" s="10">
        <f t="shared" si="1"/>
        <v>45483</v>
      </c>
      <c r="G95" s="1" t="s">
        <v>1169</v>
      </c>
      <c r="H95" s="1" t="s">
        <v>1170</v>
      </c>
      <c r="I95" s="11" t="s">
        <v>1171</v>
      </c>
      <c r="J95" s="1" t="s">
        <v>107</v>
      </c>
      <c r="K95" s="1">
        <v>45000000</v>
      </c>
      <c r="L95" s="1" t="s">
        <v>1172</v>
      </c>
      <c r="M95" s="1" t="s">
        <v>1173</v>
      </c>
      <c r="N95" s="1" t="s">
        <v>1174</v>
      </c>
      <c r="O95" s="1" t="s">
        <v>1175</v>
      </c>
      <c r="P95" s="1" t="s">
        <v>1175</v>
      </c>
      <c r="Q95" s="1" t="s">
        <v>1171</v>
      </c>
      <c r="R95" s="1" t="s">
        <v>53</v>
      </c>
      <c r="S95" s="1">
        <v>1635519061</v>
      </c>
      <c r="X95" s="2">
        <v>45483</v>
      </c>
      <c r="Y95" s="2">
        <v>45688</v>
      </c>
      <c r="Z95" s="2">
        <v>45280</v>
      </c>
      <c r="AA95" s="1" t="s">
        <v>55</v>
      </c>
      <c r="AC95" s="1" t="s">
        <v>56</v>
      </c>
      <c r="AD95" s="1" t="s">
        <v>57</v>
      </c>
      <c r="AE95" s="1" t="s">
        <v>57</v>
      </c>
      <c r="AF95" s="1" t="s">
        <v>58</v>
      </c>
      <c r="AG95" s="1">
        <v>0</v>
      </c>
      <c r="AH95" s="1">
        <v>0</v>
      </c>
      <c r="AI95" s="2">
        <v>45372</v>
      </c>
      <c r="AJ95" s="1">
        <v>3153752</v>
      </c>
      <c r="AK95" s="1" t="s">
        <v>1176</v>
      </c>
      <c r="AL95" s="2">
        <v>45483</v>
      </c>
      <c r="AM95" s="2">
        <v>45688</v>
      </c>
      <c r="AN95" s="1" t="s">
        <v>89</v>
      </c>
      <c r="AO95" s="3">
        <v>0.45833333333333331</v>
      </c>
    </row>
    <row r="96" spans="1:41" x14ac:dyDescent="0.3">
      <c r="A96" s="7" t="s">
        <v>1177</v>
      </c>
      <c r="B96" s="1" t="s">
        <v>41</v>
      </c>
      <c r="C96" s="1" t="s">
        <v>1178</v>
      </c>
      <c r="D96" s="1" t="s">
        <v>43</v>
      </c>
      <c r="E96" s="1" t="s">
        <v>1179</v>
      </c>
      <c r="F96" s="10">
        <f t="shared" si="1"/>
        <v>45462</v>
      </c>
      <c r="G96" s="1" t="s">
        <v>1180</v>
      </c>
      <c r="H96" s="1" t="s">
        <v>1181</v>
      </c>
      <c r="I96" s="1" t="s">
        <v>8481</v>
      </c>
      <c r="J96" s="1" t="s">
        <v>378</v>
      </c>
      <c r="K96" s="1">
        <v>80000000</v>
      </c>
      <c r="L96" s="1" t="s">
        <v>1182</v>
      </c>
      <c r="M96" s="1" t="s">
        <v>1183</v>
      </c>
      <c r="N96" s="1" t="s">
        <v>1184</v>
      </c>
      <c r="P96" s="1" t="s">
        <v>904</v>
      </c>
      <c r="Q96" s="1" t="s">
        <v>498</v>
      </c>
      <c r="R96" s="1" t="s">
        <v>84</v>
      </c>
      <c r="X96" s="2">
        <v>45446</v>
      </c>
      <c r="Y96" s="2">
        <v>45869</v>
      </c>
      <c r="Z96" s="2">
        <v>45359</v>
      </c>
      <c r="AA96" s="1" t="s">
        <v>55</v>
      </c>
      <c r="AC96" s="1" t="s">
        <v>56</v>
      </c>
      <c r="AD96" s="1" t="s">
        <v>57</v>
      </c>
      <c r="AE96" s="1" t="s">
        <v>57</v>
      </c>
      <c r="AF96" s="1" t="s">
        <v>87</v>
      </c>
      <c r="AG96" s="1">
        <v>499242.99</v>
      </c>
      <c r="AI96" s="2">
        <v>45446</v>
      </c>
      <c r="AJ96" s="1">
        <v>499242.99</v>
      </c>
      <c r="AK96" s="1" t="s">
        <v>1185</v>
      </c>
      <c r="AL96" s="2">
        <v>45446</v>
      </c>
      <c r="AM96" s="2">
        <v>45869</v>
      </c>
      <c r="AN96" s="1" t="s">
        <v>101</v>
      </c>
      <c r="AO96" s="3">
        <v>0.70833333333333337</v>
      </c>
    </row>
    <row r="97" spans="1:41" x14ac:dyDescent="0.3">
      <c r="A97" s="7" t="s">
        <v>1186</v>
      </c>
      <c r="B97" s="1" t="s">
        <v>41</v>
      </c>
      <c r="C97" s="1" t="s">
        <v>1187</v>
      </c>
      <c r="D97" s="1" t="s">
        <v>43</v>
      </c>
      <c r="E97" s="1" t="s">
        <v>1188</v>
      </c>
      <c r="F97" s="10">
        <f t="shared" si="1"/>
        <v>45455</v>
      </c>
      <c r="G97" s="1" t="s">
        <v>1189</v>
      </c>
      <c r="H97" s="1" t="s">
        <v>1190</v>
      </c>
      <c r="I97" s="1" t="s">
        <v>8481</v>
      </c>
      <c r="J97" s="1" t="s">
        <v>84</v>
      </c>
      <c r="K97" s="1">
        <v>45000000</v>
      </c>
      <c r="M97" s="1" t="s">
        <v>1191</v>
      </c>
      <c r="N97" s="1" t="s">
        <v>1192</v>
      </c>
      <c r="P97" s="1" t="s">
        <v>1193</v>
      </c>
      <c r="Q97" s="1" t="s">
        <v>1194</v>
      </c>
      <c r="R97" s="1" t="s">
        <v>84</v>
      </c>
      <c r="S97" s="1" t="s">
        <v>1195</v>
      </c>
      <c r="T97" s="1" t="s">
        <v>1196</v>
      </c>
      <c r="X97" s="2">
        <v>45446</v>
      </c>
      <c r="Y97" s="2">
        <v>46112</v>
      </c>
      <c r="Z97" s="2">
        <v>45334</v>
      </c>
      <c r="AA97" s="1" t="s">
        <v>55</v>
      </c>
      <c r="AC97" s="1" t="s">
        <v>57</v>
      </c>
      <c r="AD97" s="1" t="s">
        <v>57</v>
      </c>
      <c r="AE97" s="1" t="s">
        <v>57</v>
      </c>
      <c r="AF97" s="1" t="s">
        <v>58</v>
      </c>
      <c r="AG97" s="1">
        <v>10800000</v>
      </c>
      <c r="AI97" s="2">
        <v>45394</v>
      </c>
      <c r="AJ97" s="1">
        <v>10800000</v>
      </c>
      <c r="AK97" s="1" t="s">
        <v>1197</v>
      </c>
      <c r="AL97" s="2">
        <v>45446</v>
      </c>
      <c r="AM97" s="2">
        <v>46112</v>
      </c>
      <c r="AN97" s="1" t="s">
        <v>229</v>
      </c>
      <c r="AO97" s="3">
        <v>0.5</v>
      </c>
    </row>
    <row r="98" spans="1:41" x14ac:dyDescent="0.3">
      <c r="A98" s="7" t="s">
        <v>1198</v>
      </c>
      <c r="B98" s="1" t="s">
        <v>41</v>
      </c>
      <c r="C98" s="1" t="s">
        <v>1199</v>
      </c>
      <c r="D98" s="1" t="s">
        <v>43</v>
      </c>
      <c r="E98" s="1" t="s">
        <v>1200</v>
      </c>
      <c r="F98" s="10">
        <f t="shared" si="1"/>
        <v>45453</v>
      </c>
      <c r="G98" s="1" t="s">
        <v>1201</v>
      </c>
      <c r="H98" s="1" t="s">
        <v>1202</v>
      </c>
      <c r="I98" s="12" t="s">
        <v>1203</v>
      </c>
      <c r="J98" s="1" t="s">
        <v>64</v>
      </c>
      <c r="K98" s="1">
        <v>71000000</v>
      </c>
      <c r="L98" s="1" t="s">
        <v>1204</v>
      </c>
      <c r="M98" s="1" t="s">
        <v>1051</v>
      </c>
      <c r="N98" s="1" t="s">
        <v>1205</v>
      </c>
      <c r="P98" s="1" t="s">
        <v>1053</v>
      </c>
      <c r="Q98" s="1" t="s">
        <v>1203</v>
      </c>
      <c r="R98" s="1" t="s">
        <v>127</v>
      </c>
      <c r="X98" s="2">
        <v>45425</v>
      </c>
      <c r="Y98" s="2">
        <v>45502</v>
      </c>
      <c r="Z98" s="2">
        <v>45413</v>
      </c>
      <c r="AA98" s="1" t="s">
        <v>55</v>
      </c>
      <c r="AC98" s="1" t="s">
        <v>57</v>
      </c>
      <c r="AD98" s="1" t="s">
        <v>57</v>
      </c>
      <c r="AE98" s="1" t="s">
        <v>57</v>
      </c>
      <c r="AF98" s="1" t="s">
        <v>58</v>
      </c>
      <c r="AG98" s="1">
        <v>107420.98</v>
      </c>
      <c r="AH98" s="1">
        <v>107420.98</v>
      </c>
      <c r="AI98" s="2">
        <v>45427</v>
      </c>
      <c r="AJ98" s="1">
        <v>107420.98</v>
      </c>
      <c r="AK98" s="1" t="s">
        <v>1054</v>
      </c>
      <c r="AL98" s="2">
        <v>45425</v>
      </c>
      <c r="AM98" s="2">
        <v>45502</v>
      </c>
      <c r="AN98" s="1" t="s">
        <v>240</v>
      </c>
      <c r="AO98" s="3">
        <v>0.5</v>
      </c>
    </row>
    <row r="99" spans="1:41" x14ac:dyDescent="0.3">
      <c r="A99" s="7" t="s">
        <v>1206</v>
      </c>
      <c r="B99" s="1" t="s">
        <v>41</v>
      </c>
      <c r="C99" s="1" t="s">
        <v>882</v>
      </c>
      <c r="D99" s="1" t="s">
        <v>43</v>
      </c>
      <c r="E99" s="1" t="s">
        <v>1207</v>
      </c>
      <c r="F99" s="10">
        <f t="shared" si="1"/>
        <v>45428</v>
      </c>
      <c r="G99" s="1" t="s">
        <v>1208</v>
      </c>
      <c r="H99" s="1" t="s">
        <v>1209</v>
      </c>
      <c r="I99" s="1" t="s">
        <v>886</v>
      </c>
      <c r="J99" s="1" t="s">
        <v>8481</v>
      </c>
      <c r="K99" s="1">
        <v>45000000</v>
      </c>
      <c r="L99" s="1" t="s">
        <v>1210</v>
      </c>
      <c r="M99" s="1" t="s">
        <v>888</v>
      </c>
      <c r="N99" s="1" t="s">
        <v>1211</v>
      </c>
      <c r="P99" s="1" t="s">
        <v>259</v>
      </c>
      <c r="Q99" s="1" t="s">
        <v>886</v>
      </c>
      <c r="R99" s="1" t="s">
        <v>127</v>
      </c>
      <c r="X99" s="2">
        <v>45117</v>
      </c>
      <c r="Y99" s="2">
        <v>45446</v>
      </c>
      <c r="Z99" s="2">
        <v>45115</v>
      </c>
      <c r="AA99" s="1" t="s">
        <v>55</v>
      </c>
      <c r="AC99" s="1" t="s">
        <v>56</v>
      </c>
      <c r="AD99" s="1" t="s">
        <v>57</v>
      </c>
      <c r="AE99" s="1" t="s">
        <v>57</v>
      </c>
      <c r="AF99" s="1" t="s">
        <v>58</v>
      </c>
      <c r="AG99" s="1">
        <v>868000</v>
      </c>
      <c r="AI99" s="2">
        <v>45302</v>
      </c>
      <c r="AJ99" s="1">
        <v>868000</v>
      </c>
      <c r="AK99" s="1" t="s">
        <v>1212</v>
      </c>
      <c r="AL99" s="2">
        <v>45117</v>
      </c>
      <c r="AM99" s="2">
        <v>45446</v>
      </c>
      <c r="AN99" s="1" t="s">
        <v>1213</v>
      </c>
      <c r="AO99" s="3">
        <v>0.5</v>
      </c>
    </row>
    <row r="100" spans="1:41" x14ac:dyDescent="0.3">
      <c r="A100" s="7" t="s">
        <v>1214</v>
      </c>
      <c r="B100" s="1" t="s">
        <v>41</v>
      </c>
      <c r="C100" s="1" t="s">
        <v>1215</v>
      </c>
      <c r="D100" s="1" t="s">
        <v>43</v>
      </c>
      <c r="E100" s="1" t="s">
        <v>1216</v>
      </c>
      <c r="F100" s="10">
        <f t="shared" si="1"/>
        <v>45358</v>
      </c>
      <c r="G100" s="1" t="s">
        <v>1217</v>
      </c>
      <c r="H100" s="1" t="s">
        <v>1218</v>
      </c>
      <c r="I100" s="1" t="s">
        <v>8481</v>
      </c>
      <c r="J100" s="1" t="s">
        <v>84</v>
      </c>
      <c r="K100" s="1" t="s">
        <v>1219</v>
      </c>
      <c r="L100" s="1" t="s">
        <v>1220</v>
      </c>
      <c r="M100" s="1" t="s">
        <v>1221</v>
      </c>
      <c r="N100" s="1" t="s">
        <v>110</v>
      </c>
      <c r="P100" s="1" t="s">
        <v>1222</v>
      </c>
      <c r="Q100" s="1" t="s">
        <v>1223</v>
      </c>
      <c r="R100" s="1" t="s">
        <v>127</v>
      </c>
      <c r="S100" s="1" t="s">
        <v>1224</v>
      </c>
      <c r="T100" s="1" t="s">
        <v>1225</v>
      </c>
      <c r="X100" s="2">
        <v>45341</v>
      </c>
      <c r="Y100" s="2">
        <v>45991</v>
      </c>
      <c r="Z100" s="2">
        <v>45320</v>
      </c>
      <c r="AA100" s="1" t="s">
        <v>55</v>
      </c>
      <c r="AC100" s="1" t="s">
        <v>56</v>
      </c>
      <c r="AD100" s="1" t="s">
        <v>56</v>
      </c>
      <c r="AE100" s="1" t="s">
        <v>57</v>
      </c>
      <c r="AF100" s="1" t="s">
        <v>87</v>
      </c>
      <c r="AG100" s="1">
        <v>5206122</v>
      </c>
      <c r="AH100" s="1">
        <v>5206122</v>
      </c>
      <c r="AI100" s="2">
        <v>45321</v>
      </c>
      <c r="AJ100" s="1">
        <v>5206122</v>
      </c>
      <c r="AK100" s="1" t="s">
        <v>1226</v>
      </c>
      <c r="AL100" s="2">
        <v>45341</v>
      </c>
      <c r="AM100" s="2">
        <v>45991</v>
      </c>
      <c r="AN100" s="1" t="s">
        <v>561</v>
      </c>
      <c r="AO100" s="3">
        <v>0.45833333333333331</v>
      </c>
    </row>
    <row r="101" spans="1:41" x14ac:dyDescent="0.3">
      <c r="A101" s="7" t="s">
        <v>1227</v>
      </c>
      <c r="B101" s="1" t="s">
        <v>41</v>
      </c>
      <c r="C101" s="1" t="s">
        <v>1228</v>
      </c>
      <c r="D101" s="1" t="s">
        <v>43</v>
      </c>
      <c r="E101" s="1" t="s">
        <v>1229</v>
      </c>
      <c r="F101" s="10">
        <f t="shared" si="1"/>
        <v>45132</v>
      </c>
      <c r="G101" s="1" t="s">
        <v>1230</v>
      </c>
      <c r="H101" s="1" t="s">
        <v>1231</v>
      </c>
      <c r="I101" s="1" t="s">
        <v>8481</v>
      </c>
      <c r="J101" s="1" t="s">
        <v>1232</v>
      </c>
      <c r="K101" s="1">
        <v>45000000</v>
      </c>
      <c r="M101" s="1" t="s">
        <v>1233</v>
      </c>
      <c r="N101" s="1" t="s">
        <v>1234</v>
      </c>
      <c r="P101" s="1" t="s">
        <v>51</v>
      </c>
      <c r="Q101" s="1" t="s">
        <v>1235</v>
      </c>
      <c r="R101" s="1" t="s">
        <v>84</v>
      </c>
      <c r="U101" s="1" t="s">
        <v>1236</v>
      </c>
      <c r="W101" s="1" t="s">
        <v>1237</v>
      </c>
      <c r="X101" s="2">
        <v>45128</v>
      </c>
      <c r="Y101" s="2">
        <v>46223</v>
      </c>
      <c r="Z101" s="2">
        <v>45002</v>
      </c>
      <c r="AA101" s="1" t="s">
        <v>55</v>
      </c>
      <c r="AC101" s="1" t="s">
        <v>56</v>
      </c>
      <c r="AD101" s="1" t="s">
        <v>57</v>
      </c>
      <c r="AE101" s="1" t="s">
        <v>57</v>
      </c>
      <c r="AF101" s="1" t="s">
        <v>58</v>
      </c>
      <c r="AG101" s="1">
        <v>0</v>
      </c>
      <c r="AH101" s="1">
        <v>10000000</v>
      </c>
      <c r="AI101" s="2">
        <v>45128</v>
      </c>
      <c r="AJ101" s="1">
        <v>1585000000</v>
      </c>
      <c r="AK101" s="1" t="s">
        <v>1238</v>
      </c>
      <c r="AL101" s="2">
        <v>45128</v>
      </c>
      <c r="AM101" s="2">
        <v>46223</v>
      </c>
      <c r="AN101" s="1" t="s">
        <v>240</v>
      </c>
      <c r="AO101" s="3">
        <v>0.41666666666666669</v>
      </c>
    </row>
    <row r="102" spans="1:41" x14ac:dyDescent="0.3">
      <c r="A102" s="7" t="s">
        <v>1239</v>
      </c>
      <c r="B102" s="1" t="s">
        <v>41</v>
      </c>
      <c r="C102" s="1" t="s">
        <v>291</v>
      </c>
      <c r="D102" s="1" t="s">
        <v>43</v>
      </c>
      <c r="E102" s="1" t="s">
        <v>1240</v>
      </c>
      <c r="F102" s="10">
        <f t="shared" si="1"/>
        <v>45943</v>
      </c>
      <c r="G102" s="1" t="s">
        <v>1241</v>
      </c>
      <c r="H102" s="1" t="s">
        <v>1242</v>
      </c>
      <c r="I102" s="1" t="s">
        <v>8481</v>
      </c>
      <c r="J102" s="1" t="s">
        <v>1243</v>
      </c>
      <c r="K102" s="1" t="s">
        <v>1244</v>
      </c>
      <c r="L102" s="1" t="s">
        <v>295</v>
      </c>
      <c r="M102" s="1" t="s">
        <v>296</v>
      </c>
      <c r="N102" s="1" t="s">
        <v>110</v>
      </c>
      <c r="O102" s="1" t="s">
        <v>297</v>
      </c>
      <c r="P102" s="1" t="s">
        <v>298</v>
      </c>
      <c r="Q102" s="1" t="s">
        <v>299</v>
      </c>
      <c r="R102" s="1" t="s">
        <v>84</v>
      </c>
      <c r="S102" s="1" t="s">
        <v>300</v>
      </c>
      <c r="T102" s="1" t="s">
        <v>301</v>
      </c>
      <c r="V102" s="1" t="s">
        <v>1245</v>
      </c>
      <c r="X102" s="2">
        <v>45931</v>
      </c>
      <c r="Y102" s="2">
        <v>47391</v>
      </c>
      <c r="Z102" s="2">
        <v>45621</v>
      </c>
      <c r="AA102" s="1" t="s">
        <v>55</v>
      </c>
      <c r="AC102" s="1" t="s">
        <v>56</v>
      </c>
      <c r="AD102" s="1" t="s">
        <v>57</v>
      </c>
      <c r="AE102" s="1" t="s">
        <v>57</v>
      </c>
      <c r="AF102" s="1" t="s">
        <v>58</v>
      </c>
      <c r="AG102" s="1">
        <v>0</v>
      </c>
      <c r="AH102" s="1">
        <v>50000000</v>
      </c>
      <c r="AI102" s="2">
        <v>45896</v>
      </c>
      <c r="AJ102" s="1">
        <v>50000000</v>
      </c>
      <c r="AK102" s="1" t="s">
        <v>1246</v>
      </c>
      <c r="AL102" s="2">
        <v>45931</v>
      </c>
      <c r="AM102" s="2">
        <v>47391</v>
      </c>
      <c r="AN102" s="1" t="s">
        <v>144</v>
      </c>
      <c r="AO102" s="3">
        <v>0.5</v>
      </c>
    </row>
    <row r="103" spans="1:41" x14ac:dyDescent="0.3">
      <c r="A103" s="7" t="s">
        <v>1247</v>
      </c>
      <c r="B103" s="1" t="s">
        <v>41</v>
      </c>
      <c r="C103" s="1" t="s">
        <v>1248</v>
      </c>
      <c r="D103" s="1" t="s">
        <v>43</v>
      </c>
      <c r="E103" s="1" t="s">
        <v>1249</v>
      </c>
      <c r="F103" s="10">
        <f t="shared" si="1"/>
        <v>45422</v>
      </c>
      <c r="G103" s="1" t="s">
        <v>1250</v>
      </c>
      <c r="H103" s="1" t="s">
        <v>1251</v>
      </c>
      <c r="I103" s="12" t="s">
        <v>1252</v>
      </c>
      <c r="J103" s="1" t="s">
        <v>64</v>
      </c>
      <c r="K103" s="1">
        <v>71000000</v>
      </c>
      <c r="L103" s="1" t="s">
        <v>1253</v>
      </c>
      <c r="M103" s="1" t="s">
        <v>1254</v>
      </c>
      <c r="N103" s="1" t="s">
        <v>1255</v>
      </c>
      <c r="O103" s="1" t="s">
        <v>1256</v>
      </c>
      <c r="P103" s="1" t="s">
        <v>1257</v>
      </c>
      <c r="Q103" s="1" t="s">
        <v>1252</v>
      </c>
      <c r="R103" s="1" t="s">
        <v>127</v>
      </c>
      <c r="S103" s="1">
        <v>1482975883</v>
      </c>
      <c r="X103" s="2">
        <v>45394</v>
      </c>
      <c r="Y103" s="2">
        <v>46854</v>
      </c>
      <c r="Z103" s="2">
        <v>45236</v>
      </c>
      <c r="AA103" s="1" t="s">
        <v>55</v>
      </c>
      <c r="AC103" s="1" t="s">
        <v>56</v>
      </c>
      <c r="AD103" s="1" t="s">
        <v>57</v>
      </c>
      <c r="AE103" s="1" t="s">
        <v>57</v>
      </c>
      <c r="AF103" s="1" t="s">
        <v>87</v>
      </c>
      <c r="AG103" s="1">
        <v>0</v>
      </c>
      <c r="AH103" s="1">
        <v>0</v>
      </c>
      <c r="AI103" s="2">
        <v>45394</v>
      </c>
      <c r="AJ103" s="1">
        <v>0</v>
      </c>
      <c r="AK103" s="1" t="s">
        <v>1258</v>
      </c>
      <c r="AL103" s="2">
        <v>45394</v>
      </c>
      <c r="AM103" s="2">
        <v>46854</v>
      </c>
      <c r="AN103" s="1" t="s">
        <v>89</v>
      </c>
      <c r="AO103" s="3">
        <v>0.45833333333333331</v>
      </c>
    </row>
    <row r="104" spans="1:41" x14ac:dyDescent="0.3">
      <c r="A104" s="7" t="s">
        <v>1259</v>
      </c>
      <c r="B104" s="1" t="s">
        <v>41</v>
      </c>
      <c r="C104" s="1" t="s">
        <v>1260</v>
      </c>
      <c r="D104" s="1" t="s">
        <v>43</v>
      </c>
      <c r="E104" s="1" t="s">
        <v>1261</v>
      </c>
      <c r="F104" s="10">
        <f t="shared" si="1"/>
        <v>45877</v>
      </c>
      <c r="G104" s="1" t="s">
        <v>1262</v>
      </c>
      <c r="H104" s="1" t="s">
        <v>1263</v>
      </c>
      <c r="I104" s="1" t="s">
        <v>8481</v>
      </c>
      <c r="J104" s="1" t="s">
        <v>1264</v>
      </c>
      <c r="K104" s="1" t="s">
        <v>1265</v>
      </c>
      <c r="L104" s="1" t="s">
        <v>1266</v>
      </c>
      <c r="M104" s="1" t="s">
        <v>1267</v>
      </c>
      <c r="N104" s="1" t="s">
        <v>1268</v>
      </c>
      <c r="O104" s="1" t="s">
        <v>1269</v>
      </c>
      <c r="P104" s="1" t="s">
        <v>1270</v>
      </c>
      <c r="Q104" s="1" t="s">
        <v>1271</v>
      </c>
      <c r="R104" s="1" t="s">
        <v>127</v>
      </c>
      <c r="S104" s="1" t="s">
        <v>1272</v>
      </c>
      <c r="T104" s="1" t="s">
        <v>1273</v>
      </c>
      <c r="X104" s="2">
        <v>45870</v>
      </c>
      <c r="Y104" s="2">
        <v>47330</v>
      </c>
      <c r="Z104" s="2">
        <v>45772</v>
      </c>
      <c r="AA104" s="1" t="s">
        <v>315</v>
      </c>
      <c r="AB104" s="1" t="s">
        <v>1274</v>
      </c>
      <c r="AC104" s="1" t="s">
        <v>56</v>
      </c>
      <c r="AD104" s="1" t="s">
        <v>57</v>
      </c>
      <c r="AE104" s="1" t="s">
        <v>57</v>
      </c>
      <c r="AF104" s="1" t="s">
        <v>58</v>
      </c>
      <c r="AG104" s="1">
        <v>0</v>
      </c>
      <c r="AH104" s="1">
        <v>500000000</v>
      </c>
      <c r="AI104" s="2">
        <v>45860</v>
      </c>
      <c r="AJ104" s="1">
        <v>500000000</v>
      </c>
      <c r="AK104" s="1" t="s">
        <v>1275</v>
      </c>
      <c r="AL104" s="2">
        <v>45870</v>
      </c>
      <c r="AM104" s="2">
        <v>47330</v>
      </c>
      <c r="AN104" s="1" t="s">
        <v>89</v>
      </c>
      <c r="AO104" s="3">
        <v>0.5</v>
      </c>
    </row>
    <row r="105" spans="1:41" x14ac:dyDescent="0.3">
      <c r="A105" s="7" t="s">
        <v>1276</v>
      </c>
      <c r="B105" s="1" t="s">
        <v>41</v>
      </c>
      <c r="C105" s="1" t="s">
        <v>346</v>
      </c>
      <c r="D105" s="1" t="s">
        <v>43</v>
      </c>
      <c r="E105" s="1" t="s">
        <v>1277</v>
      </c>
      <c r="F105" s="10">
        <f t="shared" si="1"/>
        <v>45791</v>
      </c>
      <c r="G105" s="1" t="s">
        <v>1278</v>
      </c>
      <c r="H105" s="1" t="s">
        <v>1279</v>
      </c>
      <c r="I105" s="1" t="s">
        <v>8481</v>
      </c>
      <c r="J105" s="1" t="s">
        <v>84</v>
      </c>
      <c r="K105" s="1">
        <v>45000000</v>
      </c>
      <c r="L105" s="1" t="s">
        <v>350</v>
      </c>
      <c r="M105" s="1" t="s">
        <v>351</v>
      </c>
      <c r="N105" s="1" t="s">
        <v>352</v>
      </c>
      <c r="P105" s="1" t="s">
        <v>353</v>
      </c>
      <c r="Q105" s="1" t="s">
        <v>354</v>
      </c>
      <c r="R105" s="1" t="s">
        <v>84</v>
      </c>
      <c r="T105" s="1" t="s">
        <v>356</v>
      </c>
      <c r="V105" s="1" t="s">
        <v>1280</v>
      </c>
      <c r="X105" s="2">
        <v>45783</v>
      </c>
      <c r="Y105" s="2">
        <v>46024</v>
      </c>
      <c r="Z105" s="2">
        <v>45722</v>
      </c>
      <c r="AA105" s="1" t="s">
        <v>55</v>
      </c>
      <c r="AC105" s="1" t="s">
        <v>56</v>
      </c>
      <c r="AD105" s="1" t="s">
        <v>57</v>
      </c>
      <c r="AE105" s="1" t="s">
        <v>57</v>
      </c>
      <c r="AF105" s="1" t="s">
        <v>58</v>
      </c>
      <c r="AG105" s="1">
        <v>3350000</v>
      </c>
      <c r="AH105" s="1">
        <v>3350000</v>
      </c>
      <c r="AI105" s="2">
        <v>45770</v>
      </c>
      <c r="AJ105" s="1">
        <v>3350000</v>
      </c>
      <c r="AK105" s="1" t="s">
        <v>358</v>
      </c>
      <c r="AL105" s="2">
        <v>45796</v>
      </c>
      <c r="AM105" s="2">
        <v>46031</v>
      </c>
      <c r="AN105" s="1" t="s">
        <v>89</v>
      </c>
      <c r="AO105" s="3">
        <v>0.5</v>
      </c>
    </row>
    <row r="106" spans="1:41" x14ac:dyDescent="0.3">
      <c r="A106" s="7" t="s">
        <v>1281</v>
      </c>
      <c r="B106" s="1" t="s">
        <v>41</v>
      </c>
      <c r="C106" s="1" t="s">
        <v>1282</v>
      </c>
      <c r="D106" s="1" t="s">
        <v>43</v>
      </c>
      <c r="E106" s="1" t="s">
        <v>1283</v>
      </c>
      <c r="F106" s="10">
        <f t="shared" si="1"/>
        <v>45778</v>
      </c>
      <c r="G106" s="1" t="s">
        <v>1284</v>
      </c>
      <c r="H106" s="1" t="s">
        <v>1285</v>
      </c>
      <c r="I106" s="12" t="s">
        <v>1286</v>
      </c>
      <c r="J106" s="1" t="s">
        <v>51</v>
      </c>
      <c r="K106" s="1" t="s">
        <v>1287</v>
      </c>
      <c r="L106" s="1" t="s">
        <v>1288</v>
      </c>
      <c r="M106" s="1" t="s">
        <v>1289</v>
      </c>
      <c r="N106" s="1" t="s">
        <v>1290</v>
      </c>
      <c r="P106" s="1" t="s">
        <v>51</v>
      </c>
      <c r="Q106" s="1" t="s">
        <v>1286</v>
      </c>
      <c r="R106" s="1" t="s">
        <v>84</v>
      </c>
      <c r="X106" s="2">
        <v>45444</v>
      </c>
      <c r="Y106" s="2">
        <v>46752</v>
      </c>
      <c r="Z106" s="2">
        <v>45382</v>
      </c>
      <c r="AA106" s="1" t="s">
        <v>55</v>
      </c>
      <c r="AC106" s="1" t="s">
        <v>57</v>
      </c>
      <c r="AD106" s="1" t="s">
        <v>57</v>
      </c>
      <c r="AE106" s="1" t="s">
        <v>57</v>
      </c>
      <c r="AF106" s="1" t="s">
        <v>87</v>
      </c>
      <c r="AG106" s="1">
        <v>74718.75</v>
      </c>
      <c r="AI106" s="2">
        <v>45671</v>
      </c>
      <c r="AJ106" s="1">
        <v>74718.75</v>
      </c>
      <c r="AK106" s="1" t="s">
        <v>1291</v>
      </c>
      <c r="AL106" s="2">
        <v>45444</v>
      </c>
      <c r="AM106" s="2">
        <v>46752</v>
      </c>
      <c r="AN106" s="1" t="s">
        <v>115</v>
      </c>
      <c r="AO106" s="3">
        <v>0.70833333333333337</v>
      </c>
    </row>
    <row r="107" spans="1:41" x14ac:dyDescent="0.3">
      <c r="A107" s="7" t="s">
        <v>1292</v>
      </c>
      <c r="B107" s="1" t="s">
        <v>41</v>
      </c>
      <c r="C107" s="1" t="s">
        <v>1293</v>
      </c>
      <c r="D107" s="1" t="s">
        <v>43</v>
      </c>
      <c r="E107" s="1" t="s">
        <v>1294</v>
      </c>
      <c r="F107" s="10">
        <f t="shared" si="1"/>
        <v>45771</v>
      </c>
      <c r="G107" s="1" t="s">
        <v>1295</v>
      </c>
      <c r="H107" s="1" t="s">
        <v>1296</v>
      </c>
      <c r="I107" s="1" t="s">
        <v>8481</v>
      </c>
      <c r="J107" s="1" t="s">
        <v>1297</v>
      </c>
      <c r="K107" s="1" t="s">
        <v>1298</v>
      </c>
      <c r="L107" s="1" t="s">
        <v>1299</v>
      </c>
      <c r="M107" s="1" t="s">
        <v>1300</v>
      </c>
      <c r="N107" s="1" t="s">
        <v>1301</v>
      </c>
      <c r="P107" s="1" t="s">
        <v>1302</v>
      </c>
      <c r="Q107" s="1" t="s">
        <v>1303</v>
      </c>
      <c r="R107" s="1" t="s">
        <v>127</v>
      </c>
      <c r="T107" s="1" t="s">
        <v>1304</v>
      </c>
      <c r="V107" s="1" t="s">
        <v>1305</v>
      </c>
      <c r="X107" s="2">
        <v>45168</v>
      </c>
      <c r="Y107" s="2">
        <v>45838</v>
      </c>
      <c r="Z107" s="2">
        <v>45016</v>
      </c>
      <c r="AA107" s="1" t="s">
        <v>315</v>
      </c>
      <c r="AB107" s="1" t="s">
        <v>1292</v>
      </c>
      <c r="AC107" s="1" t="s">
        <v>57</v>
      </c>
      <c r="AD107" s="1" t="s">
        <v>57</v>
      </c>
      <c r="AE107" s="1" t="s">
        <v>57</v>
      </c>
      <c r="AF107" s="1" t="s">
        <v>58</v>
      </c>
      <c r="AG107" s="1">
        <v>40000000</v>
      </c>
      <c r="AH107" s="1">
        <v>40000000</v>
      </c>
      <c r="AI107" s="2">
        <v>45771</v>
      </c>
      <c r="AJ107" s="1">
        <v>40000000</v>
      </c>
      <c r="AK107" s="1" t="s">
        <v>1306</v>
      </c>
      <c r="AL107" s="2">
        <v>45791</v>
      </c>
      <c r="AM107" s="2">
        <v>46752</v>
      </c>
      <c r="AN107" s="1" t="s">
        <v>89</v>
      </c>
      <c r="AO107" s="3">
        <v>0.5</v>
      </c>
    </row>
    <row r="108" spans="1:41" x14ac:dyDescent="0.3">
      <c r="A108" s="7" t="s">
        <v>1307</v>
      </c>
      <c r="B108" s="1" t="s">
        <v>41</v>
      </c>
      <c r="C108" s="1" t="s">
        <v>966</v>
      </c>
      <c r="D108" s="1" t="s">
        <v>43</v>
      </c>
      <c r="E108" s="1" t="s">
        <v>1308</v>
      </c>
      <c r="F108" s="10">
        <f t="shared" si="1"/>
        <v>45415</v>
      </c>
      <c r="G108" s="1" t="s">
        <v>1307</v>
      </c>
      <c r="H108" s="1" t="s">
        <v>1309</v>
      </c>
      <c r="I108" s="1" t="s">
        <v>8481</v>
      </c>
      <c r="J108" s="1" t="s">
        <v>405</v>
      </c>
      <c r="K108" s="1">
        <v>45000000</v>
      </c>
      <c r="L108" s="1" t="s">
        <v>969</v>
      </c>
      <c r="M108" s="1" t="s">
        <v>970</v>
      </c>
      <c r="N108" s="1" t="s">
        <v>971</v>
      </c>
      <c r="P108" s="1" t="s">
        <v>972</v>
      </c>
      <c r="Q108" s="1" t="s">
        <v>973</v>
      </c>
      <c r="R108" s="1" t="s">
        <v>84</v>
      </c>
      <c r="X108" s="2">
        <v>45323</v>
      </c>
      <c r="Y108" s="2">
        <v>45808</v>
      </c>
      <c r="Z108" s="2">
        <v>45293</v>
      </c>
      <c r="AA108" s="1" t="s">
        <v>55</v>
      </c>
      <c r="AC108" s="1" t="s">
        <v>56</v>
      </c>
      <c r="AD108" s="1" t="s">
        <v>57</v>
      </c>
      <c r="AE108" s="1" t="s">
        <v>57</v>
      </c>
      <c r="AF108" s="1" t="s">
        <v>58</v>
      </c>
      <c r="AG108" s="1">
        <v>22000000</v>
      </c>
      <c r="AI108" s="2">
        <v>45323</v>
      </c>
      <c r="AJ108" s="1">
        <v>22000000</v>
      </c>
      <c r="AK108" s="1" t="s">
        <v>1310</v>
      </c>
      <c r="AL108" s="2">
        <v>45323</v>
      </c>
      <c r="AM108" s="2">
        <v>45808</v>
      </c>
      <c r="AN108" s="1" t="s">
        <v>240</v>
      </c>
      <c r="AO108" s="3">
        <v>0.5</v>
      </c>
    </row>
    <row r="109" spans="1:41" x14ac:dyDescent="0.3">
      <c r="A109" s="7" t="s">
        <v>1311</v>
      </c>
      <c r="B109" s="1" t="s">
        <v>41</v>
      </c>
      <c r="C109" s="1" t="s">
        <v>1312</v>
      </c>
      <c r="D109" s="1" t="s">
        <v>43</v>
      </c>
      <c r="E109" s="1" t="s">
        <v>1313</v>
      </c>
      <c r="F109" s="10">
        <f t="shared" si="1"/>
        <v>45882</v>
      </c>
      <c r="G109" s="1" t="s">
        <v>1314</v>
      </c>
      <c r="H109" s="1" t="s">
        <v>1315</v>
      </c>
      <c r="I109" s="12" t="s">
        <v>1316</v>
      </c>
      <c r="J109" s="1" t="s">
        <v>64</v>
      </c>
      <c r="K109" s="1">
        <v>45000000</v>
      </c>
      <c r="L109" s="1" t="s">
        <v>1317</v>
      </c>
      <c r="M109" s="1" t="s">
        <v>1318</v>
      </c>
      <c r="N109" s="1" t="s">
        <v>1319</v>
      </c>
      <c r="O109" s="1" t="s">
        <v>1320</v>
      </c>
      <c r="P109" s="1" t="s">
        <v>1321</v>
      </c>
      <c r="Q109" s="1" t="s">
        <v>1316</v>
      </c>
      <c r="R109" s="1" t="s">
        <v>84</v>
      </c>
      <c r="S109" s="1" t="s">
        <v>1322</v>
      </c>
      <c r="T109" s="1" t="s">
        <v>1323</v>
      </c>
      <c r="X109" s="2">
        <v>46013</v>
      </c>
      <c r="Y109" s="2">
        <v>46377</v>
      </c>
      <c r="Z109" s="2">
        <v>46012</v>
      </c>
      <c r="AA109" s="1" t="s">
        <v>55</v>
      </c>
      <c r="AC109" s="1" t="s">
        <v>56</v>
      </c>
      <c r="AD109" s="1" t="s">
        <v>57</v>
      </c>
      <c r="AE109" s="1" t="s">
        <v>57</v>
      </c>
      <c r="AF109" s="1" t="s">
        <v>58</v>
      </c>
      <c r="AG109" s="1">
        <v>420000</v>
      </c>
      <c r="AH109" s="1">
        <v>420000</v>
      </c>
      <c r="AI109" s="2">
        <v>46013</v>
      </c>
      <c r="AJ109" s="1">
        <v>70000</v>
      </c>
      <c r="AK109" s="1" t="s">
        <v>1324</v>
      </c>
      <c r="AL109" s="2">
        <v>46013</v>
      </c>
      <c r="AM109" s="2">
        <v>46377</v>
      </c>
      <c r="AN109" s="1" t="s">
        <v>89</v>
      </c>
      <c r="AO109" s="3">
        <v>0</v>
      </c>
    </row>
    <row r="110" spans="1:41" x14ac:dyDescent="0.3">
      <c r="A110" s="7" t="s">
        <v>1325</v>
      </c>
      <c r="B110" s="1" t="s">
        <v>41</v>
      </c>
      <c r="C110" s="1" t="s">
        <v>216</v>
      </c>
      <c r="D110" s="1" t="s">
        <v>43</v>
      </c>
      <c r="E110" s="1" t="s">
        <v>1326</v>
      </c>
      <c r="F110" s="10">
        <f t="shared" si="1"/>
        <v>46010</v>
      </c>
      <c r="G110" s="1" t="s">
        <v>1327</v>
      </c>
      <c r="H110" s="1" t="s">
        <v>1328</v>
      </c>
      <c r="I110" s="1" t="s">
        <v>8481</v>
      </c>
      <c r="J110" s="1" t="s">
        <v>84</v>
      </c>
      <c r="K110" s="1">
        <v>45000000</v>
      </c>
      <c r="L110" s="1" t="s">
        <v>1329</v>
      </c>
      <c r="M110" s="1" t="s">
        <v>1330</v>
      </c>
      <c r="N110" s="1" t="s">
        <v>222</v>
      </c>
      <c r="O110" s="1" t="s">
        <v>223</v>
      </c>
      <c r="P110" s="1" t="s">
        <v>224</v>
      </c>
      <c r="Q110" s="1" t="s">
        <v>225</v>
      </c>
      <c r="R110" s="1" t="s">
        <v>127</v>
      </c>
      <c r="S110" s="1" t="s">
        <v>1331</v>
      </c>
      <c r="T110" s="1" t="s">
        <v>227</v>
      </c>
      <c r="X110" s="2">
        <v>45971</v>
      </c>
      <c r="Y110" s="2">
        <v>46153</v>
      </c>
      <c r="Z110" s="2">
        <v>45968</v>
      </c>
      <c r="AA110" s="1" t="s">
        <v>55</v>
      </c>
      <c r="AC110" s="1" t="s">
        <v>56</v>
      </c>
      <c r="AD110" s="1" t="s">
        <v>56</v>
      </c>
      <c r="AE110" s="1" t="s">
        <v>57</v>
      </c>
      <c r="AF110" s="1" t="s">
        <v>58</v>
      </c>
      <c r="AG110" s="1">
        <v>103839.549</v>
      </c>
      <c r="AI110" s="2">
        <v>45968</v>
      </c>
      <c r="AJ110" s="1">
        <v>103839.549</v>
      </c>
      <c r="AK110" s="1" t="s">
        <v>1332</v>
      </c>
      <c r="AL110" s="2">
        <v>45971</v>
      </c>
      <c r="AM110" s="2">
        <v>46153</v>
      </c>
      <c r="AN110" s="1" t="s">
        <v>89</v>
      </c>
      <c r="AO110" s="3">
        <v>0.5</v>
      </c>
    </row>
    <row r="111" spans="1:41" x14ac:dyDescent="0.3">
      <c r="A111" s="7" t="s">
        <v>1333</v>
      </c>
      <c r="B111" s="1" t="s">
        <v>41</v>
      </c>
      <c r="C111" s="1" t="s">
        <v>216</v>
      </c>
      <c r="D111" s="1" t="s">
        <v>43</v>
      </c>
      <c r="E111" s="1" t="s">
        <v>1334</v>
      </c>
      <c r="F111" s="10">
        <f t="shared" si="1"/>
        <v>46010</v>
      </c>
      <c r="G111" s="1" t="s">
        <v>1335</v>
      </c>
      <c r="H111" s="1" t="s">
        <v>1336</v>
      </c>
      <c r="I111" s="1" t="s">
        <v>8481</v>
      </c>
      <c r="J111" s="1" t="s">
        <v>84</v>
      </c>
      <c r="K111" s="1">
        <v>45000000</v>
      </c>
      <c r="L111" s="1" t="s">
        <v>1329</v>
      </c>
      <c r="M111" s="1" t="s">
        <v>1330</v>
      </c>
      <c r="N111" s="1" t="s">
        <v>222</v>
      </c>
      <c r="O111" s="1" t="s">
        <v>223</v>
      </c>
      <c r="P111" s="1" t="s">
        <v>224</v>
      </c>
      <c r="Q111" s="1" t="s">
        <v>225</v>
      </c>
      <c r="R111" s="1" t="s">
        <v>84</v>
      </c>
      <c r="S111" s="1" t="s">
        <v>1331</v>
      </c>
      <c r="T111" s="1" t="s">
        <v>227</v>
      </c>
      <c r="X111" s="2">
        <v>45971</v>
      </c>
      <c r="Y111" s="2">
        <v>46153</v>
      </c>
      <c r="Z111" s="2">
        <v>45968</v>
      </c>
      <c r="AA111" s="1" t="s">
        <v>55</v>
      </c>
      <c r="AC111" s="1" t="s">
        <v>56</v>
      </c>
      <c r="AD111" s="1" t="s">
        <v>56</v>
      </c>
      <c r="AE111" s="1" t="s">
        <v>57</v>
      </c>
      <c r="AF111" s="1" t="s">
        <v>58</v>
      </c>
      <c r="AG111" s="1">
        <v>103839.549</v>
      </c>
      <c r="AI111" s="2">
        <v>45968</v>
      </c>
      <c r="AJ111" s="1">
        <v>103839.549</v>
      </c>
      <c r="AK111" s="1" t="s">
        <v>1332</v>
      </c>
      <c r="AL111" s="2">
        <v>45971</v>
      </c>
      <c r="AM111" s="2">
        <v>46153</v>
      </c>
      <c r="AN111" s="1" t="s">
        <v>229</v>
      </c>
      <c r="AO111" s="3">
        <v>0.5</v>
      </c>
    </row>
    <row r="112" spans="1:41" x14ac:dyDescent="0.3">
      <c r="A112" s="7">
        <v>15067</v>
      </c>
      <c r="B112" s="1" t="s">
        <v>41</v>
      </c>
      <c r="C112" s="1" t="s">
        <v>103</v>
      </c>
      <c r="D112" s="1" t="s">
        <v>43</v>
      </c>
      <c r="E112" s="1" t="s">
        <v>1337</v>
      </c>
      <c r="F112" s="10">
        <f t="shared" si="1"/>
        <v>45966</v>
      </c>
      <c r="G112" s="1" t="s">
        <v>1338</v>
      </c>
      <c r="H112" s="1" t="s">
        <v>1339</v>
      </c>
      <c r="I112" s="1" t="s">
        <v>8481</v>
      </c>
      <c r="J112" s="1" t="s">
        <v>107</v>
      </c>
      <c r="K112" s="1">
        <v>71000000</v>
      </c>
      <c r="L112" s="1" t="s">
        <v>108</v>
      </c>
      <c r="M112" s="1" t="s">
        <v>1340</v>
      </c>
      <c r="N112" s="1" t="s">
        <v>1341</v>
      </c>
      <c r="P112" s="1" t="s">
        <v>111</v>
      </c>
      <c r="Q112" s="1" t="s">
        <v>1342</v>
      </c>
      <c r="R112" s="1" t="s">
        <v>84</v>
      </c>
      <c r="X112" s="2">
        <v>45839</v>
      </c>
      <c r="Y112" s="2">
        <v>46873</v>
      </c>
      <c r="Z112" s="2">
        <v>45821</v>
      </c>
      <c r="AA112" s="1" t="s">
        <v>55</v>
      </c>
      <c r="AC112" s="1" t="s">
        <v>56</v>
      </c>
      <c r="AD112" s="1" t="s">
        <v>57</v>
      </c>
      <c r="AE112" s="1" t="s">
        <v>57</v>
      </c>
      <c r="AF112" s="1" t="s">
        <v>87</v>
      </c>
      <c r="AG112" s="1">
        <v>1028334.89</v>
      </c>
      <c r="AI112" s="2">
        <v>45953</v>
      </c>
      <c r="AJ112" s="1">
        <v>1028334.89</v>
      </c>
      <c r="AK112" s="1" t="s">
        <v>1343</v>
      </c>
      <c r="AL112" s="2">
        <v>45839</v>
      </c>
      <c r="AM112" s="2">
        <v>46873</v>
      </c>
      <c r="AN112" s="1" t="s">
        <v>240</v>
      </c>
      <c r="AO112" s="3">
        <v>0.70833333333333337</v>
      </c>
    </row>
    <row r="113" spans="1:41" x14ac:dyDescent="0.3">
      <c r="A113" s="7" t="s">
        <v>1344</v>
      </c>
      <c r="B113" s="1" t="s">
        <v>41</v>
      </c>
      <c r="C113" s="1" t="s">
        <v>1345</v>
      </c>
      <c r="D113" s="1" t="s">
        <v>43</v>
      </c>
      <c r="E113" s="1" t="s">
        <v>1346</v>
      </c>
      <c r="F113" s="10">
        <f t="shared" si="1"/>
        <v>45776</v>
      </c>
      <c r="G113" s="1" t="s">
        <v>1347</v>
      </c>
      <c r="H113" s="1" t="s">
        <v>1348</v>
      </c>
      <c r="I113" s="1" t="s">
        <v>1349</v>
      </c>
      <c r="J113" s="1" t="s">
        <v>8481</v>
      </c>
      <c r="K113" s="1">
        <v>71530000</v>
      </c>
      <c r="M113" s="1" t="s">
        <v>1350</v>
      </c>
      <c r="N113" s="1" t="s">
        <v>1351</v>
      </c>
      <c r="P113" s="1" t="s">
        <v>1352</v>
      </c>
      <c r="Q113" s="1" t="s">
        <v>1349</v>
      </c>
      <c r="R113" s="1" t="s">
        <v>84</v>
      </c>
      <c r="S113" s="1" t="s">
        <v>1353</v>
      </c>
      <c r="U113" s="1" t="s">
        <v>1354</v>
      </c>
      <c r="X113" s="2">
        <v>45756</v>
      </c>
      <c r="Y113" s="2">
        <v>45930</v>
      </c>
      <c r="Z113" s="2">
        <v>45755</v>
      </c>
      <c r="AA113" s="1" t="s">
        <v>55</v>
      </c>
      <c r="AC113" s="1" t="s">
        <v>57</v>
      </c>
      <c r="AD113" s="1" t="s">
        <v>57</v>
      </c>
      <c r="AE113" s="1" t="s">
        <v>57</v>
      </c>
      <c r="AF113" s="1" t="s">
        <v>87</v>
      </c>
      <c r="AG113" s="1">
        <v>357186</v>
      </c>
      <c r="AI113" s="2">
        <v>45756</v>
      </c>
      <c r="AJ113" s="1">
        <v>357186</v>
      </c>
      <c r="AK113" s="1" t="s">
        <v>1355</v>
      </c>
      <c r="AL113" s="2">
        <v>45756</v>
      </c>
      <c r="AM113" s="2">
        <v>45930</v>
      </c>
      <c r="AN113" s="1" t="s">
        <v>240</v>
      </c>
      <c r="AO113" s="3">
        <v>0</v>
      </c>
    </row>
    <row r="114" spans="1:41" x14ac:dyDescent="0.3">
      <c r="A114" s="7" t="s">
        <v>1356</v>
      </c>
      <c r="B114" s="1" t="s">
        <v>41</v>
      </c>
      <c r="C114" s="1" t="s">
        <v>1357</v>
      </c>
      <c r="D114" s="1" t="s">
        <v>43</v>
      </c>
      <c r="E114" s="1" t="s">
        <v>1358</v>
      </c>
      <c r="F114" s="10">
        <f t="shared" si="1"/>
        <v>45898</v>
      </c>
      <c r="G114" s="1" t="s">
        <v>1359</v>
      </c>
      <c r="H114" s="1" t="s">
        <v>1360</v>
      </c>
      <c r="I114" s="1" t="s">
        <v>8481</v>
      </c>
      <c r="J114" s="1" t="s">
        <v>436</v>
      </c>
      <c r="K114" s="1">
        <v>45210000</v>
      </c>
      <c r="M114" s="1" t="s">
        <v>1361</v>
      </c>
      <c r="N114" s="1" t="s">
        <v>1362</v>
      </c>
      <c r="P114" s="1" t="s">
        <v>904</v>
      </c>
      <c r="Q114" s="1" t="s">
        <v>1363</v>
      </c>
      <c r="R114" s="1" t="s">
        <v>84</v>
      </c>
      <c r="X114" s="2">
        <v>45859</v>
      </c>
      <c r="Y114" s="2">
        <v>45957</v>
      </c>
      <c r="Z114" s="2">
        <v>45702</v>
      </c>
      <c r="AA114" s="1" t="s">
        <v>55</v>
      </c>
      <c r="AC114" s="1" t="s">
        <v>56</v>
      </c>
      <c r="AD114" s="1" t="s">
        <v>57</v>
      </c>
      <c r="AE114" s="1" t="s">
        <v>57</v>
      </c>
      <c r="AF114" s="1" t="s">
        <v>87</v>
      </c>
      <c r="AG114" s="1">
        <v>0</v>
      </c>
      <c r="AH114" s="1">
        <v>0</v>
      </c>
      <c r="AI114" s="2">
        <v>45876</v>
      </c>
      <c r="AJ114" s="1">
        <v>0</v>
      </c>
      <c r="AK114" s="1" t="s">
        <v>1364</v>
      </c>
      <c r="AL114" s="2">
        <v>45859</v>
      </c>
      <c r="AM114" s="2">
        <v>45957</v>
      </c>
      <c r="AN114" s="1" t="s">
        <v>240</v>
      </c>
      <c r="AO114" s="3">
        <v>0.54166666666666663</v>
      </c>
    </row>
    <row r="115" spans="1:41" x14ac:dyDescent="0.3">
      <c r="A115" s="7" t="s">
        <v>1365</v>
      </c>
      <c r="B115" s="1" t="s">
        <v>41</v>
      </c>
      <c r="C115" s="1" t="s">
        <v>1366</v>
      </c>
      <c r="D115" s="1" t="s">
        <v>43</v>
      </c>
      <c r="E115" s="1" t="s">
        <v>1367</v>
      </c>
      <c r="F115" s="10">
        <f t="shared" si="1"/>
        <v>45762</v>
      </c>
      <c r="G115" s="1" t="s">
        <v>1368</v>
      </c>
      <c r="H115" s="1" t="s">
        <v>1369</v>
      </c>
      <c r="I115" s="13" t="s">
        <v>1370</v>
      </c>
      <c r="J115" s="1" t="s">
        <v>64</v>
      </c>
      <c r="K115" s="1">
        <v>72224000</v>
      </c>
      <c r="L115" s="1" t="s">
        <v>1371</v>
      </c>
      <c r="M115" s="1" t="s">
        <v>1372</v>
      </c>
      <c r="N115" s="1" t="s">
        <v>1373</v>
      </c>
      <c r="O115" s="1" t="s">
        <v>1374</v>
      </c>
      <c r="P115" s="1" t="s">
        <v>1375</v>
      </c>
      <c r="Q115" s="1" t="s">
        <v>1370</v>
      </c>
      <c r="R115" s="1" t="s">
        <v>127</v>
      </c>
      <c r="S115" s="1" t="s">
        <v>1376</v>
      </c>
      <c r="X115" s="2">
        <v>45757</v>
      </c>
      <c r="Y115" s="2">
        <v>46455</v>
      </c>
      <c r="Z115" s="2">
        <v>45693</v>
      </c>
      <c r="AA115" s="1" t="s">
        <v>55</v>
      </c>
      <c r="AC115" s="1" t="s">
        <v>57</v>
      </c>
      <c r="AD115" s="1" t="s">
        <v>57</v>
      </c>
      <c r="AE115" s="1" t="s">
        <v>57</v>
      </c>
      <c r="AF115" s="1" t="s">
        <v>87</v>
      </c>
      <c r="AG115" s="1">
        <v>37200</v>
      </c>
      <c r="AH115" s="1">
        <v>37200</v>
      </c>
      <c r="AI115" s="2">
        <v>45756</v>
      </c>
      <c r="AJ115" s="1">
        <v>37200</v>
      </c>
      <c r="AK115" s="1" t="s">
        <v>1377</v>
      </c>
      <c r="AL115" s="2">
        <v>45757</v>
      </c>
      <c r="AM115" s="2">
        <v>46455</v>
      </c>
      <c r="AN115" s="1" t="s">
        <v>492</v>
      </c>
      <c r="AO115" s="3">
        <v>0.35138888888888886</v>
      </c>
    </row>
    <row r="116" spans="1:41" x14ac:dyDescent="0.3">
      <c r="A116" s="7" t="s">
        <v>1378</v>
      </c>
      <c r="B116" s="1" t="s">
        <v>41</v>
      </c>
      <c r="C116" s="1" t="s">
        <v>1069</v>
      </c>
      <c r="D116" s="1" t="s">
        <v>43</v>
      </c>
      <c r="E116" s="1" t="s">
        <v>1379</v>
      </c>
      <c r="F116" s="10">
        <f t="shared" si="1"/>
        <v>45859</v>
      </c>
      <c r="G116" s="1" t="s">
        <v>1380</v>
      </c>
      <c r="H116" s="1" t="s">
        <v>1381</v>
      </c>
      <c r="I116" s="9" t="s">
        <v>1073</v>
      </c>
      <c r="J116" s="1" t="s">
        <v>64</v>
      </c>
      <c r="K116" s="1" t="s">
        <v>1382</v>
      </c>
      <c r="L116" s="1" t="s">
        <v>1383</v>
      </c>
      <c r="M116" s="1" t="s">
        <v>1384</v>
      </c>
      <c r="N116" s="1" t="s">
        <v>1077</v>
      </c>
      <c r="O116" s="1" t="s">
        <v>1078</v>
      </c>
      <c r="P116" s="1" t="s">
        <v>378</v>
      </c>
      <c r="Q116" s="1" t="s">
        <v>1073</v>
      </c>
      <c r="R116" s="1" t="s">
        <v>127</v>
      </c>
      <c r="S116" s="1" t="s">
        <v>1385</v>
      </c>
      <c r="X116" s="2">
        <v>45901</v>
      </c>
      <c r="Y116" s="2">
        <v>46010</v>
      </c>
      <c r="Z116" s="2">
        <v>45828</v>
      </c>
      <c r="AA116" s="1" t="s">
        <v>55</v>
      </c>
      <c r="AC116" s="1" t="s">
        <v>57</v>
      </c>
      <c r="AD116" s="1" t="s">
        <v>57</v>
      </c>
      <c r="AE116" s="1" t="s">
        <v>57</v>
      </c>
      <c r="AF116" s="1" t="s">
        <v>58</v>
      </c>
      <c r="AG116" s="1">
        <v>0</v>
      </c>
      <c r="AH116" s="1">
        <v>0</v>
      </c>
      <c r="AI116" s="2">
        <v>45848</v>
      </c>
      <c r="AJ116" s="1">
        <v>199000</v>
      </c>
      <c r="AK116" s="1" t="s">
        <v>1386</v>
      </c>
      <c r="AL116" s="2">
        <v>45901</v>
      </c>
      <c r="AM116" s="2">
        <v>46010</v>
      </c>
      <c r="AN116" s="1" t="s">
        <v>89</v>
      </c>
      <c r="AO116" s="3">
        <v>0.625</v>
      </c>
    </row>
    <row r="117" spans="1:41" x14ac:dyDescent="0.3">
      <c r="A117" s="7" t="s">
        <v>1387</v>
      </c>
      <c r="B117" s="1" t="s">
        <v>41</v>
      </c>
      <c r="C117" s="1" t="s">
        <v>1388</v>
      </c>
      <c r="D117" s="1" t="s">
        <v>43</v>
      </c>
      <c r="E117" s="1" t="s">
        <v>1389</v>
      </c>
      <c r="F117" s="10">
        <f t="shared" si="1"/>
        <v>45840</v>
      </c>
      <c r="G117" s="1" t="s">
        <v>1390</v>
      </c>
      <c r="H117" s="1" t="s">
        <v>1391</v>
      </c>
      <c r="I117" s="11" t="s">
        <v>1392</v>
      </c>
      <c r="J117" s="1" t="s">
        <v>1393</v>
      </c>
      <c r="K117" s="1">
        <v>73110000</v>
      </c>
      <c r="L117" s="1" t="s">
        <v>1394</v>
      </c>
      <c r="M117" s="1" t="s">
        <v>1395</v>
      </c>
      <c r="N117" s="1" t="s">
        <v>1396</v>
      </c>
      <c r="P117" s="1" t="s">
        <v>51</v>
      </c>
      <c r="Q117" s="1" t="s">
        <v>1392</v>
      </c>
      <c r="R117" s="1" t="s">
        <v>84</v>
      </c>
      <c r="X117" s="2">
        <v>45691</v>
      </c>
      <c r="Y117" s="2">
        <v>45933</v>
      </c>
      <c r="Z117" s="2">
        <v>45597</v>
      </c>
      <c r="AA117" s="1" t="s">
        <v>55</v>
      </c>
      <c r="AC117" s="1" t="s">
        <v>56</v>
      </c>
      <c r="AD117" s="1" t="s">
        <v>56</v>
      </c>
      <c r="AE117" s="1" t="s">
        <v>57</v>
      </c>
      <c r="AF117" s="1" t="s">
        <v>87</v>
      </c>
      <c r="AG117" s="1">
        <v>165318</v>
      </c>
      <c r="AI117" s="2">
        <v>45686</v>
      </c>
      <c r="AJ117" s="1">
        <v>165318</v>
      </c>
      <c r="AK117" s="1" t="s">
        <v>1397</v>
      </c>
      <c r="AL117" s="2">
        <v>45691</v>
      </c>
      <c r="AM117" s="2">
        <v>45933</v>
      </c>
      <c r="AN117" s="1" t="s">
        <v>240</v>
      </c>
      <c r="AO117" s="3">
        <v>0.54166666666666663</v>
      </c>
    </row>
    <row r="118" spans="1:41" x14ac:dyDescent="0.3">
      <c r="A118" s="7" t="s">
        <v>1398</v>
      </c>
      <c r="B118" s="1" t="s">
        <v>41</v>
      </c>
      <c r="C118" s="1" t="s">
        <v>91</v>
      </c>
      <c r="D118" s="1" t="s">
        <v>43</v>
      </c>
      <c r="E118" s="1" t="s">
        <v>1399</v>
      </c>
      <c r="F118" s="10">
        <f t="shared" si="1"/>
        <v>45788</v>
      </c>
      <c r="G118" s="1" t="s">
        <v>1400</v>
      </c>
      <c r="H118" s="1" t="s">
        <v>1401</v>
      </c>
      <c r="I118" s="1" t="s">
        <v>8481</v>
      </c>
      <c r="J118" s="1" t="s">
        <v>51</v>
      </c>
      <c r="K118" s="1">
        <v>80000000</v>
      </c>
      <c r="M118" s="1" t="s">
        <v>96</v>
      </c>
      <c r="N118" s="1" t="s">
        <v>97</v>
      </c>
      <c r="P118" s="1" t="s">
        <v>98</v>
      </c>
      <c r="Q118" s="1" t="s">
        <v>99</v>
      </c>
      <c r="R118" s="1" t="s">
        <v>84</v>
      </c>
      <c r="X118" s="2">
        <v>45753</v>
      </c>
      <c r="Y118" s="2">
        <v>46112</v>
      </c>
      <c r="Z118" s="2">
        <v>45719</v>
      </c>
      <c r="AA118" s="1" t="s">
        <v>55</v>
      </c>
      <c r="AC118" s="1" t="s">
        <v>56</v>
      </c>
      <c r="AD118" s="1" t="s">
        <v>56</v>
      </c>
      <c r="AE118" s="1" t="s">
        <v>57</v>
      </c>
      <c r="AF118" s="1" t="s">
        <v>87</v>
      </c>
      <c r="AG118" s="1">
        <v>13980</v>
      </c>
      <c r="AI118" s="2">
        <v>45740</v>
      </c>
      <c r="AJ118" s="1">
        <v>13980</v>
      </c>
      <c r="AK118" s="1" t="s">
        <v>1402</v>
      </c>
      <c r="AL118" s="2">
        <v>45753</v>
      </c>
      <c r="AM118" s="2">
        <v>46112</v>
      </c>
      <c r="AN118" s="1" t="s">
        <v>101</v>
      </c>
      <c r="AO118" s="3">
        <v>0.625</v>
      </c>
    </row>
    <row r="119" spans="1:41" x14ac:dyDescent="0.3">
      <c r="A119" s="7">
        <v>12292</v>
      </c>
      <c r="B119" s="1" t="s">
        <v>41</v>
      </c>
      <c r="C119" s="1" t="s">
        <v>103</v>
      </c>
      <c r="D119" s="1" t="s">
        <v>43</v>
      </c>
      <c r="E119" s="1" t="s">
        <v>1403</v>
      </c>
      <c r="F119" s="10">
        <f t="shared" si="1"/>
        <v>45769</v>
      </c>
      <c r="G119" s="1" t="s">
        <v>1404</v>
      </c>
      <c r="H119" s="1" t="s">
        <v>1405</v>
      </c>
      <c r="I119" s="1" t="s">
        <v>8481</v>
      </c>
      <c r="J119" s="1" t="s">
        <v>107</v>
      </c>
      <c r="K119" s="1">
        <v>71311300</v>
      </c>
      <c r="L119" s="1" t="s">
        <v>108</v>
      </c>
      <c r="M119" s="1" t="s">
        <v>1340</v>
      </c>
      <c r="N119" s="1" t="s">
        <v>110</v>
      </c>
      <c r="P119" s="1" t="s">
        <v>111</v>
      </c>
      <c r="Q119" s="1" t="s">
        <v>112</v>
      </c>
      <c r="R119" s="1" t="s">
        <v>84</v>
      </c>
      <c r="S119" s="1" t="s">
        <v>113</v>
      </c>
      <c r="X119" s="2">
        <v>45733</v>
      </c>
      <c r="Y119" s="2">
        <v>46052</v>
      </c>
      <c r="Z119" s="2">
        <v>45688</v>
      </c>
      <c r="AA119" s="1" t="s">
        <v>55</v>
      </c>
      <c r="AC119" s="1" t="s">
        <v>57</v>
      </c>
      <c r="AD119" s="1" t="s">
        <v>57</v>
      </c>
      <c r="AE119" s="1" t="s">
        <v>57</v>
      </c>
      <c r="AF119" s="1" t="s">
        <v>87</v>
      </c>
      <c r="AG119" s="1">
        <v>700117</v>
      </c>
      <c r="AI119" s="2">
        <v>45733</v>
      </c>
      <c r="AJ119" s="1">
        <v>700117</v>
      </c>
      <c r="AK119" s="1" t="s">
        <v>1406</v>
      </c>
      <c r="AL119" s="2">
        <v>45733</v>
      </c>
      <c r="AM119" s="2">
        <v>46052</v>
      </c>
      <c r="AN119" s="1" t="s">
        <v>240</v>
      </c>
      <c r="AO119" s="3">
        <v>0</v>
      </c>
    </row>
    <row r="120" spans="1:41" x14ac:dyDescent="0.3">
      <c r="A120" s="7" t="s">
        <v>1407</v>
      </c>
      <c r="B120" s="1" t="s">
        <v>41</v>
      </c>
      <c r="C120" s="1" t="s">
        <v>1408</v>
      </c>
      <c r="D120" s="1" t="s">
        <v>43</v>
      </c>
      <c r="E120" s="1" t="s">
        <v>1409</v>
      </c>
      <c r="F120" s="10">
        <f t="shared" si="1"/>
        <v>45762</v>
      </c>
      <c r="G120" s="1" t="s">
        <v>1410</v>
      </c>
      <c r="H120" s="1" t="s">
        <v>1411</v>
      </c>
      <c r="I120" s="1" t="s">
        <v>8481</v>
      </c>
      <c r="J120" s="1" t="s">
        <v>84</v>
      </c>
      <c r="K120" s="1">
        <v>45000000</v>
      </c>
      <c r="M120" s="1" t="s">
        <v>1412</v>
      </c>
      <c r="N120" s="1" t="s">
        <v>1413</v>
      </c>
      <c r="O120" s="1" t="s">
        <v>1414</v>
      </c>
      <c r="P120" s="1" t="s">
        <v>1415</v>
      </c>
      <c r="Q120" s="1" t="s">
        <v>1416</v>
      </c>
      <c r="R120" s="1" t="s">
        <v>127</v>
      </c>
      <c r="S120" s="1" t="s">
        <v>798</v>
      </c>
      <c r="T120" s="1" t="s">
        <v>1417</v>
      </c>
      <c r="X120" s="2">
        <v>45778</v>
      </c>
      <c r="Y120" s="2">
        <v>45930</v>
      </c>
      <c r="Z120" s="2">
        <v>45142</v>
      </c>
      <c r="AA120" s="1" t="s">
        <v>315</v>
      </c>
      <c r="AB120" s="1" t="s">
        <v>1418</v>
      </c>
      <c r="AC120" s="1" t="s">
        <v>56</v>
      </c>
      <c r="AD120" s="1" t="s">
        <v>57</v>
      </c>
      <c r="AE120" s="1" t="s">
        <v>57</v>
      </c>
      <c r="AF120" s="1" t="s">
        <v>58</v>
      </c>
      <c r="AG120" s="1">
        <v>271519.44</v>
      </c>
      <c r="AH120" s="1">
        <v>271519.44</v>
      </c>
      <c r="AI120" s="2">
        <v>45747</v>
      </c>
      <c r="AJ120" s="1">
        <v>271519.44</v>
      </c>
      <c r="AK120" s="1" t="s">
        <v>1419</v>
      </c>
      <c r="AL120" s="2">
        <v>45778</v>
      </c>
      <c r="AM120" s="2">
        <v>45930</v>
      </c>
      <c r="AN120" s="1" t="s">
        <v>229</v>
      </c>
      <c r="AO120" s="3">
        <v>0.5</v>
      </c>
    </row>
    <row r="121" spans="1:41" x14ac:dyDescent="0.3">
      <c r="A121" s="7">
        <v>714182450</v>
      </c>
      <c r="B121" s="1" t="s">
        <v>41</v>
      </c>
      <c r="C121" s="1" t="s">
        <v>1420</v>
      </c>
      <c r="D121" s="1" t="s">
        <v>43</v>
      </c>
      <c r="E121" s="1" t="s">
        <v>1421</v>
      </c>
      <c r="F121" s="10">
        <f t="shared" si="1"/>
        <v>45758</v>
      </c>
      <c r="G121" s="1" t="s">
        <v>1422</v>
      </c>
      <c r="H121" s="1" t="s">
        <v>1423</v>
      </c>
      <c r="I121" s="1" t="s">
        <v>8481</v>
      </c>
      <c r="J121" s="1" t="s">
        <v>436</v>
      </c>
      <c r="K121" s="1">
        <v>71321000</v>
      </c>
      <c r="M121" s="1" t="s">
        <v>1424</v>
      </c>
      <c r="N121" s="1" t="s">
        <v>1425</v>
      </c>
      <c r="O121" s="1" t="s">
        <v>1426</v>
      </c>
      <c r="P121" s="1" t="s">
        <v>1427</v>
      </c>
      <c r="Q121" s="1" t="s">
        <v>1428</v>
      </c>
      <c r="R121" s="1" t="s">
        <v>84</v>
      </c>
      <c r="S121" s="1">
        <v>3067702805</v>
      </c>
      <c r="U121" s="1" t="s">
        <v>1429</v>
      </c>
      <c r="X121" s="2">
        <v>45726</v>
      </c>
      <c r="Y121" s="2">
        <v>45753</v>
      </c>
      <c r="Z121" s="2">
        <v>45719</v>
      </c>
      <c r="AA121" s="1" t="s">
        <v>55</v>
      </c>
      <c r="AC121" s="1" t="s">
        <v>57</v>
      </c>
      <c r="AD121" s="1" t="s">
        <v>57</v>
      </c>
      <c r="AE121" s="1" t="s">
        <v>57</v>
      </c>
      <c r="AF121" s="1" t="s">
        <v>87</v>
      </c>
      <c r="AG121" s="1">
        <v>640000</v>
      </c>
      <c r="AH121" s="1">
        <v>3500000</v>
      </c>
      <c r="AI121" s="2">
        <v>45719</v>
      </c>
      <c r="AJ121" s="1">
        <v>3500000</v>
      </c>
      <c r="AK121" s="1" t="s">
        <v>1430</v>
      </c>
      <c r="AL121" s="2">
        <v>45726</v>
      </c>
      <c r="AM121" s="2">
        <v>45753</v>
      </c>
      <c r="AN121" s="1" t="s">
        <v>240</v>
      </c>
      <c r="AO121" s="3">
        <v>0.70833333333333337</v>
      </c>
    </row>
    <row r="122" spans="1:41" x14ac:dyDescent="0.3">
      <c r="A122" s="7" t="s">
        <v>1431</v>
      </c>
      <c r="B122" s="1" t="s">
        <v>41</v>
      </c>
      <c r="C122" s="1" t="s">
        <v>1432</v>
      </c>
      <c r="D122" s="1" t="s">
        <v>43</v>
      </c>
      <c r="E122" s="1" t="s">
        <v>1433</v>
      </c>
      <c r="F122" s="10">
        <f t="shared" si="1"/>
        <v>45756</v>
      </c>
      <c r="G122" s="1" t="s">
        <v>1434</v>
      </c>
      <c r="H122" s="1" t="s">
        <v>1435</v>
      </c>
      <c r="I122" s="1" t="s">
        <v>8481</v>
      </c>
      <c r="J122" s="1" t="s">
        <v>378</v>
      </c>
      <c r="K122" s="1" t="s">
        <v>1436</v>
      </c>
      <c r="L122" s="1" t="s">
        <v>1437</v>
      </c>
      <c r="M122" s="1" t="s">
        <v>1438</v>
      </c>
      <c r="N122" s="1" t="s">
        <v>1439</v>
      </c>
      <c r="P122" s="1" t="s">
        <v>1440</v>
      </c>
      <c r="Q122" s="1" t="s">
        <v>1441</v>
      </c>
      <c r="R122" s="1" t="s">
        <v>84</v>
      </c>
      <c r="S122" s="1" t="s">
        <v>1442</v>
      </c>
      <c r="T122" s="1" t="s">
        <v>1443</v>
      </c>
      <c r="X122" s="2">
        <v>45719</v>
      </c>
      <c r="Y122" s="2">
        <v>46814</v>
      </c>
      <c r="Z122" s="2">
        <v>45705</v>
      </c>
      <c r="AA122" s="1" t="s">
        <v>55</v>
      </c>
      <c r="AC122" s="1" t="s">
        <v>56</v>
      </c>
      <c r="AD122" s="1" t="s">
        <v>57</v>
      </c>
      <c r="AE122" s="1" t="s">
        <v>57</v>
      </c>
      <c r="AF122" s="1" t="s">
        <v>87</v>
      </c>
      <c r="AG122" s="1">
        <v>1000000</v>
      </c>
      <c r="AH122" s="1">
        <v>4500000</v>
      </c>
      <c r="AI122" s="2">
        <v>45719</v>
      </c>
      <c r="AJ122" s="1">
        <v>4500000</v>
      </c>
      <c r="AK122" s="1" t="s">
        <v>1444</v>
      </c>
      <c r="AL122" s="2">
        <v>45719</v>
      </c>
      <c r="AM122" s="2">
        <v>46814</v>
      </c>
      <c r="AN122" s="1" t="s">
        <v>240</v>
      </c>
      <c r="AO122" s="3">
        <v>0.5</v>
      </c>
    </row>
    <row r="123" spans="1:41" x14ac:dyDescent="0.3">
      <c r="A123" s="7" t="s">
        <v>1445</v>
      </c>
      <c r="B123" s="1" t="s">
        <v>41</v>
      </c>
      <c r="C123" s="1" t="s">
        <v>1446</v>
      </c>
      <c r="D123" s="1" t="s">
        <v>43</v>
      </c>
      <c r="E123" s="1" t="s">
        <v>1447</v>
      </c>
      <c r="F123" s="10">
        <f t="shared" si="1"/>
        <v>45695</v>
      </c>
      <c r="G123" s="1" t="s">
        <v>1448</v>
      </c>
      <c r="H123" s="1" t="s">
        <v>1449</v>
      </c>
      <c r="I123" s="1" t="s">
        <v>8481</v>
      </c>
      <c r="J123" s="1" t="s">
        <v>95</v>
      </c>
      <c r="K123" s="1">
        <v>45210000</v>
      </c>
      <c r="L123" s="1" t="s">
        <v>1450</v>
      </c>
      <c r="M123" s="1" t="s">
        <v>1451</v>
      </c>
      <c r="N123" s="1" t="s">
        <v>1452</v>
      </c>
      <c r="O123" s="1" t="s">
        <v>1453</v>
      </c>
      <c r="P123" s="1" t="s">
        <v>1454</v>
      </c>
      <c r="Q123" s="1" t="s">
        <v>1455</v>
      </c>
      <c r="R123" s="1" t="s">
        <v>53</v>
      </c>
      <c r="S123" s="1">
        <v>1376551414</v>
      </c>
      <c r="V123" s="1" t="s">
        <v>1456</v>
      </c>
      <c r="W123" s="1" t="s">
        <v>617</v>
      </c>
      <c r="X123" s="2">
        <v>45719</v>
      </c>
      <c r="Y123" s="2">
        <v>46052</v>
      </c>
      <c r="Z123" s="2">
        <v>45678</v>
      </c>
      <c r="AA123" s="1" t="s">
        <v>55</v>
      </c>
      <c r="AC123" s="1" t="s">
        <v>56</v>
      </c>
      <c r="AD123" s="1" t="s">
        <v>56</v>
      </c>
      <c r="AE123" s="1" t="s">
        <v>57</v>
      </c>
      <c r="AF123" s="1" t="s">
        <v>58</v>
      </c>
      <c r="AG123" s="1">
        <v>1365035.2</v>
      </c>
      <c r="AI123" s="2">
        <v>45678</v>
      </c>
      <c r="AJ123" s="1">
        <v>1365035.2</v>
      </c>
      <c r="AK123" s="1" t="s">
        <v>1457</v>
      </c>
      <c r="AL123" s="2">
        <v>45719</v>
      </c>
      <c r="AM123" s="2">
        <v>46052</v>
      </c>
      <c r="AN123" s="1" t="s">
        <v>89</v>
      </c>
      <c r="AO123" s="3">
        <v>0</v>
      </c>
    </row>
    <row r="124" spans="1:41" x14ac:dyDescent="0.3">
      <c r="A124" s="7" t="s">
        <v>1458</v>
      </c>
      <c r="B124" s="1" t="s">
        <v>41</v>
      </c>
      <c r="C124" s="1" t="s">
        <v>1459</v>
      </c>
      <c r="D124" s="1" t="s">
        <v>43</v>
      </c>
      <c r="E124" s="1" t="s">
        <v>1460</v>
      </c>
      <c r="F124" s="10">
        <f t="shared" si="1"/>
        <v>45691</v>
      </c>
      <c r="G124" s="1" t="s">
        <v>1461</v>
      </c>
      <c r="H124" s="1" t="s">
        <v>1462</v>
      </c>
      <c r="I124" s="1" t="s">
        <v>8481</v>
      </c>
      <c r="J124" s="1" t="s">
        <v>84</v>
      </c>
      <c r="K124" s="1">
        <v>80000000</v>
      </c>
      <c r="M124" s="1" t="s">
        <v>1463</v>
      </c>
      <c r="N124" s="1" t="s">
        <v>1464</v>
      </c>
      <c r="P124" s="1" t="s">
        <v>1465</v>
      </c>
      <c r="Q124" s="1" t="s">
        <v>1466</v>
      </c>
      <c r="R124" s="1" t="s">
        <v>84</v>
      </c>
      <c r="T124" s="1" t="s">
        <v>1467</v>
      </c>
      <c r="U124" s="1" t="s">
        <v>1468</v>
      </c>
      <c r="V124" s="1" t="s">
        <v>1469</v>
      </c>
      <c r="W124" s="1" t="s">
        <v>1470</v>
      </c>
      <c r="X124" s="2">
        <v>45627</v>
      </c>
      <c r="Y124" s="2">
        <v>47087</v>
      </c>
      <c r="Z124" s="2">
        <v>45592</v>
      </c>
      <c r="AA124" s="1" t="s">
        <v>55</v>
      </c>
      <c r="AC124" s="1" t="s">
        <v>56</v>
      </c>
      <c r="AD124" s="1" t="s">
        <v>56</v>
      </c>
      <c r="AE124" s="1" t="s">
        <v>57</v>
      </c>
      <c r="AF124" s="1" t="s">
        <v>87</v>
      </c>
      <c r="AG124" s="1">
        <v>0</v>
      </c>
      <c r="AI124" s="2">
        <v>45622</v>
      </c>
      <c r="AJ124" s="1">
        <v>0</v>
      </c>
      <c r="AK124" s="1" t="s">
        <v>1471</v>
      </c>
      <c r="AL124" s="2">
        <v>45627</v>
      </c>
      <c r="AM124" s="2">
        <v>47087</v>
      </c>
      <c r="AN124" s="1" t="s">
        <v>700</v>
      </c>
      <c r="AO124" s="3">
        <v>0.99930555555555556</v>
      </c>
    </row>
    <row r="125" spans="1:41" x14ac:dyDescent="0.3">
      <c r="A125" s="7" t="s">
        <v>1472</v>
      </c>
      <c r="B125" s="1" t="s">
        <v>41</v>
      </c>
      <c r="C125" s="1" t="s">
        <v>216</v>
      </c>
      <c r="D125" s="1" t="s">
        <v>43</v>
      </c>
      <c r="E125" s="1" t="s">
        <v>1473</v>
      </c>
      <c r="F125" s="10">
        <f t="shared" si="1"/>
        <v>45672</v>
      </c>
      <c r="G125" s="1" t="s">
        <v>1474</v>
      </c>
      <c r="H125" s="1" t="s">
        <v>1475</v>
      </c>
      <c r="I125" s="1" t="s">
        <v>8481</v>
      </c>
      <c r="J125" s="1" t="s">
        <v>84</v>
      </c>
      <c r="K125" s="1">
        <v>45000000</v>
      </c>
      <c r="L125" s="1" t="s">
        <v>1476</v>
      </c>
      <c r="M125" s="1" t="s">
        <v>1477</v>
      </c>
      <c r="N125" s="1" t="s">
        <v>222</v>
      </c>
      <c r="O125" s="1" t="s">
        <v>223</v>
      </c>
      <c r="P125" s="1" t="s">
        <v>224</v>
      </c>
      <c r="Q125" s="1" t="s">
        <v>225</v>
      </c>
      <c r="R125" s="1" t="s">
        <v>127</v>
      </c>
      <c r="S125" s="1" t="s">
        <v>798</v>
      </c>
      <c r="T125" s="1" t="s">
        <v>227</v>
      </c>
      <c r="X125" s="2">
        <v>45642</v>
      </c>
      <c r="Y125" s="2">
        <v>45824</v>
      </c>
      <c r="Z125" s="2">
        <v>45510</v>
      </c>
      <c r="AA125" s="1" t="s">
        <v>55</v>
      </c>
      <c r="AC125" s="1" t="s">
        <v>56</v>
      </c>
      <c r="AD125" s="1" t="s">
        <v>56</v>
      </c>
      <c r="AE125" s="1" t="s">
        <v>57</v>
      </c>
      <c r="AF125" s="1" t="s">
        <v>1478</v>
      </c>
      <c r="AG125" s="1">
        <v>33184</v>
      </c>
      <c r="AI125" s="2">
        <v>45553</v>
      </c>
      <c r="AJ125" s="1">
        <v>33184</v>
      </c>
      <c r="AK125" s="1" t="s">
        <v>1479</v>
      </c>
      <c r="AL125" s="2">
        <v>45642</v>
      </c>
      <c r="AM125" s="2">
        <v>45824</v>
      </c>
      <c r="AN125" s="1" t="s">
        <v>229</v>
      </c>
      <c r="AO125" s="3">
        <v>0.5</v>
      </c>
    </row>
    <row r="126" spans="1:41" x14ac:dyDescent="0.3">
      <c r="A126" s="7" t="s">
        <v>1480</v>
      </c>
      <c r="B126" s="1" t="s">
        <v>41</v>
      </c>
      <c r="C126" s="1" t="s">
        <v>42</v>
      </c>
      <c r="D126" s="1" t="s">
        <v>43</v>
      </c>
      <c r="E126" s="1" t="s">
        <v>1481</v>
      </c>
      <c r="F126" s="10">
        <f t="shared" si="1"/>
        <v>45644</v>
      </c>
      <c r="G126" s="1" t="s">
        <v>1482</v>
      </c>
      <c r="H126" s="1" t="s">
        <v>1483</v>
      </c>
      <c r="I126" s="1" t="s">
        <v>8481</v>
      </c>
      <c r="J126" s="1" t="s">
        <v>47</v>
      </c>
      <c r="K126" s="1" t="s">
        <v>1484</v>
      </c>
      <c r="L126" s="1" t="s">
        <v>1485</v>
      </c>
      <c r="M126" s="1" t="s">
        <v>1486</v>
      </c>
      <c r="N126" s="1" t="s">
        <v>1487</v>
      </c>
      <c r="P126" s="1" t="s">
        <v>1488</v>
      </c>
      <c r="Q126" s="1" t="s">
        <v>1489</v>
      </c>
      <c r="R126" s="1" t="s">
        <v>53</v>
      </c>
      <c r="S126" s="1">
        <v>7500782404</v>
      </c>
      <c r="V126" s="1" t="s">
        <v>1490</v>
      </c>
      <c r="W126" s="1" t="s">
        <v>1491</v>
      </c>
      <c r="X126" s="2">
        <v>45637</v>
      </c>
      <c r="Y126" s="2">
        <v>45744</v>
      </c>
      <c r="Z126" s="2">
        <v>45632</v>
      </c>
      <c r="AA126" s="1" t="s">
        <v>55</v>
      </c>
      <c r="AC126" s="1" t="s">
        <v>56</v>
      </c>
      <c r="AD126" s="1" t="s">
        <v>57</v>
      </c>
      <c r="AE126" s="1" t="s">
        <v>57</v>
      </c>
      <c r="AF126" s="1" t="s">
        <v>87</v>
      </c>
      <c r="AG126" s="1">
        <v>25000</v>
      </c>
      <c r="AH126" s="1">
        <v>50000</v>
      </c>
      <c r="AI126" s="2">
        <v>45644</v>
      </c>
      <c r="AJ126" s="1">
        <v>31190</v>
      </c>
      <c r="AK126" s="1" t="s">
        <v>1492</v>
      </c>
      <c r="AL126" s="2">
        <v>45637</v>
      </c>
      <c r="AM126" s="2">
        <v>45744</v>
      </c>
      <c r="AN126" s="1" t="s">
        <v>157</v>
      </c>
      <c r="AO126" s="3">
        <v>0.66666666666666663</v>
      </c>
    </row>
    <row r="127" spans="1:41" x14ac:dyDescent="0.3">
      <c r="A127" s="7" t="s">
        <v>1493</v>
      </c>
      <c r="B127" s="1" t="s">
        <v>41</v>
      </c>
      <c r="C127" s="1" t="s">
        <v>1494</v>
      </c>
      <c r="D127" s="1" t="s">
        <v>43</v>
      </c>
      <c r="E127" s="1" t="s">
        <v>1495</v>
      </c>
      <c r="F127" s="10">
        <f t="shared" si="1"/>
        <v>45597</v>
      </c>
      <c r="G127" s="1" t="s">
        <v>1496</v>
      </c>
      <c r="H127" s="1" t="s">
        <v>1497</v>
      </c>
      <c r="I127" s="1" t="s">
        <v>8481</v>
      </c>
      <c r="J127" s="1" t="s">
        <v>64</v>
      </c>
      <c r="K127" s="1">
        <v>73200000</v>
      </c>
      <c r="L127" s="1" t="s">
        <v>1388</v>
      </c>
      <c r="M127" s="1" t="s">
        <v>1395</v>
      </c>
      <c r="N127" s="1" t="s">
        <v>1396</v>
      </c>
      <c r="P127" s="1" t="s">
        <v>51</v>
      </c>
      <c r="Q127" s="1" t="s">
        <v>1392</v>
      </c>
      <c r="R127" s="1" t="s">
        <v>84</v>
      </c>
      <c r="U127" s="1" t="s">
        <v>1498</v>
      </c>
      <c r="X127" s="2">
        <v>45579</v>
      </c>
      <c r="Y127" s="2">
        <v>45882</v>
      </c>
      <c r="Z127" s="2">
        <v>45541</v>
      </c>
      <c r="AA127" s="1" t="s">
        <v>55</v>
      </c>
      <c r="AC127" s="1" t="s">
        <v>56</v>
      </c>
      <c r="AD127" s="1" t="s">
        <v>57</v>
      </c>
      <c r="AE127" s="1" t="s">
        <v>57</v>
      </c>
      <c r="AF127" s="1" t="s">
        <v>87</v>
      </c>
      <c r="AG127" s="1">
        <v>131825</v>
      </c>
      <c r="AI127" s="2">
        <v>45579</v>
      </c>
      <c r="AJ127" s="1">
        <v>131825</v>
      </c>
      <c r="AK127" s="1" t="s">
        <v>1499</v>
      </c>
      <c r="AL127" s="2">
        <v>45579</v>
      </c>
      <c r="AM127" s="2">
        <v>45882</v>
      </c>
      <c r="AN127" s="1" t="s">
        <v>240</v>
      </c>
      <c r="AO127" s="3">
        <v>0.625</v>
      </c>
    </row>
    <row r="128" spans="1:41" x14ac:dyDescent="0.3">
      <c r="A128" s="7" t="s">
        <v>1500</v>
      </c>
      <c r="B128" s="1" t="s">
        <v>41</v>
      </c>
      <c r="C128" s="1" t="s">
        <v>1501</v>
      </c>
      <c r="D128" s="1" t="s">
        <v>43</v>
      </c>
      <c r="E128" s="1" t="s">
        <v>1502</v>
      </c>
      <c r="F128" s="10">
        <f t="shared" si="1"/>
        <v>45386</v>
      </c>
      <c r="G128" s="1" t="s">
        <v>1503</v>
      </c>
      <c r="H128" s="1" t="s">
        <v>1504</v>
      </c>
      <c r="I128" s="12" t="s">
        <v>1505</v>
      </c>
      <c r="J128" s="1" t="s">
        <v>64</v>
      </c>
      <c r="K128" s="1">
        <v>71530000</v>
      </c>
      <c r="L128" s="1" t="s">
        <v>1506</v>
      </c>
      <c r="M128" s="1" t="s">
        <v>1318</v>
      </c>
      <c r="N128" s="1" t="s">
        <v>1507</v>
      </c>
      <c r="O128" s="1" t="s">
        <v>1508</v>
      </c>
      <c r="P128" s="1" t="s">
        <v>1509</v>
      </c>
      <c r="Q128" s="1" t="s">
        <v>1505</v>
      </c>
      <c r="R128" s="1" t="s">
        <v>84</v>
      </c>
      <c r="S128" s="1" t="s">
        <v>1322</v>
      </c>
      <c r="T128" s="1" t="s">
        <v>1323</v>
      </c>
      <c r="X128" s="2">
        <v>45597</v>
      </c>
      <c r="Y128" s="2">
        <v>46691</v>
      </c>
      <c r="Z128" s="2">
        <v>45420</v>
      </c>
      <c r="AA128" s="1" t="s">
        <v>55</v>
      </c>
      <c r="AC128" s="1" t="s">
        <v>56</v>
      </c>
      <c r="AD128" s="1" t="s">
        <v>57</v>
      </c>
      <c r="AE128" s="1" t="s">
        <v>57</v>
      </c>
      <c r="AF128" s="1" t="s">
        <v>87</v>
      </c>
      <c r="AG128" s="1">
        <v>0</v>
      </c>
      <c r="AH128" s="1">
        <v>0</v>
      </c>
      <c r="AI128" s="2">
        <v>45588</v>
      </c>
      <c r="AJ128" s="1">
        <v>333333</v>
      </c>
      <c r="AK128" s="1" t="s">
        <v>1510</v>
      </c>
      <c r="AL128" s="2">
        <v>45597</v>
      </c>
      <c r="AM128" s="2">
        <v>46691</v>
      </c>
      <c r="AN128" s="1" t="s">
        <v>89</v>
      </c>
      <c r="AO128" s="3">
        <v>0.54166666666666663</v>
      </c>
    </row>
    <row r="129" spans="1:41" x14ac:dyDescent="0.3">
      <c r="A129" s="7" t="s">
        <v>1511</v>
      </c>
      <c r="B129" s="1" t="s">
        <v>41</v>
      </c>
      <c r="C129" s="1" t="s">
        <v>1512</v>
      </c>
      <c r="D129" s="1" t="s">
        <v>43</v>
      </c>
      <c r="E129" s="1" t="s">
        <v>1513</v>
      </c>
      <c r="F129" s="10">
        <f t="shared" si="1"/>
        <v>45574</v>
      </c>
      <c r="G129" s="1" t="s">
        <v>1514</v>
      </c>
      <c r="H129" s="1" t="s">
        <v>1515</v>
      </c>
      <c r="I129" s="1" t="s">
        <v>8481</v>
      </c>
      <c r="J129" s="1" t="s">
        <v>127</v>
      </c>
      <c r="K129" s="1">
        <v>45210000</v>
      </c>
      <c r="L129" s="1" t="s">
        <v>1516</v>
      </c>
      <c r="M129" s="1" t="s">
        <v>1517</v>
      </c>
      <c r="N129" s="1" t="s">
        <v>1518</v>
      </c>
      <c r="P129" s="1" t="s">
        <v>1519</v>
      </c>
      <c r="Q129" s="1" t="s">
        <v>1520</v>
      </c>
      <c r="R129" s="1" t="s">
        <v>127</v>
      </c>
      <c r="S129" s="1" t="s">
        <v>1521</v>
      </c>
      <c r="T129" s="1" t="s">
        <v>1522</v>
      </c>
      <c r="X129" s="2">
        <v>45585</v>
      </c>
      <c r="Y129" s="2">
        <v>45981</v>
      </c>
      <c r="Z129" s="2">
        <v>45405</v>
      </c>
      <c r="AA129" s="1" t="s">
        <v>55</v>
      </c>
      <c r="AC129" s="1" t="s">
        <v>56</v>
      </c>
      <c r="AD129" s="1" t="s">
        <v>57</v>
      </c>
      <c r="AE129" s="1" t="s">
        <v>57</v>
      </c>
      <c r="AF129" s="1" t="s">
        <v>58</v>
      </c>
      <c r="AG129" s="1">
        <v>571268.72</v>
      </c>
      <c r="AH129" s="1">
        <v>571268.72</v>
      </c>
      <c r="AI129" s="2">
        <v>45566</v>
      </c>
      <c r="AJ129" s="1">
        <v>571268.72</v>
      </c>
      <c r="AK129" s="1" t="s">
        <v>1523</v>
      </c>
      <c r="AL129" s="2">
        <v>45585</v>
      </c>
      <c r="AM129" s="2">
        <v>45981</v>
      </c>
      <c r="AN129" s="1" t="s">
        <v>89</v>
      </c>
      <c r="AO129" s="3">
        <v>0.5</v>
      </c>
    </row>
    <row r="130" spans="1:41" x14ac:dyDescent="0.3">
      <c r="A130" s="7" t="s">
        <v>1524</v>
      </c>
      <c r="B130" s="1" t="s">
        <v>41</v>
      </c>
      <c r="C130" s="1" t="s">
        <v>1357</v>
      </c>
      <c r="D130" s="1" t="s">
        <v>43</v>
      </c>
      <c r="E130" s="1" t="s">
        <v>1525</v>
      </c>
      <c r="F130" s="10">
        <f t="shared" si="1"/>
        <v>45555</v>
      </c>
      <c r="G130" s="1" t="s">
        <v>1526</v>
      </c>
      <c r="H130" s="1" t="s">
        <v>1527</v>
      </c>
      <c r="I130" s="1" t="s">
        <v>8481</v>
      </c>
      <c r="J130" s="1" t="s">
        <v>107</v>
      </c>
      <c r="K130" s="1">
        <v>45233210</v>
      </c>
      <c r="M130" s="1" t="s">
        <v>1528</v>
      </c>
      <c r="N130" s="1" t="s">
        <v>1529</v>
      </c>
      <c r="P130" s="1" t="s">
        <v>904</v>
      </c>
      <c r="Q130" s="1" t="s">
        <v>1530</v>
      </c>
      <c r="R130" s="1" t="s">
        <v>84</v>
      </c>
      <c r="X130" s="2">
        <v>45544</v>
      </c>
      <c r="Y130" s="2">
        <v>45618</v>
      </c>
      <c r="Z130" s="2">
        <v>45543</v>
      </c>
      <c r="AA130" s="1" t="s">
        <v>55</v>
      </c>
      <c r="AC130" s="1" t="s">
        <v>56</v>
      </c>
      <c r="AD130" s="1" t="s">
        <v>57</v>
      </c>
      <c r="AE130" s="1" t="s">
        <v>57</v>
      </c>
      <c r="AF130" s="1" t="s">
        <v>58</v>
      </c>
      <c r="AG130" s="1">
        <v>367757.54</v>
      </c>
      <c r="AI130" s="2">
        <v>45544</v>
      </c>
      <c r="AJ130" s="1">
        <v>367757.54</v>
      </c>
      <c r="AK130" s="1" t="s">
        <v>1531</v>
      </c>
      <c r="AL130" s="2">
        <v>45544</v>
      </c>
      <c r="AM130" s="2">
        <v>45618</v>
      </c>
      <c r="AN130" s="1" t="s">
        <v>240</v>
      </c>
      <c r="AO130" s="3">
        <v>0.5</v>
      </c>
    </row>
    <row r="131" spans="1:41" x14ac:dyDescent="0.3">
      <c r="A131" s="7" t="s">
        <v>1532</v>
      </c>
      <c r="B131" s="1" t="s">
        <v>41</v>
      </c>
      <c r="C131" s="1" t="s">
        <v>291</v>
      </c>
      <c r="D131" s="1" t="s">
        <v>43</v>
      </c>
      <c r="E131" s="1" t="s">
        <v>1533</v>
      </c>
      <c r="F131" s="10">
        <f t="shared" ref="F131:F194" si="2">DATEVALUE(LEFT(E131,10))</f>
        <v>45531</v>
      </c>
      <c r="G131" s="1" t="s">
        <v>1534</v>
      </c>
      <c r="H131" s="1" t="s">
        <v>1535</v>
      </c>
      <c r="I131" s="1" t="s">
        <v>8481</v>
      </c>
      <c r="J131" s="1" t="s">
        <v>714</v>
      </c>
      <c r="K131" s="1" t="s">
        <v>1536</v>
      </c>
      <c r="L131" s="1" t="s">
        <v>1537</v>
      </c>
      <c r="M131" s="1" t="s">
        <v>1538</v>
      </c>
      <c r="N131" s="1" t="s">
        <v>110</v>
      </c>
      <c r="O131" s="1" t="s">
        <v>297</v>
      </c>
      <c r="P131" s="1" t="s">
        <v>298</v>
      </c>
      <c r="Q131" s="1" t="s">
        <v>299</v>
      </c>
      <c r="R131" s="1" t="s">
        <v>84</v>
      </c>
      <c r="S131" s="1" t="s">
        <v>798</v>
      </c>
      <c r="T131" s="1" t="s">
        <v>301</v>
      </c>
      <c r="X131" s="2">
        <v>45531</v>
      </c>
      <c r="Y131" s="2">
        <v>45900</v>
      </c>
      <c r="Z131" s="2">
        <v>45505</v>
      </c>
      <c r="AA131" s="1" t="s">
        <v>55</v>
      </c>
      <c r="AC131" s="1" t="s">
        <v>56</v>
      </c>
      <c r="AD131" s="1" t="s">
        <v>57</v>
      </c>
      <c r="AE131" s="1" t="s">
        <v>57</v>
      </c>
      <c r="AF131" s="1" t="s">
        <v>87</v>
      </c>
      <c r="AG131" s="1">
        <v>441000</v>
      </c>
      <c r="AH131" s="1">
        <v>441000</v>
      </c>
      <c r="AI131" s="2">
        <v>45505</v>
      </c>
      <c r="AJ131" s="1">
        <v>441000</v>
      </c>
      <c r="AK131" s="1" t="s">
        <v>1539</v>
      </c>
      <c r="AL131" s="2">
        <v>45531</v>
      </c>
      <c r="AM131" s="2">
        <v>45900</v>
      </c>
      <c r="AN131" s="1" t="s">
        <v>561</v>
      </c>
      <c r="AO131" s="3">
        <v>0.99930555555555556</v>
      </c>
    </row>
    <row r="132" spans="1:41" x14ac:dyDescent="0.3">
      <c r="A132" s="7" t="s">
        <v>1540</v>
      </c>
      <c r="B132" s="1" t="s">
        <v>41</v>
      </c>
      <c r="C132" s="1" t="s">
        <v>1069</v>
      </c>
      <c r="D132" s="1" t="s">
        <v>43</v>
      </c>
      <c r="E132" s="1" t="s">
        <v>1541</v>
      </c>
      <c r="F132" s="10">
        <f t="shared" si="2"/>
        <v>45516</v>
      </c>
      <c r="G132" s="1" t="s">
        <v>1542</v>
      </c>
      <c r="H132" s="1" t="s">
        <v>1543</v>
      </c>
      <c r="I132" s="13" t="s">
        <v>1544</v>
      </c>
      <c r="J132" s="1" t="s">
        <v>378</v>
      </c>
      <c r="K132" s="1" t="s">
        <v>1545</v>
      </c>
      <c r="L132" s="1" t="s">
        <v>1546</v>
      </c>
      <c r="M132" s="1" t="s">
        <v>1547</v>
      </c>
      <c r="N132" s="1" t="s">
        <v>1077</v>
      </c>
      <c r="O132" s="1" t="s">
        <v>1078</v>
      </c>
      <c r="P132" s="1" t="s">
        <v>378</v>
      </c>
      <c r="Q132" s="1" t="s">
        <v>1544</v>
      </c>
      <c r="R132" s="1" t="s">
        <v>127</v>
      </c>
      <c r="S132" s="1">
        <v>7917456030</v>
      </c>
      <c r="X132" s="2">
        <v>45341</v>
      </c>
      <c r="Y132" s="2">
        <v>45473</v>
      </c>
      <c r="Z132" s="2">
        <v>45327</v>
      </c>
      <c r="AA132" s="1" t="s">
        <v>55</v>
      </c>
      <c r="AC132" s="1" t="s">
        <v>57</v>
      </c>
      <c r="AD132" s="1" t="s">
        <v>57</v>
      </c>
      <c r="AE132" s="1" t="s">
        <v>57</v>
      </c>
      <c r="AF132" s="1" t="s">
        <v>58</v>
      </c>
      <c r="AG132" s="1">
        <v>40000</v>
      </c>
      <c r="AH132" s="1">
        <v>60000</v>
      </c>
      <c r="AI132" s="2">
        <v>45485</v>
      </c>
      <c r="AJ132" s="1">
        <v>63479.57</v>
      </c>
      <c r="AK132" s="1" t="s">
        <v>1548</v>
      </c>
      <c r="AL132" s="2">
        <v>45341</v>
      </c>
      <c r="AM132" s="2">
        <v>45473</v>
      </c>
      <c r="AN132" s="1" t="s">
        <v>89</v>
      </c>
      <c r="AO132" s="3">
        <v>0.625</v>
      </c>
    </row>
    <row r="133" spans="1:41" x14ac:dyDescent="0.3">
      <c r="A133" s="7" t="s">
        <v>1549</v>
      </c>
      <c r="B133" s="1" t="s">
        <v>41</v>
      </c>
      <c r="C133" s="1" t="s">
        <v>1550</v>
      </c>
      <c r="D133" s="1" t="s">
        <v>43</v>
      </c>
      <c r="E133" s="1" t="s">
        <v>1551</v>
      </c>
      <c r="F133" s="10">
        <f t="shared" si="2"/>
        <v>45505</v>
      </c>
      <c r="G133" s="1" t="s">
        <v>1552</v>
      </c>
      <c r="H133" s="1" t="s">
        <v>1553</v>
      </c>
      <c r="I133" s="11" t="s">
        <v>1554</v>
      </c>
      <c r="J133" s="1" t="s">
        <v>107</v>
      </c>
      <c r="K133" s="1" t="s">
        <v>476</v>
      </c>
      <c r="L133" s="1" t="s">
        <v>1555</v>
      </c>
      <c r="M133" s="1" t="s">
        <v>1556</v>
      </c>
      <c r="N133" s="1" t="s">
        <v>1557</v>
      </c>
      <c r="O133" s="1" t="s">
        <v>1558</v>
      </c>
      <c r="P133" s="1" t="s">
        <v>1559</v>
      </c>
      <c r="Q133" s="1" t="s">
        <v>1554</v>
      </c>
      <c r="R133" s="1" t="s">
        <v>127</v>
      </c>
      <c r="S133" s="1" t="s">
        <v>1560</v>
      </c>
      <c r="X133" s="2">
        <v>45516</v>
      </c>
      <c r="Y133" s="2">
        <v>46976</v>
      </c>
      <c r="Z133" s="2">
        <v>45436</v>
      </c>
      <c r="AA133" s="1" t="s">
        <v>55</v>
      </c>
      <c r="AC133" s="1" t="s">
        <v>57</v>
      </c>
      <c r="AD133" s="1" t="s">
        <v>57</v>
      </c>
      <c r="AE133" s="1" t="s">
        <v>57</v>
      </c>
      <c r="AF133" s="1" t="s">
        <v>87</v>
      </c>
      <c r="AG133" s="1">
        <v>60000000</v>
      </c>
      <c r="AH133" s="1">
        <v>100000000</v>
      </c>
      <c r="AI133" s="2">
        <v>45505</v>
      </c>
      <c r="AJ133" s="1">
        <v>50000000</v>
      </c>
      <c r="AK133" s="1" t="s">
        <v>1561</v>
      </c>
      <c r="AL133" s="2">
        <v>45516</v>
      </c>
      <c r="AM133" s="2">
        <v>46976</v>
      </c>
      <c r="AN133" s="1" t="s">
        <v>89</v>
      </c>
      <c r="AO133" s="3">
        <v>0.58333333333333337</v>
      </c>
    </row>
    <row r="134" spans="1:41" x14ac:dyDescent="0.3">
      <c r="A134" s="7" t="s">
        <v>1562</v>
      </c>
      <c r="B134" s="1" t="s">
        <v>41</v>
      </c>
      <c r="C134" s="1" t="s">
        <v>216</v>
      </c>
      <c r="D134" s="1" t="s">
        <v>43</v>
      </c>
      <c r="E134" s="1" t="s">
        <v>1563</v>
      </c>
      <c r="F134" s="10">
        <f t="shared" si="2"/>
        <v>45505</v>
      </c>
      <c r="G134" s="1" t="s">
        <v>1564</v>
      </c>
      <c r="H134" s="1" t="s">
        <v>1565</v>
      </c>
      <c r="I134" s="1" t="s">
        <v>8481</v>
      </c>
      <c r="J134" s="1" t="s">
        <v>84</v>
      </c>
      <c r="K134" s="1" t="s">
        <v>1566</v>
      </c>
      <c r="L134" s="1" t="s">
        <v>1567</v>
      </c>
      <c r="M134" s="1" t="s">
        <v>1568</v>
      </c>
      <c r="N134" s="1" t="s">
        <v>222</v>
      </c>
      <c r="O134" s="1" t="s">
        <v>223</v>
      </c>
      <c r="P134" s="1" t="s">
        <v>224</v>
      </c>
      <c r="Q134" s="1" t="s">
        <v>225</v>
      </c>
      <c r="R134" s="1" t="s">
        <v>127</v>
      </c>
      <c r="T134" s="1" t="s">
        <v>227</v>
      </c>
      <c r="X134" s="2">
        <v>45505</v>
      </c>
      <c r="Y134" s="2">
        <v>46477</v>
      </c>
      <c r="Z134" s="2">
        <v>45474</v>
      </c>
      <c r="AA134" s="1" t="s">
        <v>55</v>
      </c>
      <c r="AC134" s="1" t="s">
        <v>56</v>
      </c>
      <c r="AD134" s="1" t="s">
        <v>56</v>
      </c>
      <c r="AE134" s="1" t="s">
        <v>57</v>
      </c>
      <c r="AF134" s="1" t="s">
        <v>58</v>
      </c>
      <c r="AG134" s="1">
        <v>963948.69</v>
      </c>
      <c r="AI134" s="2">
        <v>45474</v>
      </c>
      <c r="AJ134" s="1">
        <v>963948.69</v>
      </c>
      <c r="AK134" s="1" t="s">
        <v>1569</v>
      </c>
      <c r="AL134" s="2">
        <v>45496</v>
      </c>
      <c r="AM134" s="2">
        <v>45741</v>
      </c>
      <c r="AN134" s="1" t="s">
        <v>89</v>
      </c>
      <c r="AO134" s="3">
        <v>0.5</v>
      </c>
    </row>
    <row r="135" spans="1:41" x14ac:dyDescent="0.3">
      <c r="A135" s="7" t="s">
        <v>1570</v>
      </c>
      <c r="B135" s="1" t="s">
        <v>41</v>
      </c>
      <c r="C135" s="1" t="s">
        <v>1571</v>
      </c>
      <c r="D135" s="1" t="s">
        <v>43</v>
      </c>
      <c r="E135" s="1" t="s">
        <v>1572</v>
      </c>
      <c r="F135" s="10">
        <f t="shared" si="2"/>
        <v>45504</v>
      </c>
      <c r="G135" s="1" t="s">
        <v>1573</v>
      </c>
      <c r="H135" s="1" t="s">
        <v>1574</v>
      </c>
      <c r="I135" s="1" t="s">
        <v>8481</v>
      </c>
      <c r="J135" s="1" t="s">
        <v>107</v>
      </c>
      <c r="K135" s="1">
        <v>48610000</v>
      </c>
      <c r="M135" s="1" t="s">
        <v>1575</v>
      </c>
      <c r="N135" s="1" t="s">
        <v>1576</v>
      </c>
      <c r="P135" s="1" t="s">
        <v>1558</v>
      </c>
      <c r="Q135" s="1" t="s">
        <v>1577</v>
      </c>
      <c r="R135" s="1" t="s">
        <v>127</v>
      </c>
      <c r="X135" s="2">
        <v>45444</v>
      </c>
      <c r="Y135" s="2">
        <v>46538</v>
      </c>
      <c r="Z135" s="2">
        <v>45442</v>
      </c>
      <c r="AA135" s="1" t="s">
        <v>55</v>
      </c>
      <c r="AC135" s="1" t="s">
        <v>57</v>
      </c>
      <c r="AD135" s="1" t="s">
        <v>57</v>
      </c>
      <c r="AE135" s="1" t="s">
        <v>57</v>
      </c>
      <c r="AF135" s="1" t="s">
        <v>87</v>
      </c>
      <c r="AG135" s="1">
        <v>135000</v>
      </c>
      <c r="AI135" s="2">
        <v>45442</v>
      </c>
      <c r="AJ135" s="1">
        <v>135000</v>
      </c>
      <c r="AK135" s="1" t="s">
        <v>1578</v>
      </c>
      <c r="AL135" s="2">
        <v>45444</v>
      </c>
      <c r="AM135" s="2">
        <v>46538</v>
      </c>
      <c r="AN135" s="1" t="s">
        <v>115</v>
      </c>
      <c r="AO135" s="3">
        <v>0.58333333333333337</v>
      </c>
    </row>
    <row r="136" spans="1:41" x14ac:dyDescent="0.3">
      <c r="A136" s="7" t="s">
        <v>1579</v>
      </c>
      <c r="B136" s="1" t="s">
        <v>41</v>
      </c>
      <c r="C136" s="1" t="s">
        <v>1580</v>
      </c>
      <c r="D136" s="1" t="s">
        <v>43</v>
      </c>
      <c r="E136" s="1" t="s">
        <v>1581</v>
      </c>
      <c r="F136" s="10">
        <f t="shared" si="2"/>
        <v>45499</v>
      </c>
      <c r="G136" s="1" t="s">
        <v>1582</v>
      </c>
      <c r="H136" s="1" t="s">
        <v>1583</v>
      </c>
      <c r="I136" s="13" t="s">
        <v>1584</v>
      </c>
      <c r="J136" s="1" t="s">
        <v>64</v>
      </c>
      <c r="K136" s="1">
        <v>45244000</v>
      </c>
      <c r="L136" s="1" t="s">
        <v>1585</v>
      </c>
      <c r="M136" s="1" t="s">
        <v>1586</v>
      </c>
      <c r="N136" s="1" t="s">
        <v>1587</v>
      </c>
      <c r="O136" s="1" t="s">
        <v>167</v>
      </c>
      <c r="P136" s="1" t="s">
        <v>1588</v>
      </c>
      <c r="Q136" s="1" t="s">
        <v>1584</v>
      </c>
      <c r="R136" s="1" t="s">
        <v>127</v>
      </c>
      <c r="S136" s="1">
        <v>7734227908</v>
      </c>
      <c r="T136" s="1" t="s">
        <v>1589</v>
      </c>
      <c r="X136" s="2">
        <v>45348</v>
      </c>
      <c r="Y136" s="2">
        <v>45565</v>
      </c>
      <c r="Z136" s="2">
        <v>45331</v>
      </c>
      <c r="AA136" s="1" t="s">
        <v>55</v>
      </c>
      <c r="AC136" s="1" t="s">
        <v>57</v>
      </c>
      <c r="AD136" s="1" t="s">
        <v>57</v>
      </c>
      <c r="AE136" s="1" t="s">
        <v>57</v>
      </c>
      <c r="AF136" s="1" t="s">
        <v>58</v>
      </c>
      <c r="AG136" s="1">
        <v>2250000</v>
      </c>
      <c r="AH136" s="1">
        <v>2750000</v>
      </c>
      <c r="AI136" s="2">
        <v>45408</v>
      </c>
      <c r="AJ136" s="1">
        <v>2000224</v>
      </c>
      <c r="AK136" s="1" t="s">
        <v>1590</v>
      </c>
      <c r="AL136" s="2">
        <v>45348</v>
      </c>
      <c r="AM136" s="2">
        <v>45565</v>
      </c>
      <c r="AN136" s="1" t="s">
        <v>89</v>
      </c>
      <c r="AO136" s="3">
        <v>0.41666666666666669</v>
      </c>
    </row>
    <row r="137" spans="1:41" x14ac:dyDescent="0.3">
      <c r="A137" s="7" t="s">
        <v>1591</v>
      </c>
      <c r="B137" s="1" t="s">
        <v>41</v>
      </c>
      <c r="C137" s="1" t="s">
        <v>1592</v>
      </c>
      <c r="D137" s="1" t="s">
        <v>43</v>
      </c>
      <c r="E137" s="1" t="s">
        <v>1593</v>
      </c>
      <c r="F137" s="10">
        <f t="shared" si="2"/>
        <v>45471</v>
      </c>
      <c r="G137" s="1" t="s">
        <v>1594</v>
      </c>
      <c r="H137" s="1" t="s">
        <v>1595</v>
      </c>
      <c r="I137" s="11" t="s">
        <v>1596</v>
      </c>
      <c r="J137" s="1" t="s">
        <v>378</v>
      </c>
      <c r="K137" s="1" t="s">
        <v>1597</v>
      </c>
      <c r="L137" s="1" t="s">
        <v>1598</v>
      </c>
      <c r="M137" s="1" t="s">
        <v>1599</v>
      </c>
      <c r="N137" s="1" t="s">
        <v>1600</v>
      </c>
      <c r="O137" s="1" t="s">
        <v>1601</v>
      </c>
      <c r="P137" s="1" t="s">
        <v>1602</v>
      </c>
      <c r="Q137" s="1" t="s">
        <v>1596</v>
      </c>
      <c r="R137" s="1" t="s">
        <v>127</v>
      </c>
      <c r="S137" s="1" t="s">
        <v>1603</v>
      </c>
      <c r="X137" s="2">
        <v>45505</v>
      </c>
      <c r="Y137" s="2">
        <v>46599</v>
      </c>
      <c r="Z137" s="2">
        <v>45446</v>
      </c>
      <c r="AA137" s="1" t="s">
        <v>55</v>
      </c>
      <c r="AC137" s="1" t="s">
        <v>56</v>
      </c>
      <c r="AD137" s="1" t="s">
        <v>57</v>
      </c>
      <c r="AE137" s="1" t="s">
        <v>57</v>
      </c>
      <c r="AF137" s="1" t="s">
        <v>87</v>
      </c>
      <c r="AG137" s="1">
        <v>7500000</v>
      </c>
      <c r="AH137" s="1">
        <v>15000000</v>
      </c>
      <c r="AI137" s="2">
        <v>45484</v>
      </c>
      <c r="AJ137" s="1">
        <v>3600000</v>
      </c>
      <c r="AK137" s="1" t="s">
        <v>1604</v>
      </c>
      <c r="AL137" s="2">
        <v>45505</v>
      </c>
      <c r="AM137" s="2">
        <v>46599</v>
      </c>
      <c r="AN137" s="1" t="s">
        <v>89</v>
      </c>
      <c r="AO137" s="3">
        <v>0.5</v>
      </c>
    </row>
    <row r="138" spans="1:41" x14ac:dyDescent="0.3">
      <c r="A138" s="7" t="s">
        <v>1605</v>
      </c>
      <c r="B138" s="1" t="s">
        <v>41</v>
      </c>
      <c r="C138" s="1" t="s">
        <v>1606</v>
      </c>
      <c r="D138" s="1" t="s">
        <v>43</v>
      </c>
      <c r="E138" s="1" t="s">
        <v>1607</v>
      </c>
      <c r="F138" s="10">
        <f t="shared" si="2"/>
        <v>45476</v>
      </c>
      <c r="G138" s="1" t="s">
        <v>1608</v>
      </c>
      <c r="H138" s="1" t="s">
        <v>1609</v>
      </c>
      <c r="I138" s="1" t="s">
        <v>8481</v>
      </c>
      <c r="J138" s="1" t="s">
        <v>127</v>
      </c>
      <c r="K138" s="1">
        <v>79980000</v>
      </c>
      <c r="L138" s="1" t="s">
        <v>1610</v>
      </c>
      <c r="M138" s="1" t="s">
        <v>1611</v>
      </c>
      <c r="N138" s="1" t="s">
        <v>570</v>
      </c>
      <c r="P138" s="1" t="s">
        <v>259</v>
      </c>
      <c r="Q138" s="1" t="s">
        <v>1612</v>
      </c>
      <c r="R138" s="1" t="s">
        <v>84</v>
      </c>
      <c r="S138" s="1">
        <v>3000501624</v>
      </c>
      <c r="U138" s="1" t="s">
        <v>1613</v>
      </c>
      <c r="X138" s="2">
        <v>45505</v>
      </c>
      <c r="Y138" s="2">
        <v>45869</v>
      </c>
      <c r="Z138" s="2">
        <v>45424</v>
      </c>
      <c r="AA138" s="1" t="s">
        <v>55</v>
      </c>
      <c r="AC138" s="1" t="s">
        <v>57</v>
      </c>
      <c r="AD138" s="1" t="s">
        <v>57</v>
      </c>
      <c r="AE138" s="1" t="s">
        <v>57</v>
      </c>
      <c r="AF138" s="1" t="s">
        <v>1478</v>
      </c>
      <c r="AG138" s="1">
        <v>15460.22</v>
      </c>
      <c r="AI138" s="2">
        <v>45475</v>
      </c>
      <c r="AJ138" s="1">
        <v>15460.22</v>
      </c>
      <c r="AK138" s="1" t="s">
        <v>1614</v>
      </c>
      <c r="AL138" s="2">
        <v>45505</v>
      </c>
      <c r="AM138" s="2">
        <v>45869</v>
      </c>
      <c r="AN138" s="1" t="s">
        <v>115</v>
      </c>
      <c r="AO138" s="3">
        <v>0.5</v>
      </c>
    </row>
    <row r="139" spans="1:41" x14ac:dyDescent="0.3">
      <c r="A139" s="7" t="s">
        <v>1615</v>
      </c>
      <c r="B139" s="1" t="s">
        <v>41</v>
      </c>
      <c r="C139" s="1" t="s">
        <v>1178</v>
      </c>
      <c r="D139" s="1" t="s">
        <v>43</v>
      </c>
      <c r="E139" s="1" t="s">
        <v>1616</v>
      </c>
      <c r="F139" s="10">
        <f t="shared" si="2"/>
        <v>45462</v>
      </c>
      <c r="G139" s="1" t="s">
        <v>1180</v>
      </c>
      <c r="H139" s="1" t="s">
        <v>1181</v>
      </c>
      <c r="I139" s="1" t="s">
        <v>8481</v>
      </c>
      <c r="J139" s="1" t="s">
        <v>378</v>
      </c>
      <c r="K139" s="1">
        <v>80000000</v>
      </c>
      <c r="L139" s="1" t="s">
        <v>1182</v>
      </c>
      <c r="M139" s="1" t="s">
        <v>1183</v>
      </c>
      <c r="N139" s="1" t="s">
        <v>1184</v>
      </c>
      <c r="P139" s="1" t="s">
        <v>904</v>
      </c>
      <c r="Q139" s="1" t="s">
        <v>498</v>
      </c>
      <c r="R139" s="1" t="s">
        <v>84</v>
      </c>
      <c r="X139" s="2">
        <v>45446</v>
      </c>
      <c r="Y139" s="2">
        <v>45869</v>
      </c>
      <c r="Z139" s="2">
        <v>45359</v>
      </c>
      <c r="AA139" s="1" t="s">
        <v>55</v>
      </c>
      <c r="AC139" s="1" t="s">
        <v>56</v>
      </c>
      <c r="AD139" s="1" t="s">
        <v>57</v>
      </c>
      <c r="AE139" s="1" t="s">
        <v>57</v>
      </c>
      <c r="AF139" s="1" t="s">
        <v>87</v>
      </c>
      <c r="AG139" s="1">
        <v>44109.51</v>
      </c>
      <c r="AI139" s="2">
        <v>45446</v>
      </c>
      <c r="AJ139" s="1">
        <v>44109.51</v>
      </c>
      <c r="AK139" s="1" t="s">
        <v>1617</v>
      </c>
      <c r="AL139" s="2">
        <v>45446</v>
      </c>
      <c r="AM139" s="2">
        <v>45869</v>
      </c>
      <c r="AN139" s="1" t="s">
        <v>101</v>
      </c>
      <c r="AO139" s="3">
        <v>0.70833333333333337</v>
      </c>
    </row>
    <row r="140" spans="1:41" x14ac:dyDescent="0.3">
      <c r="A140" s="7" t="s">
        <v>1618</v>
      </c>
      <c r="B140" s="1" t="s">
        <v>41</v>
      </c>
      <c r="C140" s="1" t="s">
        <v>1178</v>
      </c>
      <c r="D140" s="1" t="s">
        <v>43</v>
      </c>
      <c r="E140" s="1" t="s">
        <v>1619</v>
      </c>
      <c r="F140" s="10">
        <f t="shared" si="2"/>
        <v>45462</v>
      </c>
      <c r="G140" s="1" t="s">
        <v>1180</v>
      </c>
      <c r="H140" s="1" t="s">
        <v>1181</v>
      </c>
      <c r="I140" s="1" t="s">
        <v>8481</v>
      </c>
      <c r="J140" s="1" t="s">
        <v>378</v>
      </c>
      <c r="K140" s="1">
        <v>80000000</v>
      </c>
      <c r="L140" s="1" t="s">
        <v>1182</v>
      </c>
      <c r="M140" s="1" t="s">
        <v>1183</v>
      </c>
      <c r="N140" s="1" t="s">
        <v>1184</v>
      </c>
      <c r="P140" s="1" t="s">
        <v>904</v>
      </c>
      <c r="Q140" s="1" t="s">
        <v>498</v>
      </c>
      <c r="R140" s="1" t="s">
        <v>84</v>
      </c>
      <c r="X140" s="2">
        <v>45446</v>
      </c>
      <c r="Y140" s="2">
        <v>45869</v>
      </c>
      <c r="Z140" s="2">
        <v>45359</v>
      </c>
      <c r="AA140" s="1" t="s">
        <v>55</v>
      </c>
      <c r="AC140" s="1" t="s">
        <v>56</v>
      </c>
      <c r="AD140" s="1" t="s">
        <v>57</v>
      </c>
      <c r="AE140" s="1" t="s">
        <v>57</v>
      </c>
      <c r="AF140" s="1" t="s">
        <v>87</v>
      </c>
      <c r="AG140" s="1">
        <v>498292</v>
      </c>
      <c r="AI140" s="2">
        <v>45446</v>
      </c>
      <c r="AJ140" s="1">
        <v>498292</v>
      </c>
      <c r="AK140" s="1" t="s">
        <v>1617</v>
      </c>
      <c r="AL140" s="2">
        <v>45446</v>
      </c>
      <c r="AM140" s="2">
        <v>45869</v>
      </c>
      <c r="AN140" s="1" t="s">
        <v>101</v>
      </c>
      <c r="AO140" s="3">
        <v>0.70833333333333337</v>
      </c>
    </row>
    <row r="141" spans="1:41" x14ac:dyDescent="0.3">
      <c r="A141" s="7" t="s">
        <v>1620</v>
      </c>
      <c r="B141" s="1" t="s">
        <v>41</v>
      </c>
      <c r="C141" s="1" t="s">
        <v>1178</v>
      </c>
      <c r="D141" s="1" t="s">
        <v>43</v>
      </c>
      <c r="E141" s="1" t="s">
        <v>1621</v>
      </c>
      <c r="F141" s="10">
        <f t="shared" si="2"/>
        <v>45462</v>
      </c>
      <c r="G141" s="1" t="s">
        <v>1180</v>
      </c>
      <c r="H141" s="1" t="s">
        <v>1181</v>
      </c>
      <c r="I141" s="1" t="s">
        <v>8481</v>
      </c>
      <c r="J141" s="1" t="s">
        <v>378</v>
      </c>
      <c r="K141" s="1">
        <v>80000000</v>
      </c>
      <c r="L141" s="1" t="s">
        <v>1182</v>
      </c>
      <c r="M141" s="1" t="s">
        <v>1183</v>
      </c>
      <c r="N141" s="1" t="s">
        <v>1184</v>
      </c>
      <c r="P141" s="1" t="s">
        <v>904</v>
      </c>
      <c r="Q141" s="1" t="s">
        <v>498</v>
      </c>
      <c r="R141" s="1" t="s">
        <v>84</v>
      </c>
      <c r="X141" s="2">
        <v>45446</v>
      </c>
      <c r="Y141" s="2">
        <v>45869</v>
      </c>
      <c r="Z141" s="2">
        <v>45359</v>
      </c>
      <c r="AA141" s="1" t="s">
        <v>55</v>
      </c>
      <c r="AC141" s="1" t="s">
        <v>56</v>
      </c>
      <c r="AD141" s="1" t="s">
        <v>57</v>
      </c>
      <c r="AE141" s="1" t="s">
        <v>57</v>
      </c>
      <c r="AF141" s="1" t="s">
        <v>87</v>
      </c>
      <c r="AG141" s="1">
        <v>197502.46</v>
      </c>
      <c r="AI141" s="2">
        <v>45446</v>
      </c>
      <c r="AJ141" s="1">
        <v>197502.46</v>
      </c>
      <c r="AK141" s="1" t="s">
        <v>1622</v>
      </c>
      <c r="AL141" s="2">
        <v>45446</v>
      </c>
      <c r="AM141" s="2">
        <v>45869</v>
      </c>
      <c r="AN141" s="1" t="s">
        <v>101</v>
      </c>
      <c r="AO141" s="3">
        <v>0.70833333333333337</v>
      </c>
    </row>
    <row r="142" spans="1:41" x14ac:dyDescent="0.3">
      <c r="A142" s="7" t="s">
        <v>1623</v>
      </c>
      <c r="B142" s="1" t="s">
        <v>41</v>
      </c>
      <c r="C142" s="1" t="s">
        <v>1178</v>
      </c>
      <c r="D142" s="1" t="s">
        <v>43</v>
      </c>
      <c r="E142" s="1" t="s">
        <v>1624</v>
      </c>
      <c r="F142" s="10">
        <f t="shared" si="2"/>
        <v>45462</v>
      </c>
      <c r="G142" s="1" t="s">
        <v>1180</v>
      </c>
      <c r="H142" s="1" t="s">
        <v>1181</v>
      </c>
      <c r="I142" s="1" t="s">
        <v>8481</v>
      </c>
      <c r="J142" s="1" t="s">
        <v>378</v>
      </c>
      <c r="K142" s="1">
        <v>80000000</v>
      </c>
      <c r="L142" s="1" t="s">
        <v>1182</v>
      </c>
      <c r="M142" s="1" t="s">
        <v>1183</v>
      </c>
      <c r="N142" s="1" t="s">
        <v>1184</v>
      </c>
      <c r="P142" s="1" t="s">
        <v>904</v>
      </c>
      <c r="Q142" s="1" t="s">
        <v>498</v>
      </c>
      <c r="R142" s="1" t="s">
        <v>84</v>
      </c>
      <c r="X142" s="2">
        <v>45446</v>
      </c>
      <c r="Y142" s="2">
        <v>45869</v>
      </c>
      <c r="Z142" s="2">
        <v>45359</v>
      </c>
      <c r="AA142" s="1" t="s">
        <v>55</v>
      </c>
      <c r="AC142" s="1" t="s">
        <v>56</v>
      </c>
      <c r="AD142" s="1" t="s">
        <v>57</v>
      </c>
      <c r="AE142" s="1" t="s">
        <v>57</v>
      </c>
      <c r="AF142" s="1" t="s">
        <v>87</v>
      </c>
      <c r="AG142" s="1">
        <v>256862.43</v>
      </c>
      <c r="AI142" s="2">
        <v>45446</v>
      </c>
      <c r="AJ142" s="1">
        <v>256862.43</v>
      </c>
      <c r="AK142" s="1" t="s">
        <v>1625</v>
      </c>
      <c r="AL142" s="2">
        <v>45446</v>
      </c>
      <c r="AM142" s="2">
        <v>45869</v>
      </c>
      <c r="AN142" s="1" t="s">
        <v>101</v>
      </c>
      <c r="AO142" s="3">
        <v>0.70833333333333337</v>
      </c>
    </row>
    <row r="143" spans="1:41" x14ac:dyDescent="0.3">
      <c r="A143" s="7" t="s">
        <v>1626</v>
      </c>
      <c r="B143" s="1" t="s">
        <v>41</v>
      </c>
      <c r="C143" s="1" t="s">
        <v>1178</v>
      </c>
      <c r="D143" s="1" t="s">
        <v>43</v>
      </c>
      <c r="E143" s="1" t="s">
        <v>1627</v>
      </c>
      <c r="F143" s="10">
        <f t="shared" si="2"/>
        <v>45462</v>
      </c>
      <c r="G143" s="1" t="s">
        <v>1180</v>
      </c>
      <c r="H143" s="1" t="s">
        <v>1181</v>
      </c>
      <c r="I143" s="1" t="s">
        <v>8481</v>
      </c>
      <c r="J143" s="1" t="s">
        <v>378</v>
      </c>
      <c r="K143" s="1">
        <v>80000000</v>
      </c>
      <c r="L143" s="1" t="s">
        <v>1182</v>
      </c>
      <c r="M143" s="1" t="s">
        <v>1183</v>
      </c>
      <c r="N143" s="1" t="s">
        <v>1184</v>
      </c>
      <c r="P143" s="1" t="s">
        <v>904</v>
      </c>
      <c r="Q143" s="1" t="s">
        <v>498</v>
      </c>
      <c r="R143" s="1" t="s">
        <v>84</v>
      </c>
      <c r="X143" s="2">
        <v>45446</v>
      </c>
      <c r="Y143" s="2">
        <v>45869</v>
      </c>
      <c r="Z143" s="2">
        <v>45359</v>
      </c>
      <c r="AA143" s="1" t="s">
        <v>55</v>
      </c>
      <c r="AC143" s="1" t="s">
        <v>56</v>
      </c>
      <c r="AD143" s="1" t="s">
        <v>57</v>
      </c>
      <c r="AE143" s="1" t="s">
        <v>57</v>
      </c>
      <c r="AF143" s="1" t="s">
        <v>87</v>
      </c>
      <c r="AG143" s="1">
        <v>326664.86</v>
      </c>
      <c r="AI143" s="2">
        <v>45446</v>
      </c>
      <c r="AJ143" s="1">
        <v>326664.86</v>
      </c>
      <c r="AK143" s="1" t="s">
        <v>1628</v>
      </c>
      <c r="AL143" s="2">
        <v>45446</v>
      </c>
      <c r="AM143" s="2">
        <v>45869</v>
      </c>
      <c r="AN143" s="1" t="s">
        <v>101</v>
      </c>
      <c r="AO143" s="3">
        <v>0.70833333333333337</v>
      </c>
    </row>
    <row r="144" spans="1:41" x14ac:dyDescent="0.3">
      <c r="A144" s="7" t="s">
        <v>1629</v>
      </c>
      <c r="B144" s="1" t="s">
        <v>41</v>
      </c>
      <c r="C144" s="1" t="s">
        <v>1178</v>
      </c>
      <c r="D144" s="1" t="s">
        <v>43</v>
      </c>
      <c r="E144" s="1" t="s">
        <v>1630</v>
      </c>
      <c r="F144" s="10">
        <f t="shared" si="2"/>
        <v>45462</v>
      </c>
      <c r="G144" s="1" t="s">
        <v>1180</v>
      </c>
      <c r="H144" s="1" t="s">
        <v>1181</v>
      </c>
      <c r="I144" s="1" t="s">
        <v>8481</v>
      </c>
      <c r="J144" s="1" t="s">
        <v>378</v>
      </c>
      <c r="K144" s="1">
        <v>80000000</v>
      </c>
      <c r="L144" s="1" t="s">
        <v>1182</v>
      </c>
      <c r="M144" s="1" t="s">
        <v>1183</v>
      </c>
      <c r="N144" s="1" t="s">
        <v>1184</v>
      </c>
      <c r="P144" s="1" t="s">
        <v>904</v>
      </c>
      <c r="Q144" s="1" t="s">
        <v>498</v>
      </c>
      <c r="R144" s="1" t="s">
        <v>84</v>
      </c>
      <c r="X144" s="2">
        <v>45446</v>
      </c>
      <c r="Y144" s="2">
        <v>45869</v>
      </c>
      <c r="Z144" s="2">
        <v>45359</v>
      </c>
      <c r="AA144" s="1" t="s">
        <v>55</v>
      </c>
      <c r="AC144" s="1" t="s">
        <v>56</v>
      </c>
      <c r="AD144" s="1" t="s">
        <v>57</v>
      </c>
      <c r="AE144" s="1" t="s">
        <v>57</v>
      </c>
      <c r="AF144" s="1" t="s">
        <v>87</v>
      </c>
      <c r="AG144" s="1">
        <v>177072.63</v>
      </c>
      <c r="AI144" s="2">
        <v>45446</v>
      </c>
      <c r="AJ144" s="1">
        <v>177072.63</v>
      </c>
      <c r="AK144" s="1" t="s">
        <v>1631</v>
      </c>
      <c r="AL144" s="2">
        <v>45446</v>
      </c>
      <c r="AM144" s="2">
        <v>45869</v>
      </c>
      <c r="AN144" s="1" t="s">
        <v>101</v>
      </c>
      <c r="AO144" s="3">
        <v>0.70833333333333337</v>
      </c>
    </row>
    <row r="145" spans="1:41" x14ac:dyDescent="0.3">
      <c r="A145" s="7" t="s">
        <v>1632</v>
      </c>
      <c r="B145" s="1" t="s">
        <v>41</v>
      </c>
      <c r="C145" s="1" t="s">
        <v>1633</v>
      </c>
      <c r="D145" s="1" t="s">
        <v>43</v>
      </c>
      <c r="E145" s="1" t="s">
        <v>1634</v>
      </c>
      <c r="F145" s="10">
        <f t="shared" si="2"/>
        <v>45436</v>
      </c>
      <c r="G145" s="1" t="s">
        <v>1635</v>
      </c>
      <c r="H145" s="1" t="s">
        <v>1636</v>
      </c>
      <c r="I145" s="1" t="s">
        <v>8481</v>
      </c>
      <c r="J145" s="1" t="s">
        <v>84</v>
      </c>
      <c r="K145" s="1">
        <v>80000000</v>
      </c>
      <c r="L145" s="1" t="s">
        <v>768</v>
      </c>
      <c r="M145" s="1" t="s">
        <v>1637</v>
      </c>
      <c r="N145" s="1" t="s">
        <v>1638</v>
      </c>
      <c r="P145" s="1" t="s">
        <v>167</v>
      </c>
      <c r="Q145" s="1" t="s">
        <v>1639</v>
      </c>
      <c r="R145" s="1" t="s">
        <v>84</v>
      </c>
      <c r="T145" s="1" t="s">
        <v>1640</v>
      </c>
      <c r="X145" s="2">
        <v>45436</v>
      </c>
      <c r="Y145" s="2">
        <v>45747</v>
      </c>
      <c r="Z145" s="2">
        <v>45351</v>
      </c>
      <c r="AA145" s="1" t="s">
        <v>315</v>
      </c>
      <c r="AB145" s="1" t="s">
        <v>1641</v>
      </c>
      <c r="AC145" s="1" t="s">
        <v>56</v>
      </c>
      <c r="AD145" s="1" t="s">
        <v>57</v>
      </c>
      <c r="AE145" s="1" t="s">
        <v>57</v>
      </c>
      <c r="AF145" s="1" t="s">
        <v>87</v>
      </c>
      <c r="AG145" s="1">
        <v>400000</v>
      </c>
      <c r="AH145" s="1">
        <v>400000</v>
      </c>
      <c r="AI145" s="2">
        <v>45415</v>
      </c>
      <c r="AJ145" s="1">
        <v>400000</v>
      </c>
      <c r="AK145" s="1" t="s">
        <v>1642</v>
      </c>
      <c r="AL145" s="2">
        <v>45434</v>
      </c>
      <c r="AM145" s="2">
        <v>45747</v>
      </c>
      <c r="AN145" s="1" t="s">
        <v>89</v>
      </c>
      <c r="AO145" s="3">
        <v>0.45833333333333331</v>
      </c>
    </row>
    <row r="146" spans="1:41" x14ac:dyDescent="0.3">
      <c r="A146" s="7" t="s">
        <v>1643</v>
      </c>
      <c r="B146" s="1" t="s">
        <v>41</v>
      </c>
      <c r="C146" s="1" t="s">
        <v>1644</v>
      </c>
      <c r="D146" s="1" t="s">
        <v>43</v>
      </c>
      <c r="E146" s="1" t="s">
        <v>1645</v>
      </c>
      <c r="F146" s="10">
        <f t="shared" si="2"/>
        <v>45407</v>
      </c>
      <c r="G146" s="1" t="s">
        <v>1646</v>
      </c>
      <c r="H146" s="1" t="s">
        <v>1647</v>
      </c>
      <c r="I146" s="12" t="s">
        <v>1648</v>
      </c>
      <c r="J146" s="1" t="s">
        <v>95</v>
      </c>
      <c r="K146" s="1" t="s">
        <v>1649</v>
      </c>
      <c r="L146" s="1" t="s">
        <v>1650</v>
      </c>
      <c r="M146" s="1" t="s">
        <v>1651</v>
      </c>
      <c r="N146" s="1" t="s">
        <v>1652</v>
      </c>
      <c r="O146" s="1" t="s">
        <v>1256</v>
      </c>
      <c r="P146" s="1" t="s">
        <v>1653</v>
      </c>
      <c r="Q146" s="1" t="s">
        <v>1648</v>
      </c>
      <c r="R146" s="1" t="s">
        <v>127</v>
      </c>
      <c r="S146" s="1" t="s">
        <v>1654</v>
      </c>
      <c r="X146" s="2">
        <v>45369</v>
      </c>
      <c r="Y146" s="2">
        <v>45453</v>
      </c>
      <c r="Z146" s="2">
        <v>45303</v>
      </c>
      <c r="AA146" s="1" t="s">
        <v>55</v>
      </c>
      <c r="AC146" s="1" t="s">
        <v>56</v>
      </c>
      <c r="AD146" s="1" t="s">
        <v>57</v>
      </c>
      <c r="AE146" s="1" t="s">
        <v>57</v>
      </c>
      <c r="AF146" s="1" t="s">
        <v>58</v>
      </c>
      <c r="AG146" s="1">
        <v>0</v>
      </c>
      <c r="AH146" s="1">
        <v>0</v>
      </c>
      <c r="AI146" s="2">
        <v>45321</v>
      </c>
      <c r="AJ146" s="1">
        <v>518620.18</v>
      </c>
      <c r="AK146" s="1" t="s">
        <v>1655</v>
      </c>
      <c r="AL146" s="2">
        <v>45369</v>
      </c>
      <c r="AM146" s="2">
        <v>45453</v>
      </c>
      <c r="AN146" s="1" t="s">
        <v>89</v>
      </c>
      <c r="AO146" s="3">
        <v>0.66666666666666663</v>
      </c>
    </row>
    <row r="147" spans="1:41" x14ac:dyDescent="0.3">
      <c r="A147" s="7" t="s">
        <v>1656</v>
      </c>
      <c r="B147" s="1" t="s">
        <v>41</v>
      </c>
      <c r="C147" s="1" t="s">
        <v>1657</v>
      </c>
      <c r="D147" s="1" t="s">
        <v>43</v>
      </c>
      <c r="E147" s="1" t="s">
        <v>1658</v>
      </c>
      <c r="F147" s="10">
        <f t="shared" si="2"/>
        <v>45412</v>
      </c>
      <c r="G147" s="1" t="s">
        <v>1659</v>
      </c>
      <c r="H147" s="1" t="s">
        <v>1660</v>
      </c>
      <c r="I147" s="1" t="s">
        <v>8481</v>
      </c>
      <c r="J147" s="1" t="s">
        <v>436</v>
      </c>
      <c r="K147" s="1" t="s">
        <v>1661</v>
      </c>
      <c r="L147" s="1" t="s">
        <v>1662</v>
      </c>
      <c r="M147" s="1" t="s">
        <v>1663</v>
      </c>
      <c r="N147" s="1" t="s">
        <v>1657</v>
      </c>
      <c r="O147" s="1" t="s">
        <v>1664</v>
      </c>
      <c r="P147" s="1" t="s">
        <v>1053</v>
      </c>
      <c r="Q147" s="1" t="s">
        <v>1665</v>
      </c>
      <c r="R147" s="1" t="s">
        <v>127</v>
      </c>
      <c r="S147" s="1" t="s">
        <v>798</v>
      </c>
      <c r="T147" s="1" t="s">
        <v>1666</v>
      </c>
      <c r="X147" s="2">
        <v>44994</v>
      </c>
      <c r="Y147" s="2">
        <v>45839</v>
      </c>
      <c r="Z147" s="2">
        <v>44211</v>
      </c>
      <c r="AA147" s="1" t="s">
        <v>55</v>
      </c>
      <c r="AC147" s="1" t="s">
        <v>56</v>
      </c>
      <c r="AD147" s="1" t="s">
        <v>56</v>
      </c>
      <c r="AE147" s="1" t="s">
        <v>57</v>
      </c>
      <c r="AF147" s="1" t="s">
        <v>58</v>
      </c>
      <c r="AG147" s="1">
        <v>6200000</v>
      </c>
      <c r="AI147" s="2">
        <v>44838</v>
      </c>
      <c r="AJ147" s="1">
        <v>7428054</v>
      </c>
      <c r="AK147" s="1" t="s">
        <v>1667</v>
      </c>
      <c r="AL147" s="2">
        <v>44994</v>
      </c>
      <c r="AM147" s="2">
        <v>45839</v>
      </c>
      <c r="AN147" s="1" t="s">
        <v>229</v>
      </c>
      <c r="AO147" s="3">
        <v>0.5</v>
      </c>
    </row>
    <row r="148" spans="1:41" x14ac:dyDescent="0.3">
      <c r="A148" s="7" t="s">
        <v>1668</v>
      </c>
      <c r="B148" s="1" t="s">
        <v>41</v>
      </c>
      <c r="C148" s="1" t="s">
        <v>1669</v>
      </c>
      <c r="D148" s="1" t="s">
        <v>43</v>
      </c>
      <c r="E148" s="1" t="s">
        <v>1670</v>
      </c>
      <c r="F148" s="10">
        <f t="shared" si="2"/>
        <v>45405</v>
      </c>
      <c r="G148" s="1" t="s">
        <v>1671</v>
      </c>
      <c r="H148" s="1" t="s">
        <v>1672</v>
      </c>
      <c r="I148" s="1" t="s">
        <v>8481</v>
      </c>
      <c r="J148" s="1" t="s">
        <v>95</v>
      </c>
      <c r="K148" s="1">
        <v>37535200</v>
      </c>
      <c r="L148" s="1" t="s">
        <v>1673</v>
      </c>
      <c r="M148" s="1" t="s">
        <v>1674</v>
      </c>
      <c r="N148" s="1" t="s">
        <v>1675</v>
      </c>
      <c r="O148" s="1" t="s">
        <v>1676</v>
      </c>
      <c r="P148" s="1" t="s">
        <v>51</v>
      </c>
      <c r="Q148" s="1" t="s">
        <v>1677</v>
      </c>
      <c r="R148" s="1" t="s">
        <v>53</v>
      </c>
      <c r="S148" s="1">
        <v>2074165000</v>
      </c>
      <c r="V148" s="1" t="s">
        <v>1678</v>
      </c>
      <c r="X148" s="2">
        <v>45278</v>
      </c>
      <c r="Y148" s="2">
        <v>45436</v>
      </c>
      <c r="Z148" s="2">
        <v>45232</v>
      </c>
      <c r="AA148" s="1" t="s">
        <v>55</v>
      </c>
      <c r="AC148" s="1" t="s">
        <v>57</v>
      </c>
      <c r="AD148" s="1" t="s">
        <v>56</v>
      </c>
      <c r="AE148" s="1" t="s">
        <v>57</v>
      </c>
      <c r="AF148" s="1" t="s">
        <v>58</v>
      </c>
      <c r="AG148" s="1">
        <v>1195072.1499999999</v>
      </c>
      <c r="AI148" s="2">
        <v>45232</v>
      </c>
      <c r="AJ148" s="1">
        <v>1195072.1499999999</v>
      </c>
      <c r="AK148" s="1" t="s">
        <v>1679</v>
      </c>
      <c r="AL148" s="2">
        <v>45278</v>
      </c>
      <c r="AM148" s="2">
        <v>45436</v>
      </c>
      <c r="AN148" s="1" t="s">
        <v>89</v>
      </c>
      <c r="AO148" s="3">
        <v>0</v>
      </c>
    </row>
    <row r="149" spans="1:41" x14ac:dyDescent="0.3">
      <c r="A149" s="7" t="s">
        <v>1680</v>
      </c>
      <c r="B149" s="1" t="s">
        <v>41</v>
      </c>
      <c r="C149" s="1" t="s">
        <v>91</v>
      </c>
      <c r="D149" s="1" t="s">
        <v>43</v>
      </c>
      <c r="E149" s="1" t="s">
        <v>1681</v>
      </c>
      <c r="F149" s="10">
        <f t="shared" si="2"/>
        <v>45398</v>
      </c>
      <c r="G149" s="1" t="s">
        <v>1682</v>
      </c>
      <c r="H149" s="1" t="s">
        <v>1683</v>
      </c>
      <c r="I149" s="1" t="s">
        <v>8481</v>
      </c>
      <c r="J149" s="1" t="s">
        <v>1684</v>
      </c>
      <c r="K149" s="1">
        <v>80000000</v>
      </c>
      <c r="M149" s="1" t="s">
        <v>96</v>
      </c>
      <c r="N149" s="1" t="s">
        <v>97</v>
      </c>
      <c r="P149" s="1" t="s">
        <v>98</v>
      </c>
      <c r="Q149" s="1" t="s">
        <v>99</v>
      </c>
      <c r="R149" s="1" t="s">
        <v>84</v>
      </c>
      <c r="X149" s="2">
        <v>45390</v>
      </c>
      <c r="Y149" s="2">
        <v>45747</v>
      </c>
      <c r="Z149" s="2">
        <v>45316</v>
      </c>
      <c r="AA149" s="1" t="s">
        <v>55</v>
      </c>
      <c r="AC149" s="1" t="s">
        <v>56</v>
      </c>
      <c r="AD149" s="1" t="s">
        <v>56</v>
      </c>
      <c r="AE149" s="1" t="s">
        <v>57</v>
      </c>
      <c r="AF149" s="1" t="s">
        <v>87</v>
      </c>
      <c r="AG149" s="1">
        <v>96963.4</v>
      </c>
      <c r="AI149" s="2">
        <v>45387</v>
      </c>
      <c r="AJ149" s="1">
        <v>96963.4</v>
      </c>
      <c r="AK149" s="1" t="s">
        <v>1685</v>
      </c>
      <c r="AL149" s="2">
        <v>45390</v>
      </c>
      <c r="AM149" s="2">
        <v>45747</v>
      </c>
      <c r="AN149" s="1" t="s">
        <v>101</v>
      </c>
      <c r="AO149" s="3">
        <v>0.625</v>
      </c>
    </row>
    <row r="150" spans="1:41" x14ac:dyDescent="0.3">
      <c r="A150" s="7" t="s">
        <v>1686</v>
      </c>
      <c r="B150" s="1" t="s">
        <v>41</v>
      </c>
      <c r="C150" s="1" t="s">
        <v>1069</v>
      </c>
      <c r="D150" s="1" t="s">
        <v>43</v>
      </c>
      <c r="E150" s="1" t="s">
        <v>1687</v>
      </c>
      <c r="F150" s="10">
        <f t="shared" si="2"/>
        <v>45394</v>
      </c>
      <c r="G150" s="1" t="s">
        <v>1688</v>
      </c>
      <c r="H150" s="1" t="s">
        <v>1689</v>
      </c>
      <c r="I150" s="12" t="s">
        <v>1073</v>
      </c>
      <c r="J150" s="1" t="s">
        <v>378</v>
      </c>
      <c r="K150" s="1" t="s">
        <v>1690</v>
      </c>
      <c r="L150" s="1" t="s">
        <v>1075</v>
      </c>
      <c r="M150" s="1" t="s">
        <v>1076</v>
      </c>
      <c r="N150" s="1" t="s">
        <v>1077</v>
      </c>
      <c r="O150" s="1" t="s">
        <v>1078</v>
      </c>
      <c r="P150" s="1" t="s">
        <v>378</v>
      </c>
      <c r="Q150" s="1" t="s">
        <v>1073</v>
      </c>
      <c r="R150" s="1" t="s">
        <v>127</v>
      </c>
      <c r="S150" s="1" t="s">
        <v>1079</v>
      </c>
      <c r="X150" s="2">
        <v>45355</v>
      </c>
      <c r="Y150" s="2">
        <v>45565</v>
      </c>
      <c r="Z150" s="2">
        <v>45306</v>
      </c>
      <c r="AA150" s="1" t="s">
        <v>55</v>
      </c>
      <c r="AC150" s="1" t="s">
        <v>57</v>
      </c>
      <c r="AD150" s="1" t="s">
        <v>57</v>
      </c>
      <c r="AE150" s="1" t="s">
        <v>57</v>
      </c>
      <c r="AF150" s="1" t="s">
        <v>58</v>
      </c>
      <c r="AG150" s="1">
        <v>720000</v>
      </c>
      <c r="AH150" s="1">
        <v>900000</v>
      </c>
      <c r="AI150" s="2">
        <v>45376</v>
      </c>
      <c r="AJ150" s="1">
        <v>718428</v>
      </c>
      <c r="AK150" s="1" t="s">
        <v>1691</v>
      </c>
      <c r="AL150" s="2">
        <v>45355</v>
      </c>
      <c r="AM150" s="2">
        <v>45565</v>
      </c>
      <c r="AN150" s="1" t="s">
        <v>89</v>
      </c>
      <c r="AO150" s="3">
        <v>0.625</v>
      </c>
    </row>
    <row r="151" spans="1:41" x14ac:dyDescent="0.3">
      <c r="A151" s="7" t="s">
        <v>1692</v>
      </c>
      <c r="B151" s="1" t="s">
        <v>41</v>
      </c>
      <c r="C151" s="1" t="s">
        <v>802</v>
      </c>
      <c r="D151" s="1" t="s">
        <v>43</v>
      </c>
      <c r="E151" s="1" t="s">
        <v>1693</v>
      </c>
      <c r="F151" s="10">
        <f t="shared" si="2"/>
        <v>45392</v>
      </c>
      <c r="G151" s="1" t="s">
        <v>1694</v>
      </c>
      <c r="H151" s="1" t="s">
        <v>1695</v>
      </c>
      <c r="I151" s="1" t="s">
        <v>8481</v>
      </c>
      <c r="J151" s="1" t="s">
        <v>540</v>
      </c>
      <c r="K151" s="1">
        <v>71000000</v>
      </c>
      <c r="L151" s="1" t="s">
        <v>1696</v>
      </c>
      <c r="M151" s="1" t="s">
        <v>1697</v>
      </c>
      <c r="N151" s="1" t="s">
        <v>809</v>
      </c>
      <c r="P151" s="1" t="s">
        <v>810</v>
      </c>
      <c r="Q151" s="1" t="s">
        <v>811</v>
      </c>
      <c r="R151" s="1" t="s">
        <v>545</v>
      </c>
      <c r="T151" s="1" t="s">
        <v>813</v>
      </c>
      <c r="V151" s="1" t="s">
        <v>1698</v>
      </c>
      <c r="X151" s="2">
        <v>45350</v>
      </c>
      <c r="Y151" s="2">
        <v>45716</v>
      </c>
      <c r="Z151" s="2">
        <v>45299</v>
      </c>
      <c r="AA151" s="1" t="s">
        <v>55</v>
      </c>
      <c r="AC151" s="1" t="s">
        <v>56</v>
      </c>
      <c r="AD151" s="1" t="s">
        <v>57</v>
      </c>
      <c r="AE151" s="1" t="s">
        <v>57</v>
      </c>
      <c r="AF151" s="1" t="s">
        <v>87</v>
      </c>
      <c r="AG151" s="1">
        <v>450000</v>
      </c>
      <c r="AI151" s="2">
        <v>45349</v>
      </c>
      <c r="AJ151" s="1">
        <v>450000</v>
      </c>
      <c r="AK151" s="1" t="s">
        <v>1699</v>
      </c>
      <c r="AL151" s="2">
        <v>45350</v>
      </c>
      <c r="AM151" s="2">
        <v>45716</v>
      </c>
      <c r="AN151" s="1" t="s">
        <v>229</v>
      </c>
      <c r="AO151" s="3">
        <v>0.5</v>
      </c>
    </row>
    <row r="152" spans="1:41" x14ac:dyDescent="0.3">
      <c r="A152" s="7" t="s">
        <v>1700</v>
      </c>
      <c r="B152" s="1" t="s">
        <v>41</v>
      </c>
      <c r="C152" s="1" t="s">
        <v>802</v>
      </c>
      <c r="D152" s="1" t="s">
        <v>43</v>
      </c>
      <c r="E152" s="1" t="s">
        <v>1701</v>
      </c>
      <c r="F152" s="10">
        <f t="shared" si="2"/>
        <v>45392</v>
      </c>
      <c r="G152" s="1" t="s">
        <v>1702</v>
      </c>
      <c r="H152" s="1" t="s">
        <v>1703</v>
      </c>
      <c r="I152" s="1" t="s">
        <v>8481</v>
      </c>
      <c r="J152" s="1" t="s">
        <v>540</v>
      </c>
      <c r="K152" s="1">
        <v>71000000</v>
      </c>
      <c r="L152" s="1" t="s">
        <v>1696</v>
      </c>
      <c r="M152" s="1" t="s">
        <v>1697</v>
      </c>
      <c r="N152" s="1" t="s">
        <v>809</v>
      </c>
      <c r="P152" s="1" t="s">
        <v>810</v>
      </c>
      <c r="Q152" s="1" t="s">
        <v>811</v>
      </c>
      <c r="R152" s="1" t="s">
        <v>545</v>
      </c>
      <c r="T152" s="1" t="s">
        <v>813</v>
      </c>
      <c r="V152" s="1" t="s">
        <v>1704</v>
      </c>
      <c r="X152" s="2">
        <v>45348</v>
      </c>
      <c r="Y152" s="2">
        <v>45709</v>
      </c>
      <c r="Z152" s="2">
        <v>45299</v>
      </c>
      <c r="AA152" s="1" t="s">
        <v>55</v>
      </c>
      <c r="AC152" s="1" t="s">
        <v>56</v>
      </c>
      <c r="AD152" s="1" t="s">
        <v>57</v>
      </c>
      <c r="AE152" s="1" t="s">
        <v>57</v>
      </c>
      <c r="AF152" s="1" t="s">
        <v>87</v>
      </c>
      <c r="AG152" s="1">
        <v>900000</v>
      </c>
      <c r="AI152" s="2">
        <v>45343</v>
      </c>
      <c r="AJ152" s="1">
        <v>900000</v>
      </c>
      <c r="AK152" s="1" t="s">
        <v>1705</v>
      </c>
      <c r="AL152" s="2">
        <v>45348</v>
      </c>
      <c r="AM152" s="2">
        <v>45709</v>
      </c>
      <c r="AN152" s="1" t="s">
        <v>229</v>
      </c>
      <c r="AO152" s="3">
        <v>0.5</v>
      </c>
    </row>
    <row r="153" spans="1:41" x14ac:dyDescent="0.3">
      <c r="A153" s="7" t="s">
        <v>1706</v>
      </c>
      <c r="B153" s="1" t="s">
        <v>41</v>
      </c>
      <c r="C153" s="1" t="s">
        <v>91</v>
      </c>
      <c r="D153" s="1" t="s">
        <v>43</v>
      </c>
      <c r="E153" s="1" t="s">
        <v>1707</v>
      </c>
      <c r="F153" s="10">
        <f t="shared" si="2"/>
        <v>45379</v>
      </c>
      <c r="G153" s="1" t="s">
        <v>1708</v>
      </c>
      <c r="H153" s="1" t="s">
        <v>1709</v>
      </c>
      <c r="I153" s="1" t="s">
        <v>8481</v>
      </c>
      <c r="J153" s="1" t="s">
        <v>1684</v>
      </c>
      <c r="K153" s="1">
        <v>80000000</v>
      </c>
      <c r="M153" s="1" t="s">
        <v>96</v>
      </c>
      <c r="N153" s="1" t="s">
        <v>97</v>
      </c>
      <c r="P153" s="1" t="s">
        <v>98</v>
      </c>
      <c r="Q153" s="1" t="s">
        <v>99</v>
      </c>
      <c r="R153" s="1" t="s">
        <v>84</v>
      </c>
      <c r="X153" s="2">
        <v>45397</v>
      </c>
      <c r="Y153" s="2">
        <v>45761</v>
      </c>
      <c r="Z153" s="2">
        <v>45358</v>
      </c>
      <c r="AA153" s="1" t="s">
        <v>55</v>
      </c>
      <c r="AC153" s="1" t="s">
        <v>56</v>
      </c>
      <c r="AD153" s="1" t="s">
        <v>56</v>
      </c>
      <c r="AE153" s="1" t="s">
        <v>57</v>
      </c>
      <c r="AF153" s="1" t="s">
        <v>87</v>
      </c>
      <c r="AG153" s="1">
        <v>56000</v>
      </c>
      <c r="AI153" s="2">
        <v>45372</v>
      </c>
      <c r="AJ153" s="1">
        <v>56000</v>
      </c>
      <c r="AK153" s="1" t="s">
        <v>100</v>
      </c>
      <c r="AL153" s="2">
        <v>45397</v>
      </c>
      <c r="AM153" s="2">
        <v>45761</v>
      </c>
      <c r="AN153" s="1" t="s">
        <v>101</v>
      </c>
      <c r="AO153" s="3">
        <v>0.625</v>
      </c>
    </row>
    <row r="154" spans="1:41" x14ac:dyDescent="0.3">
      <c r="A154" s="7" t="s">
        <v>1710</v>
      </c>
      <c r="B154" s="1" t="s">
        <v>41</v>
      </c>
      <c r="C154" s="1" t="s">
        <v>265</v>
      </c>
      <c r="D154" s="1" t="s">
        <v>43</v>
      </c>
      <c r="E154" s="1" t="s">
        <v>1711</v>
      </c>
      <c r="F154" s="10">
        <f t="shared" si="2"/>
        <v>45378</v>
      </c>
      <c r="G154" s="1" t="s">
        <v>1712</v>
      </c>
      <c r="H154" s="1" t="s">
        <v>1713</v>
      </c>
      <c r="I154" s="1" t="s">
        <v>8481</v>
      </c>
      <c r="J154" s="1" t="s">
        <v>64</v>
      </c>
      <c r="K154" s="1">
        <v>45000000</v>
      </c>
      <c r="L154" s="1" t="s">
        <v>269</v>
      </c>
      <c r="M154" s="1" t="s">
        <v>270</v>
      </c>
      <c r="N154" s="1" t="s">
        <v>680</v>
      </c>
      <c r="P154" s="1" t="s">
        <v>681</v>
      </c>
      <c r="Q154" s="1" t="s">
        <v>273</v>
      </c>
      <c r="R154" s="1" t="s">
        <v>84</v>
      </c>
      <c r="S154" s="1" t="s">
        <v>682</v>
      </c>
      <c r="T154" s="1" t="s">
        <v>275</v>
      </c>
      <c r="V154" s="1" t="s">
        <v>1714</v>
      </c>
      <c r="X154" s="2">
        <v>45383</v>
      </c>
      <c r="Y154" s="2">
        <v>46843</v>
      </c>
      <c r="Z154" s="2">
        <v>45296</v>
      </c>
      <c r="AA154" s="1" t="s">
        <v>55</v>
      </c>
      <c r="AC154" s="1" t="s">
        <v>56</v>
      </c>
      <c r="AD154" s="1" t="s">
        <v>56</v>
      </c>
      <c r="AE154" s="1" t="s">
        <v>57</v>
      </c>
      <c r="AF154" s="1" t="s">
        <v>58</v>
      </c>
      <c r="AG154" s="1">
        <v>400000000</v>
      </c>
      <c r="AI154" s="2">
        <v>45376</v>
      </c>
      <c r="AJ154" s="1">
        <v>400000000</v>
      </c>
      <c r="AK154" s="1" t="s">
        <v>1715</v>
      </c>
      <c r="AL154" s="2">
        <v>45383</v>
      </c>
      <c r="AM154" s="2">
        <v>46843</v>
      </c>
      <c r="AN154" s="1" t="s">
        <v>89</v>
      </c>
      <c r="AO154" s="3">
        <v>0.66666666666666663</v>
      </c>
    </row>
    <row r="155" spans="1:41" x14ac:dyDescent="0.3">
      <c r="A155" s="7" t="s">
        <v>1716</v>
      </c>
      <c r="B155" s="1" t="s">
        <v>41</v>
      </c>
      <c r="C155" s="1" t="s">
        <v>550</v>
      </c>
      <c r="D155" s="1" t="s">
        <v>43</v>
      </c>
      <c r="E155" s="1" t="s">
        <v>1717</v>
      </c>
      <c r="F155" s="10">
        <f t="shared" si="2"/>
        <v>45352</v>
      </c>
      <c r="G155" s="1" t="s">
        <v>1718</v>
      </c>
      <c r="H155" s="1" t="s">
        <v>1719</v>
      </c>
      <c r="I155" s="1" t="s">
        <v>8481</v>
      </c>
      <c r="J155" s="1" t="s">
        <v>554</v>
      </c>
      <c r="K155" s="1">
        <v>79000000</v>
      </c>
      <c r="L155" s="1" t="s">
        <v>555</v>
      </c>
      <c r="M155" s="1" t="s">
        <v>556</v>
      </c>
      <c r="N155" s="1" t="s">
        <v>550</v>
      </c>
      <c r="O155" s="1" t="s">
        <v>110</v>
      </c>
      <c r="P155" s="1" t="s">
        <v>557</v>
      </c>
      <c r="Q155" s="1" t="s">
        <v>558</v>
      </c>
      <c r="R155" s="1" t="s">
        <v>84</v>
      </c>
      <c r="T155" s="1" t="s">
        <v>559</v>
      </c>
      <c r="X155" s="2">
        <v>45200</v>
      </c>
      <c r="Y155" s="2">
        <v>45473</v>
      </c>
      <c r="Z155" s="2">
        <v>45191</v>
      </c>
      <c r="AA155" s="1" t="s">
        <v>55</v>
      </c>
      <c r="AC155" s="1" t="s">
        <v>56</v>
      </c>
      <c r="AD155" s="1" t="s">
        <v>57</v>
      </c>
      <c r="AE155" s="1" t="s">
        <v>57</v>
      </c>
      <c r="AF155" s="1" t="s">
        <v>87</v>
      </c>
      <c r="AG155" s="1">
        <v>23606</v>
      </c>
      <c r="AI155" s="2">
        <v>45272</v>
      </c>
      <c r="AJ155" s="1">
        <v>40000</v>
      </c>
      <c r="AK155" s="1" t="s">
        <v>1720</v>
      </c>
      <c r="AL155" s="2">
        <v>45278</v>
      </c>
      <c r="AM155" s="2">
        <v>45473</v>
      </c>
      <c r="AN155" s="1" t="s">
        <v>1721</v>
      </c>
      <c r="AO155" s="3">
        <v>0.5</v>
      </c>
    </row>
    <row r="156" spans="1:41" x14ac:dyDescent="0.3">
      <c r="A156" s="7" t="s">
        <v>1722</v>
      </c>
      <c r="B156" s="1" t="s">
        <v>41</v>
      </c>
      <c r="C156" s="1" t="s">
        <v>1723</v>
      </c>
      <c r="D156" s="1" t="s">
        <v>43</v>
      </c>
      <c r="E156" s="1" t="s">
        <v>1724</v>
      </c>
      <c r="F156" s="10">
        <f t="shared" si="2"/>
        <v>45335</v>
      </c>
      <c r="G156" s="1" t="s">
        <v>1725</v>
      </c>
      <c r="H156" s="1" t="s">
        <v>1726</v>
      </c>
      <c r="I156" s="1" t="s">
        <v>8481</v>
      </c>
      <c r="J156" s="1" t="s">
        <v>84</v>
      </c>
      <c r="K156" s="1">
        <v>45000000</v>
      </c>
      <c r="L156" s="1" t="s">
        <v>1727</v>
      </c>
      <c r="M156" s="1" t="s">
        <v>1728</v>
      </c>
      <c r="N156" s="1" t="s">
        <v>1729</v>
      </c>
      <c r="O156" s="1" t="s">
        <v>1730</v>
      </c>
      <c r="P156" s="1" t="s">
        <v>1731</v>
      </c>
      <c r="Q156" s="1" t="s">
        <v>1732</v>
      </c>
      <c r="R156" s="1" t="s">
        <v>84</v>
      </c>
      <c r="S156" s="1" t="s">
        <v>1733</v>
      </c>
      <c r="T156" s="1" t="s">
        <v>1734</v>
      </c>
      <c r="X156" s="2">
        <v>45098</v>
      </c>
      <c r="Y156" s="2">
        <v>45646</v>
      </c>
      <c r="Z156" s="2">
        <v>44617</v>
      </c>
      <c r="AA156" s="1" t="s">
        <v>55</v>
      </c>
      <c r="AC156" s="1" t="s">
        <v>57</v>
      </c>
      <c r="AD156" s="1" t="s">
        <v>57</v>
      </c>
      <c r="AE156" s="1" t="s">
        <v>57</v>
      </c>
      <c r="AF156" s="1" t="s">
        <v>58</v>
      </c>
      <c r="AG156" s="1">
        <v>36802097</v>
      </c>
      <c r="AI156" s="2">
        <v>45097</v>
      </c>
      <c r="AJ156" s="1">
        <v>36802097</v>
      </c>
      <c r="AK156" s="1" t="s">
        <v>1735</v>
      </c>
      <c r="AL156" s="2">
        <v>45098</v>
      </c>
      <c r="AM156" s="2">
        <v>45646</v>
      </c>
      <c r="AN156" s="1" t="s">
        <v>229</v>
      </c>
      <c r="AO156" s="3">
        <v>0.5</v>
      </c>
    </row>
    <row r="157" spans="1:41" x14ac:dyDescent="0.3">
      <c r="A157" s="7" t="s">
        <v>1736</v>
      </c>
      <c r="B157" s="1" t="s">
        <v>41</v>
      </c>
      <c r="C157" s="1" t="s">
        <v>1002</v>
      </c>
      <c r="D157" s="1" t="s">
        <v>43</v>
      </c>
      <c r="E157" s="1" t="s">
        <v>1737</v>
      </c>
      <c r="F157" s="10">
        <f t="shared" si="2"/>
        <v>45307</v>
      </c>
      <c r="G157" s="1" t="s">
        <v>1738</v>
      </c>
      <c r="H157" s="1" t="s">
        <v>1739</v>
      </c>
      <c r="I157" s="1" t="s">
        <v>8481</v>
      </c>
      <c r="J157" s="1" t="s">
        <v>84</v>
      </c>
      <c r="K157" s="1" t="s">
        <v>1740</v>
      </c>
      <c r="L157" s="1" t="s">
        <v>1741</v>
      </c>
      <c r="M157" s="1" t="s">
        <v>1742</v>
      </c>
      <c r="N157" s="1" t="s">
        <v>1743</v>
      </c>
      <c r="O157" s="1" t="s">
        <v>1744</v>
      </c>
      <c r="P157" s="1" t="s">
        <v>515</v>
      </c>
      <c r="Q157" s="1" t="s">
        <v>1745</v>
      </c>
      <c r="R157" s="1" t="s">
        <v>84</v>
      </c>
      <c r="S157" s="1" t="s">
        <v>1746</v>
      </c>
      <c r="T157" s="1" t="s">
        <v>1747</v>
      </c>
      <c r="V157" s="1" t="s">
        <v>1748</v>
      </c>
      <c r="X157" s="2">
        <v>44984</v>
      </c>
      <c r="Y157" s="2">
        <v>45009</v>
      </c>
      <c r="Z157" s="2">
        <v>44951</v>
      </c>
      <c r="AA157" s="1" t="s">
        <v>55</v>
      </c>
      <c r="AC157" s="1" t="s">
        <v>56</v>
      </c>
      <c r="AD157" s="1" t="s">
        <v>57</v>
      </c>
      <c r="AE157" s="1" t="s">
        <v>57</v>
      </c>
      <c r="AF157" s="1" t="s">
        <v>58</v>
      </c>
      <c r="AG157" s="1">
        <v>100000</v>
      </c>
      <c r="AH157" s="1">
        <v>100000</v>
      </c>
      <c r="AI157" s="2">
        <v>45063</v>
      </c>
      <c r="AJ157" s="1">
        <v>115204</v>
      </c>
      <c r="AK157" s="1" t="s">
        <v>1749</v>
      </c>
      <c r="AL157" s="2">
        <v>45082</v>
      </c>
      <c r="AM157" s="2">
        <v>45114</v>
      </c>
      <c r="AN157" s="1" t="s">
        <v>89</v>
      </c>
      <c r="AO157" s="3">
        <v>0.58333333333333337</v>
      </c>
    </row>
    <row r="158" spans="1:41" x14ac:dyDescent="0.3">
      <c r="A158" s="7" t="s">
        <v>1750</v>
      </c>
      <c r="B158" s="1" t="s">
        <v>41</v>
      </c>
      <c r="C158" s="1" t="s">
        <v>1751</v>
      </c>
      <c r="D158" s="1" t="s">
        <v>43</v>
      </c>
      <c r="E158" s="1" t="s">
        <v>1752</v>
      </c>
      <c r="F158" s="10">
        <f t="shared" si="2"/>
        <v>45601</v>
      </c>
      <c r="G158" s="1" t="s">
        <v>1753</v>
      </c>
      <c r="H158" s="1" t="s">
        <v>1754</v>
      </c>
      <c r="I158" s="1" t="s">
        <v>8481</v>
      </c>
      <c r="J158" s="1" t="s">
        <v>84</v>
      </c>
      <c r="K158" s="1">
        <v>45000000</v>
      </c>
      <c r="L158" s="1" t="s">
        <v>1755</v>
      </c>
      <c r="M158" s="1" t="s">
        <v>1756</v>
      </c>
      <c r="N158" s="1" t="s">
        <v>1757</v>
      </c>
      <c r="O158" s="1" t="s">
        <v>1758</v>
      </c>
      <c r="P158" s="1" t="s">
        <v>298</v>
      </c>
      <c r="Q158" s="1" t="s">
        <v>1759</v>
      </c>
      <c r="R158" s="1" t="s">
        <v>127</v>
      </c>
      <c r="S158" s="1" t="s">
        <v>1760</v>
      </c>
      <c r="T158" s="1" t="s">
        <v>1761</v>
      </c>
      <c r="V158" s="1" t="s">
        <v>1762</v>
      </c>
      <c r="X158" s="2">
        <v>45586</v>
      </c>
      <c r="Y158" s="2">
        <v>46315</v>
      </c>
      <c r="Z158" s="2">
        <v>45440</v>
      </c>
      <c r="AA158" s="1" t="s">
        <v>55</v>
      </c>
      <c r="AC158" s="1" t="s">
        <v>56</v>
      </c>
      <c r="AD158" s="1" t="s">
        <v>57</v>
      </c>
      <c r="AE158" s="1" t="s">
        <v>57</v>
      </c>
      <c r="AF158" s="1" t="s">
        <v>58</v>
      </c>
      <c r="AG158" s="1">
        <v>64200000</v>
      </c>
      <c r="AH158" s="1">
        <v>64200000</v>
      </c>
      <c r="AI158" s="2">
        <v>45520</v>
      </c>
      <c r="AJ158" s="1">
        <v>64200000</v>
      </c>
      <c r="AK158" s="1" t="s">
        <v>1763</v>
      </c>
      <c r="AL158" s="2">
        <v>45586</v>
      </c>
      <c r="AM158" s="2">
        <v>46315</v>
      </c>
      <c r="AN158" s="1" t="s">
        <v>89</v>
      </c>
      <c r="AO158" s="3">
        <v>0.5</v>
      </c>
    </row>
    <row r="159" spans="1:41" x14ac:dyDescent="0.3">
      <c r="A159" s="7" t="s">
        <v>1764</v>
      </c>
      <c r="B159" s="1" t="s">
        <v>41</v>
      </c>
      <c r="C159" s="1" t="s">
        <v>1765</v>
      </c>
      <c r="D159" s="1" t="s">
        <v>43</v>
      </c>
      <c r="E159" s="1" t="s">
        <v>1766</v>
      </c>
      <c r="F159" s="10">
        <f t="shared" si="2"/>
        <v>45573</v>
      </c>
      <c r="G159" s="1" t="s">
        <v>1767</v>
      </c>
      <c r="H159" s="1" t="s">
        <v>1768</v>
      </c>
      <c r="I159" s="1" t="s">
        <v>1769</v>
      </c>
      <c r="J159" s="1" t="s">
        <v>8481</v>
      </c>
      <c r="K159" s="1">
        <v>45000000</v>
      </c>
      <c r="M159" s="1" t="s">
        <v>1770</v>
      </c>
      <c r="N159" s="1" t="s">
        <v>1771</v>
      </c>
      <c r="P159" s="1" t="s">
        <v>259</v>
      </c>
      <c r="Q159" s="1" t="s">
        <v>1772</v>
      </c>
      <c r="R159" s="1" t="s">
        <v>84</v>
      </c>
      <c r="T159" s="1" t="s">
        <v>1773</v>
      </c>
      <c r="W159" s="1" t="s">
        <v>1774</v>
      </c>
      <c r="X159" s="2">
        <v>45597</v>
      </c>
      <c r="Y159" s="2">
        <v>47057</v>
      </c>
      <c r="Z159" s="2">
        <v>45401</v>
      </c>
      <c r="AA159" s="1" t="s">
        <v>55</v>
      </c>
      <c r="AC159" s="1" t="s">
        <v>56</v>
      </c>
      <c r="AD159" s="1" t="s">
        <v>57</v>
      </c>
      <c r="AE159" s="1" t="s">
        <v>57</v>
      </c>
      <c r="AF159" s="1" t="s">
        <v>58</v>
      </c>
      <c r="AG159" s="1">
        <v>1</v>
      </c>
      <c r="AH159" s="1">
        <v>2</v>
      </c>
      <c r="AI159" s="2">
        <v>45538</v>
      </c>
      <c r="AJ159" s="1">
        <v>4</v>
      </c>
      <c r="AK159" s="1" t="s">
        <v>1775</v>
      </c>
      <c r="AL159" s="2">
        <v>45597</v>
      </c>
      <c r="AM159" s="2">
        <v>47057</v>
      </c>
      <c r="AN159" s="1" t="s">
        <v>185</v>
      </c>
      <c r="AO159" s="3">
        <v>0.5</v>
      </c>
    </row>
    <row r="160" spans="1:41" x14ac:dyDescent="0.3">
      <c r="A160" s="7" t="s">
        <v>1776</v>
      </c>
      <c r="B160" s="1" t="s">
        <v>41</v>
      </c>
      <c r="C160" s="1" t="s">
        <v>132</v>
      </c>
      <c r="D160" s="1" t="s">
        <v>43</v>
      </c>
      <c r="E160" s="1" t="s">
        <v>1777</v>
      </c>
      <c r="F160" s="10">
        <f t="shared" si="2"/>
        <v>45727</v>
      </c>
      <c r="G160" s="1" t="s">
        <v>1778</v>
      </c>
      <c r="H160" s="1" t="s">
        <v>1779</v>
      </c>
      <c r="I160" s="1" t="s">
        <v>8481</v>
      </c>
      <c r="J160" s="1" t="s">
        <v>107</v>
      </c>
      <c r="K160" s="1">
        <v>45000000</v>
      </c>
      <c r="M160" s="1" t="s">
        <v>1780</v>
      </c>
      <c r="N160" s="1" t="s">
        <v>137</v>
      </c>
      <c r="P160" s="1" t="s">
        <v>139</v>
      </c>
      <c r="Q160" s="1" t="s">
        <v>140</v>
      </c>
      <c r="R160" s="1" t="s">
        <v>53</v>
      </c>
      <c r="S160" s="1" t="s">
        <v>1781</v>
      </c>
      <c r="V160" s="1" t="s">
        <v>1782</v>
      </c>
      <c r="X160" s="2">
        <v>45748</v>
      </c>
      <c r="Y160" s="2">
        <v>47208</v>
      </c>
      <c r="Z160" s="2">
        <v>45684</v>
      </c>
      <c r="AA160" s="1" t="s">
        <v>55</v>
      </c>
      <c r="AC160" s="1" t="s">
        <v>57</v>
      </c>
      <c r="AD160" s="1" t="s">
        <v>57</v>
      </c>
      <c r="AE160" s="1" t="s">
        <v>57</v>
      </c>
      <c r="AF160" s="1" t="s">
        <v>58</v>
      </c>
      <c r="AG160" s="1">
        <v>175000000</v>
      </c>
      <c r="AI160" s="2">
        <v>45684</v>
      </c>
      <c r="AJ160" s="1">
        <v>175000000</v>
      </c>
      <c r="AK160" s="1" t="s">
        <v>1783</v>
      </c>
      <c r="AL160" s="2">
        <v>45748</v>
      </c>
      <c r="AM160" s="2">
        <v>47208</v>
      </c>
      <c r="AN160" s="1" t="s">
        <v>89</v>
      </c>
      <c r="AO160" s="3">
        <v>0</v>
      </c>
    </row>
    <row r="161" spans="1:41" x14ac:dyDescent="0.3">
      <c r="A161" s="7" t="s">
        <v>1784</v>
      </c>
      <c r="B161" s="1" t="s">
        <v>41</v>
      </c>
      <c r="C161" s="1" t="s">
        <v>265</v>
      </c>
      <c r="D161" s="1" t="s">
        <v>43</v>
      </c>
      <c r="E161" s="1" t="s">
        <v>1785</v>
      </c>
      <c r="F161" s="10">
        <f t="shared" si="2"/>
        <v>45672</v>
      </c>
      <c r="G161" s="1" t="s">
        <v>1786</v>
      </c>
      <c r="H161" s="1" t="s">
        <v>1787</v>
      </c>
      <c r="I161" s="1" t="s">
        <v>8481</v>
      </c>
      <c r="J161" s="1" t="s">
        <v>64</v>
      </c>
      <c r="K161" s="1">
        <v>45343000</v>
      </c>
      <c r="L161" s="1" t="s">
        <v>1788</v>
      </c>
      <c r="M161" s="1" t="s">
        <v>1789</v>
      </c>
      <c r="N161" s="1" t="s">
        <v>1790</v>
      </c>
      <c r="P161" s="1" t="s">
        <v>1791</v>
      </c>
      <c r="Q161" s="1" t="s">
        <v>273</v>
      </c>
      <c r="R161" s="1" t="s">
        <v>84</v>
      </c>
      <c r="S161" s="1" t="s">
        <v>682</v>
      </c>
      <c r="T161" s="1" t="s">
        <v>275</v>
      </c>
      <c r="V161" s="1" t="s">
        <v>1792</v>
      </c>
      <c r="X161" s="2">
        <v>45636</v>
      </c>
      <c r="Y161" s="2">
        <v>47096</v>
      </c>
      <c r="Z161" s="2">
        <v>45547</v>
      </c>
      <c r="AA161" s="1" t="s">
        <v>55</v>
      </c>
      <c r="AC161" s="1" t="s">
        <v>56</v>
      </c>
      <c r="AD161" s="1" t="s">
        <v>56</v>
      </c>
      <c r="AE161" s="1" t="s">
        <v>57</v>
      </c>
      <c r="AF161" s="1" t="s">
        <v>58</v>
      </c>
      <c r="AG161" s="1">
        <v>300000000</v>
      </c>
      <c r="AI161" s="2">
        <v>45636</v>
      </c>
      <c r="AJ161" s="1">
        <v>300000000</v>
      </c>
      <c r="AK161" s="1" t="s">
        <v>1793</v>
      </c>
      <c r="AL161" s="2">
        <v>45636</v>
      </c>
      <c r="AM161" s="2">
        <v>47096</v>
      </c>
      <c r="AN161" s="1" t="s">
        <v>89</v>
      </c>
      <c r="AO161" s="3">
        <v>0.70833333333333337</v>
      </c>
    </row>
    <row r="162" spans="1:41" x14ac:dyDescent="0.3">
      <c r="A162" s="7" t="s">
        <v>1794</v>
      </c>
      <c r="B162" s="1" t="s">
        <v>41</v>
      </c>
      <c r="C162" s="1" t="s">
        <v>279</v>
      </c>
      <c r="D162" s="1" t="s">
        <v>43</v>
      </c>
      <c r="E162" s="1" t="s">
        <v>1795</v>
      </c>
      <c r="F162" s="10">
        <f t="shared" si="2"/>
        <v>45302</v>
      </c>
      <c r="G162" s="1" t="s">
        <v>1796</v>
      </c>
      <c r="H162" s="1" t="s">
        <v>1797</v>
      </c>
      <c r="I162" s="1" t="s">
        <v>8481</v>
      </c>
      <c r="J162" s="1" t="s">
        <v>64</v>
      </c>
      <c r="K162" s="1">
        <v>73000000</v>
      </c>
      <c r="M162" s="1" t="s">
        <v>1798</v>
      </c>
      <c r="N162" s="1" t="s">
        <v>1799</v>
      </c>
      <c r="P162" s="1" t="s">
        <v>285</v>
      </c>
      <c r="Q162" s="1" t="s">
        <v>286</v>
      </c>
      <c r="R162" s="1" t="s">
        <v>53</v>
      </c>
      <c r="S162" s="1" t="s">
        <v>1800</v>
      </c>
      <c r="V162" s="1" t="s">
        <v>1801</v>
      </c>
      <c r="X162" s="2">
        <v>45303</v>
      </c>
      <c r="Y162" s="2">
        <v>45640</v>
      </c>
      <c r="Z162" s="2">
        <v>45275</v>
      </c>
      <c r="AA162" s="1" t="s">
        <v>55</v>
      </c>
      <c r="AC162" s="1" t="s">
        <v>57</v>
      </c>
      <c r="AD162" s="1" t="s">
        <v>57</v>
      </c>
      <c r="AE162" s="1" t="s">
        <v>57</v>
      </c>
      <c r="AF162" s="1" t="s">
        <v>87</v>
      </c>
      <c r="AG162" s="1">
        <v>74068.2</v>
      </c>
      <c r="AI162" s="2">
        <v>45275</v>
      </c>
      <c r="AJ162" s="1">
        <v>74068.2</v>
      </c>
      <c r="AK162" s="1" t="s">
        <v>1802</v>
      </c>
      <c r="AL162" s="2">
        <v>45303</v>
      </c>
      <c r="AM162" s="2">
        <v>45640</v>
      </c>
      <c r="AN162" s="1" t="s">
        <v>89</v>
      </c>
      <c r="AO162" s="3">
        <v>0</v>
      </c>
    </row>
    <row r="163" spans="1:41" x14ac:dyDescent="0.3">
      <c r="A163" s="7" t="s">
        <v>1803</v>
      </c>
      <c r="B163" s="1" t="s">
        <v>41</v>
      </c>
      <c r="C163" s="1" t="s">
        <v>1804</v>
      </c>
      <c r="D163" s="1" t="s">
        <v>43</v>
      </c>
      <c r="E163" s="1" t="s">
        <v>1805</v>
      </c>
      <c r="F163" s="10">
        <f t="shared" si="2"/>
        <v>45905</v>
      </c>
      <c r="G163" s="1" t="s">
        <v>1806</v>
      </c>
      <c r="H163" s="1" t="s">
        <v>1807</v>
      </c>
      <c r="I163" s="1" t="s">
        <v>8481</v>
      </c>
      <c r="J163" s="1" t="s">
        <v>405</v>
      </c>
      <c r="K163" s="1">
        <v>45000000</v>
      </c>
      <c r="L163" s="1" t="s">
        <v>994</v>
      </c>
      <c r="M163" s="1" t="s">
        <v>1808</v>
      </c>
      <c r="N163" s="1" t="s">
        <v>1809</v>
      </c>
      <c r="O163" s="1" t="s">
        <v>997</v>
      </c>
      <c r="P163" s="1" t="s">
        <v>998</v>
      </c>
      <c r="Q163" s="1" t="s">
        <v>999</v>
      </c>
      <c r="R163" s="1" t="s">
        <v>84</v>
      </c>
      <c r="T163" s="1" t="s">
        <v>1810</v>
      </c>
      <c r="W163" s="1" t="s">
        <v>1811</v>
      </c>
      <c r="X163" s="2">
        <v>45897</v>
      </c>
      <c r="Y163" s="2">
        <v>46059</v>
      </c>
      <c r="Z163" s="2">
        <v>45866</v>
      </c>
      <c r="AA163" s="1" t="s">
        <v>55</v>
      </c>
      <c r="AC163" s="1" t="s">
        <v>56</v>
      </c>
      <c r="AD163" s="1" t="s">
        <v>57</v>
      </c>
      <c r="AE163" s="1" t="s">
        <v>57</v>
      </c>
      <c r="AF163" s="1" t="s">
        <v>58</v>
      </c>
      <c r="AG163" s="1">
        <v>97519.93</v>
      </c>
      <c r="AI163" s="2">
        <v>45884</v>
      </c>
      <c r="AJ163" s="1">
        <v>97519.93</v>
      </c>
      <c r="AK163" s="1" t="s">
        <v>1812</v>
      </c>
      <c r="AL163" s="2">
        <v>45897</v>
      </c>
      <c r="AM163" s="2">
        <v>46059</v>
      </c>
      <c r="AN163" s="1" t="s">
        <v>144</v>
      </c>
      <c r="AO163" s="3">
        <v>0.5</v>
      </c>
    </row>
    <row r="164" spans="1:41" x14ac:dyDescent="0.3">
      <c r="A164" s="7" t="s">
        <v>1813</v>
      </c>
      <c r="B164" s="1" t="s">
        <v>41</v>
      </c>
      <c r="C164" s="1" t="s">
        <v>763</v>
      </c>
      <c r="D164" s="1" t="s">
        <v>43</v>
      </c>
      <c r="E164" s="1" t="s">
        <v>1814</v>
      </c>
      <c r="F164" s="10">
        <f t="shared" si="2"/>
        <v>45903</v>
      </c>
      <c r="G164" s="1" t="s">
        <v>1815</v>
      </c>
      <c r="H164" s="1" t="s">
        <v>1816</v>
      </c>
      <c r="I164" s="1" t="s">
        <v>767</v>
      </c>
      <c r="J164" s="1" t="s">
        <v>8481</v>
      </c>
      <c r="K164" s="1">
        <v>45000000</v>
      </c>
      <c r="L164" s="1" t="s">
        <v>768</v>
      </c>
      <c r="M164" s="1" t="s">
        <v>769</v>
      </c>
      <c r="N164" s="1" t="s">
        <v>770</v>
      </c>
      <c r="P164" s="1" t="s">
        <v>583</v>
      </c>
      <c r="Q164" s="1" t="s">
        <v>771</v>
      </c>
      <c r="R164" s="1" t="s">
        <v>84</v>
      </c>
      <c r="S164" s="1" t="s">
        <v>772</v>
      </c>
      <c r="X164" s="2">
        <v>45898</v>
      </c>
      <c r="Y164" s="2">
        <v>46873</v>
      </c>
      <c r="Z164" s="2">
        <v>45814</v>
      </c>
      <c r="AA164" s="1" t="s">
        <v>55</v>
      </c>
      <c r="AC164" s="1" t="s">
        <v>57</v>
      </c>
      <c r="AD164" s="1" t="s">
        <v>57</v>
      </c>
      <c r="AE164" s="1" t="s">
        <v>57</v>
      </c>
      <c r="AF164" s="1" t="s">
        <v>58</v>
      </c>
      <c r="AG164" s="1">
        <v>7602477</v>
      </c>
      <c r="AI164" s="2">
        <v>45889</v>
      </c>
      <c r="AJ164" s="1">
        <v>7602477</v>
      </c>
      <c r="AK164" s="1" t="s">
        <v>1817</v>
      </c>
      <c r="AL164" s="2">
        <v>45898</v>
      </c>
      <c r="AM164" s="2">
        <v>46873</v>
      </c>
      <c r="AN164" s="1" t="s">
        <v>240</v>
      </c>
      <c r="AO164" s="3">
        <v>0.45833333333333331</v>
      </c>
    </row>
    <row r="165" spans="1:41" x14ac:dyDescent="0.3">
      <c r="A165" s="7" t="s">
        <v>1818</v>
      </c>
      <c r="B165" s="1" t="s">
        <v>41</v>
      </c>
      <c r="C165" s="1" t="s">
        <v>1819</v>
      </c>
      <c r="D165" s="1" t="s">
        <v>43</v>
      </c>
      <c r="E165" s="1" t="s">
        <v>1820</v>
      </c>
      <c r="F165" s="10">
        <f t="shared" si="2"/>
        <v>45604</v>
      </c>
      <c r="G165" s="1" t="s">
        <v>1821</v>
      </c>
      <c r="H165" s="1" t="s">
        <v>1822</v>
      </c>
      <c r="I165" s="1" t="s">
        <v>8481</v>
      </c>
      <c r="J165" s="1" t="s">
        <v>84</v>
      </c>
      <c r="K165" s="1" t="s">
        <v>1823</v>
      </c>
      <c r="L165" s="1" t="s">
        <v>1824</v>
      </c>
      <c r="M165" s="1" t="s">
        <v>1825</v>
      </c>
      <c r="N165" s="1" t="s">
        <v>456</v>
      </c>
      <c r="O165" s="1" t="s">
        <v>1826</v>
      </c>
      <c r="P165" s="1" t="s">
        <v>1827</v>
      </c>
      <c r="Q165" s="1" t="s">
        <v>1828</v>
      </c>
      <c r="R165" s="1" t="s">
        <v>127</v>
      </c>
      <c r="S165" s="1" t="s">
        <v>1829</v>
      </c>
      <c r="T165" s="1" t="s">
        <v>1830</v>
      </c>
      <c r="V165" s="1" t="s">
        <v>1831</v>
      </c>
      <c r="X165" s="2">
        <v>45444</v>
      </c>
      <c r="Y165" s="2">
        <v>46904</v>
      </c>
      <c r="Z165" s="2">
        <v>45343</v>
      </c>
      <c r="AA165" s="1" t="s">
        <v>55</v>
      </c>
      <c r="AC165" s="1" t="s">
        <v>56</v>
      </c>
      <c r="AD165" s="1" t="s">
        <v>57</v>
      </c>
      <c r="AE165" s="1" t="s">
        <v>57</v>
      </c>
      <c r="AF165" s="1" t="s">
        <v>58</v>
      </c>
      <c r="AG165" s="1">
        <v>0</v>
      </c>
      <c r="AH165" s="1">
        <v>1000000000</v>
      </c>
      <c r="AI165" s="2">
        <v>45534</v>
      </c>
      <c r="AJ165" s="1">
        <v>1000000000</v>
      </c>
      <c r="AK165" s="1" t="s">
        <v>1832</v>
      </c>
      <c r="AL165" s="2">
        <v>45536</v>
      </c>
      <c r="AM165" s="2">
        <v>46996</v>
      </c>
      <c r="AN165" s="1" t="s">
        <v>89</v>
      </c>
      <c r="AO165" s="3">
        <v>0.5</v>
      </c>
    </row>
    <row r="166" spans="1:41" x14ac:dyDescent="0.3">
      <c r="A166" s="7" t="s">
        <v>1833</v>
      </c>
      <c r="B166" s="1" t="s">
        <v>41</v>
      </c>
      <c r="C166" s="1" t="s">
        <v>976</v>
      </c>
      <c r="D166" s="1" t="s">
        <v>43</v>
      </c>
      <c r="E166" s="1" t="s">
        <v>1834</v>
      </c>
      <c r="F166" s="10">
        <f t="shared" si="2"/>
        <v>45463</v>
      </c>
      <c r="G166" s="1" t="s">
        <v>1835</v>
      </c>
      <c r="H166" s="1" t="s">
        <v>1836</v>
      </c>
      <c r="I166" s="1" t="s">
        <v>8481</v>
      </c>
      <c r="J166" s="1" t="s">
        <v>127</v>
      </c>
      <c r="K166" s="1">
        <v>80000000</v>
      </c>
      <c r="L166" s="1" t="s">
        <v>1837</v>
      </c>
      <c r="M166" s="1" t="s">
        <v>1838</v>
      </c>
      <c r="N166" s="1" t="s">
        <v>1839</v>
      </c>
      <c r="O166" s="1" t="s">
        <v>1840</v>
      </c>
      <c r="P166" s="1" t="s">
        <v>984</v>
      </c>
      <c r="Q166" s="1" t="s">
        <v>985</v>
      </c>
      <c r="R166" s="1" t="s">
        <v>84</v>
      </c>
      <c r="S166" s="1">
        <v>7880013436</v>
      </c>
      <c r="U166" s="1" t="s">
        <v>1841</v>
      </c>
      <c r="X166" s="2">
        <v>45362</v>
      </c>
      <c r="Y166" s="2">
        <v>45565</v>
      </c>
      <c r="Z166" s="2">
        <v>45345</v>
      </c>
      <c r="AA166" s="1" t="s">
        <v>55</v>
      </c>
      <c r="AC166" s="1" t="s">
        <v>56</v>
      </c>
      <c r="AD166" s="1" t="s">
        <v>57</v>
      </c>
      <c r="AE166" s="1" t="s">
        <v>57</v>
      </c>
      <c r="AF166" s="1" t="s">
        <v>87</v>
      </c>
      <c r="AG166" s="1">
        <v>40000</v>
      </c>
      <c r="AI166" s="2">
        <v>45432</v>
      </c>
      <c r="AJ166" s="1">
        <v>47760</v>
      </c>
      <c r="AK166" s="1" t="s">
        <v>1842</v>
      </c>
      <c r="AL166" s="2">
        <v>45362</v>
      </c>
      <c r="AM166" s="2">
        <v>45565</v>
      </c>
      <c r="AN166" s="1" t="s">
        <v>59</v>
      </c>
      <c r="AO166" s="3">
        <v>0.70833333333333337</v>
      </c>
    </row>
    <row r="167" spans="1:41" x14ac:dyDescent="0.3">
      <c r="A167" s="7" t="s">
        <v>1843</v>
      </c>
      <c r="B167" s="1" t="s">
        <v>41</v>
      </c>
      <c r="C167" s="1" t="s">
        <v>91</v>
      </c>
      <c r="D167" s="1" t="s">
        <v>43</v>
      </c>
      <c r="E167" s="1" t="s">
        <v>1844</v>
      </c>
      <c r="F167" s="10">
        <f t="shared" si="2"/>
        <v>46021</v>
      </c>
      <c r="G167" s="1" t="s">
        <v>1845</v>
      </c>
      <c r="H167" s="1" t="s">
        <v>1846</v>
      </c>
      <c r="I167" s="1" t="s">
        <v>8481</v>
      </c>
      <c r="J167" s="1" t="s">
        <v>436</v>
      </c>
      <c r="K167" s="1">
        <v>80000000</v>
      </c>
      <c r="M167" s="1" t="s">
        <v>96</v>
      </c>
      <c r="N167" s="1" t="s">
        <v>97</v>
      </c>
      <c r="P167" s="1" t="s">
        <v>98</v>
      </c>
      <c r="Q167" s="1" t="s">
        <v>99</v>
      </c>
      <c r="R167" s="1" t="s">
        <v>84</v>
      </c>
      <c r="X167" s="2">
        <v>46028</v>
      </c>
      <c r="Y167" s="2">
        <v>46117</v>
      </c>
      <c r="Z167" s="2">
        <v>46002</v>
      </c>
      <c r="AA167" s="1" t="s">
        <v>55</v>
      </c>
      <c r="AC167" s="1" t="s">
        <v>56</v>
      </c>
      <c r="AD167" s="1" t="s">
        <v>56</v>
      </c>
      <c r="AE167" s="1" t="s">
        <v>57</v>
      </c>
      <c r="AF167" s="1" t="s">
        <v>87</v>
      </c>
      <c r="AG167" s="1">
        <v>39600</v>
      </c>
      <c r="AI167" s="2">
        <v>46021</v>
      </c>
      <c r="AJ167" s="1">
        <v>39600</v>
      </c>
      <c r="AK167" s="1" t="s">
        <v>1847</v>
      </c>
      <c r="AL167" s="2">
        <v>46028</v>
      </c>
      <c r="AM167" s="2">
        <v>46117</v>
      </c>
      <c r="AN167" s="1" t="s">
        <v>101</v>
      </c>
      <c r="AO167" s="3">
        <v>0.625</v>
      </c>
    </row>
    <row r="168" spans="1:41" x14ac:dyDescent="0.3">
      <c r="A168" s="7" t="s">
        <v>1848</v>
      </c>
      <c r="B168" s="1" t="s">
        <v>41</v>
      </c>
      <c r="C168" s="1" t="s">
        <v>1765</v>
      </c>
      <c r="D168" s="1" t="s">
        <v>43</v>
      </c>
      <c r="E168" s="1" t="s">
        <v>1849</v>
      </c>
      <c r="F168" s="10">
        <f t="shared" si="2"/>
        <v>46006</v>
      </c>
      <c r="G168" s="1" t="s">
        <v>1850</v>
      </c>
      <c r="H168" s="1" t="s">
        <v>1851</v>
      </c>
      <c r="I168" s="1" t="s">
        <v>1769</v>
      </c>
      <c r="J168" s="1" t="s">
        <v>8481</v>
      </c>
      <c r="K168" s="1">
        <v>45000000</v>
      </c>
      <c r="L168" s="1" t="s">
        <v>823</v>
      </c>
      <c r="M168" s="1" t="s">
        <v>1770</v>
      </c>
      <c r="N168" s="1" t="s">
        <v>1771</v>
      </c>
      <c r="P168" s="1" t="s">
        <v>259</v>
      </c>
      <c r="Q168" s="1" t="s">
        <v>1769</v>
      </c>
      <c r="R168" s="1" t="s">
        <v>84</v>
      </c>
      <c r="X168" s="2">
        <v>45925</v>
      </c>
      <c r="Y168" s="2">
        <v>46052</v>
      </c>
      <c r="Z168" s="2">
        <v>45915</v>
      </c>
      <c r="AA168" s="1" t="s">
        <v>55</v>
      </c>
      <c r="AC168" s="1" t="s">
        <v>56</v>
      </c>
      <c r="AD168" s="1" t="s">
        <v>57</v>
      </c>
      <c r="AE168" s="1" t="s">
        <v>57</v>
      </c>
      <c r="AF168" s="1" t="s">
        <v>58</v>
      </c>
      <c r="AG168" s="1">
        <v>428102.9</v>
      </c>
      <c r="AI168" s="2">
        <v>45915</v>
      </c>
      <c r="AJ168" s="1">
        <v>428102.9</v>
      </c>
      <c r="AK168" s="1" t="s">
        <v>1852</v>
      </c>
      <c r="AL168" s="2">
        <v>45925</v>
      </c>
      <c r="AM168" s="2">
        <v>46052</v>
      </c>
      <c r="AN168" s="1" t="s">
        <v>240</v>
      </c>
      <c r="AO168" s="3">
        <v>0.5</v>
      </c>
    </row>
    <row r="169" spans="1:41" x14ac:dyDescent="0.3">
      <c r="A169" s="7" t="s">
        <v>1853</v>
      </c>
      <c r="B169" s="1" t="s">
        <v>41</v>
      </c>
      <c r="C169" s="1" t="s">
        <v>1854</v>
      </c>
      <c r="D169" s="1" t="s">
        <v>43</v>
      </c>
      <c r="E169" s="1" t="s">
        <v>1855</v>
      </c>
      <c r="F169" s="10">
        <f t="shared" si="2"/>
        <v>45979</v>
      </c>
      <c r="G169" s="1" t="s">
        <v>1856</v>
      </c>
      <c r="H169" s="1" t="s">
        <v>1857</v>
      </c>
      <c r="I169" s="1" t="s">
        <v>8481</v>
      </c>
      <c r="J169" s="1" t="s">
        <v>107</v>
      </c>
      <c r="K169" s="1">
        <v>45000000</v>
      </c>
      <c r="L169" s="1" t="s">
        <v>1858</v>
      </c>
      <c r="M169" s="1" t="s">
        <v>1859</v>
      </c>
      <c r="N169" s="1" t="s">
        <v>1860</v>
      </c>
      <c r="O169" s="1" t="s">
        <v>1861</v>
      </c>
      <c r="P169" s="1" t="s">
        <v>1862</v>
      </c>
      <c r="Q169" s="1" t="s">
        <v>1863</v>
      </c>
      <c r="R169" s="1" t="s">
        <v>84</v>
      </c>
      <c r="X169" s="2">
        <v>45222</v>
      </c>
      <c r="Y169" s="2">
        <v>46664</v>
      </c>
      <c r="Z169" s="2">
        <v>45188</v>
      </c>
      <c r="AA169" s="1" t="s">
        <v>55</v>
      </c>
      <c r="AC169" s="1" t="s">
        <v>56</v>
      </c>
      <c r="AD169" s="1" t="s">
        <v>57</v>
      </c>
      <c r="AE169" s="1" t="s">
        <v>57</v>
      </c>
      <c r="AF169" s="1" t="s">
        <v>58</v>
      </c>
      <c r="AG169" s="1">
        <v>16539633.039999999</v>
      </c>
      <c r="AI169" s="2">
        <v>45968</v>
      </c>
      <c r="AJ169" s="1">
        <v>16539633.039999999</v>
      </c>
      <c r="AK169" s="1" t="s">
        <v>1864</v>
      </c>
      <c r="AL169" s="2">
        <v>45222</v>
      </c>
      <c r="AM169" s="2">
        <v>46664</v>
      </c>
      <c r="AN169" s="1" t="s">
        <v>240</v>
      </c>
      <c r="AO169" s="3">
        <v>0.70833333333333337</v>
      </c>
    </row>
    <row r="170" spans="1:41" x14ac:dyDescent="0.3">
      <c r="A170" s="7" t="s">
        <v>1865</v>
      </c>
      <c r="B170" s="1" t="s">
        <v>41</v>
      </c>
      <c r="C170" s="1" t="s">
        <v>1357</v>
      </c>
      <c r="D170" s="1" t="s">
        <v>43</v>
      </c>
      <c r="E170" s="1" t="s">
        <v>1866</v>
      </c>
      <c r="F170" s="10">
        <f t="shared" si="2"/>
        <v>45971</v>
      </c>
      <c r="G170" s="1" t="s">
        <v>1867</v>
      </c>
      <c r="H170" s="1" t="s">
        <v>1868</v>
      </c>
      <c r="I170" s="12" t="s">
        <v>1869</v>
      </c>
      <c r="J170" s="1" t="s">
        <v>64</v>
      </c>
      <c r="K170" s="1">
        <v>45210000</v>
      </c>
      <c r="M170" s="1" t="s">
        <v>1361</v>
      </c>
      <c r="N170" s="1" t="s">
        <v>1870</v>
      </c>
      <c r="P170" s="1" t="s">
        <v>1871</v>
      </c>
      <c r="Q170" s="1" t="s">
        <v>1872</v>
      </c>
      <c r="R170" s="1" t="s">
        <v>84</v>
      </c>
      <c r="X170" s="2">
        <v>45950</v>
      </c>
      <c r="Y170" s="2">
        <v>46528</v>
      </c>
      <c r="Z170" s="2">
        <v>45898</v>
      </c>
      <c r="AA170" s="1" t="s">
        <v>55</v>
      </c>
      <c r="AC170" s="1" t="s">
        <v>57</v>
      </c>
      <c r="AD170" s="1" t="s">
        <v>57</v>
      </c>
      <c r="AE170" s="1" t="s">
        <v>57</v>
      </c>
      <c r="AF170" s="1" t="s">
        <v>58</v>
      </c>
      <c r="AG170" s="1">
        <v>10827286</v>
      </c>
      <c r="AI170" s="2">
        <v>45950</v>
      </c>
      <c r="AJ170" s="1">
        <v>10827286</v>
      </c>
      <c r="AK170" s="1" t="s">
        <v>1873</v>
      </c>
      <c r="AL170" s="2">
        <v>45950</v>
      </c>
      <c r="AM170" s="2">
        <v>46528</v>
      </c>
      <c r="AN170" s="1" t="s">
        <v>240</v>
      </c>
      <c r="AO170" s="3">
        <v>0.5</v>
      </c>
    </row>
    <row r="171" spans="1:41" x14ac:dyDescent="0.3">
      <c r="A171" s="7">
        <v>101954</v>
      </c>
      <c r="B171" s="1" t="s">
        <v>41</v>
      </c>
      <c r="C171" s="1" t="s">
        <v>1874</v>
      </c>
      <c r="D171" s="1" t="s">
        <v>43</v>
      </c>
      <c r="E171" s="1" t="s">
        <v>1875</v>
      </c>
      <c r="F171" s="10">
        <f t="shared" si="2"/>
        <v>45951</v>
      </c>
      <c r="G171" s="1" t="s">
        <v>1876</v>
      </c>
      <c r="H171" s="1" t="s">
        <v>1877</v>
      </c>
      <c r="I171" s="1" t="s">
        <v>8481</v>
      </c>
      <c r="J171" s="1" t="s">
        <v>540</v>
      </c>
      <c r="K171" s="1">
        <v>80500000</v>
      </c>
      <c r="L171" s="1" t="s">
        <v>1878</v>
      </c>
      <c r="M171" s="1" t="s">
        <v>1879</v>
      </c>
      <c r="N171" s="1" t="s">
        <v>1874</v>
      </c>
      <c r="P171" s="1" t="s">
        <v>1880</v>
      </c>
      <c r="Q171" s="1" t="s">
        <v>1881</v>
      </c>
      <c r="R171" s="1" t="s">
        <v>84</v>
      </c>
      <c r="S171" s="1">
        <v>1904551307</v>
      </c>
      <c r="X171" s="2">
        <v>45901</v>
      </c>
      <c r="Y171" s="2">
        <v>45930</v>
      </c>
      <c r="Z171" s="2">
        <v>45889</v>
      </c>
      <c r="AA171" s="1" t="s">
        <v>55</v>
      </c>
      <c r="AC171" s="1" t="s">
        <v>56</v>
      </c>
      <c r="AD171" s="1" t="s">
        <v>56</v>
      </c>
      <c r="AE171" s="1" t="s">
        <v>57</v>
      </c>
      <c r="AF171" s="1" t="s">
        <v>87</v>
      </c>
      <c r="AG171" s="1">
        <v>40000</v>
      </c>
      <c r="AI171" s="2">
        <v>45897</v>
      </c>
      <c r="AJ171" s="1">
        <v>40000</v>
      </c>
      <c r="AK171" s="1" t="s">
        <v>1882</v>
      </c>
      <c r="AL171" s="2">
        <v>45901</v>
      </c>
      <c r="AM171" s="2">
        <v>45930</v>
      </c>
      <c r="AN171" s="1" t="s">
        <v>240</v>
      </c>
      <c r="AO171" s="3">
        <v>0.5</v>
      </c>
    </row>
    <row r="172" spans="1:41" x14ac:dyDescent="0.3">
      <c r="A172" s="7" t="s">
        <v>1883</v>
      </c>
      <c r="B172" s="1" t="s">
        <v>41</v>
      </c>
      <c r="C172" s="1" t="s">
        <v>291</v>
      </c>
      <c r="D172" s="1" t="s">
        <v>43</v>
      </c>
      <c r="E172" s="1" t="s">
        <v>1884</v>
      </c>
      <c r="F172" s="10">
        <f t="shared" si="2"/>
        <v>45944</v>
      </c>
      <c r="G172" s="1" t="s">
        <v>1885</v>
      </c>
      <c r="H172" s="1" t="s">
        <v>1886</v>
      </c>
      <c r="I172" s="1" t="s">
        <v>8481</v>
      </c>
      <c r="J172" s="1" t="s">
        <v>84</v>
      </c>
      <c r="K172" s="1">
        <v>71500000</v>
      </c>
      <c r="L172" s="1" t="s">
        <v>295</v>
      </c>
      <c r="M172" s="1" t="s">
        <v>296</v>
      </c>
      <c r="N172" s="1" t="s">
        <v>110</v>
      </c>
      <c r="O172" s="1" t="s">
        <v>297</v>
      </c>
      <c r="P172" s="1" t="s">
        <v>298</v>
      </c>
      <c r="Q172" s="1" t="s">
        <v>299</v>
      </c>
      <c r="R172" s="1" t="s">
        <v>127</v>
      </c>
      <c r="S172" s="1" t="s">
        <v>300</v>
      </c>
      <c r="T172" s="1" t="s">
        <v>301</v>
      </c>
      <c r="X172" s="2">
        <v>45936</v>
      </c>
      <c r="Y172" s="2">
        <v>46164</v>
      </c>
      <c r="Z172" s="2">
        <v>45712</v>
      </c>
      <c r="AA172" s="1" t="s">
        <v>55</v>
      </c>
      <c r="AC172" s="1" t="s">
        <v>57</v>
      </c>
      <c r="AD172" s="1" t="s">
        <v>57</v>
      </c>
      <c r="AE172" s="1" t="s">
        <v>57</v>
      </c>
      <c r="AF172" s="1" t="s">
        <v>87</v>
      </c>
      <c r="AG172" s="1">
        <v>500000</v>
      </c>
      <c r="AH172" s="1">
        <v>500000</v>
      </c>
      <c r="AI172" s="2">
        <v>45862</v>
      </c>
      <c r="AJ172" s="1">
        <v>519060.78</v>
      </c>
      <c r="AK172" s="1" t="s">
        <v>302</v>
      </c>
      <c r="AL172" s="2">
        <v>45936</v>
      </c>
      <c r="AM172" s="2">
        <v>46164</v>
      </c>
      <c r="AN172" s="1" t="s">
        <v>229</v>
      </c>
      <c r="AO172" s="3">
        <v>0.5</v>
      </c>
    </row>
    <row r="173" spans="1:41" x14ac:dyDescent="0.3">
      <c r="A173" s="7" t="s">
        <v>1887</v>
      </c>
      <c r="B173" s="1" t="s">
        <v>41</v>
      </c>
      <c r="C173" s="1" t="s">
        <v>91</v>
      </c>
      <c r="D173" s="1" t="s">
        <v>43</v>
      </c>
      <c r="E173" s="1" t="s">
        <v>1888</v>
      </c>
      <c r="F173" s="10">
        <f t="shared" si="2"/>
        <v>45939</v>
      </c>
      <c r="G173" s="1" t="s">
        <v>1889</v>
      </c>
      <c r="H173" s="1" t="s">
        <v>1889</v>
      </c>
      <c r="I173" s="1" t="s">
        <v>8481</v>
      </c>
      <c r="J173" s="1" t="s">
        <v>894</v>
      </c>
      <c r="K173" s="1">
        <v>80000000</v>
      </c>
      <c r="M173" s="1" t="s">
        <v>96</v>
      </c>
      <c r="N173" s="1" t="s">
        <v>97</v>
      </c>
      <c r="P173" s="1" t="s">
        <v>98</v>
      </c>
      <c r="Q173" s="1" t="s">
        <v>99</v>
      </c>
      <c r="R173" s="1" t="s">
        <v>84</v>
      </c>
      <c r="X173" s="2">
        <v>45931</v>
      </c>
      <c r="Y173" s="2">
        <v>46142</v>
      </c>
      <c r="Z173" s="2">
        <v>45863</v>
      </c>
      <c r="AA173" s="1" t="s">
        <v>55</v>
      </c>
      <c r="AC173" s="1" t="s">
        <v>56</v>
      </c>
      <c r="AD173" s="1" t="s">
        <v>56</v>
      </c>
      <c r="AE173" s="1" t="s">
        <v>57</v>
      </c>
      <c r="AF173" s="1" t="s">
        <v>87</v>
      </c>
      <c r="AG173" s="1">
        <v>43200</v>
      </c>
      <c r="AI173" s="2">
        <v>45895</v>
      </c>
      <c r="AJ173" s="1">
        <v>43200</v>
      </c>
      <c r="AK173" s="1" t="s">
        <v>1847</v>
      </c>
      <c r="AL173" s="2">
        <v>45931</v>
      </c>
      <c r="AM173" s="2">
        <v>46142</v>
      </c>
      <c r="AN173" s="1" t="s">
        <v>101</v>
      </c>
      <c r="AO173" s="3">
        <v>0.625</v>
      </c>
    </row>
    <row r="174" spans="1:41" x14ac:dyDescent="0.3">
      <c r="A174" s="7" t="s">
        <v>1890</v>
      </c>
      <c r="B174" s="1" t="s">
        <v>41</v>
      </c>
      <c r="C174" s="1" t="s">
        <v>1891</v>
      </c>
      <c r="D174" s="1" t="s">
        <v>43</v>
      </c>
      <c r="E174" s="1" t="s">
        <v>1892</v>
      </c>
      <c r="F174" s="10">
        <f t="shared" si="2"/>
        <v>45936</v>
      </c>
      <c r="G174" s="1" t="s">
        <v>1893</v>
      </c>
      <c r="H174" s="1" t="s">
        <v>1894</v>
      </c>
      <c r="I174" s="1" t="s">
        <v>8481</v>
      </c>
      <c r="J174" s="1" t="s">
        <v>540</v>
      </c>
      <c r="K174" s="1" t="s">
        <v>1895</v>
      </c>
      <c r="L174" s="1" t="s">
        <v>1896</v>
      </c>
      <c r="M174" s="1" t="s">
        <v>1897</v>
      </c>
      <c r="N174" s="1" t="s">
        <v>1898</v>
      </c>
      <c r="O174" s="1" t="s">
        <v>1899</v>
      </c>
      <c r="P174" s="1" t="s">
        <v>1900</v>
      </c>
      <c r="Q174" s="1" t="s">
        <v>1901</v>
      </c>
      <c r="R174" s="1" t="s">
        <v>84</v>
      </c>
      <c r="S174" s="1" t="s">
        <v>1902</v>
      </c>
      <c r="T174" s="1" t="s">
        <v>1903</v>
      </c>
      <c r="V174" s="1" t="s">
        <v>1904</v>
      </c>
      <c r="X174" s="2">
        <v>45936</v>
      </c>
      <c r="Y174" s="2">
        <v>46112</v>
      </c>
      <c r="Z174" s="2">
        <v>45926</v>
      </c>
      <c r="AA174" s="1" t="s">
        <v>55</v>
      </c>
      <c r="AC174" s="1" t="s">
        <v>56</v>
      </c>
      <c r="AD174" s="1" t="s">
        <v>57</v>
      </c>
      <c r="AE174" s="1" t="s">
        <v>57</v>
      </c>
      <c r="AF174" s="1" t="s">
        <v>58</v>
      </c>
      <c r="AG174" s="1">
        <v>50000</v>
      </c>
      <c r="AI174" s="2">
        <v>45930</v>
      </c>
      <c r="AJ174" s="1">
        <v>43440</v>
      </c>
      <c r="AK174" s="1" t="s">
        <v>1905</v>
      </c>
      <c r="AL174" s="2">
        <v>45936</v>
      </c>
      <c r="AM174" s="2">
        <v>46112</v>
      </c>
      <c r="AN174" s="1" t="s">
        <v>89</v>
      </c>
      <c r="AO174" s="3">
        <v>0.5</v>
      </c>
    </row>
    <row r="175" spans="1:41" x14ac:dyDescent="0.3">
      <c r="A175" s="7" t="s">
        <v>1906</v>
      </c>
      <c r="B175" s="1" t="s">
        <v>41</v>
      </c>
      <c r="C175" s="1" t="s">
        <v>1907</v>
      </c>
      <c r="D175" s="1" t="s">
        <v>43</v>
      </c>
      <c r="E175" s="1" t="s">
        <v>1908</v>
      </c>
      <c r="F175" s="10">
        <f t="shared" si="2"/>
        <v>45932</v>
      </c>
      <c r="G175" s="1" t="s">
        <v>1909</v>
      </c>
      <c r="H175" s="1" t="s">
        <v>1910</v>
      </c>
      <c r="I175" s="1" t="s">
        <v>8481</v>
      </c>
      <c r="J175" s="1" t="s">
        <v>107</v>
      </c>
      <c r="K175" s="1" t="s">
        <v>1911</v>
      </c>
      <c r="M175" s="1" t="s">
        <v>1912</v>
      </c>
      <c r="N175" s="1" t="s">
        <v>1913</v>
      </c>
      <c r="O175" s="1" t="s">
        <v>1914</v>
      </c>
      <c r="P175" s="1" t="s">
        <v>1915</v>
      </c>
      <c r="Q175" s="1" t="s">
        <v>1916</v>
      </c>
      <c r="R175" s="1" t="s">
        <v>84</v>
      </c>
      <c r="X175" s="2">
        <v>45544</v>
      </c>
      <c r="Y175" s="2">
        <v>46115</v>
      </c>
      <c r="Z175" s="2">
        <v>45476</v>
      </c>
      <c r="AA175" s="1" t="s">
        <v>55</v>
      </c>
      <c r="AC175" s="1" t="s">
        <v>56</v>
      </c>
      <c r="AD175" s="1" t="s">
        <v>57</v>
      </c>
      <c r="AE175" s="1" t="s">
        <v>57</v>
      </c>
      <c r="AF175" s="1" t="s">
        <v>58</v>
      </c>
      <c r="AG175" s="1">
        <v>9812151</v>
      </c>
      <c r="AI175" s="2">
        <v>45524</v>
      </c>
      <c r="AJ175" s="1">
        <v>9812151</v>
      </c>
      <c r="AK175" s="1" t="s">
        <v>1917</v>
      </c>
      <c r="AL175" s="2">
        <v>45544</v>
      </c>
      <c r="AM175" s="2">
        <v>46115</v>
      </c>
      <c r="AN175" s="1" t="s">
        <v>240</v>
      </c>
      <c r="AO175" s="3">
        <v>0.5</v>
      </c>
    </row>
    <row r="176" spans="1:41" x14ac:dyDescent="0.3">
      <c r="A176" s="7" t="s">
        <v>1918</v>
      </c>
      <c r="B176" s="1" t="s">
        <v>41</v>
      </c>
      <c r="C176" s="1" t="s">
        <v>61</v>
      </c>
      <c r="D176" s="1" t="s">
        <v>43</v>
      </c>
      <c r="E176" s="1" t="s">
        <v>1919</v>
      </c>
      <c r="F176" s="10">
        <f t="shared" si="2"/>
        <v>45930</v>
      </c>
      <c r="G176" s="1" t="s">
        <v>1920</v>
      </c>
      <c r="H176" s="1" t="s">
        <v>1921</v>
      </c>
      <c r="I176" s="1" t="s">
        <v>8481</v>
      </c>
      <c r="J176" s="1" t="s">
        <v>64</v>
      </c>
      <c r="K176" s="1">
        <v>71000000</v>
      </c>
      <c r="L176" s="1" t="s">
        <v>1922</v>
      </c>
      <c r="M176" s="1" t="s">
        <v>65</v>
      </c>
      <c r="N176" s="1" t="s">
        <v>1923</v>
      </c>
      <c r="P176" s="1" t="s">
        <v>68</v>
      </c>
      <c r="Q176" s="1" t="s">
        <v>69</v>
      </c>
      <c r="R176" s="1" t="s">
        <v>84</v>
      </c>
      <c r="X176" s="2">
        <v>45922</v>
      </c>
      <c r="Y176" s="2">
        <v>47382</v>
      </c>
      <c r="Z176" s="2">
        <v>45842</v>
      </c>
      <c r="AA176" s="1" t="s">
        <v>55</v>
      </c>
      <c r="AC176" s="1" t="s">
        <v>56</v>
      </c>
      <c r="AD176" s="1" t="s">
        <v>56</v>
      </c>
      <c r="AE176" s="1" t="s">
        <v>57</v>
      </c>
      <c r="AF176" s="1" t="s">
        <v>87</v>
      </c>
      <c r="AG176" s="1">
        <v>175000000</v>
      </c>
      <c r="AI176" s="2">
        <v>45902</v>
      </c>
      <c r="AJ176" s="1">
        <v>175000000</v>
      </c>
      <c r="AK176" s="1" t="s">
        <v>1924</v>
      </c>
      <c r="AL176" s="2">
        <v>45922</v>
      </c>
      <c r="AM176" s="2">
        <v>47382</v>
      </c>
      <c r="AN176" s="1" t="s">
        <v>185</v>
      </c>
      <c r="AO176" s="3">
        <v>0.5</v>
      </c>
    </row>
    <row r="177" spans="1:41" x14ac:dyDescent="0.3">
      <c r="A177" s="7" t="s">
        <v>1925</v>
      </c>
      <c r="B177" s="1" t="s">
        <v>41</v>
      </c>
      <c r="C177" s="1" t="s">
        <v>1926</v>
      </c>
      <c r="D177" s="1" t="s">
        <v>43</v>
      </c>
      <c r="E177" s="1" t="s">
        <v>1927</v>
      </c>
      <c r="F177" s="10">
        <f t="shared" si="2"/>
        <v>45923</v>
      </c>
      <c r="G177" s="1" t="s">
        <v>1928</v>
      </c>
      <c r="H177" s="1" t="s">
        <v>1929</v>
      </c>
      <c r="I177" s="1" t="s">
        <v>1930</v>
      </c>
      <c r="J177" s="1" t="s">
        <v>8481</v>
      </c>
      <c r="K177" s="1">
        <v>45210000</v>
      </c>
      <c r="L177" s="1" t="s">
        <v>1931</v>
      </c>
      <c r="M177" s="1" t="s">
        <v>1932</v>
      </c>
      <c r="N177" s="1" t="s">
        <v>1933</v>
      </c>
      <c r="O177" s="1" t="s">
        <v>1934</v>
      </c>
      <c r="P177" s="1" t="s">
        <v>1935</v>
      </c>
      <c r="Q177" s="1" t="s">
        <v>1930</v>
      </c>
      <c r="R177" s="1" t="s">
        <v>84</v>
      </c>
      <c r="S177" s="1">
        <v>1354622429</v>
      </c>
      <c r="X177" s="2">
        <v>45665</v>
      </c>
      <c r="Y177" s="2">
        <v>45930</v>
      </c>
      <c r="Z177" s="2">
        <v>45638</v>
      </c>
      <c r="AA177" s="1" t="s">
        <v>55</v>
      </c>
      <c r="AC177" s="1" t="s">
        <v>56</v>
      </c>
      <c r="AD177" s="1" t="s">
        <v>57</v>
      </c>
      <c r="AE177" s="1" t="s">
        <v>57</v>
      </c>
      <c r="AF177" s="1" t="s">
        <v>58</v>
      </c>
      <c r="AG177" s="1">
        <v>304605</v>
      </c>
      <c r="AI177" s="2">
        <v>45643</v>
      </c>
      <c r="AJ177" s="1">
        <v>304605</v>
      </c>
      <c r="AK177" s="1" t="s">
        <v>1936</v>
      </c>
      <c r="AL177" s="2">
        <v>45665</v>
      </c>
      <c r="AM177" s="2">
        <v>45930</v>
      </c>
      <c r="AN177" s="1" t="s">
        <v>700</v>
      </c>
      <c r="AO177" s="3">
        <v>0.5</v>
      </c>
    </row>
    <row r="178" spans="1:41" x14ac:dyDescent="0.3">
      <c r="A178" s="7" t="s">
        <v>1937</v>
      </c>
      <c r="B178" s="1" t="s">
        <v>41</v>
      </c>
      <c r="C178" s="1" t="s">
        <v>187</v>
      </c>
      <c r="D178" s="1" t="s">
        <v>43</v>
      </c>
      <c r="E178" s="1" t="s">
        <v>1938</v>
      </c>
      <c r="F178" s="10">
        <f t="shared" si="2"/>
        <v>45918</v>
      </c>
      <c r="G178" s="1" t="s">
        <v>1939</v>
      </c>
      <c r="H178" s="1" t="s">
        <v>1940</v>
      </c>
      <c r="I178" s="12" t="s">
        <v>192</v>
      </c>
      <c r="J178" s="1" t="s">
        <v>64</v>
      </c>
      <c r="K178" s="1">
        <v>45211000</v>
      </c>
      <c r="L178" s="1" t="s">
        <v>1941</v>
      </c>
      <c r="M178" s="1" t="s">
        <v>1942</v>
      </c>
      <c r="N178" s="1" t="s">
        <v>196</v>
      </c>
      <c r="O178" s="1" t="s">
        <v>197</v>
      </c>
      <c r="P178" s="1" t="s">
        <v>198</v>
      </c>
      <c r="Q178" s="1" t="s">
        <v>192</v>
      </c>
      <c r="R178" s="1" t="s">
        <v>127</v>
      </c>
      <c r="S178" s="1">
        <v>7803290095</v>
      </c>
      <c r="X178" s="2">
        <v>45931</v>
      </c>
      <c r="Y178" s="2">
        <v>46965</v>
      </c>
      <c r="Z178" s="2">
        <v>45870</v>
      </c>
      <c r="AA178" s="1" t="s">
        <v>55</v>
      </c>
      <c r="AC178" s="1" t="s">
        <v>57</v>
      </c>
      <c r="AD178" s="1" t="s">
        <v>57</v>
      </c>
      <c r="AE178" s="1" t="s">
        <v>57</v>
      </c>
      <c r="AF178" s="1" t="s">
        <v>58</v>
      </c>
      <c r="AG178" s="1">
        <v>0</v>
      </c>
      <c r="AH178" s="1">
        <v>0</v>
      </c>
      <c r="AI178" s="2">
        <v>45918</v>
      </c>
      <c r="AJ178" s="1">
        <v>0</v>
      </c>
      <c r="AK178" s="1" t="s">
        <v>1943</v>
      </c>
      <c r="AL178" s="2">
        <v>45931</v>
      </c>
      <c r="AM178" s="2">
        <v>46965</v>
      </c>
      <c r="AN178" s="1" t="s">
        <v>229</v>
      </c>
      <c r="AO178" s="3">
        <v>0.5</v>
      </c>
    </row>
    <row r="179" spans="1:41" x14ac:dyDescent="0.3">
      <c r="A179" s="7" t="s">
        <v>1944</v>
      </c>
      <c r="B179" s="1" t="s">
        <v>41</v>
      </c>
      <c r="C179" s="1" t="s">
        <v>1945</v>
      </c>
      <c r="D179" s="1" t="s">
        <v>43</v>
      </c>
      <c r="E179" s="1" t="s">
        <v>1946</v>
      </c>
      <c r="F179" s="10">
        <f t="shared" si="2"/>
        <v>45903</v>
      </c>
      <c r="G179" s="1" t="s">
        <v>1947</v>
      </c>
      <c r="H179" s="1" t="s">
        <v>1948</v>
      </c>
      <c r="I179" s="1" t="s">
        <v>8481</v>
      </c>
      <c r="J179" s="1" t="s">
        <v>127</v>
      </c>
      <c r="K179" s="1">
        <v>45000000</v>
      </c>
      <c r="M179" s="1" t="s">
        <v>1949</v>
      </c>
      <c r="N179" s="1" t="s">
        <v>1950</v>
      </c>
      <c r="P179" s="1" t="s">
        <v>1951</v>
      </c>
      <c r="Q179" s="1" t="s">
        <v>1952</v>
      </c>
      <c r="R179" s="1" t="s">
        <v>84</v>
      </c>
      <c r="X179" s="2">
        <v>45901</v>
      </c>
      <c r="Y179" s="2">
        <v>46112</v>
      </c>
      <c r="Z179" s="2">
        <v>45900</v>
      </c>
      <c r="AA179" s="1" t="s">
        <v>55</v>
      </c>
      <c r="AC179" s="1" t="s">
        <v>57</v>
      </c>
      <c r="AD179" s="1" t="s">
        <v>57</v>
      </c>
      <c r="AE179" s="1" t="s">
        <v>57</v>
      </c>
      <c r="AF179" s="1" t="s">
        <v>58</v>
      </c>
      <c r="AG179" s="1">
        <v>1800000</v>
      </c>
      <c r="AI179" s="2">
        <v>45900</v>
      </c>
      <c r="AJ179" s="1">
        <v>1800000</v>
      </c>
      <c r="AK179" s="1" t="s">
        <v>1953</v>
      </c>
      <c r="AL179" s="2">
        <v>45901</v>
      </c>
      <c r="AM179" s="2">
        <v>46112</v>
      </c>
      <c r="AN179" s="1" t="s">
        <v>240</v>
      </c>
      <c r="AO179" s="3">
        <v>0.5</v>
      </c>
    </row>
    <row r="180" spans="1:41" x14ac:dyDescent="0.3">
      <c r="A180" s="7" t="s">
        <v>1954</v>
      </c>
      <c r="B180" s="1" t="s">
        <v>41</v>
      </c>
      <c r="C180" s="1" t="s">
        <v>1955</v>
      </c>
      <c r="D180" s="1" t="s">
        <v>43</v>
      </c>
      <c r="E180" s="1" t="s">
        <v>1956</v>
      </c>
      <c r="F180" s="10">
        <f t="shared" si="2"/>
        <v>45875</v>
      </c>
      <c r="G180" s="1" t="s">
        <v>1957</v>
      </c>
      <c r="H180" s="1" t="s">
        <v>1957</v>
      </c>
      <c r="I180" s="1" t="s">
        <v>8481</v>
      </c>
      <c r="J180" s="1" t="s">
        <v>84</v>
      </c>
      <c r="K180" s="1">
        <v>71315210</v>
      </c>
      <c r="L180" s="1" t="s">
        <v>768</v>
      </c>
      <c r="M180" s="1" t="s">
        <v>1958</v>
      </c>
      <c r="N180" s="1" t="s">
        <v>634</v>
      </c>
      <c r="O180" s="1" t="s">
        <v>1959</v>
      </c>
      <c r="P180" s="1" t="s">
        <v>1960</v>
      </c>
      <c r="Q180" s="1" t="s">
        <v>1961</v>
      </c>
      <c r="R180" s="1" t="s">
        <v>84</v>
      </c>
      <c r="S180" s="1" t="s">
        <v>1962</v>
      </c>
      <c r="T180" s="1" t="s">
        <v>1963</v>
      </c>
      <c r="X180" s="2">
        <v>45839</v>
      </c>
      <c r="Y180" s="2">
        <v>46326</v>
      </c>
      <c r="Z180" s="2">
        <v>45838</v>
      </c>
      <c r="AA180" s="1" t="s">
        <v>55</v>
      </c>
      <c r="AC180" s="1" t="s">
        <v>56</v>
      </c>
      <c r="AD180" s="1" t="s">
        <v>57</v>
      </c>
      <c r="AE180" s="1" t="s">
        <v>57</v>
      </c>
      <c r="AF180" s="1" t="s">
        <v>87</v>
      </c>
      <c r="AG180" s="1">
        <v>0</v>
      </c>
      <c r="AH180" s="1">
        <v>120000</v>
      </c>
      <c r="AI180" s="2">
        <v>45838</v>
      </c>
      <c r="AJ180" s="1">
        <v>120000</v>
      </c>
      <c r="AK180" s="1" t="s">
        <v>1964</v>
      </c>
      <c r="AL180" s="2">
        <v>45839</v>
      </c>
      <c r="AM180" s="2">
        <v>46326</v>
      </c>
      <c r="AN180" s="1" t="s">
        <v>561</v>
      </c>
      <c r="AO180" s="3">
        <v>0.39583333333333331</v>
      </c>
    </row>
    <row r="181" spans="1:41" x14ac:dyDescent="0.3">
      <c r="A181" s="7" t="s">
        <v>1965</v>
      </c>
      <c r="B181" s="1" t="s">
        <v>41</v>
      </c>
      <c r="C181" s="1" t="s">
        <v>91</v>
      </c>
      <c r="D181" s="1" t="s">
        <v>43</v>
      </c>
      <c r="E181" s="1" t="s">
        <v>1966</v>
      </c>
      <c r="F181" s="10">
        <f t="shared" si="2"/>
        <v>45849</v>
      </c>
      <c r="G181" s="1" t="s">
        <v>1967</v>
      </c>
      <c r="H181" s="1" t="s">
        <v>1968</v>
      </c>
      <c r="I181" s="1" t="s">
        <v>8481</v>
      </c>
      <c r="J181" s="1" t="s">
        <v>51</v>
      </c>
      <c r="K181" s="1">
        <v>45216112</v>
      </c>
      <c r="M181" s="1" t="s">
        <v>1969</v>
      </c>
      <c r="N181" s="1" t="s">
        <v>1970</v>
      </c>
      <c r="P181" s="1" t="s">
        <v>51</v>
      </c>
      <c r="Q181" s="1" t="s">
        <v>1971</v>
      </c>
      <c r="R181" s="1" t="s">
        <v>84</v>
      </c>
      <c r="U181" s="1" t="s">
        <v>1972</v>
      </c>
      <c r="X181" s="2">
        <v>45463</v>
      </c>
      <c r="Y181" s="2">
        <v>46112</v>
      </c>
      <c r="Z181" s="2">
        <v>44833</v>
      </c>
      <c r="AA181" s="1" t="s">
        <v>55</v>
      </c>
      <c r="AC181" s="1" t="s">
        <v>57</v>
      </c>
      <c r="AD181" s="1" t="s">
        <v>57</v>
      </c>
      <c r="AE181" s="1" t="s">
        <v>57</v>
      </c>
      <c r="AF181" s="1" t="s">
        <v>58</v>
      </c>
      <c r="AG181" s="1">
        <v>31275493.91</v>
      </c>
      <c r="AI181" s="2">
        <v>45463</v>
      </c>
      <c r="AJ181" s="1">
        <v>31275493.91</v>
      </c>
      <c r="AK181" s="1" t="s">
        <v>1973</v>
      </c>
      <c r="AL181" s="2">
        <v>45463</v>
      </c>
      <c r="AM181" s="2">
        <v>46112</v>
      </c>
      <c r="AN181" s="1" t="s">
        <v>240</v>
      </c>
      <c r="AO181" s="3">
        <v>0.66666666666666663</v>
      </c>
    </row>
    <row r="182" spans="1:41" x14ac:dyDescent="0.3">
      <c r="A182" s="7" t="s">
        <v>1974</v>
      </c>
      <c r="B182" s="1" t="s">
        <v>41</v>
      </c>
      <c r="C182" s="1" t="s">
        <v>1082</v>
      </c>
      <c r="D182" s="1" t="s">
        <v>43</v>
      </c>
      <c r="E182" s="1" t="s">
        <v>1975</v>
      </c>
      <c r="F182" s="10">
        <f t="shared" si="2"/>
        <v>45840</v>
      </c>
      <c r="G182" s="1" t="s">
        <v>1976</v>
      </c>
      <c r="H182" s="1" t="s">
        <v>1977</v>
      </c>
      <c r="I182" s="1" t="s">
        <v>8481</v>
      </c>
      <c r="J182" s="1" t="s">
        <v>540</v>
      </c>
      <c r="K182" s="1">
        <v>45112711</v>
      </c>
      <c r="M182" s="1" t="s">
        <v>1086</v>
      </c>
      <c r="N182" s="1" t="s">
        <v>1978</v>
      </c>
      <c r="O182" s="1" t="s">
        <v>1979</v>
      </c>
      <c r="P182" s="1" t="s">
        <v>1087</v>
      </c>
      <c r="Q182" s="1" t="s">
        <v>1980</v>
      </c>
      <c r="R182" s="1" t="s">
        <v>84</v>
      </c>
      <c r="X182" s="2">
        <v>45838</v>
      </c>
      <c r="Y182" s="2">
        <v>45960</v>
      </c>
      <c r="Z182" s="2">
        <v>45799</v>
      </c>
      <c r="AA182" s="1" t="s">
        <v>55</v>
      </c>
      <c r="AC182" s="1" t="s">
        <v>56</v>
      </c>
      <c r="AD182" s="1" t="s">
        <v>57</v>
      </c>
      <c r="AE182" s="1" t="s">
        <v>57</v>
      </c>
      <c r="AF182" s="1" t="s">
        <v>58</v>
      </c>
      <c r="AG182" s="1">
        <v>131555.70000000001</v>
      </c>
      <c r="AI182" s="2">
        <v>45826</v>
      </c>
      <c r="AJ182" s="1">
        <v>131555.70000000001</v>
      </c>
      <c r="AK182" s="1" t="s">
        <v>1981</v>
      </c>
      <c r="AL182" s="2">
        <v>45838</v>
      </c>
      <c r="AM182" s="2">
        <v>45960</v>
      </c>
      <c r="AN182" s="1" t="s">
        <v>101</v>
      </c>
      <c r="AO182" s="3">
        <v>0.54166666666666663</v>
      </c>
    </row>
    <row r="183" spans="1:41" x14ac:dyDescent="0.3">
      <c r="A183" s="7" t="s">
        <v>1982</v>
      </c>
      <c r="B183" s="1" t="s">
        <v>41</v>
      </c>
      <c r="C183" s="1" t="s">
        <v>1983</v>
      </c>
      <c r="D183" s="1" t="s">
        <v>43</v>
      </c>
      <c r="E183" s="1" t="s">
        <v>1984</v>
      </c>
      <c r="F183" s="10">
        <f t="shared" si="2"/>
        <v>45839</v>
      </c>
      <c r="G183" s="1" t="s">
        <v>1985</v>
      </c>
      <c r="H183" s="1" t="s">
        <v>1986</v>
      </c>
      <c r="I183" s="1" t="s">
        <v>8481</v>
      </c>
      <c r="J183" s="1" t="s">
        <v>84</v>
      </c>
      <c r="K183" s="1">
        <v>45000000</v>
      </c>
      <c r="L183" s="1" t="s">
        <v>1987</v>
      </c>
      <c r="M183" s="1" t="s">
        <v>1988</v>
      </c>
      <c r="N183" s="1" t="s">
        <v>326</v>
      </c>
      <c r="O183" s="1" t="s">
        <v>327</v>
      </c>
      <c r="P183" s="1" t="s">
        <v>328</v>
      </c>
      <c r="Q183" s="1" t="s">
        <v>329</v>
      </c>
      <c r="R183" s="1" t="s">
        <v>84</v>
      </c>
      <c r="S183" s="1" t="s">
        <v>1989</v>
      </c>
      <c r="T183" s="1" t="s">
        <v>477</v>
      </c>
      <c r="X183" s="2">
        <v>45744</v>
      </c>
      <c r="Y183" s="2">
        <v>46363</v>
      </c>
      <c r="Z183" s="2">
        <v>45743</v>
      </c>
      <c r="AA183" s="1" t="s">
        <v>55</v>
      </c>
      <c r="AC183" s="1" t="s">
        <v>56</v>
      </c>
      <c r="AD183" s="1" t="s">
        <v>57</v>
      </c>
      <c r="AE183" s="1" t="s">
        <v>57</v>
      </c>
      <c r="AF183" s="1" t="s">
        <v>58</v>
      </c>
      <c r="AG183" s="1">
        <v>0.01</v>
      </c>
      <c r="AI183" s="2">
        <v>45743</v>
      </c>
      <c r="AJ183" s="1">
        <v>5796563</v>
      </c>
      <c r="AK183" s="1" t="s">
        <v>1990</v>
      </c>
      <c r="AL183" s="2">
        <v>45744</v>
      </c>
      <c r="AM183" s="2">
        <v>46363</v>
      </c>
      <c r="AN183" s="1" t="s">
        <v>561</v>
      </c>
      <c r="AO183" s="3">
        <v>0.99930555555555556</v>
      </c>
    </row>
    <row r="184" spans="1:41" x14ac:dyDescent="0.3">
      <c r="A184" s="7" t="s">
        <v>1991</v>
      </c>
      <c r="B184" s="1" t="s">
        <v>41</v>
      </c>
      <c r="C184" s="1" t="s">
        <v>91</v>
      </c>
      <c r="D184" s="1" t="s">
        <v>43</v>
      </c>
      <c r="E184" s="1" t="s">
        <v>1992</v>
      </c>
      <c r="F184" s="10">
        <f t="shared" si="2"/>
        <v>45825</v>
      </c>
      <c r="G184" s="1" t="s">
        <v>1993</v>
      </c>
      <c r="H184" s="1" t="s">
        <v>1994</v>
      </c>
      <c r="I184" s="1" t="s">
        <v>8481</v>
      </c>
      <c r="J184" s="1" t="s">
        <v>1684</v>
      </c>
      <c r="K184" s="1">
        <v>80000000</v>
      </c>
      <c r="M184" s="1" t="s">
        <v>96</v>
      </c>
      <c r="N184" s="1" t="s">
        <v>97</v>
      </c>
      <c r="P184" s="1" t="s">
        <v>98</v>
      </c>
      <c r="Q184" s="1" t="s">
        <v>99</v>
      </c>
      <c r="R184" s="1" t="s">
        <v>84</v>
      </c>
      <c r="X184" s="2">
        <v>45819</v>
      </c>
      <c r="Y184" s="2">
        <v>46183</v>
      </c>
      <c r="Z184" s="2">
        <v>45792</v>
      </c>
      <c r="AA184" s="1" t="s">
        <v>55</v>
      </c>
      <c r="AC184" s="1" t="s">
        <v>56</v>
      </c>
      <c r="AD184" s="1" t="s">
        <v>56</v>
      </c>
      <c r="AE184" s="1" t="s">
        <v>57</v>
      </c>
      <c r="AF184" s="1" t="s">
        <v>87</v>
      </c>
      <c r="AG184" s="1">
        <v>96000</v>
      </c>
      <c r="AI184" s="2">
        <v>45806</v>
      </c>
      <c r="AJ184" s="1">
        <v>96000</v>
      </c>
      <c r="AK184" s="1" t="s">
        <v>471</v>
      </c>
      <c r="AL184" s="2">
        <v>45819</v>
      </c>
      <c r="AM184" s="2">
        <v>46183</v>
      </c>
      <c r="AN184" s="1" t="s">
        <v>101</v>
      </c>
      <c r="AO184" s="3">
        <v>0.625</v>
      </c>
    </row>
    <row r="185" spans="1:41" x14ac:dyDescent="0.3">
      <c r="A185" s="7" t="s">
        <v>1995</v>
      </c>
      <c r="B185" s="1" t="s">
        <v>41</v>
      </c>
      <c r="C185" s="1" t="s">
        <v>91</v>
      </c>
      <c r="D185" s="1" t="s">
        <v>43</v>
      </c>
      <c r="E185" s="1" t="s">
        <v>1996</v>
      </c>
      <c r="F185" s="10">
        <f t="shared" si="2"/>
        <v>45824</v>
      </c>
      <c r="G185" s="1" t="s">
        <v>1997</v>
      </c>
      <c r="H185" s="1" t="s">
        <v>1997</v>
      </c>
      <c r="I185" s="1" t="s">
        <v>8481</v>
      </c>
      <c r="J185" s="1" t="s">
        <v>107</v>
      </c>
      <c r="K185" s="1">
        <v>45216112</v>
      </c>
      <c r="M185" s="1" t="s">
        <v>1969</v>
      </c>
      <c r="N185" s="1" t="s">
        <v>1970</v>
      </c>
      <c r="P185" s="1" t="s">
        <v>51</v>
      </c>
      <c r="Q185" s="1" t="s">
        <v>1971</v>
      </c>
      <c r="R185" s="1" t="s">
        <v>84</v>
      </c>
      <c r="X185" s="2">
        <v>45800</v>
      </c>
      <c r="Y185" s="2">
        <v>45999</v>
      </c>
      <c r="Z185" s="2">
        <v>45618</v>
      </c>
      <c r="AA185" s="1" t="s">
        <v>55</v>
      </c>
      <c r="AC185" s="1" t="s">
        <v>56</v>
      </c>
      <c r="AD185" s="1" t="s">
        <v>57</v>
      </c>
      <c r="AE185" s="1" t="s">
        <v>57</v>
      </c>
      <c r="AF185" s="1" t="s">
        <v>58</v>
      </c>
      <c r="AG185" s="1">
        <v>3589392</v>
      </c>
      <c r="AI185" s="2">
        <v>45800</v>
      </c>
      <c r="AJ185" s="1">
        <v>3589392</v>
      </c>
      <c r="AK185" s="1" t="s">
        <v>1998</v>
      </c>
      <c r="AL185" s="2">
        <v>45800</v>
      </c>
      <c r="AM185" s="2">
        <v>45999</v>
      </c>
      <c r="AN185" s="1" t="s">
        <v>240</v>
      </c>
      <c r="AO185" s="3">
        <v>0.66666666666666663</v>
      </c>
    </row>
    <row r="186" spans="1:41" x14ac:dyDescent="0.3">
      <c r="A186" s="7" t="s">
        <v>1999</v>
      </c>
      <c r="B186" s="1" t="s">
        <v>41</v>
      </c>
      <c r="C186" s="1" t="s">
        <v>2000</v>
      </c>
      <c r="D186" s="1" t="s">
        <v>43</v>
      </c>
      <c r="E186" s="1" t="s">
        <v>2001</v>
      </c>
      <c r="F186" s="10">
        <f t="shared" si="2"/>
        <v>45793</v>
      </c>
      <c r="G186" s="1" t="s">
        <v>2002</v>
      </c>
      <c r="H186" s="1" t="s">
        <v>2003</v>
      </c>
      <c r="I186" s="1" t="s">
        <v>8481</v>
      </c>
      <c r="J186" s="1" t="s">
        <v>540</v>
      </c>
      <c r="K186" s="1" t="s">
        <v>2004</v>
      </c>
      <c r="L186" s="1" t="s">
        <v>2005</v>
      </c>
      <c r="M186" s="1" t="s">
        <v>2006</v>
      </c>
      <c r="N186" s="1" t="s">
        <v>2007</v>
      </c>
      <c r="P186" s="1" t="s">
        <v>2008</v>
      </c>
      <c r="Q186" s="1" t="s">
        <v>2009</v>
      </c>
      <c r="R186" s="1" t="s">
        <v>545</v>
      </c>
      <c r="S186" s="1" t="s">
        <v>2010</v>
      </c>
      <c r="T186" s="1" t="s">
        <v>2011</v>
      </c>
      <c r="V186" s="1" t="s">
        <v>2012</v>
      </c>
      <c r="X186" s="2">
        <v>45376</v>
      </c>
      <c r="Y186" s="2">
        <v>45824</v>
      </c>
      <c r="Z186" s="2">
        <v>45194</v>
      </c>
      <c r="AA186" s="1" t="s">
        <v>55</v>
      </c>
      <c r="AC186" s="1" t="s">
        <v>57</v>
      </c>
      <c r="AD186" s="1" t="s">
        <v>57</v>
      </c>
      <c r="AE186" s="1" t="s">
        <v>57</v>
      </c>
      <c r="AF186" s="1" t="s">
        <v>58</v>
      </c>
      <c r="AG186" s="1">
        <v>7314704</v>
      </c>
      <c r="AI186" s="2">
        <v>45373</v>
      </c>
      <c r="AJ186" s="1">
        <v>7314704</v>
      </c>
      <c r="AK186" s="1" t="s">
        <v>2013</v>
      </c>
      <c r="AL186" s="2">
        <v>45376</v>
      </c>
      <c r="AM186" s="2">
        <v>45824</v>
      </c>
      <c r="AN186" s="1" t="s">
        <v>89</v>
      </c>
      <c r="AO186" s="3">
        <v>0.5</v>
      </c>
    </row>
    <row r="187" spans="1:41" x14ac:dyDescent="0.3">
      <c r="A187" s="7" t="s">
        <v>2014</v>
      </c>
      <c r="B187" s="1" t="s">
        <v>41</v>
      </c>
      <c r="C187" s="1" t="s">
        <v>2015</v>
      </c>
      <c r="D187" s="1" t="s">
        <v>43</v>
      </c>
      <c r="E187" s="1" t="s">
        <v>2016</v>
      </c>
      <c r="F187" s="10">
        <f t="shared" si="2"/>
        <v>45792</v>
      </c>
      <c r="G187" s="1" t="s">
        <v>2017</v>
      </c>
      <c r="H187" s="1" t="s">
        <v>2018</v>
      </c>
      <c r="I187" s="1" t="s">
        <v>2019</v>
      </c>
      <c r="J187" s="1" t="s">
        <v>8481</v>
      </c>
      <c r="K187" s="1">
        <v>45212000</v>
      </c>
      <c r="L187" s="1" t="s">
        <v>2020</v>
      </c>
      <c r="M187" s="1" t="s">
        <v>2021</v>
      </c>
      <c r="N187" s="1" t="s">
        <v>2022</v>
      </c>
      <c r="P187" s="1" t="s">
        <v>2023</v>
      </c>
      <c r="Q187" s="1" t="s">
        <v>2024</v>
      </c>
      <c r="R187" s="1" t="s">
        <v>84</v>
      </c>
      <c r="S187" s="1" t="s">
        <v>2025</v>
      </c>
      <c r="T187" s="1" t="s">
        <v>2026</v>
      </c>
      <c r="V187" s="1" t="s">
        <v>2027</v>
      </c>
      <c r="X187" s="2">
        <v>45689</v>
      </c>
      <c r="Y187" s="2">
        <v>46022</v>
      </c>
      <c r="Z187" s="2">
        <v>45639</v>
      </c>
      <c r="AA187" s="1" t="s">
        <v>55</v>
      </c>
      <c r="AC187" s="1" t="s">
        <v>56</v>
      </c>
      <c r="AD187" s="1" t="s">
        <v>57</v>
      </c>
      <c r="AE187" s="1" t="s">
        <v>57</v>
      </c>
      <c r="AF187" s="1" t="s">
        <v>58</v>
      </c>
      <c r="AG187" s="1">
        <v>1600000</v>
      </c>
      <c r="AI187" s="2">
        <v>45791</v>
      </c>
      <c r="AJ187" s="1">
        <v>2456079.33</v>
      </c>
      <c r="AK187" s="1" t="s">
        <v>2028</v>
      </c>
      <c r="AL187" s="2">
        <v>45803</v>
      </c>
      <c r="AM187" s="2">
        <v>46150</v>
      </c>
      <c r="AN187" s="1" t="s">
        <v>700</v>
      </c>
      <c r="AO187" s="3">
        <v>0.66666666666666663</v>
      </c>
    </row>
    <row r="188" spans="1:41" x14ac:dyDescent="0.3">
      <c r="A188" s="7" t="s">
        <v>2029</v>
      </c>
      <c r="B188" s="1" t="s">
        <v>41</v>
      </c>
      <c r="C188" s="1" t="s">
        <v>2030</v>
      </c>
      <c r="D188" s="1" t="s">
        <v>43</v>
      </c>
      <c r="E188" s="1" t="s">
        <v>2031</v>
      </c>
      <c r="F188" s="10">
        <f t="shared" si="2"/>
        <v>45789</v>
      </c>
      <c r="G188" s="1" t="s">
        <v>2032</v>
      </c>
      <c r="H188" s="1" t="s">
        <v>2033</v>
      </c>
      <c r="I188" s="1" t="s">
        <v>8481</v>
      </c>
      <c r="J188" s="1" t="s">
        <v>554</v>
      </c>
      <c r="K188" s="1">
        <v>45000000</v>
      </c>
      <c r="M188" s="1" t="s">
        <v>2034</v>
      </c>
      <c r="N188" s="1" t="s">
        <v>2035</v>
      </c>
      <c r="O188" s="1" t="s">
        <v>2036</v>
      </c>
      <c r="P188" s="1" t="s">
        <v>2037</v>
      </c>
      <c r="Q188" s="1" t="s">
        <v>2038</v>
      </c>
      <c r="R188" s="1" t="s">
        <v>84</v>
      </c>
      <c r="T188" s="1" t="s">
        <v>2039</v>
      </c>
      <c r="X188" s="2">
        <v>45628</v>
      </c>
      <c r="Y188" s="2">
        <v>45785</v>
      </c>
      <c r="Z188" s="2">
        <v>45485</v>
      </c>
      <c r="AA188" s="1" t="s">
        <v>55</v>
      </c>
      <c r="AC188" s="1" t="s">
        <v>56</v>
      </c>
      <c r="AD188" s="1" t="s">
        <v>57</v>
      </c>
      <c r="AE188" s="1" t="s">
        <v>57</v>
      </c>
      <c r="AF188" s="1" t="s">
        <v>58</v>
      </c>
      <c r="AG188" s="1">
        <v>820378.11</v>
      </c>
      <c r="AI188" s="2">
        <v>45548</v>
      </c>
      <c r="AJ188" s="1">
        <v>820378.11</v>
      </c>
      <c r="AK188" s="1" t="s">
        <v>2040</v>
      </c>
      <c r="AL188" s="2">
        <v>45628</v>
      </c>
      <c r="AM188" s="2">
        <v>45785</v>
      </c>
      <c r="AN188" s="1" t="s">
        <v>157</v>
      </c>
      <c r="AO188" s="3">
        <v>0.70833333333333337</v>
      </c>
    </row>
    <row r="189" spans="1:41" x14ac:dyDescent="0.3">
      <c r="A189" s="7" t="s">
        <v>2041</v>
      </c>
      <c r="B189" s="1" t="s">
        <v>41</v>
      </c>
      <c r="C189" s="1" t="s">
        <v>627</v>
      </c>
      <c r="D189" s="1" t="s">
        <v>43</v>
      </c>
      <c r="E189" s="1" t="s">
        <v>2042</v>
      </c>
      <c r="F189" s="10">
        <f t="shared" si="2"/>
        <v>45762</v>
      </c>
      <c r="G189" s="1" t="s">
        <v>2043</v>
      </c>
      <c r="H189" s="1" t="s">
        <v>2044</v>
      </c>
      <c r="I189" s="1" t="s">
        <v>8481</v>
      </c>
      <c r="J189" s="1" t="s">
        <v>436</v>
      </c>
      <c r="K189" s="1">
        <v>45000000</v>
      </c>
      <c r="L189" s="1" t="s">
        <v>632</v>
      </c>
      <c r="M189" s="1" t="s">
        <v>633</v>
      </c>
      <c r="N189" s="1" t="s">
        <v>634</v>
      </c>
      <c r="O189" s="1" t="s">
        <v>635</v>
      </c>
      <c r="P189" s="1" t="s">
        <v>636</v>
      </c>
      <c r="Q189" s="1" t="s">
        <v>637</v>
      </c>
      <c r="R189" s="1" t="s">
        <v>127</v>
      </c>
      <c r="T189" s="1" t="s">
        <v>638</v>
      </c>
      <c r="X189" s="2">
        <v>45761</v>
      </c>
      <c r="Y189" s="2">
        <v>45915</v>
      </c>
      <c r="Z189" s="2">
        <v>45674</v>
      </c>
      <c r="AA189" s="1" t="s">
        <v>55</v>
      </c>
      <c r="AC189" s="1" t="s">
        <v>56</v>
      </c>
      <c r="AD189" s="1" t="s">
        <v>57</v>
      </c>
      <c r="AE189" s="1" t="s">
        <v>57</v>
      </c>
      <c r="AF189" s="1" t="s">
        <v>58</v>
      </c>
      <c r="AG189" s="1">
        <v>215721</v>
      </c>
      <c r="AI189" s="2">
        <v>45733</v>
      </c>
      <c r="AJ189" s="1">
        <v>215721</v>
      </c>
      <c r="AK189" s="1" t="s">
        <v>2045</v>
      </c>
      <c r="AL189" s="2">
        <v>45761</v>
      </c>
      <c r="AM189" s="2">
        <v>45915</v>
      </c>
      <c r="AN189" s="1" t="s">
        <v>229</v>
      </c>
      <c r="AO189" s="3">
        <v>0.54166666666666663</v>
      </c>
    </row>
    <row r="190" spans="1:41" x14ac:dyDescent="0.3">
      <c r="A190" s="7">
        <v>20243067</v>
      </c>
      <c r="B190" s="1" t="s">
        <v>41</v>
      </c>
      <c r="C190" s="1" t="s">
        <v>2046</v>
      </c>
      <c r="D190" s="1" t="s">
        <v>43</v>
      </c>
      <c r="E190" s="1" t="s">
        <v>2047</v>
      </c>
      <c r="F190" s="10">
        <f t="shared" si="2"/>
        <v>45751</v>
      </c>
      <c r="G190" s="1" t="s">
        <v>2048</v>
      </c>
      <c r="H190" s="1" t="s">
        <v>2048</v>
      </c>
      <c r="I190" s="1" t="s">
        <v>8481</v>
      </c>
      <c r="J190" s="1" t="s">
        <v>127</v>
      </c>
      <c r="K190" s="1">
        <v>45000000</v>
      </c>
      <c r="L190" s="1" t="s">
        <v>768</v>
      </c>
      <c r="M190" s="1" t="s">
        <v>2049</v>
      </c>
      <c r="N190" s="1" t="s">
        <v>2050</v>
      </c>
      <c r="P190" s="1" t="s">
        <v>259</v>
      </c>
      <c r="Q190" s="1" t="s">
        <v>2051</v>
      </c>
      <c r="R190" s="1" t="s">
        <v>84</v>
      </c>
      <c r="X190" s="2">
        <v>45658</v>
      </c>
      <c r="Y190" s="2">
        <v>45837</v>
      </c>
      <c r="Z190" s="2">
        <v>45653</v>
      </c>
      <c r="AA190" s="1" t="s">
        <v>55</v>
      </c>
      <c r="AC190" s="1" t="s">
        <v>56</v>
      </c>
      <c r="AD190" s="1" t="s">
        <v>57</v>
      </c>
      <c r="AE190" s="1" t="s">
        <v>57</v>
      </c>
      <c r="AF190" s="1" t="s">
        <v>58</v>
      </c>
      <c r="AG190" s="1">
        <v>706732</v>
      </c>
      <c r="AI190" s="2">
        <v>45653</v>
      </c>
      <c r="AJ190" s="1">
        <v>706732</v>
      </c>
      <c r="AK190" s="1" t="s">
        <v>2052</v>
      </c>
      <c r="AL190" s="2">
        <v>45658</v>
      </c>
      <c r="AM190" s="2">
        <v>45837</v>
      </c>
      <c r="AN190" s="1" t="s">
        <v>59</v>
      </c>
      <c r="AO190" s="3">
        <v>0</v>
      </c>
    </row>
    <row r="191" spans="1:41" x14ac:dyDescent="0.3">
      <c r="A191" s="7" t="s">
        <v>2053</v>
      </c>
      <c r="B191" s="1" t="s">
        <v>41</v>
      </c>
      <c r="C191" s="1" t="s">
        <v>2054</v>
      </c>
      <c r="D191" s="1" t="s">
        <v>43</v>
      </c>
      <c r="E191" s="1" t="s">
        <v>2055</v>
      </c>
      <c r="F191" s="10">
        <f t="shared" si="2"/>
        <v>45740</v>
      </c>
      <c r="G191" s="1" t="s">
        <v>2056</v>
      </c>
      <c r="H191" s="1" t="s">
        <v>2057</v>
      </c>
      <c r="I191" s="1" t="s">
        <v>8481</v>
      </c>
      <c r="J191" s="1" t="s">
        <v>436</v>
      </c>
      <c r="K191" s="1" t="s">
        <v>2058</v>
      </c>
      <c r="L191" s="1" t="s">
        <v>2059</v>
      </c>
      <c r="M191" s="1" t="s">
        <v>2060</v>
      </c>
      <c r="N191" s="1" t="s">
        <v>634</v>
      </c>
      <c r="P191" s="1" t="s">
        <v>2061</v>
      </c>
      <c r="Q191" s="1" t="s">
        <v>2062</v>
      </c>
      <c r="R191" s="1" t="s">
        <v>84</v>
      </c>
      <c r="S191" s="1" t="s">
        <v>2063</v>
      </c>
      <c r="X191" s="2">
        <v>45712</v>
      </c>
      <c r="Y191" s="2">
        <v>46077</v>
      </c>
      <c r="Z191" s="2">
        <v>45711</v>
      </c>
      <c r="AA191" s="1" t="s">
        <v>55</v>
      </c>
      <c r="AC191" s="1" t="s">
        <v>56</v>
      </c>
      <c r="AD191" s="1" t="s">
        <v>57</v>
      </c>
      <c r="AE191" s="1" t="s">
        <v>57</v>
      </c>
      <c r="AF191" s="1" t="s">
        <v>87</v>
      </c>
      <c r="AG191" s="1">
        <v>83250</v>
      </c>
      <c r="AI191" s="2">
        <v>45711</v>
      </c>
      <c r="AJ191" s="1">
        <v>83250</v>
      </c>
      <c r="AK191" s="1" t="s">
        <v>2064</v>
      </c>
      <c r="AL191" s="2">
        <v>45712</v>
      </c>
      <c r="AM191" s="2">
        <v>46077</v>
      </c>
      <c r="AN191" s="1" t="s">
        <v>2065</v>
      </c>
      <c r="AO191" s="3">
        <v>0.70833333333333337</v>
      </c>
    </row>
    <row r="192" spans="1:41" x14ac:dyDescent="0.3">
      <c r="A192" s="7" t="s">
        <v>2066</v>
      </c>
      <c r="B192" s="1" t="s">
        <v>41</v>
      </c>
      <c r="C192" s="1" t="s">
        <v>1127</v>
      </c>
      <c r="D192" s="1" t="s">
        <v>43</v>
      </c>
      <c r="E192" s="1" t="s">
        <v>2067</v>
      </c>
      <c r="F192" s="10">
        <f t="shared" si="2"/>
        <v>45733</v>
      </c>
      <c r="G192" s="1" t="s">
        <v>2068</v>
      </c>
      <c r="H192" s="1" t="s">
        <v>2069</v>
      </c>
      <c r="I192" s="1" t="s">
        <v>1131</v>
      </c>
      <c r="J192" s="1" t="s">
        <v>8481</v>
      </c>
      <c r="K192" s="1">
        <v>45216125</v>
      </c>
      <c r="L192" s="1" t="s">
        <v>2059</v>
      </c>
      <c r="M192" s="1" t="s">
        <v>1133</v>
      </c>
      <c r="N192" s="1" t="s">
        <v>1134</v>
      </c>
      <c r="O192" s="1" t="s">
        <v>1135</v>
      </c>
      <c r="P192" s="1" t="s">
        <v>259</v>
      </c>
      <c r="Q192" s="1" t="s">
        <v>1136</v>
      </c>
      <c r="R192" s="1" t="s">
        <v>84</v>
      </c>
      <c r="X192" s="2">
        <v>45733</v>
      </c>
      <c r="Y192" s="2">
        <v>46000</v>
      </c>
      <c r="Z192" s="2">
        <v>45726</v>
      </c>
      <c r="AA192" s="1" t="s">
        <v>55</v>
      </c>
      <c r="AC192" s="1" t="s">
        <v>57</v>
      </c>
      <c r="AD192" s="1" t="s">
        <v>57</v>
      </c>
      <c r="AE192" s="1" t="s">
        <v>57</v>
      </c>
      <c r="AF192" s="1" t="s">
        <v>58</v>
      </c>
      <c r="AG192" s="1">
        <v>17825607.969999999</v>
      </c>
      <c r="AI192" s="2">
        <v>45733</v>
      </c>
      <c r="AJ192" s="1">
        <v>17825607.969999999</v>
      </c>
      <c r="AK192" s="1" t="s">
        <v>1137</v>
      </c>
      <c r="AL192" s="2">
        <v>45544</v>
      </c>
      <c r="AM192" s="2">
        <v>46000</v>
      </c>
      <c r="AN192" s="1" t="s">
        <v>240</v>
      </c>
      <c r="AO192" s="3">
        <v>0.5</v>
      </c>
    </row>
    <row r="193" spans="1:41" x14ac:dyDescent="0.3">
      <c r="A193" s="7" t="s">
        <v>2070</v>
      </c>
      <c r="B193" s="1" t="s">
        <v>41</v>
      </c>
      <c r="C193" s="1" t="s">
        <v>722</v>
      </c>
      <c r="D193" s="1" t="s">
        <v>43</v>
      </c>
      <c r="E193" s="1" t="s">
        <v>2071</v>
      </c>
      <c r="F193" s="10">
        <f t="shared" si="2"/>
        <v>45727</v>
      </c>
      <c r="G193" s="1" t="s">
        <v>2072</v>
      </c>
      <c r="H193" s="1" t="s">
        <v>2073</v>
      </c>
      <c r="I193" s="12" t="s">
        <v>732</v>
      </c>
      <c r="J193" s="1" t="s">
        <v>64</v>
      </c>
      <c r="K193" s="1" t="s">
        <v>2074</v>
      </c>
      <c r="L193" s="1" t="s">
        <v>2075</v>
      </c>
      <c r="M193" s="1" t="s">
        <v>2076</v>
      </c>
      <c r="N193" s="1" t="s">
        <v>729</v>
      </c>
      <c r="O193" s="1" t="s">
        <v>730</v>
      </c>
      <c r="P193" s="1" t="s">
        <v>731</v>
      </c>
      <c r="Q193" s="1" t="s">
        <v>732</v>
      </c>
      <c r="R193" s="1" t="s">
        <v>733</v>
      </c>
      <c r="S193" s="1">
        <v>0</v>
      </c>
      <c r="V193" s="1" t="s">
        <v>734</v>
      </c>
      <c r="X193" s="2">
        <v>45660</v>
      </c>
      <c r="Y193" s="2">
        <v>45929</v>
      </c>
      <c r="Z193" s="2">
        <v>45618</v>
      </c>
      <c r="AA193" s="1" t="s">
        <v>55</v>
      </c>
      <c r="AC193" s="1" t="s">
        <v>57</v>
      </c>
      <c r="AD193" s="1" t="s">
        <v>57</v>
      </c>
      <c r="AE193" s="1" t="s">
        <v>57</v>
      </c>
      <c r="AF193" s="1" t="s">
        <v>58</v>
      </c>
      <c r="AG193" s="1">
        <v>1500000</v>
      </c>
      <c r="AH193" s="1">
        <v>1500000</v>
      </c>
      <c r="AI193" s="2">
        <v>45727</v>
      </c>
      <c r="AJ193" s="1">
        <v>0</v>
      </c>
      <c r="AK193" s="1" t="s">
        <v>2077</v>
      </c>
      <c r="AL193" s="2">
        <v>45660</v>
      </c>
      <c r="AM193" s="2">
        <v>45929</v>
      </c>
      <c r="AN193" s="1" t="s">
        <v>492</v>
      </c>
      <c r="AO193" s="3">
        <v>0.5</v>
      </c>
    </row>
    <row r="194" spans="1:41" x14ac:dyDescent="0.3">
      <c r="A194" s="7" t="s">
        <v>2078</v>
      </c>
      <c r="B194" s="1" t="s">
        <v>41</v>
      </c>
      <c r="C194" s="1" t="s">
        <v>231</v>
      </c>
      <c r="D194" s="1" t="s">
        <v>43</v>
      </c>
      <c r="E194" s="1" t="s">
        <v>2079</v>
      </c>
      <c r="F194" s="10">
        <f t="shared" si="2"/>
        <v>45726</v>
      </c>
      <c r="G194" s="1" t="s">
        <v>2080</v>
      </c>
      <c r="H194" s="1" t="s">
        <v>2080</v>
      </c>
      <c r="I194" s="1" t="s">
        <v>8481</v>
      </c>
      <c r="J194" s="1" t="s">
        <v>107</v>
      </c>
      <c r="K194" s="1">
        <v>45214220</v>
      </c>
      <c r="L194" s="1" t="s">
        <v>2081</v>
      </c>
      <c r="M194" s="1" t="s">
        <v>2082</v>
      </c>
      <c r="N194" s="1" t="s">
        <v>110</v>
      </c>
      <c r="P194" s="1" t="s">
        <v>237</v>
      </c>
      <c r="Q194" s="1" t="s">
        <v>238</v>
      </c>
      <c r="R194" s="1" t="s">
        <v>84</v>
      </c>
      <c r="X194" s="2">
        <v>45027</v>
      </c>
      <c r="Y194" s="2">
        <v>45474</v>
      </c>
      <c r="Z194" s="2">
        <v>45026</v>
      </c>
      <c r="AA194" s="1" t="s">
        <v>55</v>
      </c>
      <c r="AC194" s="1" t="s">
        <v>56</v>
      </c>
      <c r="AD194" s="1" t="s">
        <v>57</v>
      </c>
      <c r="AE194" s="1" t="s">
        <v>57</v>
      </c>
      <c r="AF194" s="1" t="s">
        <v>58</v>
      </c>
      <c r="AG194" s="1">
        <v>4097546.85</v>
      </c>
      <c r="AI194" s="2">
        <v>45016</v>
      </c>
      <c r="AJ194" s="1">
        <v>4097546.85</v>
      </c>
      <c r="AK194" s="1" t="s">
        <v>2083</v>
      </c>
      <c r="AL194" s="2">
        <v>45027</v>
      </c>
      <c r="AM194" s="2">
        <v>45474</v>
      </c>
      <c r="AN194" s="1" t="s">
        <v>240</v>
      </c>
      <c r="AO194" s="3">
        <v>0.5</v>
      </c>
    </row>
    <row r="195" spans="1:41" x14ac:dyDescent="0.3">
      <c r="A195" s="7" t="s">
        <v>2084</v>
      </c>
      <c r="B195" s="1" t="s">
        <v>41</v>
      </c>
      <c r="C195" s="1" t="s">
        <v>2085</v>
      </c>
      <c r="D195" s="1" t="s">
        <v>43</v>
      </c>
      <c r="E195" s="1" t="s">
        <v>2086</v>
      </c>
      <c r="F195" s="10">
        <f t="shared" ref="F195:F258" si="3">DATEVALUE(LEFT(E195,10))</f>
        <v>45708</v>
      </c>
      <c r="G195" s="1" t="s">
        <v>2087</v>
      </c>
      <c r="H195" s="1" t="s">
        <v>2088</v>
      </c>
      <c r="I195" s="1" t="s">
        <v>8481</v>
      </c>
      <c r="J195" s="1" t="s">
        <v>107</v>
      </c>
      <c r="K195" s="1">
        <v>45215000</v>
      </c>
      <c r="L195" s="1" t="s">
        <v>2089</v>
      </c>
      <c r="M195" s="1" t="s">
        <v>2090</v>
      </c>
      <c r="N195" s="1" t="s">
        <v>2091</v>
      </c>
      <c r="P195" s="1" t="s">
        <v>2092</v>
      </c>
      <c r="Q195" s="1" t="s">
        <v>2093</v>
      </c>
      <c r="R195" s="1" t="s">
        <v>84</v>
      </c>
      <c r="S195" s="1" t="s">
        <v>2094</v>
      </c>
      <c r="X195" s="2">
        <v>45390</v>
      </c>
      <c r="Y195" s="2">
        <v>45991</v>
      </c>
      <c r="Z195" s="2">
        <v>45338</v>
      </c>
      <c r="AA195" s="1" t="s">
        <v>55</v>
      </c>
      <c r="AC195" s="1" t="s">
        <v>56</v>
      </c>
      <c r="AD195" s="1" t="s">
        <v>56</v>
      </c>
      <c r="AE195" s="1" t="s">
        <v>57</v>
      </c>
      <c r="AF195" s="1" t="s">
        <v>58</v>
      </c>
      <c r="AG195" s="1">
        <v>418677</v>
      </c>
      <c r="AI195" s="2">
        <v>45363</v>
      </c>
      <c r="AJ195" s="1">
        <v>418677</v>
      </c>
      <c r="AK195" s="1" t="s">
        <v>2095</v>
      </c>
      <c r="AL195" s="2">
        <v>45390</v>
      </c>
      <c r="AM195" s="2">
        <v>45991</v>
      </c>
      <c r="AN195" s="1" t="s">
        <v>115</v>
      </c>
      <c r="AO195" s="3">
        <v>0.5</v>
      </c>
    </row>
    <row r="196" spans="1:41" x14ac:dyDescent="0.3">
      <c r="A196" s="7">
        <v>3634</v>
      </c>
      <c r="B196" s="1" t="s">
        <v>41</v>
      </c>
      <c r="C196" s="1" t="s">
        <v>2096</v>
      </c>
      <c r="D196" s="1" t="s">
        <v>43</v>
      </c>
      <c r="E196" s="1" t="s">
        <v>2097</v>
      </c>
      <c r="F196" s="10">
        <f t="shared" si="3"/>
        <v>45686</v>
      </c>
      <c r="G196" s="1" t="s">
        <v>2098</v>
      </c>
      <c r="H196" s="1" t="s">
        <v>2098</v>
      </c>
      <c r="I196" s="1" t="s">
        <v>2099</v>
      </c>
      <c r="J196" s="1" t="s">
        <v>8481</v>
      </c>
      <c r="K196" s="1">
        <v>45000000</v>
      </c>
      <c r="L196" s="1" t="s">
        <v>2100</v>
      </c>
      <c r="M196" s="1" t="s">
        <v>2101</v>
      </c>
      <c r="N196" s="1" t="s">
        <v>2091</v>
      </c>
      <c r="O196" s="1" t="s">
        <v>795</v>
      </c>
      <c r="P196" s="1" t="s">
        <v>2102</v>
      </c>
      <c r="Q196" s="1" t="s">
        <v>2103</v>
      </c>
      <c r="R196" s="1" t="s">
        <v>84</v>
      </c>
      <c r="T196" s="1" t="s">
        <v>2104</v>
      </c>
      <c r="X196" s="2">
        <v>45628</v>
      </c>
      <c r="Y196" s="2">
        <v>45866</v>
      </c>
      <c r="Z196" s="2">
        <v>45566</v>
      </c>
      <c r="AA196" s="1" t="s">
        <v>55</v>
      </c>
      <c r="AC196" s="1" t="s">
        <v>57</v>
      </c>
      <c r="AD196" s="1" t="s">
        <v>57</v>
      </c>
      <c r="AE196" s="1" t="s">
        <v>57</v>
      </c>
      <c r="AF196" s="1" t="s">
        <v>58</v>
      </c>
      <c r="AG196" s="1">
        <v>3445614</v>
      </c>
      <c r="AI196" s="2">
        <v>45597</v>
      </c>
      <c r="AJ196" s="1">
        <v>3445614</v>
      </c>
      <c r="AK196" s="1" t="s">
        <v>2105</v>
      </c>
      <c r="AL196" s="2">
        <v>45628</v>
      </c>
      <c r="AM196" s="2">
        <v>45866</v>
      </c>
      <c r="AN196" s="1" t="s">
        <v>700</v>
      </c>
      <c r="AO196" s="3">
        <v>0.5</v>
      </c>
    </row>
    <row r="197" spans="1:41" x14ac:dyDescent="0.3">
      <c r="A197" s="7">
        <v>169118104</v>
      </c>
      <c r="B197" s="1" t="s">
        <v>41</v>
      </c>
      <c r="C197" s="1" t="s">
        <v>231</v>
      </c>
      <c r="D197" s="1" t="s">
        <v>43</v>
      </c>
      <c r="E197" s="1" t="s">
        <v>2106</v>
      </c>
      <c r="F197" s="10">
        <f t="shared" si="3"/>
        <v>45681</v>
      </c>
      <c r="G197" s="1" t="s">
        <v>2107</v>
      </c>
      <c r="H197" s="1" t="s">
        <v>2107</v>
      </c>
      <c r="I197" s="1" t="s">
        <v>8481</v>
      </c>
      <c r="J197" s="1" t="s">
        <v>107</v>
      </c>
      <c r="K197" s="1">
        <v>45000000</v>
      </c>
      <c r="L197" s="1" t="s">
        <v>2108</v>
      </c>
      <c r="M197" s="1" t="s">
        <v>2109</v>
      </c>
      <c r="N197" s="1" t="s">
        <v>110</v>
      </c>
      <c r="P197" s="1" t="s">
        <v>237</v>
      </c>
      <c r="Q197" s="1" t="s">
        <v>238</v>
      </c>
      <c r="R197" s="1" t="s">
        <v>84</v>
      </c>
      <c r="X197" s="2">
        <v>45390</v>
      </c>
      <c r="Y197" s="2">
        <v>45800</v>
      </c>
      <c r="Z197" s="2">
        <v>45222</v>
      </c>
      <c r="AA197" s="1" t="s">
        <v>55</v>
      </c>
      <c r="AC197" s="1" t="s">
        <v>56</v>
      </c>
      <c r="AD197" s="1" t="s">
        <v>57</v>
      </c>
      <c r="AE197" s="1" t="s">
        <v>57</v>
      </c>
      <c r="AF197" s="1" t="s">
        <v>58</v>
      </c>
      <c r="AG197" s="1">
        <v>5322236</v>
      </c>
      <c r="AI197" s="2">
        <v>45338</v>
      </c>
      <c r="AJ197" s="1">
        <v>5322236</v>
      </c>
      <c r="AK197" s="1" t="s">
        <v>2110</v>
      </c>
      <c r="AL197" s="2">
        <v>45390</v>
      </c>
      <c r="AM197" s="2">
        <v>45800</v>
      </c>
      <c r="AN197" s="1" t="s">
        <v>596</v>
      </c>
      <c r="AO197" s="3">
        <v>0.5</v>
      </c>
    </row>
    <row r="198" spans="1:41" x14ac:dyDescent="0.3">
      <c r="A198" s="7" t="s">
        <v>2111</v>
      </c>
      <c r="B198" s="1" t="s">
        <v>41</v>
      </c>
      <c r="C198" s="1" t="s">
        <v>990</v>
      </c>
      <c r="D198" s="1" t="s">
        <v>43</v>
      </c>
      <c r="E198" s="1" t="s">
        <v>2112</v>
      </c>
      <c r="F198" s="10">
        <f t="shared" si="3"/>
        <v>45649</v>
      </c>
      <c r="G198" s="1" t="s">
        <v>2113</v>
      </c>
      <c r="H198" s="1" t="s">
        <v>2114</v>
      </c>
      <c r="I198" s="1" t="s">
        <v>8481</v>
      </c>
      <c r="J198" s="1" t="s">
        <v>405</v>
      </c>
      <c r="K198" s="1">
        <v>45000000</v>
      </c>
      <c r="M198" s="1" t="s">
        <v>2115</v>
      </c>
      <c r="N198" s="1" t="s">
        <v>2116</v>
      </c>
      <c r="P198" s="1" t="s">
        <v>2117</v>
      </c>
      <c r="Q198" s="1" t="s">
        <v>2118</v>
      </c>
      <c r="R198" s="1" t="s">
        <v>84</v>
      </c>
      <c r="X198" s="2">
        <v>45670</v>
      </c>
      <c r="Y198" s="2">
        <v>46101</v>
      </c>
      <c r="Z198" s="2">
        <v>44984</v>
      </c>
      <c r="AA198" s="1" t="s">
        <v>55</v>
      </c>
      <c r="AC198" s="1" t="s">
        <v>57</v>
      </c>
      <c r="AD198" s="1" t="s">
        <v>57</v>
      </c>
      <c r="AE198" s="1" t="s">
        <v>57</v>
      </c>
      <c r="AF198" s="1" t="s">
        <v>58</v>
      </c>
      <c r="AG198" s="1">
        <v>9899015</v>
      </c>
      <c r="AI198" s="2">
        <v>45637</v>
      </c>
      <c r="AJ198" s="1">
        <v>9899015</v>
      </c>
      <c r="AK198" s="1" t="s">
        <v>2119</v>
      </c>
      <c r="AL198" s="2">
        <v>45670</v>
      </c>
      <c r="AM198" s="2">
        <v>46101</v>
      </c>
      <c r="AN198" s="1" t="s">
        <v>240</v>
      </c>
      <c r="AO198" s="3">
        <v>0.5</v>
      </c>
    </row>
    <row r="199" spans="1:41" x14ac:dyDescent="0.3">
      <c r="A199" s="7" t="s">
        <v>2120</v>
      </c>
      <c r="B199" s="1" t="s">
        <v>41</v>
      </c>
      <c r="C199" s="1" t="s">
        <v>1056</v>
      </c>
      <c r="D199" s="1" t="s">
        <v>43</v>
      </c>
      <c r="E199" s="1" t="s">
        <v>2121</v>
      </c>
      <c r="F199" s="10">
        <f t="shared" si="3"/>
        <v>45638</v>
      </c>
      <c r="G199" s="1" t="s">
        <v>2122</v>
      </c>
      <c r="H199" s="1" t="s">
        <v>2123</v>
      </c>
      <c r="I199" s="1" t="s">
        <v>8481</v>
      </c>
      <c r="J199" s="1" t="s">
        <v>84</v>
      </c>
      <c r="K199" s="1">
        <v>45200000</v>
      </c>
      <c r="M199" s="1" t="s">
        <v>1061</v>
      </c>
      <c r="N199" s="1" t="s">
        <v>1062</v>
      </c>
      <c r="O199" s="1" t="s">
        <v>1063</v>
      </c>
      <c r="P199" s="1" t="s">
        <v>1064</v>
      </c>
      <c r="Q199" s="1" t="s">
        <v>1065</v>
      </c>
      <c r="R199" s="1" t="s">
        <v>84</v>
      </c>
      <c r="X199" s="2">
        <v>45566</v>
      </c>
      <c r="Y199" s="2">
        <v>46197</v>
      </c>
      <c r="Z199" s="2">
        <v>45531</v>
      </c>
      <c r="AA199" s="1" t="s">
        <v>55</v>
      </c>
      <c r="AC199" s="1" t="s">
        <v>57</v>
      </c>
      <c r="AD199" s="1" t="s">
        <v>57</v>
      </c>
      <c r="AE199" s="1" t="s">
        <v>57</v>
      </c>
      <c r="AF199" s="1" t="s">
        <v>58</v>
      </c>
      <c r="AG199" s="1">
        <v>27578201.559999999</v>
      </c>
      <c r="AI199" s="2">
        <v>45562</v>
      </c>
      <c r="AJ199" s="1">
        <v>27578201.559999999</v>
      </c>
      <c r="AK199" s="1" t="s">
        <v>1067</v>
      </c>
      <c r="AL199" s="2">
        <v>45566</v>
      </c>
      <c r="AM199" s="2">
        <v>46197</v>
      </c>
      <c r="AN199" s="1" t="s">
        <v>561</v>
      </c>
      <c r="AO199" s="3">
        <v>0.5</v>
      </c>
    </row>
    <row r="200" spans="1:41" x14ac:dyDescent="0.3">
      <c r="A200" s="7" t="s">
        <v>2124</v>
      </c>
      <c r="B200" s="1" t="s">
        <v>41</v>
      </c>
      <c r="C200" s="1" t="s">
        <v>2125</v>
      </c>
      <c r="D200" s="1" t="s">
        <v>43</v>
      </c>
      <c r="E200" s="1" t="s">
        <v>2126</v>
      </c>
      <c r="F200" s="10">
        <f t="shared" si="3"/>
        <v>45635</v>
      </c>
      <c r="G200" s="1" t="s">
        <v>2127</v>
      </c>
      <c r="H200" s="1" t="s">
        <v>2128</v>
      </c>
      <c r="I200" s="1" t="s">
        <v>8481</v>
      </c>
      <c r="J200" s="1" t="s">
        <v>107</v>
      </c>
      <c r="K200" s="1">
        <v>45000000</v>
      </c>
      <c r="L200" s="1" t="s">
        <v>2129</v>
      </c>
      <c r="M200" s="1" t="s">
        <v>2130</v>
      </c>
      <c r="N200" s="1" t="s">
        <v>634</v>
      </c>
      <c r="O200" s="1" t="s">
        <v>2131</v>
      </c>
      <c r="P200" s="1" t="s">
        <v>249</v>
      </c>
      <c r="Q200" s="1" t="s">
        <v>2132</v>
      </c>
      <c r="R200" s="1" t="s">
        <v>53</v>
      </c>
      <c r="S200" s="1" t="s">
        <v>2133</v>
      </c>
      <c r="V200" s="1" t="s">
        <v>2134</v>
      </c>
      <c r="X200" s="2">
        <v>45444</v>
      </c>
      <c r="Y200" s="2">
        <v>45996</v>
      </c>
      <c r="Z200" s="2">
        <v>45425</v>
      </c>
      <c r="AA200" s="1" t="s">
        <v>55</v>
      </c>
      <c r="AC200" s="1" t="s">
        <v>57</v>
      </c>
      <c r="AD200" s="1" t="s">
        <v>57</v>
      </c>
      <c r="AE200" s="1" t="s">
        <v>57</v>
      </c>
      <c r="AF200" s="1" t="s">
        <v>58</v>
      </c>
      <c r="AG200" s="1">
        <v>2574820</v>
      </c>
      <c r="AI200" s="2">
        <v>45425</v>
      </c>
      <c r="AJ200" s="1">
        <v>2574820</v>
      </c>
      <c r="AK200" s="1" t="s">
        <v>2135</v>
      </c>
      <c r="AL200" s="2">
        <v>45444</v>
      </c>
      <c r="AM200" s="2">
        <v>45996</v>
      </c>
      <c r="AN200" s="1" t="s">
        <v>492</v>
      </c>
      <c r="AO200" s="3">
        <v>0</v>
      </c>
    </row>
    <row r="201" spans="1:41" x14ac:dyDescent="0.3">
      <c r="A201" s="7" t="s">
        <v>2136</v>
      </c>
      <c r="B201" s="1" t="s">
        <v>41</v>
      </c>
      <c r="C201" s="1" t="s">
        <v>91</v>
      </c>
      <c r="D201" s="1" t="s">
        <v>43</v>
      </c>
      <c r="E201" s="1" t="s">
        <v>2137</v>
      </c>
      <c r="F201" s="10">
        <f t="shared" si="3"/>
        <v>45632</v>
      </c>
      <c r="G201" s="1" t="s">
        <v>2138</v>
      </c>
      <c r="H201" s="1" t="s">
        <v>2139</v>
      </c>
      <c r="I201" s="1" t="s">
        <v>8481</v>
      </c>
      <c r="J201" s="1" t="s">
        <v>1684</v>
      </c>
      <c r="K201" s="1">
        <v>80000000</v>
      </c>
      <c r="M201" s="1" t="s">
        <v>96</v>
      </c>
      <c r="N201" s="1" t="s">
        <v>97</v>
      </c>
      <c r="P201" s="1" t="s">
        <v>98</v>
      </c>
      <c r="Q201" s="1" t="s">
        <v>99</v>
      </c>
      <c r="R201" s="1" t="s">
        <v>84</v>
      </c>
      <c r="X201" s="2">
        <v>45628</v>
      </c>
      <c r="Y201" s="2">
        <v>45992</v>
      </c>
      <c r="Z201" s="2">
        <v>45547</v>
      </c>
      <c r="AA201" s="1" t="s">
        <v>55</v>
      </c>
      <c r="AC201" s="1" t="s">
        <v>56</v>
      </c>
      <c r="AD201" s="1" t="s">
        <v>56</v>
      </c>
      <c r="AE201" s="1" t="s">
        <v>57</v>
      </c>
      <c r="AF201" s="1" t="s">
        <v>87</v>
      </c>
      <c r="AG201" s="1">
        <v>93600</v>
      </c>
      <c r="AI201" s="2">
        <v>45608</v>
      </c>
      <c r="AJ201" s="1">
        <v>93600</v>
      </c>
      <c r="AK201" s="1" t="s">
        <v>1847</v>
      </c>
      <c r="AL201" s="2">
        <v>45628</v>
      </c>
      <c r="AM201" s="2">
        <v>45992</v>
      </c>
      <c r="AN201" s="1" t="s">
        <v>101</v>
      </c>
      <c r="AO201" s="3">
        <v>0.625</v>
      </c>
    </row>
    <row r="202" spans="1:41" x14ac:dyDescent="0.3">
      <c r="A202" s="7" t="s">
        <v>2140</v>
      </c>
      <c r="B202" s="1" t="s">
        <v>41</v>
      </c>
      <c r="C202" s="1" t="s">
        <v>2141</v>
      </c>
      <c r="D202" s="1" t="s">
        <v>43</v>
      </c>
      <c r="E202" s="1" t="s">
        <v>2142</v>
      </c>
      <c r="F202" s="10">
        <f t="shared" si="3"/>
        <v>45631</v>
      </c>
      <c r="G202" s="1" t="s">
        <v>2143</v>
      </c>
      <c r="H202" s="1" t="s">
        <v>2144</v>
      </c>
      <c r="I202" s="13" t="s">
        <v>2145</v>
      </c>
      <c r="J202" s="1" t="s">
        <v>64</v>
      </c>
      <c r="K202" s="1">
        <v>45220000</v>
      </c>
      <c r="L202" s="1" t="s">
        <v>2146</v>
      </c>
      <c r="M202" s="1" t="s">
        <v>2147</v>
      </c>
      <c r="N202" s="1" t="s">
        <v>2148</v>
      </c>
      <c r="O202" s="1" t="s">
        <v>2149</v>
      </c>
      <c r="P202" s="1" t="s">
        <v>2150</v>
      </c>
      <c r="Q202" s="1" t="s">
        <v>2151</v>
      </c>
      <c r="R202" s="1" t="s">
        <v>84</v>
      </c>
      <c r="S202" s="1" t="s">
        <v>2152</v>
      </c>
      <c r="T202" s="1" t="s">
        <v>2153</v>
      </c>
      <c r="X202" s="2">
        <v>45611</v>
      </c>
      <c r="Y202" s="2">
        <v>45807</v>
      </c>
      <c r="Z202" s="2">
        <v>45552</v>
      </c>
      <c r="AA202" s="1" t="s">
        <v>55</v>
      </c>
      <c r="AC202" s="1" t="s">
        <v>57</v>
      </c>
      <c r="AD202" s="1" t="s">
        <v>57</v>
      </c>
      <c r="AE202" s="1" t="s">
        <v>57</v>
      </c>
      <c r="AF202" s="1" t="s">
        <v>58</v>
      </c>
      <c r="AG202" s="1">
        <v>4290255.71</v>
      </c>
      <c r="AH202" s="1">
        <v>4290255.71</v>
      </c>
      <c r="AI202" s="2">
        <v>45610</v>
      </c>
      <c r="AJ202" s="1">
        <v>4290255.71</v>
      </c>
      <c r="AK202" s="1" t="s">
        <v>2154</v>
      </c>
      <c r="AL202" s="2">
        <v>45611</v>
      </c>
      <c r="AM202" s="2">
        <v>45807</v>
      </c>
      <c r="AN202" s="1" t="s">
        <v>229</v>
      </c>
      <c r="AO202" s="3">
        <v>0.5</v>
      </c>
    </row>
    <row r="203" spans="1:41" x14ac:dyDescent="0.3">
      <c r="A203" s="7" t="s">
        <v>2155</v>
      </c>
      <c r="B203" s="1" t="s">
        <v>41</v>
      </c>
      <c r="C203" s="1" t="s">
        <v>2156</v>
      </c>
      <c r="D203" s="1" t="s">
        <v>43</v>
      </c>
      <c r="E203" s="1" t="s">
        <v>2157</v>
      </c>
      <c r="F203" s="10">
        <f t="shared" si="3"/>
        <v>45589</v>
      </c>
      <c r="G203" s="1" t="s">
        <v>2158</v>
      </c>
      <c r="H203" s="1" t="s">
        <v>2159</v>
      </c>
      <c r="I203" s="11" t="s">
        <v>2160</v>
      </c>
      <c r="J203" s="1" t="s">
        <v>64</v>
      </c>
      <c r="K203" s="1">
        <v>45210000</v>
      </c>
      <c r="L203" s="1" t="s">
        <v>2161</v>
      </c>
      <c r="M203" s="1" t="s">
        <v>1318</v>
      </c>
      <c r="N203" s="1" t="s">
        <v>2162</v>
      </c>
      <c r="P203" s="1" t="s">
        <v>383</v>
      </c>
      <c r="Q203" s="1" t="s">
        <v>2160</v>
      </c>
      <c r="R203" s="1" t="s">
        <v>84</v>
      </c>
      <c r="S203" s="1" t="s">
        <v>1322</v>
      </c>
      <c r="T203" s="1" t="s">
        <v>1323</v>
      </c>
      <c r="X203" s="2">
        <v>45604</v>
      </c>
      <c r="Y203" s="2">
        <v>45657</v>
      </c>
      <c r="Z203" s="2">
        <v>45603</v>
      </c>
      <c r="AA203" s="1" t="s">
        <v>55</v>
      </c>
      <c r="AC203" s="1" t="s">
        <v>56</v>
      </c>
      <c r="AD203" s="1" t="s">
        <v>57</v>
      </c>
      <c r="AE203" s="1" t="s">
        <v>57</v>
      </c>
      <c r="AF203" s="1" t="s">
        <v>58</v>
      </c>
      <c r="AG203" s="1">
        <v>0</v>
      </c>
      <c r="AH203" s="1">
        <v>0</v>
      </c>
      <c r="AI203" s="2">
        <v>45631</v>
      </c>
      <c r="AJ203" s="1">
        <v>162000</v>
      </c>
      <c r="AK203" s="1" t="s">
        <v>2163</v>
      </c>
      <c r="AL203" s="2">
        <v>45604</v>
      </c>
      <c r="AM203" s="2">
        <v>45657</v>
      </c>
      <c r="AN203" s="1" t="s">
        <v>89</v>
      </c>
      <c r="AO203" s="3">
        <v>0</v>
      </c>
    </row>
    <row r="204" spans="1:41" x14ac:dyDescent="0.3">
      <c r="A204" s="7" t="s">
        <v>2164</v>
      </c>
      <c r="B204" s="1" t="s">
        <v>41</v>
      </c>
      <c r="C204" s="1" t="s">
        <v>2165</v>
      </c>
      <c r="D204" s="1" t="s">
        <v>43</v>
      </c>
      <c r="E204" s="1" t="s">
        <v>2166</v>
      </c>
      <c r="F204" s="10">
        <f t="shared" si="3"/>
        <v>45629</v>
      </c>
      <c r="G204" s="1" t="s">
        <v>2167</v>
      </c>
      <c r="H204" s="1" t="s">
        <v>2168</v>
      </c>
      <c r="I204" s="1" t="s">
        <v>8481</v>
      </c>
      <c r="J204" s="1" t="s">
        <v>378</v>
      </c>
      <c r="K204" s="1" t="s">
        <v>1265</v>
      </c>
      <c r="M204" s="1" t="s">
        <v>2169</v>
      </c>
      <c r="N204" s="1" t="s">
        <v>634</v>
      </c>
      <c r="P204" s="1" t="s">
        <v>2170</v>
      </c>
      <c r="Q204" s="1" t="s">
        <v>2171</v>
      </c>
      <c r="R204" s="1" t="s">
        <v>84</v>
      </c>
      <c r="X204" s="2">
        <v>45510</v>
      </c>
      <c r="Y204" s="2">
        <v>45627</v>
      </c>
      <c r="Z204" s="2">
        <v>45382</v>
      </c>
      <c r="AA204" s="1" t="s">
        <v>55</v>
      </c>
      <c r="AC204" s="1" t="s">
        <v>56</v>
      </c>
      <c r="AD204" s="1" t="s">
        <v>56</v>
      </c>
      <c r="AE204" s="1" t="s">
        <v>57</v>
      </c>
      <c r="AF204" s="1" t="s">
        <v>58</v>
      </c>
      <c r="AG204" s="1">
        <v>0</v>
      </c>
      <c r="AH204" s="1">
        <v>47465</v>
      </c>
      <c r="AI204" s="2">
        <v>45510</v>
      </c>
      <c r="AJ204" s="1">
        <v>47465</v>
      </c>
      <c r="AK204" s="1" t="s">
        <v>2172</v>
      </c>
      <c r="AL204" s="2">
        <v>45510</v>
      </c>
      <c r="AM204" s="2">
        <v>45627</v>
      </c>
      <c r="AN204" s="1" t="s">
        <v>2173</v>
      </c>
      <c r="AO204" s="3">
        <v>0.70833333333333337</v>
      </c>
    </row>
    <row r="205" spans="1:41" x14ac:dyDescent="0.3">
      <c r="A205" s="7" t="s">
        <v>2174</v>
      </c>
      <c r="B205" s="1" t="s">
        <v>41</v>
      </c>
      <c r="C205" s="1" t="s">
        <v>2175</v>
      </c>
      <c r="D205" s="1" t="s">
        <v>43</v>
      </c>
      <c r="E205" s="1" t="s">
        <v>2176</v>
      </c>
      <c r="F205" s="10">
        <f t="shared" si="3"/>
        <v>45608</v>
      </c>
      <c r="G205" s="1" t="s">
        <v>2177</v>
      </c>
      <c r="H205" s="1" t="s">
        <v>2178</v>
      </c>
      <c r="I205" s="1" t="s">
        <v>8481</v>
      </c>
      <c r="J205" s="1" t="s">
        <v>84</v>
      </c>
      <c r="K205" s="1">
        <v>45000000</v>
      </c>
      <c r="L205" s="1" t="s">
        <v>2179</v>
      </c>
      <c r="M205" s="1" t="s">
        <v>2180</v>
      </c>
      <c r="N205" s="1" t="s">
        <v>2091</v>
      </c>
      <c r="O205" s="1" t="s">
        <v>2181</v>
      </c>
      <c r="P205" s="1" t="s">
        <v>2182</v>
      </c>
      <c r="Q205" s="1" t="s">
        <v>2183</v>
      </c>
      <c r="R205" s="1" t="s">
        <v>84</v>
      </c>
      <c r="S205" s="1" t="s">
        <v>2184</v>
      </c>
      <c r="T205" s="1" t="s">
        <v>2185</v>
      </c>
      <c r="X205" s="2">
        <v>45474</v>
      </c>
      <c r="Y205" s="2">
        <v>45719</v>
      </c>
      <c r="Z205" s="2">
        <v>45459</v>
      </c>
      <c r="AA205" s="1" t="s">
        <v>55</v>
      </c>
      <c r="AC205" s="1" t="s">
        <v>56</v>
      </c>
      <c r="AD205" s="1" t="s">
        <v>57</v>
      </c>
      <c r="AE205" s="1" t="s">
        <v>57</v>
      </c>
      <c r="AF205" s="1" t="s">
        <v>58</v>
      </c>
      <c r="AG205" s="1">
        <v>9269000</v>
      </c>
      <c r="AI205" s="2">
        <v>45467</v>
      </c>
      <c r="AJ205" s="1">
        <v>9269000</v>
      </c>
      <c r="AK205" s="1" t="s">
        <v>2186</v>
      </c>
      <c r="AL205" s="2">
        <v>45474</v>
      </c>
      <c r="AM205" s="2">
        <v>45719</v>
      </c>
      <c r="AN205" s="1" t="s">
        <v>561</v>
      </c>
      <c r="AO205" s="3">
        <v>0.99930555555555556</v>
      </c>
    </row>
    <row r="206" spans="1:41" x14ac:dyDescent="0.3">
      <c r="A206" s="7" t="s">
        <v>2187</v>
      </c>
      <c r="B206" s="1" t="s">
        <v>41</v>
      </c>
      <c r="C206" s="1" t="s">
        <v>2188</v>
      </c>
      <c r="D206" s="1" t="s">
        <v>43</v>
      </c>
      <c r="E206" s="1" t="s">
        <v>2189</v>
      </c>
      <c r="F206" s="10">
        <f t="shared" si="3"/>
        <v>45600</v>
      </c>
      <c r="G206" s="1" t="s">
        <v>2190</v>
      </c>
      <c r="H206" s="1" t="s">
        <v>2190</v>
      </c>
      <c r="I206" s="1" t="s">
        <v>8481</v>
      </c>
      <c r="J206" s="1" t="s">
        <v>554</v>
      </c>
      <c r="K206" s="1" t="s">
        <v>2191</v>
      </c>
      <c r="L206" s="1" t="s">
        <v>2192</v>
      </c>
      <c r="M206" s="1" t="s">
        <v>2193</v>
      </c>
      <c r="N206" s="1" t="s">
        <v>2194</v>
      </c>
      <c r="P206" s="1" t="s">
        <v>2195</v>
      </c>
      <c r="Q206" s="1" t="s">
        <v>2196</v>
      </c>
      <c r="R206" s="1" t="s">
        <v>84</v>
      </c>
      <c r="S206" s="1">
        <v>7920786582</v>
      </c>
      <c r="X206" s="2">
        <v>45600</v>
      </c>
      <c r="Y206" s="2">
        <v>47369</v>
      </c>
      <c r="Z206" s="2">
        <v>45512</v>
      </c>
      <c r="AA206" s="1" t="s">
        <v>55</v>
      </c>
      <c r="AC206" s="1" t="s">
        <v>56</v>
      </c>
      <c r="AD206" s="1" t="s">
        <v>57</v>
      </c>
      <c r="AE206" s="1" t="s">
        <v>57</v>
      </c>
      <c r="AF206" s="1" t="s">
        <v>87</v>
      </c>
      <c r="AG206" s="1">
        <v>1000000</v>
      </c>
      <c r="AI206" s="2">
        <v>45533</v>
      </c>
      <c r="AJ206" s="1">
        <v>1000000</v>
      </c>
      <c r="AK206" s="1" t="s">
        <v>2197</v>
      </c>
      <c r="AL206" s="2">
        <v>45600</v>
      </c>
      <c r="AM206" s="2">
        <v>47369</v>
      </c>
      <c r="AN206" s="1" t="s">
        <v>101</v>
      </c>
      <c r="AO206" s="3">
        <v>0.5</v>
      </c>
    </row>
    <row r="207" spans="1:41" x14ac:dyDescent="0.3">
      <c r="A207" s="7" t="s">
        <v>2198</v>
      </c>
      <c r="B207" s="1" t="s">
        <v>41</v>
      </c>
      <c r="C207" s="1" t="s">
        <v>2199</v>
      </c>
      <c r="D207" s="1" t="s">
        <v>43</v>
      </c>
      <c r="E207" s="1" t="s">
        <v>2200</v>
      </c>
      <c r="F207" s="10">
        <f t="shared" si="3"/>
        <v>45597</v>
      </c>
      <c r="G207" s="1" t="s">
        <v>2201</v>
      </c>
      <c r="H207" s="1" t="s">
        <v>2202</v>
      </c>
      <c r="I207" s="1" t="s">
        <v>8481</v>
      </c>
      <c r="J207" s="1" t="s">
        <v>540</v>
      </c>
      <c r="K207" s="1">
        <v>45213140</v>
      </c>
      <c r="L207" s="1" t="s">
        <v>2203</v>
      </c>
      <c r="M207" s="1" t="s">
        <v>2204</v>
      </c>
      <c r="N207" s="1" t="s">
        <v>2205</v>
      </c>
      <c r="P207" s="1" t="s">
        <v>2206</v>
      </c>
      <c r="Q207" s="1" t="s">
        <v>2207</v>
      </c>
      <c r="R207" s="1" t="s">
        <v>84</v>
      </c>
      <c r="S207" s="1" t="s">
        <v>2208</v>
      </c>
      <c r="X207" s="2">
        <v>45194</v>
      </c>
      <c r="Y207" s="2">
        <v>46370</v>
      </c>
      <c r="Z207" s="2">
        <v>44784</v>
      </c>
      <c r="AA207" s="1" t="s">
        <v>55</v>
      </c>
      <c r="AC207" s="1" t="s">
        <v>56</v>
      </c>
      <c r="AD207" s="1" t="s">
        <v>56</v>
      </c>
      <c r="AE207" s="1" t="s">
        <v>57</v>
      </c>
      <c r="AF207" s="1" t="s">
        <v>58</v>
      </c>
      <c r="AG207" s="1">
        <v>36251213</v>
      </c>
      <c r="AI207" s="2">
        <v>44895</v>
      </c>
      <c r="AJ207" s="1">
        <v>36251213</v>
      </c>
      <c r="AK207" s="1" t="s">
        <v>2209</v>
      </c>
      <c r="AL207" s="2">
        <v>45194</v>
      </c>
      <c r="AM207" s="2">
        <v>46370</v>
      </c>
      <c r="AN207" s="1" t="s">
        <v>240</v>
      </c>
      <c r="AO207" s="3">
        <v>0.58333333333333337</v>
      </c>
    </row>
    <row r="208" spans="1:41" x14ac:dyDescent="0.3">
      <c r="A208" s="7" t="s">
        <v>2210</v>
      </c>
      <c r="B208" s="1" t="s">
        <v>41</v>
      </c>
      <c r="C208" s="1" t="s">
        <v>2211</v>
      </c>
      <c r="D208" s="1" t="s">
        <v>43</v>
      </c>
      <c r="E208" s="1" t="s">
        <v>2212</v>
      </c>
      <c r="F208" s="10">
        <f t="shared" si="3"/>
        <v>45595</v>
      </c>
      <c r="G208" s="1" t="s">
        <v>2213</v>
      </c>
      <c r="H208" s="1" t="s">
        <v>2214</v>
      </c>
      <c r="I208" s="1" t="s">
        <v>8481</v>
      </c>
      <c r="J208" s="1" t="s">
        <v>84</v>
      </c>
      <c r="K208" s="1">
        <v>45200000</v>
      </c>
      <c r="L208" s="1" t="s">
        <v>2215</v>
      </c>
      <c r="M208" s="1" t="s">
        <v>2216</v>
      </c>
      <c r="N208" s="1" t="s">
        <v>456</v>
      </c>
      <c r="O208" s="1" t="s">
        <v>2217</v>
      </c>
      <c r="P208" s="1" t="s">
        <v>441</v>
      </c>
      <c r="Q208" s="1" t="s">
        <v>2218</v>
      </c>
      <c r="R208" s="1" t="s">
        <v>84</v>
      </c>
      <c r="T208" s="1" t="s">
        <v>2219</v>
      </c>
      <c r="V208" s="1" t="s">
        <v>2220</v>
      </c>
      <c r="X208" s="2">
        <v>45593</v>
      </c>
      <c r="Y208" s="2">
        <v>45646</v>
      </c>
      <c r="Z208" s="2">
        <v>45548</v>
      </c>
      <c r="AA208" s="1" t="s">
        <v>55</v>
      </c>
      <c r="AC208" s="1" t="s">
        <v>56</v>
      </c>
      <c r="AD208" s="1" t="s">
        <v>57</v>
      </c>
      <c r="AE208" s="1" t="s">
        <v>57</v>
      </c>
      <c r="AF208" s="1" t="s">
        <v>58</v>
      </c>
      <c r="AG208" s="1">
        <v>100000</v>
      </c>
      <c r="AH208" s="1">
        <v>100000</v>
      </c>
      <c r="AI208" s="2">
        <v>45594</v>
      </c>
      <c r="AJ208" s="1">
        <v>128992.39</v>
      </c>
      <c r="AK208" s="1" t="s">
        <v>2221</v>
      </c>
      <c r="AL208" s="2">
        <v>45600</v>
      </c>
      <c r="AM208" s="2">
        <v>45681</v>
      </c>
      <c r="AN208" s="1" t="s">
        <v>89</v>
      </c>
      <c r="AO208" s="3">
        <v>0.5</v>
      </c>
    </row>
    <row r="209" spans="1:41" x14ac:dyDescent="0.3">
      <c r="A209" s="7" t="s">
        <v>2222</v>
      </c>
      <c r="B209" s="1" t="s">
        <v>41</v>
      </c>
      <c r="C209" s="1" t="s">
        <v>2223</v>
      </c>
      <c r="D209" s="1" t="s">
        <v>43</v>
      </c>
      <c r="E209" s="1" t="s">
        <v>2224</v>
      </c>
      <c r="F209" s="10">
        <f t="shared" si="3"/>
        <v>45279</v>
      </c>
      <c r="G209" s="1" t="s">
        <v>2225</v>
      </c>
      <c r="H209" s="1" t="s">
        <v>2226</v>
      </c>
      <c r="I209" s="12" t="s">
        <v>2227</v>
      </c>
      <c r="J209" s="1" t="s">
        <v>64</v>
      </c>
      <c r="K209" s="1" t="s">
        <v>2228</v>
      </c>
      <c r="L209" s="1" t="s">
        <v>2229</v>
      </c>
      <c r="M209" s="1" t="s">
        <v>1318</v>
      </c>
      <c r="N209" s="1" t="s">
        <v>2230</v>
      </c>
      <c r="O209" s="1" t="s">
        <v>2231</v>
      </c>
      <c r="P209" s="1" t="s">
        <v>2232</v>
      </c>
      <c r="Q209" s="1" t="s">
        <v>2227</v>
      </c>
      <c r="R209" s="1" t="s">
        <v>84</v>
      </c>
      <c r="S209" s="1" t="s">
        <v>1322</v>
      </c>
      <c r="T209" s="1" t="s">
        <v>1323</v>
      </c>
      <c r="X209" s="2">
        <v>45534</v>
      </c>
      <c r="Y209" s="2">
        <v>45869</v>
      </c>
      <c r="Z209" s="2">
        <v>45533</v>
      </c>
      <c r="AA209" s="1" t="s">
        <v>55</v>
      </c>
      <c r="AC209" s="1" t="s">
        <v>56</v>
      </c>
      <c r="AD209" s="1" t="s">
        <v>57</v>
      </c>
      <c r="AE209" s="1" t="s">
        <v>57</v>
      </c>
      <c r="AF209" s="1" t="s">
        <v>58</v>
      </c>
      <c r="AG209" s="1">
        <v>5000000</v>
      </c>
      <c r="AH209" s="1">
        <v>5000000</v>
      </c>
      <c r="AI209" s="2">
        <v>45587</v>
      </c>
      <c r="AJ209" s="1">
        <v>4837075</v>
      </c>
      <c r="AK209" s="1" t="s">
        <v>2233</v>
      </c>
      <c r="AL209" s="2">
        <v>45534</v>
      </c>
      <c r="AM209" s="2">
        <v>45869</v>
      </c>
      <c r="AN209" s="1" t="s">
        <v>144</v>
      </c>
      <c r="AO209" s="3">
        <v>4.1666666666666664E-2</v>
      </c>
    </row>
    <row r="210" spans="1:41" x14ac:dyDescent="0.3">
      <c r="A210" s="7" t="s">
        <v>2234</v>
      </c>
      <c r="B210" s="1" t="s">
        <v>41</v>
      </c>
      <c r="C210" s="1" t="s">
        <v>2235</v>
      </c>
      <c r="D210" s="1" t="s">
        <v>43</v>
      </c>
      <c r="E210" s="1" t="s">
        <v>2236</v>
      </c>
      <c r="F210" s="10">
        <f t="shared" si="3"/>
        <v>45586</v>
      </c>
      <c r="G210" s="1" t="s">
        <v>2237</v>
      </c>
      <c r="H210" s="1" t="s">
        <v>2238</v>
      </c>
      <c r="I210" s="1" t="s">
        <v>8481</v>
      </c>
      <c r="J210" s="1" t="s">
        <v>378</v>
      </c>
      <c r="K210" s="1">
        <v>45212200</v>
      </c>
      <c r="M210" s="1" t="s">
        <v>2239</v>
      </c>
      <c r="N210" s="1" t="s">
        <v>2240</v>
      </c>
      <c r="P210" s="1" t="s">
        <v>2241</v>
      </c>
      <c r="Q210" s="1" t="s">
        <v>2242</v>
      </c>
      <c r="R210" s="1" t="s">
        <v>84</v>
      </c>
      <c r="X210" s="2">
        <v>45536</v>
      </c>
      <c r="Y210" s="2">
        <v>45747</v>
      </c>
      <c r="Z210" s="2">
        <v>45505</v>
      </c>
      <c r="AA210" s="1" t="s">
        <v>55</v>
      </c>
      <c r="AC210" s="1" t="s">
        <v>56</v>
      </c>
      <c r="AD210" s="1" t="s">
        <v>57</v>
      </c>
      <c r="AE210" s="1" t="s">
        <v>57</v>
      </c>
      <c r="AF210" s="1" t="s">
        <v>58</v>
      </c>
      <c r="AG210" s="1">
        <v>74900</v>
      </c>
      <c r="AI210" s="2">
        <v>45505</v>
      </c>
      <c r="AJ210" s="1">
        <v>74900</v>
      </c>
      <c r="AK210" s="1" t="s">
        <v>2243</v>
      </c>
      <c r="AL210" s="2">
        <v>45536</v>
      </c>
      <c r="AM210" s="2">
        <v>45747</v>
      </c>
      <c r="AN210" s="1" t="s">
        <v>157</v>
      </c>
      <c r="AO210" s="3">
        <v>0.5</v>
      </c>
    </row>
    <row r="211" spans="1:41" x14ac:dyDescent="0.3">
      <c r="A211" s="7" t="s">
        <v>2244</v>
      </c>
      <c r="B211" s="1" t="s">
        <v>41</v>
      </c>
      <c r="C211" s="1" t="s">
        <v>2245</v>
      </c>
      <c r="D211" s="1" t="s">
        <v>43</v>
      </c>
      <c r="E211" s="1" t="s">
        <v>2246</v>
      </c>
      <c r="F211" s="10">
        <f t="shared" si="3"/>
        <v>45579</v>
      </c>
      <c r="G211" s="1" t="s">
        <v>2247</v>
      </c>
      <c r="H211" s="1" t="s">
        <v>2248</v>
      </c>
      <c r="I211" s="1" t="s">
        <v>8481</v>
      </c>
      <c r="J211" s="1" t="s">
        <v>554</v>
      </c>
      <c r="K211" s="1">
        <v>45215215</v>
      </c>
      <c r="L211" s="1" t="s">
        <v>2249</v>
      </c>
      <c r="M211" s="1" t="s">
        <v>2250</v>
      </c>
      <c r="N211" s="1" t="s">
        <v>2251</v>
      </c>
      <c r="P211" s="1" t="s">
        <v>2252</v>
      </c>
      <c r="Q211" s="1" t="s">
        <v>2253</v>
      </c>
      <c r="R211" s="1" t="s">
        <v>84</v>
      </c>
      <c r="S211" s="1">
        <v>7484030491</v>
      </c>
      <c r="X211" s="2">
        <v>45579</v>
      </c>
      <c r="Y211" s="2">
        <v>45835</v>
      </c>
      <c r="Z211" s="2">
        <v>45547</v>
      </c>
      <c r="AA211" s="1" t="s">
        <v>55</v>
      </c>
      <c r="AC211" s="1" t="s">
        <v>56</v>
      </c>
      <c r="AD211" s="1" t="s">
        <v>57</v>
      </c>
      <c r="AE211" s="1" t="s">
        <v>57</v>
      </c>
      <c r="AF211" s="1" t="s">
        <v>58</v>
      </c>
      <c r="AG211" s="1">
        <v>1663307</v>
      </c>
      <c r="AI211" s="2">
        <v>45547</v>
      </c>
      <c r="AJ211" s="1">
        <v>1663307</v>
      </c>
      <c r="AK211" s="1" t="s">
        <v>2254</v>
      </c>
      <c r="AL211" s="2">
        <v>45579</v>
      </c>
      <c r="AM211" s="2">
        <v>45835</v>
      </c>
      <c r="AN211" s="1" t="s">
        <v>115</v>
      </c>
      <c r="AO211" s="3">
        <v>0.5</v>
      </c>
    </row>
    <row r="212" spans="1:41" x14ac:dyDescent="0.3">
      <c r="A212" s="7" t="s">
        <v>2255</v>
      </c>
      <c r="B212" s="1" t="s">
        <v>41</v>
      </c>
      <c r="C212" s="1" t="s">
        <v>2188</v>
      </c>
      <c r="D212" s="1" t="s">
        <v>43</v>
      </c>
      <c r="E212" s="1" t="s">
        <v>2256</v>
      </c>
      <c r="F212" s="10">
        <f t="shared" si="3"/>
        <v>45572</v>
      </c>
      <c r="G212" s="1" t="s">
        <v>2257</v>
      </c>
      <c r="H212" s="1" t="s">
        <v>2257</v>
      </c>
      <c r="I212" s="1" t="s">
        <v>8481</v>
      </c>
      <c r="J212" s="1" t="s">
        <v>554</v>
      </c>
      <c r="K212" s="1" t="s">
        <v>2191</v>
      </c>
      <c r="L212" s="1" t="s">
        <v>2192</v>
      </c>
      <c r="M212" s="1" t="s">
        <v>2193</v>
      </c>
      <c r="N212" s="1" t="s">
        <v>2258</v>
      </c>
      <c r="P212" s="1" t="s">
        <v>2195</v>
      </c>
      <c r="Q212" s="1" t="s">
        <v>2196</v>
      </c>
      <c r="R212" s="1" t="s">
        <v>84</v>
      </c>
      <c r="S212" s="1">
        <v>7920786582</v>
      </c>
      <c r="X212" s="2">
        <v>45567</v>
      </c>
      <c r="Y212" s="2">
        <v>47370</v>
      </c>
      <c r="Z212" s="2">
        <v>45512</v>
      </c>
      <c r="AA212" s="1" t="s">
        <v>55</v>
      </c>
      <c r="AC212" s="1" t="s">
        <v>56</v>
      </c>
      <c r="AD212" s="1" t="s">
        <v>57</v>
      </c>
      <c r="AE212" s="1" t="s">
        <v>57</v>
      </c>
      <c r="AF212" s="1" t="s">
        <v>87</v>
      </c>
      <c r="AG212" s="1">
        <v>1000000</v>
      </c>
      <c r="AI212" s="2">
        <v>45533</v>
      </c>
      <c r="AJ212" s="1">
        <v>1000000</v>
      </c>
      <c r="AK212" s="1" t="s">
        <v>2259</v>
      </c>
      <c r="AL212" s="2">
        <v>45567</v>
      </c>
      <c r="AM212" s="2">
        <v>47370</v>
      </c>
      <c r="AN212" s="1" t="s">
        <v>101</v>
      </c>
      <c r="AO212" s="3">
        <v>0.5</v>
      </c>
    </row>
    <row r="213" spans="1:41" x14ac:dyDescent="0.3">
      <c r="A213" s="7" t="s">
        <v>2260</v>
      </c>
      <c r="B213" s="1" t="s">
        <v>41</v>
      </c>
      <c r="C213" s="1" t="s">
        <v>2261</v>
      </c>
      <c r="D213" s="1" t="s">
        <v>43</v>
      </c>
      <c r="E213" s="1" t="s">
        <v>2262</v>
      </c>
      <c r="F213" s="10">
        <f t="shared" si="3"/>
        <v>45548</v>
      </c>
      <c r="G213" s="1" t="s">
        <v>2263</v>
      </c>
      <c r="H213" s="1" t="s">
        <v>2264</v>
      </c>
      <c r="I213" s="1" t="s">
        <v>8481</v>
      </c>
      <c r="J213" s="1" t="s">
        <v>714</v>
      </c>
      <c r="K213" s="1">
        <v>45000000</v>
      </c>
      <c r="L213" s="1" t="s">
        <v>768</v>
      </c>
      <c r="M213" s="1" t="s">
        <v>2265</v>
      </c>
      <c r="N213" s="1" t="s">
        <v>2266</v>
      </c>
      <c r="P213" s="1" t="s">
        <v>2267</v>
      </c>
      <c r="Q213" s="1" t="s">
        <v>2268</v>
      </c>
      <c r="R213" s="1" t="s">
        <v>84</v>
      </c>
      <c r="S213" s="1" t="s">
        <v>2269</v>
      </c>
      <c r="X213" s="2">
        <v>45525</v>
      </c>
      <c r="Y213" s="2">
        <v>45817</v>
      </c>
      <c r="Z213" s="2">
        <v>45345</v>
      </c>
      <c r="AA213" s="1" t="s">
        <v>55</v>
      </c>
      <c r="AC213" s="1" t="s">
        <v>57</v>
      </c>
      <c r="AD213" s="1" t="s">
        <v>57</v>
      </c>
      <c r="AE213" s="1" t="s">
        <v>57</v>
      </c>
      <c r="AF213" s="1" t="s">
        <v>58</v>
      </c>
      <c r="AG213" s="1">
        <v>0</v>
      </c>
      <c r="AH213" s="1">
        <v>11522207.5</v>
      </c>
      <c r="AI213" s="2">
        <v>45525</v>
      </c>
      <c r="AJ213" s="1">
        <v>11522307.5</v>
      </c>
      <c r="AK213" s="1" t="s">
        <v>2270</v>
      </c>
      <c r="AL213" s="2">
        <v>45525</v>
      </c>
      <c r="AM213" s="2">
        <v>45817</v>
      </c>
      <c r="AN213" s="1" t="s">
        <v>240</v>
      </c>
      <c r="AO213" s="3">
        <v>0.5</v>
      </c>
    </row>
    <row r="214" spans="1:41" x14ac:dyDescent="0.3">
      <c r="A214" s="7" t="s">
        <v>2271</v>
      </c>
      <c r="B214" s="1" t="s">
        <v>41</v>
      </c>
      <c r="C214" s="1" t="s">
        <v>2272</v>
      </c>
      <c r="D214" s="1" t="s">
        <v>43</v>
      </c>
      <c r="E214" s="1" t="s">
        <v>2273</v>
      </c>
      <c r="F214" s="10">
        <f t="shared" si="3"/>
        <v>45534</v>
      </c>
      <c r="G214" s="1" t="s">
        <v>2274</v>
      </c>
      <c r="H214" s="1" t="s">
        <v>2275</v>
      </c>
      <c r="I214" s="1" t="s">
        <v>8481</v>
      </c>
      <c r="J214" s="1" t="s">
        <v>51</v>
      </c>
      <c r="K214" s="1">
        <v>45000000</v>
      </c>
      <c r="L214" s="1" t="s">
        <v>2276</v>
      </c>
      <c r="M214" s="1" t="s">
        <v>2277</v>
      </c>
      <c r="N214" s="1" t="s">
        <v>2278</v>
      </c>
      <c r="P214" s="1" t="s">
        <v>51</v>
      </c>
      <c r="Q214" s="1" t="s">
        <v>2279</v>
      </c>
      <c r="R214" s="1" t="s">
        <v>127</v>
      </c>
      <c r="S214" s="1">
        <v>7920537068</v>
      </c>
      <c r="X214" s="2">
        <v>45505</v>
      </c>
      <c r="Y214" s="2">
        <v>45596</v>
      </c>
      <c r="Z214" s="2">
        <v>45454</v>
      </c>
      <c r="AA214" s="1" t="s">
        <v>55</v>
      </c>
      <c r="AC214" s="1" t="s">
        <v>57</v>
      </c>
      <c r="AD214" s="1" t="s">
        <v>57</v>
      </c>
      <c r="AE214" s="1" t="s">
        <v>57</v>
      </c>
      <c r="AF214" s="1" t="s">
        <v>58</v>
      </c>
      <c r="AG214" s="1">
        <v>821065</v>
      </c>
      <c r="AH214" s="1">
        <v>821066</v>
      </c>
      <c r="AI214" s="2">
        <v>45505</v>
      </c>
      <c r="AJ214" s="1">
        <v>821066</v>
      </c>
      <c r="AK214" s="1" t="s">
        <v>2280</v>
      </c>
      <c r="AL214" s="2">
        <v>45505</v>
      </c>
      <c r="AM214" s="2">
        <v>45596</v>
      </c>
      <c r="AN214" s="1" t="s">
        <v>240</v>
      </c>
      <c r="AO214" s="3">
        <v>0.70833333333333337</v>
      </c>
    </row>
    <row r="215" spans="1:41" x14ac:dyDescent="0.3">
      <c r="A215" s="7">
        <v>330335</v>
      </c>
      <c r="B215" s="1" t="s">
        <v>41</v>
      </c>
      <c r="C215" s="1" t="s">
        <v>2281</v>
      </c>
      <c r="D215" s="1" t="s">
        <v>43</v>
      </c>
      <c r="E215" s="1" t="s">
        <v>2282</v>
      </c>
      <c r="F215" s="10">
        <f t="shared" si="3"/>
        <v>45511</v>
      </c>
      <c r="G215" s="1" t="s">
        <v>2283</v>
      </c>
      <c r="H215" s="1" t="s">
        <v>2283</v>
      </c>
      <c r="I215" s="1" t="s">
        <v>2284</v>
      </c>
      <c r="J215" s="1" t="s">
        <v>8481</v>
      </c>
      <c r="K215" s="1">
        <v>45000000</v>
      </c>
      <c r="M215" s="1" t="s">
        <v>2285</v>
      </c>
      <c r="N215" s="1" t="s">
        <v>2286</v>
      </c>
      <c r="P215" s="1" t="s">
        <v>2287</v>
      </c>
      <c r="Q215" s="1" t="s">
        <v>2288</v>
      </c>
      <c r="R215" s="1" t="s">
        <v>84</v>
      </c>
      <c r="X215" s="2">
        <v>45495</v>
      </c>
      <c r="Y215" s="2">
        <v>45496</v>
      </c>
      <c r="Z215" s="2">
        <v>45494</v>
      </c>
      <c r="AA215" s="1" t="s">
        <v>55</v>
      </c>
      <c r="AC215" s="1" t="s">
        <v>57</v>
      </c>
      <c r="AD215" s="1" t="s">
        <v>57</v>
      </c>
      <c r="AE215" s="1" t="s">
        <v>57</v>
      </c>
      <c r="AF215" s="1" t="s">
        <v>58</v>
      </c>
      <c r="AG215" s="1">
        <v>236184</v>
      </c>
      <c r="AI215" s="2">
        <v>45494</v>
      </c>
      <c r="AJ215" s="1">
        <v>236184</v>
      </c>
      <c r="AK215" s="1" t="s">
        <v>2289</v>
      </c>
      <c r="AL215" s="2">
        <v>45495</v>
      </c>
      <c r="AM215" s="2">
        <v>45496</v>
      </c>
      <c r="AN215" s="1" t="s">
        <v>2290</v>
      </c>
      <c r="AO215" s="3">
        <v>0.70833333333333337</v>
      </c>
    </row>
    <row r="216" spans="1:41" x14ac:dyDescent="0.3">
      <c r="A216" s="7" t="s">
        <v>2291</v>
      </c>
      <c r="B216" s="1" t="s">
        <v>41</v>
      </c>
      <c r="C216" s="1" t="s">
        <v>1751</v>
      </c>
      <c r="D216" s="1" t="s">
        <v>43</v>
      </c>
      <c r="E216" s="1" t="s">
        <v>2292</v>
      </c>
      <c r="F216" s="10">
        <f t="shared" si="3"/>
        <v>45499</v>
      </c>
      <c r="G216" s="1" t="s">
        <v>2293</v>
      </c>
      <c r="H216" s="1" t="s">
        <v>2294</v>
      </c>
      <c r="I216" s="1" t="s">
        <v>8481</v>
      </c>
      <c r="J216" s="1" t="s">
        <v>84</v>
      </c>
      <c r="K216" s="1">
        <v>45000000</v>
      </c>
      <c r="L216" s="1" t="s">
        <v>2295</v>
      </c>
      <c r="M216" s="1" t="s">
        <v>2296</v>
      </c>
      <c r="N216" s="1" t="s">
        <v>1757</v>
      </c>
      <c r="O216" s="1" t="s">
        <v>1758</v>
      </c>
      <c r="P216" s="1" t="s">
        <v>298</v>
      </c>
      <c r="Q216" s="1" t="s">
        <v>1759</v>
      </c>
      <c r="R216" s="1" t="s">
        <v>127</v>
      </c>
      <c r="S216" s="1" t="s">
        <v>2297</v>
      </c>
      <c r="T216" s="1" t="s">
        <v>1761</v>
      </c>
      <c r="V216" s="1" t="s">
        <v>2298</v>
      </c>
      <c r="X216" s="2">
        <v>45509</v>
      </c>
      <c r="Y216" s="2">
        <v>45873</v>
      </c>
      <c r="Z216" s="2">
        <v>45448</v>
      </c>
      <c r="AA216" s="1" t="s">
        <v>55</v>
      </c>
      <c r="AC216" s="1" t="s">
        <v>56</v>
      </c>
      <c r="AD216" s="1" t="s">
        <v>57</v>
      </c>
      <c r="AE216" s="1" t="s">
        <v>57</v>
      </c>
      <c r="AF216" s="1" t="s">
        <v>58</v>
      </c>
      <c r="AG216" s="1">
        <v>1350000</v>
      </c>
      <c r="AH216" s="1">
        <v>1350000</v>
      </c>
      <c r="AI216" s="2">
        <v>45499</v>
      </c>
      <c r="AJ216" s="1">
        <v>1390969</v>
      </c>
      <c r="AK216" s="1" t="s">
        <v>2299</v>
      </c>
      <c r="AL216" s="2">
        <v>45526</v>
      </c>
      <c r="AM216" s="2">
        <v>45890</v>
      </c>
      <c r="AN216" s="1" t="s">
        <v>89</v>
      </c>
      <c r="AO216" s="3">
        <v>0.5</v>
      </c>
    </row>
    <row r="217" spans="1:41" x14ac:dyDescent="0.3">
      <c r="A217" s="7" t="s">
        <v>2300</v>
      </c>
      <c r="B217" s="1" t="s">
        <v>41</v>
      </c>
      <c r="C217" s="1" t="s">
        <v>2301</v>
      </c>
      <c r="D217" s="1" t="s">
        <v>43</v>
      </c>
      <c r="E217" s="1" t="s">
        <v>2302</v>
      </c>
      <c r="F217" s="10">
        <f t="shared" si="3"/>
        <v>45484</v>
      </c>
      <c r="G217" s="1" t="s">
        <v>2303</v>
      </c>
      <c r="H217" s="1" t="s">
        <v>2303</v>
      </c>
      <c r="I217" s="1" t="s">
        <v>8481</v>
      </c>
      <c r="J217" s="1" t="s">
        <v>51</v>
      </c>
      <c r="K217" s="1">
        <v>45000000</v>
      </c>
      <c r="L217" s="1" t="s">
        <v>2304</v>
      </c>
      <c r="M217" s="1" t="s">
        <v>2305</v>
      </c>
      <c r="N217" s="1" t="s">
        <v>456</v>
      </c>
      <c r="P217" s="1" t="s">
        <v>2306</v>
      </c>
      <c r="Q217" s="1" t="s">
        <v>2307</v>
      </c>
      <c r="R217" s="1" t="s">
        <v>127</v>
      </c>
      <c r="S217" s="1" t="s">
        <v>2308</v>
      </c>
      <c r="T217" s="1" t="s">
        <v>2309</v>
      </c>
      <c r="X217" s="2">
        <v>45443</v>
      </c>
      <c r="Y217" s="2">
        <v>46022</v>
      </c>
      <c r="Z217" s="2">
        <v>45413</v>
      </c>
      <c r="AA217" s="1" t="s">
        <v>55</v>
      </c>
      <c r="AC217" s="1" t="s">
        <v>57</v>
      </c>
      <c r="AD217" s="1" t="s">
        <v>57</v>
      </c>
      <c r="AE217" s="1" t="s">
        <v>57</v>
      </c>
      <c r="AF217" s="1" t="s">
        <v>58</v>
      </c>
      <c r="AG217" s="1">
        <v>965974</v>
      </c>
      <c r="AH217" s="1">
        <v>1160000</v>
      </c>
      <c r="AI217" s="2">
        <v>45413</v>
      </c>
      <c r="AJ217" s="1">
        <v>965973.95</v>
      </c>
      <c r="AK217" s="1" t="s">
        <v>2310</v>
      </c>
      <c r="AL217" s="2">
        <v>45443</v>
      </c>
      <c r="AM217" s="2">
        <v>46022</v>
      </c>
      <c r="AN217" s="1" t="s">
        <v>89</v>
      </c>
      <c r="AO217" s="3">
        <v>0.99930555555555556</v>
      </c>
    </row>
    <row r="218" spans="1:41" x14ac:dyDescent="0.3">
      <c r="A218" s="7" t="s">
        <v>2311</v>
      </c>
      <c r="B218" s="1" t="s">
        <v>41</v>
      </c>
      <c r="C218" s="1" t="s">
        <v>833</v>
      </c>
      <c r="D218" s="1" t="s">
        <v>43</v>
      </c>
      <c r="E218" s="1" t="s">
        <v>2312</v>
      </c>
      <c r="F218" s="10">
        <f t="shared" si="3"/>
        <v>45483</v>
      </c>
      <c r="G218" s="1" t="s">
        <v>2313</v>
      </c>
      <c r="H218" s="1" t="s">
        <v>2314</v>
      </c>
      <c r="I218" s="1" t="s">
        <v>8481</v>
      </c>
      <c r="J218" s="1" t="s">
        <v>405</v>
      </c>
      <c r="K218" s="1">
        <v>71500000</v>
      </c>
      <c r="L218" s="1" t="s">
        <v>2315</v>
      </c>
      <c r="M218" s="1" t="s">
        <v>2316</v>
      </c>
      <c r="N218" s="1" t="s">
        <v>839</v>
      </c>
      <c r="P218" s="1" t="s">
        <v>840</v>
      </c>
      <c r="Q218" s="1" t="s">
        <v>841</v>
      </c>
      <c r="R218" s="1" t="s">
        <v>84</v>
      </c>
      <c r="S218" s="1" t="s">
        <v>2317</v>
      </c>
      <c r="X218" s="2">
        <v>45513</v>
      </c>
      <c r="Y218" s="2">
        <v>45582</v>
      </c>
      <c r="Z218" s="2">
        <v>45366</v>
      </c>
      <c r="AA218" s="1" t="s">
        <v>55</v>
      </c>
      <c r="AC218" s="1" t="s">
        <v>56</v>
      </c>
      <c r="AD218" s="1" t="s">
        <v>57</v>
      </c>
      <c r="AE218" s="1" t="s">
        <v>57</v>
      </c>
      <c r="AF218" s="1" t="s">
        <v>58</v>
      </c>
      <c r="AG218" s="1">
        <v>323501</v>
      </c>
      <c r="AI218" s="2">
        <v>45483</v>
      </c>
      <c r="AJ218" s="1">
        <v>323501</v>
      </c>
      <c r="AK218" s="1" t="s">
        <v>2119</v>
      </c>
      <c r="AL218" s="2">
        <v>45513</v>
      </c>
      <c r="AM218" s="2">
        <v>45582</v>
      </c>
      <c r="AN218" s="1" t="s">
        <v>240</v>
      </c>
      <c r="AO218" s="3">
        <v>0.58333333333333337</v>
      </c>
    </row>
    <row r="219" spans="1:41" x14ac:dyDescent="0.3">
      <c r="A219" s="7" t="s">
        <v>2318</v>
      </c>
      <c r="B219" s="1" t="s">
        <v>41</v>
      </c>
      <c r="C219" s="1" t="s">
        <v>2245</v>
      </c>
      <c r="D219" s="1" t="s">
        <v>43</v>
      </c>
      <c r="E219" s="1" t="s">
        <v>2319</v>
      </c>
      <c r="F219" s="10">
        <f t="shared" si="3"/>
        <v>45482</v>
      </c>
      <c r="G219" s="1" t="s">
        <v>2320</v>
      </c>
      <c r="H219" s="1" t="s">
        <v>2321</v>
      </c>
      <c r="I219" s="1" t="s">
        <v>8481</v>
      </c>
      <c r="J219" s="1" t="s">
        <v>554</v>
      </c>
      <c r="K219" s="1">
        <v>45215215</v>
      </c>
      <c r="L219" s="1" t="s">
        <v>2249</v>
      </c>
      <c r="M219" s="1" t="s">
        <v>2250</v>
      </c>
      <c r="N219" s="1" t="s">
        <v>2251</v>
      </c>
      <c r="P219" s="1" t="s">
        <v>2252</v>
      </c>
      <c r="Q219" s="1" t="s">
        <v>2253</v>
      </c>
      <c r="R219" s="1" t="s">
        <v>84</v>
      </c>
      <c r="S219" s="1">
        <v>7484030491</v>
      </c>
      <c r="X219" s="2">
        <v>45495</v>
      </c>
      <c r="Y219" s="2">
        <v>45710</v>
      </c>
      <c r="Z219" s="2">
        <v>45450</v>
      </c>
      <c r="AA219" s="1" t="s">
        <v>55</v>
      </c>
      <c r="AC219" s="1" t="s">
        <v>56</v>
      </c>
      <c r="AD219" s="1" t="s">
        <v>57</v>
      </c>
      <c r="AE219" s="1" t="s">
        <v>57</v>
      </c>
      <c r="AF219" s="1" t="s">
        <v>58</v>
      </c>
      <c r="AG219" s="1">
        <v>872409</v>
      </c>
      <c r="AI219" s="2">
        <v>45474</v>
      </c>
      <c r="AJ219" s="1">
        <v>872409</v>
      </c>
      <c r="AK219" s="1" t="s">
        <v>2322</v>
      </c>
      <c r="AL219" s="2">
        <v>45495</v>
      </c>
      <c r="AM219" s="2">
        <v>45710</v>
      </c>
      <c r="AN219" s="1" t="s">
        <v>240</v>
      </c>
      <c r="AO219" s="3">
        <v>0.5</v>
      </c>
    </row>
    <row r="220" spans="1:41" x14ac:dyDescent="0.3">
      <c r="A220" s="7" t="s">
        <v>2323</v>
      </c>
      <c r="B220" s="1" t="s">
        <v>41</v>
      </c>
      <c r="C220" s="1" t="s">
        <v>2324</v>
      </c>
      <c r="D220" s="1" t="s">
        <v>43</v>
      </c>
      <c r="E220" s="1" t="s">
        <v>2325</v>
      </c>
      <c r="F220" s="10">
        <f t="shared" si="3"/>
        <v>45478</v>
      </c>
      <c r="G220" s="1" t="s">
        <v>2326</v>
      </c>
      <c r="H220" s="1" t="s">
        <v>2326</v>
      </c>
      <c r="I220" s="1" t="s">
        <v>8481</v>
      </c>
      <c r="J220" s="1" t="s">
        <v>405</v>
      </c>
      <c r="K220" s="1">
        <v>45000000</v>
      </c>
      <c r="L220" s="1" t="s">
        <v>2327</v>
      </c>
      <c r="M220" s="1" t="s">
        <v>2328</v>
      </c>
      <c r="N220" s="1" t="s">
        <v>2329</v>
      </c>
      <c r="P220" s="1" t="s">
        <v>2330</v>
      </c>
      <c r="Q220" s="1" t="s">
        <v>2331</v>
      </c>
      <c r="R220" s="1" t="s">
        <v>84</v>
      </c>
      <c r="S220" s="1" t="s">
        <v>2332</v>
      </c>
      <c r="X220" s="2">
        <v>45474</v>
      </c>
      <c r="Y220" s="2">
        <v>45839</v>
      </c>
      <c r="Z220" s="2">
        <v>45231</v>
      </c>
      <c r="AA220" s="1" t="s">
        <v>55</v>
      </c>
      <c r="AC220" s="1" t="s">
        <v>56</v>
      </c>
      <c r="AD220" s="1" t="s">
        <v>56</v>
      </c>
      <c r="AE220" s="1" t="s">
        <v>57</v>
      </c>
      <c r="AF220" s="1" t="s">
        <v>58</v>
      </c>
      <c r="AG220" s="1">
        <v>2000000</v>
      </c>
      <c r="AI220" s="2">
        <v>45474</v>
      </c>
      <c r="AJ220" s="1">
        <v>1900000</v>
      </c>
      <c r="AK220" s="1" t="s">
        <v>2333</v>
      </c>
      <c r="AL220" s="2">
        <v>45474</v>
      </c>
      <c r="AM220" s="2">
        <v>45839</v>
      </c>
      <c r="AN220" s="1" t="s">
        <v>240</v>
      </c>
      <c r="AO220" s="3">
        <v>0.5</v>
      </c>
    </row>
    <row r="221" spans="1:41" x14ac:dyDescent="0.3">
      <c r="A221" s="7" t="s">
        <v>2334</v>
      </c>
      <c r="B221" s="1" t="s">
        <v>41</v>
      </c>
      <c r="C221" s="1" t="s">
        <v>2335</v>
      </c>
      <c r="D221" s="1" t="s">
        <v>43</v>
      </c>
      <c r="E221" s="1" t="s">
        <v>2336</v>
      </c>
      <c r="F221" s="10">
        <f t="shared" si="3"/>
        <v>45469</v>
      </c>
      <c r="G221" s="1" t="s">
        <v>2337</v>
      </c>
      <c r="H221" s="1" t="s">
        <v>2338</v>
      </c>
      <c r="I221" s="1" t="s">
        <v>8481</v>
      </c>
      <c r="J221" s="1" t="s">
        <v>84</v>
      </c>
      <c r="K221" s="1">
        <v>45000000</v>
      </c>
      <c r="L221" s="1" t="s">
        <v>1006</v>
      </c>
      <c r="M221" s="1" t="s">
        <v>2339</v>
      </c>
      <c r="N221" s="1" t="s">
        <v>110</v>
      </c>
      <c r="P221" s="1" t="s">
        <v>1008</v>
      </c>
      <c r="Q221" s="1" t="s">
        <v>1009</v>
      </c>
      <c r="R221" s="1" t="s">
        <v>127</v>
      </c>
      <c r="S221" s="1" t="s">
        <v>2340</v>
      </c>
      <c r="T221" s="1" t="s">
        <v>2341</v>
      </c>
      <c r="X221" s="2">
        <v>45469</v>
      </c>
      <c r="Y221" s="2">
        <v>45901</v>
      </c>
      <c r="Z221" s="2">
        <v>45468</v>
      </c>
      <c r="AA221" s="1" t="s">
        <v>55</v>
      </c>
      <c r="AC221" s="1" t="s">
        <v>56</v>
      </c>
      <c r="AD221" s="1" t="s">
        <v>57</v>
      </c>
      <c r="AE221" s="1" t="s">
        <v>57</v>
      </c>
      <c r="AF221" s="1" t="s">
        <v>58</v>
      </c>
      <c r="AG221" s="1">
        <v>5583817.9400000004</v>
      </c>
      <c r="AH221" s="1">
        <v>5583817.9400000004</v>
      </c>
      <c r="AI221" s="2">
        <v>45468</v>
      </c>
      <c r="AJ221" s="1">
        <v>5583817.9400000004</v>
      </c>
      <c r="AK221" s="1" t="s">
        <v>2342</v>
      </c>
      <c r="AL221" s="2">
        <v>45473</v>
      </c>
      <c r="AM221" s="2">
        <v>45901</v>
      </c>
      <c r="AN221" s="1" t="s">
        <v>561</v>
      </c>
      <c r="AO221" s="3">
        <v>0.5</v>
      </c>
    </row>
    <row r="222" spans="1:41" x14ac:dyDescent="0.3">
      <c r="A222" s="7" t="s">
        <v>2343</v>
      </c>
      <c r="B222" s="1" t="s">
        <v>41</v>
      </c>
      <c r="C222" s="1" t="s">
        <v>2344</v>
      </c>
      <c r="D222" s="1" t="s">
        <v>43</v>
      </c>
      <c r="E222" s="1" t="s">
        <v>2345</v>
      </c>
      <c r="F222" s="10">
        <f t="shared" si="3"/>
        <v>45443</v>
      </c>
      <c r="G222" s="1" t="s">
        <v>2346</v>
      </c>
      <c r="H222" s="1" t="s">
        <v>2347</v>
      </c>
      <c r="I222" s="1" t="s">
        <v>8481</v>
      </c>
      <c r="J222" s="1" t="s">
        <v>84</v>
      </c>
      <c r="K222" s="1">
        <v>45000000</v>
      </c>
      <c r="L222" s="1" t="s">
        <v>2348</v>
      </c>
      <c r="M222" s="1" t="s">
        <v>2349</v>
      </c>
      <c r="N222" s="1" t="s">
        <v>1518</v>
      </c>
      <c r="O222" s="1" t="s">
        <v>2350</v>
      </c>
      <c r="P222" s="1" t="s">
        <v>1519</v>
      </c>
      <c r="Q222" s="1" t="s">
        <v>1520</v>
      </c>
      <c r="R222" s="1" t="s">
        <v>127</v>
      </c>
      <c r="S222" s="1" t="s">
        <v>2351</v>
      </c>
      <c r="T222" s="1" t="s">
        <v>2352</v>
      </c>
      <c r="X222" s="2">
        <v>45418</v>
      </c>
      <c r="Y222" s="2">
        <v>45688</v>
      </c>
      <c r="Z222" s="2">
        <v>45261</v>
      </c>
      <c r="AA222" s="1" t="s">
        <v>55</v>
      </c>
      <c r="AC222" s="1" t="s">
        <v>56</v>
      </c>
      <c r="AD222" s="1" t="s">
        <v>57</v>
      </c>
      <c r="AE222" s="1" t="s">
        <v>57</v>
      </c>
      <c r="AF222" s="1" t="s">
        <v>58</v>
      </c>
      <c r="AG222" s="1">
        <v>2135446.92</v>
      </c>
      <c r="AI222" s="2">
        <v>45414</v>
      </c>
      <c r="AJ222" s="1">
        <v>2135446.92</v>
      </c>
      <c r="AK222" s="1" t="s">
        <v>2353</v>
      </c>
      <c r="AL222" s="2">
        <v>45418</v>
      </c>
      <c r="AM222" s="2">
        <v>45688</v>
      </c>
      <c r="AN222" s="1" t="s">
        <v>144</v>
      </c>
      <c r="AO222" s="3">
        <v>0.5</v>
      </c>
    </row>
    <row r="223" spans="1:41" x14ac:dyDescent="0.3">
      <c r="A223" s="7" t="s">
        <v>2354</v>
      </c>
      <c r="B223" s="1" t="s">
        <v>41</v>
      </c>
      <c r="C223" s="1" t="s">
        <v>2355</v>
      </c>
      <c r="D223" s="1" t="s">
        <v>43</v>
      </c>
      <c r="E223" s="1" t="s">
        <v>2356</v>
      </c>
      <c r="F223" s="10">
        <f t="shared" si="3"/>
        <v>45419</v>
      </c>
      <c r="G223" s="1" t="s">
        <v>2357</v>
      </c>
      <c r="H223" s="1" t="s">
        <v>2358</v>
      </c>
      <c r="I223" s="1" t="s">
        <v>8481</v>
      </c>
      <c r="J223" s="1" t="s">
        <v>84</v>
      </c>
      <c r="K223" s="1">
        <v>45200000</v>
      </c>
      <c r="L223" s="1" t="s">
        <v>2359</v>
      </c>
      <c r="M223" s="1" t="s">
        <v>2360</v>
      </c>
      <c r="N223" s="1" t="s">
        <v>2361</v>
      </c>
      <c r="O223" s="1" t="s">
        <v>2362</v>
      </c>
      <c r="P223" s="1" t="s">
        <v>2363</v>
      </c>
      <c r="Q223" s="1" t="s">
        <v>2364</v>
      </c>
      <c r="R223" s="1" t="s">
        <v>127</v>
      </c>
      <c r="T223" s="1" t="s">
        <v>2365</v>
      </c>
      <c r="X223" s="2">
        <v>44970</v>
      </c>
      <c r="Y223" s="2">
        <v>45352</v>
      </c>
      <c r="Z223" s="2">
        <v>44951</v>
      </c>
      <c r="AA223" s="1" t="s">
        <v>55</v>
      </c>
      <c r="AC223" s="1" t="s">
        <v>57</v>
      </c>
      <c r="AD223" s="1" t="s">
        <v>57</v>
      </c>
      <c r="AE223" s="1" t="s">
        <v>57</v>
      </c>
      <c r="AF223" s="1" t="s">
        <v>58</v>
      </c>
      <c r="AG223" s="1">
        <v>15000000</v>
      </c>
      <c r="AH223" s="1">
        <v>15000000</v>
      </c>
      <c r="AI223" s="2">
        <v>44967</v>
      </c>
      <c r="AJ223" s="1">
        <v>11774116.560000001</v>
      </c>
      <c r="AK223" s="1" t="s">
        <v>2366</v>
      </c>
      <c r="AL223" s="2">
        <v>44981</v>
      </c>
      <c r="AM223" s="2">
        <v>45352</v>
      </c>
      <c r="AN223" s="1" t="s">
        <v>229</v>
      </c>
      <c r="AO223" s="3">
        <v>0.99930555555555556</v>
      </c>
    </row>
    <row r="224" spans="1:41" x14ac:dyDescent="0.3">
      <c r="A224" s="7" t="s">
        <v>2367</v>
      </c>
      <c r="B224" s="1" t="s">
        <v>41</v>
      </c>
      <c r="C224" s="1" t="s">
        <v>2368</v>
      </c>
      <c r="D224" s="1" t="s">
        <v>43</v>
      </c>
      <c r="E224" s="1" t="s">
        <v>2369</v>
      </c>
      <c r="F224" s="10">
        <f t="shared" si="3"/>
        <v>45407</v>
      </c>
      <c r="G224" s="1" t="s">
        <v>2370</v>
      </c>
      <c r="H224" s="1" t="s">
        <v>2371</v>
      </c>
      <c r="I224" s="12" t="s">
        <v>2372</v>
      </c>
      <c r="J224" s="1" t="s">
        <v>51</v>
      </c>
      <c r="K224" s="1">
        <v>79634000</v>
      </c>
      <c r="L224" s="1" t="s">
        <v>2373</v>
      </c>
      <c r="M224" s="1" t="s">
        <v>2374</v>
      </c>
      <c r="N224" s="1" t="s">
        <v>2375</v>
      </c>
      <c r="P224" s="1" t="s">
        <v>51</v>
      </c>
      <c r="Q224" s="1" t="s">
        <v>2372</v>
      </c>
      <c r="R224" s="1" t="s">
        <v>84</v>
      </c>
      <c r="X224" s="2">
        <v>45352</v>
      </c>
      <c r="Y224" s="2">
        <v>45565</v>
      </c>
      <c r="Z224" s="2">
        <v>45337</v>
      </c>
      <c r="AA224" s="1" t="s">
        <v>55</v>
      </c>
      <c r="AC224" s="1" t="s">
        <v>56</v>
      </c>
      <c r="AD224" s="1" t="s">
        <v>56</v>
      </c>
      <c r="AE224" s="1" t="s">
        <v>57</v>
      </c>
      <c r="AF224" s="1" t="s">
        <v>87</v>
      </c>
      <c r="AG224" s="1">
        <v>49999</v>
      </c>
      <c r="AI224" s="2">
        <v>45345</v>
      </c>
      <c r="AJ224" s="1">
        <v>49999</v>
      </c>
      <c r="AK224" s="1" t="s">
        <v>2376</v>
      </c>
      <c r="AL224" s="2">
        <v>45352</v>
      </c>
      <c r="AM224" s="2">
        <v>45565</v>
      </c>
      <c r="AN224" s="1" t="s">
        <v>700</v>
      </c>
      <c r="AO224" s="3">
        <v>0.70833333333333337</v>
      </c>
    </row>
    <row r="225" spans="1:41" x14ac:dyDescent="0.3">
      <c r="A225" s="7" t="s">
        <v>2377</v>
      </c>
      <c r="B225" s="1" t="s">
        <v>41</v>
      </c>
      <c r="C225" s="1" t="s">
        <v>2378</v>
      </c>
      <c r="D225" s="1" t="s">
        <v>43</v>
      </c>
      <c r="E225" s="1" t="s">
        <v>2379</v>
      </c>
      <c r="F225" s="10">
        <f t="shared" si="3"/>
        <v>45404</v>
      </c>
      <c r="G225" s="1" t="s">
        <v>2380</v>
      </c>
      <c r="H225" s="1" t="s">
        <v>2381</v>
      </c>
      <c r="I225" s="1" t="s">
        <v>8481</v>
      </c>
      <c r="J225" s="1" t="s">
        <v>378</v>
      </c>
      <c r="K225" s="1">
        <v>45211100</v>
      </c>
      <c r="L225" s="1" t="s">
        <v>2382</v>
      </c>
      <c r="M225" s="1" t="s">
        <v>2383</v>
      </c>
      <c r="N225" s="1" t="s">
        <v>2384</v>
      </c>
      <c r="O225" s="1" t="s">
        <v>2385</v>
      </c>
      <c r="P225" s="1" t="s">
        <v>2386</v>
      </c>
      <c r="Q225" s="1" t="s">
        <v>2387</v>
      </c>
      <c r="R225" s="1" t="s">
        <v>53</v>
      </c>
      <c r="S225" s="1">
        <v>1743252992</v>
      </c>
      <c r="V225" s="1" t="s">
        <v>2388</v>
      </c>
      <c r="X225" s="2">
        <v>45390</v>
      </c>
      <c r="Y225" s="2">
        <v>45696</v>
      </c>
      <c r="Z225" s="2">
        <v>45373</v>
      </c>
      <c r="AA225" s="1" t="s">
        <v>55</v>
      </c>
      <c r="AC225" s="1" t="s">
        <v>57</v>
      </c>
      <c r="AD225" s="1" t="s">
        <v>57</v>
      </c>
      <c r="AE225" s="1" t="s">
        <v>57</v>
      </c>
      <c r="AF225" s="1" t="s">
        <v>58</v>
      </c>
      <c r="AG225" s="1">
        <v>2700000</v>
      </c>
      <c r="AI225" s="2">
        <v>45373</v>
      </c>
      <c r="AJ225" s="1">
        <v>2700000</v>
      </c>
      <c r="AK225" s="1" t="s">
        <v>2389</v>
      </c>
      <c r="AL225" s="2">
        <v>45390</v>
      </c>
      <c r="AM225" s="2">
        <v>45696</v>
      </c>
      <c r="AN225" s="1" t="s">
        <v>492</v>
      </c>
      <c r="AO225" s="3">
        <v>0</v>
      </c>
    </row>
    <row r="226" spans="1:41" x14ac:dyDescent="0.3">
      <c r="A226" s="7" t="s">
        <v>2390</v>
      </c>
      <c r="B226" s="1" t="s">
        <v>41</v>
      </c>
      <c r="C226" s="1" t="s">
        <v>2391</v>
      </c>
      <c r="D226" s="1" t="s">
        <v>43</v>
      </c>
      <c r="E226" s="1" t="s">
        <v>2392</v>
      </c>
      <c r="F226" s="10">
        <f t="shared" si="3"/>
        <v>45366</v>
      </c>
      <c r="G226" s="1" t="s">
        <v>2393</v>
      </c>
      <c r="H226" s="1" t="s">
        <v>2394</v>
      </c>
      <c r="I226" s="1" t="s">
        <v>8481</v>
      </c>
      <c r="J226" s="1" t="s">
        <v>862</v>
      </c>
      <c r="K226" s="1">
        <v>80000000</v>
      </c>
      <c r="M226" s="1" t="s">
        <v>2395</v>
      </c>
      <c r="N226" s="1" t="s">
        <v>2396</v>
      </c>
      <c r="P226" s="1" t="s">
        <v>51</v>
      </c>
      <c r="Q226" s="1" t="s">
        <v>2397</v>
      </c>
      <c r="R226" s="1" t="s">
        <v>84</v>
      </c>
      <c r="U226" s="1" t="s">
        <v>2398</v>
      </c>
      <c r="X226" s="2">
        <v>45323</v>
      </c>
      <c r="Y226" s="2">
        <v>46053</v>
      </c>
      <c r="Z226" s="2">
        <v>45135</v>
      </c>
      <c r="AA226" s="1" t="s">
        <v>315</v>
      </c>
      <c r="AB226" s="1" t="s">
        <v>2399</v>
      </c>
      <c r="AC226" s="1" t="s">
        <v>56</v>
      </c>
      <c r="AD226" s="1" t="s">
        <v>56</v>
      </c>
      <c r="AE226" s="1" t="s">
        <v>57</v>
      </c>
      <c r="AF226" s="1" t="s">
        <v>87</v>
      </c>
      <c r="AG226" s="1">
        <v>53184445.549999997</v>
      </c>
      <c r="AI226" s="2">
        <v>45261</v>
      </c>
      <c r="AJ226" s="1">
        <v>53184445.549999997</v>
      </c>
      <c r="AK226" s="1" t="s">
        <v>2400</v>
      </c>
      <c r="AL226" s="2">
        <v>45323</v>
      </c>
      <c r="AM226" s="2">
        <v>46053</v>
      </c>
      <c r="AN226" s="1" t="s">
        <v>101</v>
      </c>
      <c r="AO226" s="3">
        <v>0.66666666666666663</v>
      </c>
    </row>
    <row r="227" spans="1:41" x14ac:dyDescent="0.3">
      <c r="A227" s="7" t="s">
        <v>2401</v>
      </c>
      <c r="B227" s="1" t="s">
        <v>41</v>
      </c>
      <c r="C227" s="1" t="s">
        <v>2402</v>
      </c>
      <c r="D227" s="1" t="s">
        <v>43</v>
      </c>
      <c r="E227" s="1" t="s">
        <v>2403</v>
      </c>
      <c r="F227" s="10">
        <f t="shared" si="3"/>
        <v>45372</v>
      </c>
      <c r="G227" s="1" t="s">
        <v>2404</v>
      </c>
      <c r="H227" s="1" t="s">
        <v>2405</v>
      </c>
      <c r="I227" s="12" t="s">
        <v>2406</v>
      </c>
      <c r="J227" s="1" t="s">
        <v>64</v>
      </c>
      <c r="K227" s="1">
        <v>45220000</v>
      </c>
      <c r="M227" s="1" t="s">
        <v>1318</v>
      </c>
      <c r="N227" s="1" t="s">
        <v>1174</v>
      </c>
      <c r="P227" s="1" t="s">
        <v>125</v>
      </c>
      <c r="Q227" s="1" t="s">
        <v>2406</v>
      </c>
      <c r="R227" s="1" t="s">
        <v>84</v>
      </c>
      <c r="S227" s="1" t="s">
        <v>1322</v>
      </c>
      <c r="T227" s="1" t="s">
        <v>1323</v>
      </c>
      <c r="X227" s="2">
        <v>45341</v>
      </c>
      <c r="Y227" s="2">
        <v>45520</v>
      </c>
      <c r="Z227" s="2">
        <v>45340</v>
      </c>
      <c r="AA227" s="1" t="s">
        <v>55</v>
      </c>
      <c r="AC227" s="1" t="s">
        <v>56</v>
      </c>
      <c r="AD227" s="1" t="s">
        <v>57</v>
      </c>
      <c r="AE227" s="1" t="s">
        <v>57</v>
      </c>
      <c r="AF227" s="1" t="s">
        <v>58</v>
      </c>
      <c r="AG227" s="1">
        <v>0</v>
      </c>
      <c r="AH227" s="1">
        <v>0</v>
      </c>
      <c r="AI227" s="2">
        <v>45372</v>
      </c>
      <c r="AJ227" s="1">
        <v>367520</v>
      </c>
      <c r="AK227" s="1" t="s">
        <v>2407</v>
      </c>
      <c r="AL227" s="2">
        <v>45341</v>
      </c>
      <c r="AM227" s="2">
        <v>45520</v>
      </c>
      <c r="AN227" s="1" t="s">
        <v>89</v>
      </c>
      <c r="AO227" s="3">
        <v>0</v>
      </c>
    </row>
    <row r="228" spans="1:41" x14ac:dyDescent="0.3">
      <c r="A228" s="7" t="s">
        <v>2408</v>
      </c>
      <c r="B228" s="1" t="s">
        <v>41</v>
      </c>
      <c r="C228" s="1" t="s">
        <v>2409</v>
      </c>
      <c r="D228" s="1" t="s">
        <v>43</v>
      </c>
      <c r="E228" s="1" t="s">
        <v>2410</v>
      </c>
      <c r="F228" s="10">
        <f t="shared" si="3"/>
        <v>45365</v>
      </c>
      <c r="G228" s="1" t="s">
        <v>2411</v>
      </c>
      <c r="H228" s="1" t="s">
        <v>2412</v>
      </c>
      <c r="I228" s="1" t="s">
        <v>8481</v>
      </c>
      <c r="J228" s="1" t="s">
        <v>554</v>
      </c>
      <c r="K228" s="1">
        <v>45200000</v>
      </c>
      <c r="L228" s="1" t="s">
        <v>2413</v>
      </c>
      <c r="M228" s="1" t="s">
        <v>2414</v>
      </c>
      <c r="N228" s="1" t="s">
        <v>2415</v>
      </c>
      <c r="P228" s="1" t="s">
        <v>1053</v>
      </c>
      <c r="Q228" s="1" t="s">
        <v>2416</v>
      </c>
      <c r="R228" s="1" t="s">
        <v>53</v>
      </c>
      <c r="S228" s="1">
        <v>3000674000</v>
      </c>
      <c r="V228" s="1" t="s">
        <v>2417</v>
      </c>
      <c r="W228" s="1" t="s">
        <v>617</v>
      </c>
      <c r="X228" s="2">
        <v>45195</v>
      </c>
      <c r="Y228" s="2">
        <v>45412</v>
      </c>
      <c r="Z228" s="2">
        <v>45191</v>
      </c>
      <c r="AA228" s="1" t="s">
        <v>55</v>
      </c>
      <c r="AC228" s="1" t="s">
        <v>56</v>
      </c>
      <c r="AD228" s="1" t="s">
        <v>57</v>
      </c>
      <c r="AE228" s="1" t="s">
        <v>57</v>
      </c>
      <c r="AF228" s="1" t="s">
        <v>58</v>
      </c>
      <c r="AG228" s="1">
        <v>310000</v>
      </c>
      <c r="AI228" s="2">
        <v>45191</v>
      </c>
      <c r="AJ228" s="1">
        <v>310000</v>
      </c>
      <c r="AK228" s="1" t="s">
        <v>2418</v>
      </c>
      <c r="AL228" s="2">
        <v>45195</v>
      </c>
      <c r="AM228" s="2">
        <v>45412</v>
      </c>
      <c r="AN228" s="1" t="s">
        <v>89</v>
      </c>
      <c r="AO228" s="3">
        <v>0</v>
      </c>
    </row>
    <row r="229" spans="1:41" x14ac:dyDescent="0.3">
      <c r="A229" s="7" t="s">
        <v>2419</v>
      </c>
      <c r="B229" s="1" t="s">
        <v>41</v>
      </c>
      <c r="C229" s="1" t="s">
        <v>2420</v>
      </c>
      <c r="D229" s="1" t="s">
        <v>43</v>
      </c>
      <c r="E229" s="1" t="s">
        <v>2421</v>
      </c>
      <c r="F229" s="10">
        <f t="shared" si="3"/>
        <v>45362</v>
      </c>
      <c r="G229" s="1" t="s">
        <v>2422</v>
      </c>
      <c r="H229" s="1" t="s">
        <v>2423</v>
      </c>
      <c r="I229" s="1" t="s">
        <v>8481</v>
      </c>
      <c r="J229" s="1" t="s">
        <v>107</v>
      </c>
      <c r="K229" s="1">
        <v>45000000</v>
      </c>
      <c r="L229" s="1" t="s">
        <v>1299</v>
      </c>
      <c r="M229" s="1" t="s">
        <v>2130</v>
      </c>
      <c r="N229" s="1" t="s">
        <v>2424</v>
      </c>
      <c r="P229" s="1" t="s">
        <v>2425</v>
      </c>
      <c r="Q229" s="1" t="s">
        <v>2426</v>
      </c>
      <c r="R229" s="1" t="s">
        <v>53</v>
      </c>
      <c r="S229" s="1">
        <v>1903221454</v>
      </c>
      <c r="V229" s="1" t="s">
        <v>2427</v>
      </c>
      <c r="X229" s="2">
        <v>45369</v>
      </c>
      <c r="Y229" s="2">
        <v>45691</v>
      </c>
      <c r="Z229" s="2">
        <v>45238</v>
      </c>
      <c r="AA229" s="1" t="s">
        <v>55</v>
      </c>
      <c r="AC229" s="1" t="s">
        <v>57</v>
      </c>
      <c r="AD229" s="1" t="s">
        <v>57</v>
      </c>
      <c r="AE229" s="1" t="s">
        <v>57</v>
      </c>
      <c r="AF229" s="1" t="s">
        <v>58</v>
      </c>
      <c r="AG229" s="1">
        <v>1925432</v>
      </c>
      <c r="AI229" s="2">
        <v>45238</v>
      </c>
      <c r="AJ229" s="1">
        <v>1925432</v>
      </c>
      <c r="AK229" s="1" t="s">
        <v>2428</v>
      </c>
      <c r="AL229" s="2">
        <v>45369</v>
      </c>
      <c r="AM229" s="2">
        <v>45691</v>
      </c>
      <c r="AN229" s="1" t="s">
        <v>492</v>
      </c>
      <c r="AO229" s="3">
        <v>0</v>
      </c>
    </row>
    <row r="230" spans="1:41" x14ac:dyDescent="0.3">
      <c r="A230" s="7" t="s">
        <v>2429</v>
      </c>
      <c r="B230" s="1" t="s">
        <v>41</v>
      </c>
      <c r="C230" s="1" t="s">
        <v>91</v>
      </c>
      <c r="D230" s="1" t="s">
        <v>43</v>
      </c>
      <c r="E230" s="1" t="s">
        <v>2430</v>
      </c>
      <c r="F230" s="10">
        <f t="shared" si="3"/>
        <v>45350</v>
      </c>
      <c r="G230" s="1" t="s">
        <v>2431</v>
      </c>
      <c r="H230" s="1" t="s">
        <v>2432</v>
      </c>
      <c r="I230" s="1" t="s">
        <v>8481</v>
      </c>
      <c r="J230" s="1" t="s">
        <v>894</v>
      </c>
      <c r="K230" s="1">
        <v>80000000</v>
      </c>
      <c r="M230" s="1" t="s">
        <v>96</v>
      </c>
      <c r="N230" s="1" t="s">
        <v>97</v>
      </c>
      <c r="P230" s="1" t="s">
        <v>98</v>
      </c>
      <c r="Q230" s="1" t="s">
        <v>99</v>
      </c>
      <c r="R230" s="1" t="s">
        <v>84</v>
      </c>
      <c r="X230" s="2">
        <v>45334</v>
      </c>
      <c r="Y230" s="2">
        <v>45454</v>
      </c>
      <c r="Z230" s="2">
        <v>45278</v>
      </c>
      <c r="AA230" s="1" t="s">
        <v>55</v>
      </c>
      <c r="AC230" s="1" t="s">
        <v>56</v>
      </c>
      <c r="AD230" s="1" t="s">
        <v>56</v>
      </c>
      <c r="AE230" s="1" t="s">
        <v>57</v>
      </c>
      <c r="AF230" s="1" t="s">
        <v>87</v>
      </c>
      <c r="AG230" s="1">
        <v>66700</v>
      </c>
      <c r="AI230" s="2">
        <v>45331</v>
      </c>
      <c r="AJ230" s="1">
        <v>66700</v>
      </c>
      <c r="AK230" s="1" t="s">
        <v>2433</v>
      </c>
      <c r="AL230" s="2">
        <v>45334</v>
      </c>
      <c r="AM230" s="2">
        <v>45454</v>
      </c>
      <c r="AN230" s="1" t="s">
        <v>101</v>
      </c>
      <c r="AO230" s="3">
        <v>0.625</v>
      </c>
    </row>
    <row r="231" spans="1:41" x14ac:dyDescent="0.3">
      <c r="A231" s="7" t="s">
        <v>2434</v>
      </c>
      <c r="B231" s="1" t="s">
        <v>41</v>
      </c>
      <c r="C231" s="1" t="s">
        <v>91</v>
      </c>
      <c r="D231" s="1" t="s">
        <v>43</v>
      </c>
      <c r="E231" s="1" t="s">
        <v>2435</v>
      </c>
      <c r="F231" s="10">
        <f t="shared" si="3"/>
        <v>45350</v>
      </c>
      <c r="G231" s="1" t="s">
        <v>2436</v>
      </c>
      <c r="H231" s="1" t="s">
        <v>2436</v>
      </c>
      <c r="I231" s="1" t="s">
        <v>8481</v>
      </c>
      <c r="J231" s="1" t="s">
        <v>894</v>
      </c>
      <c r="K231" s="1">
        <v>80000000</v>
      </c>
      <c r="M231" s="1" t="s">
        <v>2437</v>
      </c>
      <c r="N231" s="1" t="s">
        <v>97</v>
      </c>
      <c r="P231" s="1" t="s">
        <v>98</v>
      </c>
      <c r="Q231" s="1" t="s">
        <v>99</v>
      </c>
      <c r="R231" s="1" t="s">
        <v>84</v>
      </c>
      <c r="X231" s="2">
        <v>45334</v>
      </c>
      <c r="Y231" s="2">
        <v>45382</v>
      </c>
      <c r="Z231" s="2">
        <v>45322</v>
      </c>
      <c r="AA231" s="1" t="s">
        <v>55</v>
      </c>
      <c r="AC231" s="1" t="s">
        <v>56</v>
      </c>
      <c r="AD231" s="1" t="s">
        <v>56</v>
      </c>
      <c r="AE231" s="1" t="s">
        <v>57</v>
      </c>
      <c r="AF231" s="1" t="s">
        <v>87</v>
      </c>
      <c r="AG231" s="1">
        <v>29995</v>
      </c>
      <c r="AI231" s="2">
        <v>45328</v>
      </c>
      <c r="AJ231" s="1">
        <v>29995</v>
      </c>
      <c r="AK231" s="1" t="s">
        <v>2438</v>
      </c>
      <c r="AL231" s="2">
        <v>45334</v>
      </c>
      <c r="AM231" s="2">
        <v>45382</v>
      </c>
      <c r="AN231" s="1" t="s">
        <v>101</v>
      </c>
      <c r="AO231" s="3">
        <v>0.625</v>
      </c>
    </row>
    <row r="232" spans="1:41" x14ac:dyDescent="0.3">
      <c r="A232" s="7" t="s">
        <v>2439</v>
      </c>
      <c r="B232" s="1" t="s">
        <v>41</v>
      </c>
      <c r="C232" s="1" t="s">
        <v>1854</v>
      </c>
      <c r="D232" s="1" t="s">
        <v>43</v>
      </c>
      <c r="E232" s="1" t="s">
        <v>2440</v>
      </c>
      <c r="F232" s="10">
        <f t="shared" si="3"/>
        <v>45349</v>
      </c>
      <c r="G232" s="1" t="s">
        <v>2441</v>
      </c>
      <c r="H232" s="1" t="s">
        <v>2442</v>
      </c>
      <c r="I232" s="1" t="s">
        <v>8481</v>
      </c>
      <c r="J232" s="1" t="s">
        <v>436</v>
      </c>
      <c r="K232" s="1">
        <v>45210000</v>
      </c>
      <c r="L232" s="1" t="s">
        <v>1858</v>
      </c>
      <c r="M232" s="1" t="s">
        <v>1859</v>
      </c>
      <c r="N232" s="1" t="s">
        <v>1860</v>
      </c>
      <c r="O232" s="1" t="s">
        <v>1861</v>
      </c>
      <c r="P232" s="1" t="s">
        <v>1862</v>
      </c>
      <c r="Q232" s="1" t="s">
        <v>1863</v>
      </c>
      <c r="R232" s="1" t="s">
        <v>84</v>
      </c>
      <c r="X232" s="2">
        <v>45243</v>
      </c>
      <c r="Y232" s="2">
        <v>45379</v>
      </c>
      <c r="Z232" s="2">
        <v>45199</v>
      </c>
      <c r="AA232" s="1" t="s">
        <v>55</v>
      </c>
      <c r="AC232" s="1" t="s">
        <v>56</v>
      </c>
      <c r="AD232" s="1" t="s">
        <v>57</v>
      </c>
      <c r="AE232" s="1" t="s">
        <v>57</v>
      </c>
      <c r="AF232" s="1" t="s">
        <v>58</v>
      </c>
      <c r="AG232" s="1">
        <v>119125.67</v>
      </c>
      <c r="AI232" s="2">
        <v>45309</v>
      </c>
      <c r="AJ232" s="1">
        <v>119125.67</v>
      </c>
      <c r="AK232" s="1" t="s">
        <v>2443</v>
      </c>
      <c r="AL232" s="2">
        <v>45243</v>
      </c>
      <c r="AM232" s="2">
        <v>45379</v>
      </c>
      <c r="AN232" s="1" t="s">
        <v>157</v>
      </c>
      <c r="AO232" s="3">
        <v>0.70833333333333337</v>
      </c>
    </row>
    <row r="233" spans="1:41" x14ac:dyDescent="0.3">
      <c r="A233" s="7" t="s">
        <v>2444</v>
      </c>
      <c r="B233" s="1" t="s">
        <v>41</v>
      </c>
      <c r="C233" s="1" t="s">
        <v>2368</v>
      </c>
      <c r="D233" s="1" t="s">
        <v>43</v>
      </c>
      <c r="E233" s="1" t="s">
        <v>2445</v>
      </c>
      <c r="F233" s="10">
        <f t="shared" si="3"/>
        <v>45345</v>
      </c>
      <c r="G233" s="1" t="s">
        <v>2446</v>
      </c>
      <c r="H233" s="1" t="s">
        <v>2447</v>
      </c>
      <c r="I233" s="1" t="s">
        <v>8481</v>
      </c>
      <c r="J233" s="1" t="s">
        <v>127</v>
      </c>
      <c r="K233" s="1">
        <v>45000000</v>
      </c>
      <c r="L233" s="1" t="s">
        <v>2448</v>
      </c>
      <c r="M233" s="1" t="s">
        <v>419</v>
      </c>
      <c r="N233" s="1" t="s">
        <v>634</v>
      </c>
      <c r="O233" s="1" t="s">
        <v>2449</v>
      </c>
      <c r="P233" s="1" t="s">
        <v>51</v>
      </c>
      <c r="Q233" s="1" t="s">
        <v>2450</v>
      </c>
      <c r="R233" s="1" t="s">
        <v>127</v>
      </c>
      <c r="T233" s="1" t="s">
        <v>423</v>
      </c>
      <c r="V233" s="1" t="s">
        <v>424</v>
      </c>
      <c r="X233" s="2">
        <v>45117</v>
      </c>
      <c r="Y233" s="2">
        <v>45149</v>
      </c>
      <c r="Z233" s="2">
        <v>45051</v>
      </c>
      <c r="AA233" s="1" t="s">
        <v>55</v>
      </c>
      <c r="AC233" s="1" t="s">
        <v>56</v>
      </c>
      <c r="AD233" s="1" t="s">
        <v>57</v>
      </c>
      <c r="AE233" s="1" t="s">
        <v>57</v>
      </c>
      <c r="AF233" s="1" t="s">
        <v>58</v>
      </c>
      <c r="AG233" s="1">
        <v>120000</v>
      </c>
      <c r="AH233" s="1">
        <v>160000</v>
      </c>
      <c r="AI233" s="2">
        <v>45055</v>
      </c>
      <c r="AJ233" s="1">
        <v>37798</v>
      </c>
      <c r="AK233" s="1" t="s">
        <v>2451</v>
      </c>
      <c r="AL233" s="2">
        <v>45117</v>
      </c>
      <c r="AM233" s="2">
        <v>45149</v>
      </c>
      <c r="AN233" s="1" t="s">
        <v>185</v>
      </c>
      <c r="AO233" s="3">
        <v>0.70833333333333337</v>
      </c>
    </row>
    <row r="234" spans="1:41" x14ac:dyDescent="0.3">
      <c r="A234" s="7" t="s">
        <v>2452</v>
      </c>
      <c r="B234" s="1" t="s">
        <v>41</v>
      </c>
      <c r="C234" s="1" t="s">
        <v>91</v>
      </c>
      <c r="D234" s="1" t="s">
        <v>43</v>
      </c>
      <c r="E234" s="1" t="s">
        <v>2453</v>
      </c>
      <c r="F234" s="10">
        <f t="shared" si="3"/>
        <v>45328</v>
      </c>
      <c r="G234" s="1" t="s">
        <v>2454</v>
      </c>
      <c r="H234" s="1" t="s">
        <v>2454</v>
      </c>
      <c r="I234" s="1" t="s">
        <v>8481</v>
      </c>
      <c r="J234" s="1" t="s">
        <v>2455</v>
      </c>
      <c r="K234" s="1">
        <v>80000000</v>
      </c>
      <c r="M234" s="1" t="s">
        <v>96</v>
      </c>
      <c r="N234" s="1" t="s">
        <v>97</v>
      </c>
      <c r="P234" s="1" t="s">
        <v>98</v>
      </c>
      <c r="Q234" s="1" t="s">
        <v>99</v>
      </c>
      <c r="R234" s="1" t="s">
        <v>84</v>
      </c>
      <c r="X234" s="2">
        <v>45362</v>
      </c>
      <c r="Y234" s="2">
        <v>45818</v>
      </c>
      <c r="Z234" s="2">
        <v>45275</v>
      </c>
      <c r="AA234" s="1" t="s">
        <v>55</v>
      </c>
      <c r="AC234" s="1" t="s">
        <v>56</v>
      </c>
      <c r="AD234" s="1" t="s">
        <v>56</v>
      </c>
      <c r="AE234" s="1" t="s">
        <v>57</v>
      </c>
      <c r="AF234" s="1" t="s">
        <v>87</v>
      </c>
      <c r="AG234" s="1">
        <v>153600</v>
      </c>
      <c r="AI234" s="2">
        <v>45323</v>
      </c>
      <c r="AJ234" s="1">
        <v>153600</v>
      </c>
      <c r="AK234" s="1" t="s">
        <v>2456</v>
      </c>
      <c r="AL234" s="2">
        <v>45362</v>
      </c>
      <c r="AM234" s="2">
        <v>45818</v>
      </c>
      <c r="AN234" s="1" t="s">
        <v>101</v>
      </c>
      <c r="AO234" s="3">
        <v>0.625</v>
      </c>
    </row>
    <row r="235" spans="1:41" x14ac:dyDescent="0.3">
      <c r="A235" s="7" t="s">
        <v>2457</v>
      </c>
      <c r="B235" s="1" t="s">
        <v>41</v>
      </c>
      <c r="C235" s="1" t="s">
        <v>2458</v>
      </c>
      <c r="D235" s="1" t="s">
        <v>43</v>
      </c>
      <c r="E235" s="1" t="s">
        <v>2459</v>
      </c>
      <c r="F235" s="10">
        <f t="shared" si="3"/>
        <v>45327</v>
      </c>
      <c r="G235" s="1" t="s">
        <v>2460</v>
      </c>
      <c r="H235" s="1" t="s">
        <v>2461</v>
      </c>
      <c r="I235" s="1" t="s">
        <v>8481</v>
      </c>
      <c r="J235" s="1" t="s">
        <v>436</v>
      </c>
      <c r="K235" s="1" t="s">
        <v>2462</v>
      </c>
      <c r="L235" s="1" t="s">
        <v>2463</v>
      </c>
      <c r="M235" s="1" t="s">
        <v>2464</v>
      </c>
      <c r="N235" s="1" t="s">
        <v>1743</v>
      </c>
      <c r="O235" s="1" t="s">
        <v>1744</v>
      </c>
      <c r="P235" s="1" t="s">
        <v>515</v>
      </c>
      <c r="Q235" s="1" t="s">
        <v>1745</v>
      </c>
      <c r="R235" s="1" t="s">
        <v>84</v>
      </c>
      <c r="S235" s="1" t="s">
        <v>2465</v>
      </c>
      <c r="T235" s="1" t="s">
        <v>1747</v>
      </c>
      <c r="V235" s="1" t="s">
        <v>2466</v>
      </c>
      <c r="X235" s="2">
        <v>45352</v>
      </c>
      <c r="Y235" s="2">
        <v>45717</v>
      </c>
      <c r="Z235" s="2">
        <v>45268</v>
      </c>
      <c r="AA235" s="1" t="s">
        <v>55</v>
      </c>
      <c r="AC235" s="1" t="s">
        <v>57</v>
      </c>
      <c r="AD235" s="1" t="s">
        <v>57</v>
      </c>
      <c r="AE235" s="1" t="s">
        <v>57</v>
      </c>
      <c r="AF235" s="1" t="s">
        <v>58</v>
      </c>
      <c r="AG235" s="1">
        <v>4255000</v>
      </c>
      <c r="AH235" s="1">
        <v>4255000</v>
      </c>
      <c r="AI235" s="2">
        <v>45324</v>
      </c>
      <c r="AJ235" s="1">
        <v>4004604.02</v>
      </c>
      <c r="AK235" s="1" t="s">
        <v>2467</v>
      </c>
      <c r="AL235" s="2">
        <v>45352</v>
      </c>
      <c r="AM235" s="2">
        <v>45717</v>
      </c>
      <c r="AN235" s="1" t="s">
        <v>89</v>
      </c>
      <c r="AO235" s="3">
        <v>0.58333333333333337</v>
      </c>
    </row>
    <row r="236" spans="1:41" x14ac:dyDescent="0.3">
      <c r="A236" s="7" t="s">
        <v>2468</v>
      </c>
      <c r="B236" s="1" t="s">
        <v>41</v>
      </c>
      <c r="C236" s="1" t="s">
        <v>2469</v>
      </c>
      <c r="D236" s="1" t="s">
        <v>43</v>
      </c>
      <c r="E236" s="1" t="s">
        <v>2470</v>
      </c>
      <c r="F236" s="10">
        <f t="shared" si="3"/>
        <v>45321</v>
      </c>
      <c r="G236" s="1" t="s">
        <v>2471</v>
      </c>
      <c r="H236" s="1" t="s">
        <v>2472</v>
      </c>
      <c r="I236" s="1" t="s">
        <v>8481</v>
      </c>
      <c r="J236" s="1" t="s">
        <v>378</v>
      </c>
      <c r="K236" s="1">
        <v>45210000</v>
      </c>
      <c r="M236" s="1" t="s">
        <v>2473</v>
      </c>
      <c r="N236" s="1" t="s">
        <v>2474</v>
      </c>
      <c r="P236" s="1" t="s">
        <v>2475</v>
      </c>
      <c r="Q236" s="1" t="s">
        <v>2476</v>
      </c>
      <c r="R236" s="1" t="s">
        <v>84</v>
      </c>
      <c r="X236" s="2">
        <v>45271</v>
      </c>
      <c r="Y236" s="2">
        <v>46043</v>
      </c>
      <c r="Z236" s="2">
        <v>45208</v>
      </c>
      <c r="AA236" s="1" t="s">
        <v>55</v>
      </c>
      <c r="AC236" s="1" t="s">
        <v>57</v>
      </c>
      <c r="AD236" s="1" t="s">
        <v>57</v>
      </c>
      <c r="AE236" s="1" t="s">
        <v>57</v>
      </c>
      <c r="AF236" s="1" t="s">
        <v>58</v>
      </c>
      <c r="AG236" s="1">
        <v>21898179</v>
      </c>
      <c r="AI236" s="2">
        <v>45250</v>
      </c>
      <c r="AJ236" s="1">
        <v>21898179</v>
      </c>
      <c r="AK236" s="1" t="s">
        <v>2477</v>
      </c>
      <c r="AL236" s="2">
        <v>45271</v>
      </c>
      <c r="AM236" s="2">
        <v>46043</v>
      </c>
      <c r="AN236" s="1" t="s">
        <v>2478</v>
      </c>
      <c r="AO236" s="3">
        <v>0</v>
      </c>
    </row>
    <row r="237" spans="1:41" x14ac:dyDescent="0.3">
      <c r="A237" s="7" t="s">
        <v>2479</v>
      </c>
      <c r="B237" s="1" t="s">
        <v>41</v>
      </c>
      <c r="C237" s="1" t="s">
        <v>2480</v>
      </c>
      <c r="D237" s="1" t="s">
        <v>43</v>
      </c>
      <c r="E237" s="1" t="s">
        <v>2481</v>
      </c>
      <c r="F237" s="10">
        <f t="shared" si="3"/>
        <v>45315</v>
      </c>
      <c r="G237" s="1" t="s">
        <v>2482</v>
      </c>
      <c r="H237" s="1" t="s">
        <v>2482</v>
      </c>
      <c r="I237" s="1" t="s">
        <v>2483</v>
      </c>
      <c r="J237" s="1" t="s">
        <v>8481</v>
      </c>
      <c r="K237" s="1">
        <v>45453000</v>
      </c>
      <c r="L237" s="1" t="s">
        <v>2484</v>
      </c>
      <c r="M237" s="1" t="s">
        <v>2485</v>
      </c>
      <c r="N237" s="1" t="s">
        <v>2486</v>
      </c>
      <c r="P237" s="1" t="s">
        <v>2487</v>
      </c>
      <c r="Q237" s="1" t="s">
        <v>2488</v>
      </c>
      <c r="R237" s="1" t="s">
        <v>84</v>
      </c>
      <c r="S237" s="1">
        <v>1132837100</v>
      </c>
      <c r="X237" s="2">
        <v>45264</v>
      </c>
      <c r="Y237" s="2">
        <v>45596</v>
      </c>
      <c r="Z237" s="2">
        <v>45086</v>
      </c>
      <c r="AA237" s="1" t="s">
        <v>55</v>
      </c>
      <c r="AC237" s="1" t="s">
        <v>56</v>
      </c>
      <c r="AD237" s="1" t="s">
        <v>57</v>
      </c>
      <c r="AE237" s="1" t="s">
        <v>57</v>
      </c>
      <c r="AF237" s="1" t="s">
        <v>58</v>
      </c>
      <c r="AG237" s="1">
        <v>12000000</v>
      </c>
      <c r="AI237" s="2">
        <v>45264</v>
      </c>
      <c r="AJ237" s="1">
        <v>12000000</v>
      </c>
      <c r="AK237" s="1" t="s">
        <v>2489</v>
      </c>
      <c r="AL237" s="2">
        <v>45264</v>
      </c>
      <c r="AM237" s="2">
        <v>45596</v>
      </c>
      <c r="AN237" s="1" t="s">
        <v>240</v>
      </c>
      <c r="AO237" s="3">
        <v>0</v>
      </c>
    </row>
    <row r="238" spans="1:41" x14ac:dyDescent="0.3">
      <c r="A238" s="7" t="s">
        <v>2490</v>
      </c>
      <c r="B238" s="1" t="s">
        <v>41</v>
      </c>
      <c r="C238" s="1" t="s">
        <v>943</v>
      </c>
      <c r="D238" s="1" t="s">
        <v>43</v>
      </c>
      <c r="E238" s="1" t="s">
        <v>2491</v>
      </c>
      <c r="F238" s="10">
        <f t="shared" si="3"/>
        <v>45309</v>
      </c>
      <c r="G238" s="1" t="s">
        <v>2492</v>
      </c>
      <c r="H238" s="1" t="s">
        <v>2493</v>
      </c>
      <c r="I238" s="1" t="s">
        <v>8481</v>
      </c>
      <c r="J238" s="1" t="s">
        <v>84</v>
      </c>
      <c r="K238" s="1">
        <v>45000000</v>
      </c>
      <c r="L238" s="1" t="s">
        <v>947</v>
      </c>
      <c r="M238" s="1" t="s">
        <v>948</v>
      </c>
      <c r="N238" s="1" t="s">
        <v>949</v>
      </c>
      <c r="P238" s="1" t="s">
        <v>950</v>
      </c>
      <c r="Q238" s="1" t="s">
        <v>951</v>
      </c>
      <c r="R238" s="1" t="s">
        <v>127</v>
      </c>
      <c r="S238" s="1" t="s">
        <v>2494</v>
      </c>
      <c r="T238" s="1" t="s">
        <v>952</v>
      </c>
      <c r="X238" s="2">
        <v>45352</v>
      </c>
      <c r="Y238" s="2">
        <v>46387</v>
      </c>
      <c r="Z238" s="2">
        <v>45231</v>
      </c>
      <c r="AA238" s="1" t="s">
        <v>55</v>
      </c>
      <c r="AC238" s="1" t="s">
        <v>56</v>
      </c>
      <c r="AD238" s="1" t="s">
        <v>56</v>
      </c>
      <c r="AE238" s="1" t="s">
        <v>57</v>
      </c>
      <c r="AF238" s="1" t="s">
        <v>58</v>
      </c>
      <c r="AG238" s="1">
        <v>0</v>
      </c>
      <c r="AI238" s="2">
        <v>45309</v>
      </c>
      <c r="AJ238" s="1">
        <v>14527048.640000001</v>
      </c>
      <c r="AK238" s="1" t="s">
        <v>2495</v>
      </c>
      <c r="AL238" s="2">
        <v>45352</v>
      </c>
      <c r="AM238" s="2">
        <v>46387</v>
      </c>
      <c r="AN238" s="1" t="s">
        <v>229</v>
      </c>
      <c r="AO238" s="3">
        <v>0.5</v>
      </c>
    </row>
    <row r="239" spans="1:41" x14ac:dyDescent="0.3">
      <c r="A239" s="7" t="s">
        <v>2496</v>
      </c>
      <c r="B239" s="1" t="s">
        <v>41</v>
      </c>
      <c r="C239" s="1" t="s">
        <v>91</v>
      </c>
      <c r="D239" s="1" t="s">
        <v>43</v>
      </c>
      <c r="E239" s="1" t="s">
        <v>2497</v>
      </c>
      <c r="F239" s="10">
        <f t="shared" si="3"/>
        <v>45294</v>
      </c>
      <c r="G239" s="1" t="s">
        <v>2498</v>
      </c>
      <c r="H239" s="1" t="s">
        <v>2498</v>
      </c>
      <c r="I239" s="1" t="s">
        <v>8481</v>
      </c>
      <c r="J239" s="1" t="s">
        <v>894</v>
      </c>
      <c r="K239" s="1">
        <v>80000000</v>
      </c>
      <c r="M239" s="1" t="s">
        <v>96</v>
      </c>
      <c r="N239" s="1" t="s">
        <v>97</v>
      </c>
      <c r="P239" s="1" t="s">
        <v>98</v>
      </c>
      <c r="Q239" s="1" t="s">
        <v>99</v>
      </c>
      <c r="R239" s="1" t="s">
        <v>84</v>
      </c>
      <c r="X239" s="2">
        <v>45293</v>
      </c>
      <c r="Y239" s="2">
        <v>45383</v>
      </c>
      <c r="Z239" s="2">
        <v>45204</v>
      </c>
      <c r="AA239" s="1" t="s">
        <v>55</v>
      </c>
      <c r="AC239" s="1" t="s">
        <v>56</v>
      </c>
      <c r="AD239" s="1" t="s">
        <v>56</v>
      </c>
      <c r="AE239" s="1" t="s">
        <v>57</v>
      </c>
      <c r="AF239" s="1" t="s">
        <v>87</v>
      </c>
      <c r="AG239" s="1">
        <v>50400</v>
      </c>
      <c r="AI239" s="2">
        <v>45278</v>
      </c>
      <c r="AJ239" s="1">
        <v>50400</v>
      </c>
      <c r="AK239" s="1" t="s">
        <v>2438</v>
      </c>
      <c r="AL239" s="2">
        <v>45293</v>
      </c>
      <c r="AM239" s="2">
        <v>45383</v>
      </c>
      <c r="AN239" s="1" t="s">
        <v>101</v>
      </c>
      <c r="AO239" s="3">
        <v>0.625</v>
      </c>
    </row>
    <row r="240" spans="1:41" x14ac:dyDescent="0.3">
      <c r="A240" s="7" t="s">
        <v>2499</v>
      </c>
      <c r="B240" s="1" t="s">
        <v>41</v>
      </c>
      <c r="C240" s="1" t="s">
        <v>2500</v>
      </c>
      <c r="D240" s="1" t="s">
        <v>43</v>
      </c>
      <c r="E240" s="1" t="s">
        <v>2501</v>
      </c>
      <c r="F240" s="10">
        <f t="shared" si="3"/>
        <v>45901</v>
      </c>
      <c r="G240" s="1" t="s">
        <v>2502</v>
      </c>
      <c r="H240" s="1" t="s">
        <v>2503</v>
      </c>
      <c r="I240" s="1" t="s">
        <v>8481</v>
      </c>
      <c r="J240" s="1" t="s">
        <v>64</v>
      </c>
      <c r="K240" s="1">
        <v>45453100</v>
      </c>
      <c r="M240" s="1" t="s">
        <v>2504</v>
      </c>
      <c r="N240" s="1" t="s">
        <v>2500</v>
      </c>
      <c r="O240" s="1" t="s">
        <v>2505</v>
      </c>
      <c r="P240" s="1" t="s">
        <v>98</v>
      </c>
      <c r="Q240" s="1" t="s">
        <v>2506</v>
      </c>
      <c r="R240" s="1" t="s">
        <v>53</v>
      </c>
      <c r="S240" s="1" t="s">
        <v>2507</v>
      </c>
      <c r="V240" s="1" t="s">
        <v>2508</v>
      </c>
      <c r="X240" s="2">
        <v>45898</v>
      </c>
      <c r="Y240" s="2">
        <v>48000</v>
      </c>
      <c r="Z240" s="2">
        <v>45810</v>
      </c>
      <c r="AA240" s="1" t="s">
        <v>55</v>
      </c>
      <c r="AC240" s="1" t="s">
        <v>56</v>
      </c>
      <c r="AD240" s="1" t="s">
        <v>57</v>
      </c>
      <c r="AE240" s="1" t="s">
        <v>57</v>
      </c>
      <c r="AF240" s="1" t="s">
        <v>58</v>
      </c>
      <c r="AG240" s="1">
        <v>200000000</v>
      </c>
      <c r="AI240" s="2">
        <v>45810</v>
      </c>
      <c r="AJ240" s="1">
        <v>200000000</v>
      </c>
      <c r="AK240" s="1" t="s">
        <v>2509</v>
      </c>
      <c r="AL240" s="2">
        <v>45898</v>
      </c>
      <c r="AM240" s="2">
        <v>48000</v>
      </c>
      <c r="AN240" s="1" t="s">
        <v>89</v>
      </c>
      <c r="AO240" s="3">
        <v>0</v>
      </c>
    </row>
    <row r="241" spans="1:41" x14ac:dyDescent="0.3">
      <c r="A241" s="7" t="s">
        <v>2510</v>
      </c>
      <c r="B241" s="1" t="s">
        <v>41</v>
      </c>
      <c r="C241" s="1" t="s">
        <v>2511</v>
      </c>
      <c r="D241" s="1" t="s">
        <v>43</v>
      </c>
      <c r="E241" s="1" t="s">
        <v>2512</v>
      </c>
      <c r="F241" s="10">
        <f t="shared" si="3"/>
        <v>45694</v>
      </c>
      <c r="G241" s="1" t="s">
        <v>2513</v>
      </c>
      <c r="H241" s="1" t="s">
        <v>2514</v>
      </c>
      <c r="I241" s="1" t="s">
        <v>8481</v>
      </c>
      <c r="J241" s="1" t="s">
        <v>554</v>
      </c>
      <c r="K241" s="1">
        <v>45000000</v>
      </c>
      <c r="L241" s="1" t="s">
        <v>2515</v>
      </c>
      <c r="M241" s="1" t="s">
        <v>2516</v>
      </c>
      <c r="N241" s="1" t="s">
        <v>2517</v>
      </c>
      <c r="P241" s="1" t="s">
        <v>2518</v>
      </c>
      <c r="Q241" s="1" t="s">
        <v>2519</v>
      </c>
      <c r="R241" s="1" t="s">
        <v>84</v>
      </c>
      <c r="S241" s="1">
        <v>1642865426</v>
      </c>
      <c r="X241" s="2">
        <v>44729</v>
      </c>
      <c r="Y241" s="2">
        <v>44957</v>
      </c>
      <c r="Z241" s="2">
        <v>44641</v>
      </c>
      <c r="AA241" s="1" t="s">
        <v>55</v>
      </c>
      <c r="AC241" s="1" t="s">
        <v>56</v>
      </c>
      <c r="AD241" s="1" t="s">
        <v>56</v>
      </c>
      <c r="AE241" s="1" t="s">
        <v>57</v>
      </c>
      <c r="AF241" s="1" t="s">
        <v>58</v>
      </c>
      <c r="AG241" s="1">
        <v>4500000</v>
      </c>
      <c r="AI241" s="2">
        <v>44729</v>
      </c>
      <c r="AJ241" s="1">
        <v>4141152</v>
      </c>
      <c r="AK241" s="1" t="s">
        <v>2520</v>
      </c>
      <c r="AL241" s="2">
        <v>44739</v>
      </c>
      <c r="AM241" s="2">
        <v>44957</v>
      </c>
      <c r="AN241" s="1" t="s">
        <v>240</v>
      </c>
      <c r="AO241" s="3">
        <v>0.5</v>
      </c>
    </row>
    <row r="242" spans="1:41" x14ac:dyDescent="0.3">
      <c r="A242" s="7" t="s">
        <v>2521</v>
      </c>
      <c r="B242" s="1" t="s">
        <v>41</v>
      </c>
      <c r="C242" s="1" t="s">
        <v>346</v>
      </c>
      <c r="D242" s="1" t="s">
        <v>43</v>
      </c>
      <c r="E242" s="1" t="s">
        <v>2522</v>
      </c>
      <c r="F242" s="10">
        <f t="shared" si="3"/>
        <v>45664</v>
      </c>
      <c r="G242" s="1" t="s">
        <v>2523</v>
      </c>
      <c r="H242" s="1" t="s">
        <v>2524</v>
      </c>
      <c r="I242" s="1" t="s">
        <v>8481</v>
      </c>
      <c r="J242" s="1" t="s">
        <v>84</v>
      </c>
      <c r="K242" s="1">
        <v>45000000</v>
      </c>
      <c r="L242" s="1" t="s">
        <v>350</v>
      </c>
      <c r="M242" s="1" t="s">
        <v>351</v>
      </c>
      <c r="N242" s="1" t="s">
        <v>352</v>
      </c>
      <c r="P242" s="1" t="s">
        <v>353</v>
      </c>
      <c r="Q242" s="1" t="s">
        <v>354</v>
      </c>
      <c r="R242" s="1" t="s">
        <v>84</v>
      </c>
      <c r="S242" s="1" t="s">
        <v>355</v>
      </c>
      <c r="T242" s="1" t="s">
        <v>356</v>
      </c>
      <c r="X242" s="2">
        <v>45663</v>
      </c>
      <c r="Y242" s="2">
        <v>45933</v>
      </c>
      <c r="Z242" s="2">
        <v>45547</v>
      </c>
      <c r="AA242" s="1" t="s">
        <v>55</v>
      </c>
      <c r="AC242" s="1" t="s">
        <v>56</v>
      </c>
      <c r="AD242" s="1" t="s">
        <v>57</v>
      </c>
      <c r="AE242" s="1" t="s">
        <v>57</v>
      </c>
      <c r="AF242" s="1" t="s">
        <v>58</v>
      </c>
      <c r="AG242" s="1">
        <v>3750000</v>
      </c>
      <c r="AI242" s="2">
        <v>45588</v>
      </c>
      <c r="AJ242" s="1">
        <v>4055610.84</v>
      </c>
      <c r="AK242" s="1" t="s">
        <v>358</v>
      </c>
      <c r="AL242" s="2">
        <v>45746</v>
      </c>
      <c r="AM242" s="2">
        <v>45933</v>
      </c>
      <c r="AN242" s="1" t="s">
        <v>89</v>
      </c>
      <c r="AO242" s="3">
        <v>0.5</v>
      </c>
    </row>
    <row r="243" spans="1:41" x14ac:dyDescent="0.3">
      <c r="A243" s="7" t="s">
        <v>2525</v>
      </c>
      <c r="B243" s="1" t="s">
        <v>41</v>
      </c>
      <c r="C243" s="1" t="s">
        <v>2526</v>
      </c>
      <c r="D243" s="1" t="s">
        <v>43</v>
      </c>
      <c r="E243" s="1" t="s">
        <v>2527</v>
      </c>
      <c r="F243" s="10">
        <f t="shared" si="3"/>
        <v>45512</v>
      </c>
      <c r="G243" s="1" t="s">
        <v>2528</v>
      </c>
      <c r="H243" s="1" t="s">
        <v>2529</v>
      </c>
      <c r="I243" s="1" t="s">
        <v>2530</v>
      </c>
      <c r="J243" s="1" t="s">
        <v>8481</v>
      </c>
      <c r="K243" s="1">
        <v>71000000</v>
      </c>
      <c r="L243" s="1" t="s">
        <v>2531</v>
      </c>
      <c r="M243" s="1" t="s">
        <v>2532</v>
      </c>
      <c r="N243" s="1" t="s">
        <v>2533</v>
      </c>
      <c r="P243" s="1" t="s">
        <v>2534</v>
      </c>
      <c r="Q243" s="1" t="s">
        <v>2535</v>
      </c>
      <c r="R243" s="1" t="s">
        <v>84</v>
      </c>
      <c r="S243" s="1">
        <v>1229717551</v>
      </c>
      <c r="T243" s="1" t="s">
        <v>2536</v>
      </c>
      <c r="U243" s="1" t="s">
        <v>2537</v>
      </c>
      <c r="V243" s="1" t="s">
        <v>2538</v>
      </c>
      <c r="X243" s="2">
        <v>45397</v>
      </c>
      <c r="Y243" s="2">
        <v>45626</v>
      </c>
      <c r="Z243" s="2">
        <v>45310</v>
      </c>
      <c r="AA243" s="1" t="s">
        <v>55</v>
      </c>
      <c r="AC243" s="1" t="s">
        <v>56</v>
      </c>
      <c r="AD243" s="1" t="s">
        <v>57</v>
      </c>
      <c r="AE243" s="1" t="s">
        <v>57</v>
      </c>
      <c r="AF243" s="1" t="s">
        <v>1478</v>
      </c>
      <c r="AG243" s="1">
        <v>50000</v>
      </c>
      <c r="AH243" s="1">
        <v>70000</v>
      </c>
      <c r="AI243" s="2">
        <v>45460</v>
      </c>
      <c r="AJ243" s="1">
        <v>54000</v>
      </c>
      <c r="AK243" s="1" t="s">
        <v>2539</v>
      </c>
      <c r="AL243" s="2">
        <v>45475</v>
      </c>
      <c r="AM243" s="2">
        <v>45990</v>
      </c>
      <c r="AN243" s="1" t="s">
        <v>700</v>
      </c>
      <c r="AO243" s="3">
        <v>0.70833333333333337</v>
      </c>
    </row>
    <row r="244" spans="1:41" x14ac:dyDescent="0.3">
      <c r="A244" s="7" t="s">
        <v>2540</v>
      </c>
      <c r="B244" s="1" t="s">
        <v>41</v>
      </c>
      <c r="C244" s="1" t="s">
        <v>346</v>
      </c>
      <c r="D244" s="1" t="s">
        <v>43</v>
      </c>
      <c r="E244" s="1" t="s">
        <v>2541</v>
      </c>
      <c r="F244" s="10">
        <f t="shared" si="3"/>
        <v>45399</v>
      </c>
      <c r="G244" s="1" t="s">
        <v>2542</v>
      </c>
      <c r="H244" s="1" t="s">
        <v>2543</v>
      </c>
      <c r="I244" s="1" t="s">
        <v>8481</v>
      </c>
      <c r="J244" s="1" t="s">
        <v>84</v>
      </c>
      <c r="K244" s="1" t="s">
        <v>2544</v>
      </c>
      <c r="L244" s="1" t="s">
        <v>350</v>
      </c>
      <c r="M244" s="1" t="s">
        <v>351</v>
      </c>
      <c r="N244" s="1" t="s">
        <v>352</v>
      </c>
      <c r="P244" s="1" t="s">
        <v>353</v>
      </c>
      <c r="Q244" s="1" t="s">
        <v>354</v>
      </c>
      <c r="R244" s="1" t="s">
        <v>84</v>
      </c>
      <c r="S244" s="1" t="s">
        <v>355</v>
      </c>
      <c r="T244" s="1" t="s">
        <v>356</v>
      </c>
      <c r="V244" s="1" t="s">
        <v>2545</v>
      </c>
      <c r="X244" s="2">
        <v>45221</v>
      </c>
      <c r="Y244" s="2">
        <v>45534</v>
      </c>
      <c r="Z244" s="2">
        <v>45190</v>
      </c>
      <c r="AA244" s="1" t="s">
        <v>55</v>
      </c>
      <c r="AC244" s="1" t="s">
        <v>56</v>
      </c>
      <c r="AD244" s="1" t="s">
        <v>57</v>
      </c>
      <c r="AE244" s="1" t="s">
        <v>57</v>
      </c>
      <c r="AF244" s="1" t="s">
        <v>58</v>
      </c>
      <c r="AG244" s="1">
        <v>4260000</v>
      </c>
      <c r="AH244" s="1">
        <v>4260000</v>
      </c>
      <c r="AI244" s="2">
        <v>45217</v>
      </c>
      <c r="AJ244" s="1">
        <v>2931972</v>
      </c>
      <c r="AK244" s="1" t="s">
        <v>2546</v>
      </c>
      <c r="AL244" s="2">
        <v>45221</v>
      </c>
      <c r="AM244" s="2">
        <v>45534</v>
      </c>
      <c r="AN244" s="1" t="s">
        <v>89</v>
      </c>
      <c r="AO244" s="3">
        <v>0.5</v>
      </c>
    </row>
    <row r="245" spans="1:41" x14ac:dyDescent="0.3">
      <c r="A245" s="7" t="s">
        <v>2547</v>
      </c>
      <c r="B245" s="1" t="s">
        <v>41</v>
      </c>
      <c r="C245" s="1" t="s">
        <v>346</v>
      </c>
      <c r="D245" s="1" t="s">
        <v>43</v>
      </c>
      <c r="E245" s="1" t="s">
        <v>2548</v>
      </c>
      <c r="F245" s="10">
        <f t="shared" si="3"/>
        <v>45371</v>
      </c>
      <c r="G245" s="1" t="s">
        <v>2549</v>
      </c>
      <c r="H245" s="1" t="s">
        <v>2550</v>
      </c>
      <c r="I245" s="1" t="s">
        <v>8481</v>
      </c>
      <c r="J245" s="1" t="s">
        <v>84</v>
      </c>
      <c r="K245" s="1">
        <v>45233000</v>
      </c>
      <c r="L245" s="1" t="s">
        <v>350</v>
      </c>
      <c r="M245" s="1" t="s">
        <v>351</v>
      </c>
      <c r="N245" s="1" t="s">
        <v>352</v>
      </c>
      <c r="P245" s="1" t="s">
        <v>353</v>
      </c>
      <c r="Q245" s="1" t="s">
        <v>354</v>
      </c>
      <c r="R245" s="1" t="s">
        <v>84</v>
      </c>
      <c r="S245" s="1" t="s">
        <v>355</v>
      </c>
      <c r="T245" s="1" t="s">
        <v>356</v>
      </c>
      <c r="X245" s="2">
        <v>45293</v>
      </c>
      <c r="Y245" s="2">
        <v>45769</v>
      </c>
      <c r="Z245" s="2">
        <v>45218</v>
      </c>
      <c r="AA245" s="1" t="s">
        <v>55</v>
      </c>
      <c r="AC245" s="1" t="s">
        <v>56</v>
      </c>
      <c r="AD245" s="1" t="s">
        <v>57</v>
      </c>
      <c r="AE245" s="1" t="s">
        <v>57</v>
      </c>
      <c r="AF245" s="1" t="s">
        <v>58</v>
      </c>
      <c r="AG245" s="1">
        <v>5000000</v>
      </c>
      <c r="AH245" s="1">
        <v>6000000</v>
      </c>
      <c r="AI245" s="2">
        <v>45287</v>
      </c>
      <c r="AJ245" s="1">
        <v>4480290</v>
      </c>
      <c r="AK245" s="1" t="s">
        <v>2546</v>
      </c>
      <c r="AL245" s="2">
        <v>45293</v>
      </c>
      <c r="AM245" s="2">
        <v>45769</v>
      </c>
      <c r="AN245" s="1" t="s">
        <v>89</v>
      </c>
      <c r="AO245" s="3">
        <v>0.5</v>
      </c>
    </row>
    <row r="246" spans="1:41" x14ac:dyDescent="0.3">
      <c r="A246" s="7" t="s">
        <v>2551</v>
      </c>
      <c r="B246" s="1" t="s">
        <v>41</v>
      </c>
      <c r="C246" s="1" t="s">
        <v>550</v>
      </c>
      <c r="D246" s="1" t="s">
        <v>43</v>
      </c>
      <c r="E246" s="1" t="s">
        <v>2552</v>
      </c>
      <c r="F246" s="10">
        <f t="shared" si="3"/>
        <v>45490</v>
      </c>
      <c r="G246" s="1" t="s">
        <v>2553</v>
      </c>
      <c r="H246" s="1" t="s">
        <v>2554</v>
      </c>
      <c r="I246" s="1" t="s">
        <v>8481</v>
      </c>
      <c r="J246" s="1" t="s">
        <v>84</v>
      </c>
      <c r="K246" s="1">
        <v>71311100</v>
      </c>
      <c r="M246" s="1" t="s">
        <v>2555</v>
      </c>
      <c r="N246" s="1" t="s">
        <v>1204</v>
      </c>
      <c r="O246" s="1" t="s">
        <v>110</v>
      </c>
      <c r="P246" s="1" t="s">
        <v>557</v>
      </c>
      <c r="Q246" s="1" t="s">
        <v>2556</v>
      </c>
      <c r="R246" s="1" t="s">
        <v>127</v>
      </c>
      <c r="S246" s="1" t="s">
        <v>2557</v>
      </c>
      <c r="T246" s="1" t="s">
        <v>559</v>
      </c>
      <c r="X246" s="2">
        <v>45261</v>
      </c>
      <c r="Y246" s="2">
        <v>45991</v>
      </c>
      <c r="Z246" s="2">
        <v>45205</v>
      </c>
      <c r="AA246" s="1" t="s">
        <v>55</v>
      </c>
      <c r="AC246" s="1" t="s">
        <v>56</v>
      </c>
      <c r="AD246" s="1" t="s">
        <v>57</v>
      </c>
      <c r="AE246" s="1" t="s">
        <v>57</v>
      </c>
      <c r="AF246" s="1" t="s">
        <v>58</v>
      </c>
      <c r="AG246" s="1">
        <v>3000000</v>
      </c>
      <c r="AI246" s="2">
        <v>45322</v>
      </c>
      <c r="AJ246" s="1">
        <v>30000000</v>
      </c>
      <c r="AK246" s="1" t="s">
        <v>2558</v>
      </c>
      <c r="AL246" s="2">
        <v>45323</v>
      </c>
      <c r="AM246" s="2">
        <v>45688</v>
      </c>
      <c r="AN246" s="1" t="s">
        <v>89</v>
      </c>
      <c r="AO246" s="3">
        <v>0.5</v>
      </c>
    </row>
    <row r="247" spans="1:41" x14ac:dyDescent="0.3">
      <c r="A247" s="7" t="s">
        <v>2559</v>
      </c>
      <c r="B247" s="1" t="s">
        <v>41</v>
      </c>
      <c r="C247" s="1" t="s">
        <v>858</v>
      </c>
      <c r="D247" s="1" t="s">
        <v>43</v>
      </c>
      <c r="E247" s="1" t="s">
        <v>2560</v>
      </c>
      <c r="F247" s="10">
        <f t="shared" si="3"/>
        <v>45831</v>
      </c>
      <c r="G247" s="1" t="s">
        <v>2561</v>
      </c>
      <c r="H247" s="1" t="s">
        <v>2562</v>
      </c>
      <c r="I247" s="1" t="s">
        <v>8481</v>
      </c>
      <c r="J247" s="1" t="s">
        <v>95</v>
      </c>
      <c r="K247" s="1">
        <v>71530000</v>
      </c>
      <c r="L247" s="1" t="s">
        <v>2563</v>
      </c>
      <c r="M247" s="1" t="s">
        <v>2564</v>
      </c>
      <c r="N247" s="1" t="s">
        <v>2565</v>
      </c>
      <c r="O247" s="1" t="s">
        <v>2566</v>
      </c>
      <c r="P247" s="1" t="s">
        <v>2567</v>
      </c>
      <c r="Q247" s="1" t="s">
        <v>2568</v>
      </c>
      <c r="R247" s="1" t="s">
        <v>84</v>
      </c>
      <c r="S247" s="1" t="s">
        <v>2569</v>
      </c>
      <c r="X247" s="2">
        <v>45717</v>
      </c>
      <c r="Y247" s="2">
        <v>45900</v>
      </c>
      <c r="Z247" s="2">
        <v>45716</v>
      </c>
      <c r="AA247" s="1" t="s">
        <v>55</v>
      </c>
      <c r="AC247" s="1" t="s">
        <v>56</v>
      </c>
      <c r="AD247" s="1" t="s">
        <v>56</v>
      </c>
      <c r="AE247" s="1" t="s">
        <v>57</v>
      </c>
      <c r="AF247" s="1" t="s">
        <v>58</v>
      </c>
      <c r="AG247" s="1">
        <v>212622</v>
      </c>
      <c r="AI247" s="2">
        <v>45716</v>
      </c>
      <c r="AJ247" s="1">
        <v>212622</v>
      </c>
      <c r="AK247" s="1" t="s">
        <v>2570</v>
      </c>
      <c r="AL247" s="2">
        <v>45717</v>
      </c>
      <c r="AM247" s="2">
        <v>45900</v>
      </c>
      <c r="AN247" s="1" t="s">
        <v>240</v>
      </c>
      <c r="AO247" s="3">
        <v>0</v>
      </c>
    </row>
    <row r="248" spans="1:41" x14ac:dyDescent="0.3">
      <c r="A248" s="7" t="s">
        <v>2571</v>
      </c>
      <c r="B248" s="1" t="s">
        <v>41</v>
      </c>
      <c r="C248" s="1" t="s">
        <v>858</v>
      </c>
      <c r="D248" s="1" t="s">
        <v>43</v>
      </c>
      <c r="E248" s="1" t="s">
        <v>2572</v>
      </c>
      <c r="F248" s="10">
        <f t="shared" si="3"/>
        <v>45649</v>
      </c>
      <c r="G248" s="1" t="s">
        <v>2573</v>
      </c>
      <c r="H248" s="1" t="s">
        <v>2574</v>
      </c>
      <c r="I248" s="1" t="s">
        <v>8481</v>
      </c>
      <c r="J248" s="1" t="s">
        <v>95</v>
      </c>
      <c r="K248" s="1">
        <v>71500000</v>
      </c>
      <c r="L248" s="1" t="s">
        <v>2563</v>
      </c>
      <c r="M248" s="1" t="s">
        <v>2564</v>
      </c>
      <c r="N248" s="1" t="s">
        <v>2565</v>
      </c>
      <c r="O248" s="1" t="s">
        <v>2566</v>
      </c>
      <c r="P248" s="1" t="s">
        <v>2567</v>
      </c>
      <c r="Q248" s="1" t="s">
        <v>2568</v>
      </c>
      <c r="R248" s="1" t="s">
        <v>84</v>
      </c>
      <c r="S248" s="1" t="s">
        <v>2569</v>
      </c>
      <c r="X248" s="2">
        <v>44739</v>
      </c>
      <c r="Y248" s="2">
        <v>45747</v>
      </c>
      <c r="Z248" s="2">
        <v>44712</v>
      </c>
      <c r="AA248" s="1" t="s">
        <v>55</v>
      </c>
      <c r="AC248" s="1" t="s">
        <v>57</v>
      </c>
      <c r="AD248" s="1" t="s">
        <v>57</v>
      </c>
      <c r="AE248" s="1" t="s">
        <v>57</v>
      </c>
      <c r="AF248" s="1" t="s">
        <v>58</v>
      </c>
      <c r="AG248" s="1">
        <v>20411222</v>
      </c>
      <c r="AI248" s="2">
        <v>44742</v>
      </c>
      <c r="AJ248" s="1">
        <v>20411222</v>
      </c>
      <c r="AK248" s="1" t="s">
        <v>2575</v>
      </c>
      <c r="AL248" s="2">
        <v>44739</v>
      </c>
      <c r="AM248" s="2">
        <v>45747</v>
      </c>
      <c r="AN248" s="1" t="s">
        <v>240</v>
      </c>
      <c r="AO248" s="3">
        <v>0</v>
      </c>
    </row>
    <row r="249" spans="1:41" x14ac:dyDescent="0.3">
      <c r="A249" s="7" t="s">
        <v>2576</v>
      </c>
      <c r="B249" s="1" t="s">
        <v>41</v>
      </c>
      <c r="C249" s="1" t="s">
        <v>858</v>
      </c>
      <c r="D249" s="1" t="s">
        <v>43</v>
      </c>
      <c r="E249" s="1" t="s">
        <v>2577</v>
      </c>
      <c r="F249" s="10">
        <f t="shared" si="3"/>
        <v>45649</v>
      </c>
      <c r="G249" s="1" t="s">
        <v>2578</v>
      </c>
      <c r="H249" s="1" t="s">
        <v>2579</v>
      </c>
      <c r="I249" s="1" t="s">
        <v>8481</v>
      </c>
      <c r="J249" s="1" t="s">
        <v>95</v>
      </c>
      <c r="K249" s="1">
        <v>71500000</v>
      </c>
      <c r="L249" s="1" t="s">
        <v>2563</v>
      </c>
      <c r="M249" s="1" t="s">
        <v>2564</v>
      </c>
      <c r="N249" s="1" t="s">
        <v>2565</v>
      </c>
      <c r="O249" s="1" t="s">
        <v>2566</v>
      </c>
      <c r="P249" s="1" t="s">
        <v>2567</v>
      </c>
      <c r="Q249" s="1" t="s">
        <v>2568</v>
      </c>
      <c r="R249" s="1" t="s">
        <v>84</v>
      </c>
      <c r="S249" s="1" t="s">
        <v>2569</v>
      </c>
      <c r="X249" s="2">
        <v>45495</v>
      </c>
      <c r="Y249" s="2">
        <v>45747</v>
      </c>
      <c r="Z249" s="2">
        <v>45473</v>
      </c>
      <c r="AA249" s="1" t="s">
        <v>55</v>
      </c>
      <c r="AC249" s="1" t="s">
        <v>57</v>
      </c>
      <c r="AD249" s="1" t="s">
        <v>57</v>
      </c>
      <c r="AE249" s="1" t="s">
        <v>57</v>
      </c>
      <c r="AF249" s="1" t="s">
        <v>58</v>
      </c>
      <c r="AG249" s="1">
        <v>756255</v>
      </c>
      <c r="AI249" s="2">
        <v>45473</v>
      </c>
      <c r="AJ249" s="1">
        <v>756255</v>
      </c>
      <c r="AK249" s="1" t="s">
        <v>2575</v>
      </c>
      <c r="AL249" s="2">
        <v>45495</v>
      </c>
      <c r="AM249" s="2">
        <v>45747</v>
      </c>
      <c r="AN249" s="1" t="s">
        <v>240</v>
      </c>
      <c r="AO249" s="3">
        <v>0</v>
      </c>
    </row>
    <row r="250" spans="1:41" x14ac:dyDescent="0.3">
      <c r="A250" s="7" t="s">
        <v>2580</v>
      </c>
      <c r="B250" s="1" t="s">
        <v>41</v>
      </c>
      <c r="C250" s="1" t="s">
        <v>2581</v>
      </c>
      <c r="D250" s="1" t="s">
        <v>43</v>
      </c>
      <c r="E250" s="1" t="s">
        <v>2582</v>
      </c>
      <c r="F250" s="10">
        <f t="shared" si="3"/>
        <v>45457</v>
      </c>
      <c r="G250" s="1" t="s">
        <v>2580</v>
      </c>
      <c r="H250" s="1" t="s">
        <v>2583</v>
      </c>
      <c r="I250" s="1" t="s">
        <v>2584</v>
      </c>
      <c r="J250" s="1" t="s">
        <v>8481</v>
      </c>
      <c r="K250" s="1">
        <v>71317210</v>
      </c>
      <c r="L250" s="1" t="s">
        <v>2585</v>
      </c>
      <c r="M250" s="1" t="s">
        <v>2586</v>
      </c>
      <c r="N250" s="1" t="s">
        <v>2587</v>
      </c>
      <c r="P250" s="1" t="s">
        <v>2588</v>
      </c>
      <c r="Q250" s="1" t="s">
        <v>2584</v>
      </c>
      <c r="R250" s="1" t="s">
        <v>84</v>
      </c>
      <c r="S250" s="1">
        <v>7970161832</v>
      </c>
      <c r="U250" s="1" t="s">
        <v>2589</v>
      </c>
      <c r="V250" s="1" t="s">
        <v>2590</v>
      </c>
      <c r="W250" s="1" t="s">
        <v>2591</v>
      </c>
      <c r="X250" s="2">
        <v>45383</v>
      </c>
      <c r="Y250" s="2">
        <v>46172</v>
      </c>
      <c r="Z250" s="2">
        <v>45334</v>
      </c>
      <c r="AA250" s="1" t="s">
        <v>55</v>
      </c>
      <c r="AC250" s="1" t="s">
        <v>56</v>
      </c>
      <c r="AD250" s="1" t="s">
        <v>57</v>
      </c>
      <c r="AE250" s="1" t="s">
        <v>57</v>
      </c>
      <c r="AF250" s="1" t="s">
        <v>87</v>
      </c>
      <c r="AG250" s="1">
        <v>7645000</v>
      </c>
      <c r="AI250" s="2">
        <v>45405</v>
      </c>
      <c r="AJ250" s="1">
        <v>0.01</v>
      </c>
      <c r="AK250" s="1" t="s">
        <v>2592</v>
      </c>
      <c r="AL250" s="2">
        <v>45383</v>
      </c>
      <c r="AM250" s="2">
        <v>46172</v>
      </c>
      <c r="AN250" s="1" t="s">
        <v>59</v>
      </c>
      <c r="AO250" s="3">
        <v>0.70833333333333337</v>
      </c>
    </row>
    <row r="251" spans="1:41" x14ac:dyDescent="0.3">
      <c r="A251" s="7" t="s">
        <v>2593</v>
      </c>
      <c r="B251" s="1" t="s">
        <v>41</v>
      </c>
      <c r="C251" s="1" t="s">
        <v>2594</v>
      </c>
      <c r="D251" s="1" t="s">
        <v>43</v>
      </c>
      <c r="E251" s="1" t="s">
        <v>2595</v>
      </c>
      <c r="F251" s="10">
        <f t="shared" si="3"/>
        <v>45378</v>
      </c>
      <c r="G251" s="1" t="s">
        <v>2593</v>
      </c>
      <c r="H251" s="1" t="s">
        <v>2596</v>
      </c>
      <c r="I251" s="1" t="s">
        <v>2597</v>
      </c>
      <c r="J251" s="1" t="s">
        <v>8481</v>
      </c>
      <c r="K251" s="1">
        <v>71540000</v>
      </c>
      <c r="L251" s="1" t="s">
        <v>2598</v>
      </c>
      <c r="M251" s="1" t="s">
        <v>2599</v>
      </c>
      <c r="N251" s="1" t="s">
        <v>2600</v>
      </c>
      <c r="P251" s="1" t="s">
        <v>2601</v>
      </c>
      <c r="Q251" s="1" t="s">
        <v>2602</v>
      </c>
      <c r="R251" s="1" t="s">
        <v>84</v>
      </c>
      <c r="S251" s="1">
        <v>3001595942</v>
      </c>
      <c r="X251" s="2">
        <v>45378</v>
      </c>
      <c r="Y251" s="2">
        <v>46505</v>
      </c>
      <c r="Z251" s="2">
        <v>45280</v>
      </c>
      <c r="AA251" s="1" t="s">
        <v>55</v>
      </c>
      <c r="AC251" s="1" t="s">
        <v>57</v>
      </c>
      <c r="AD251" s="1" t="s">
        <v>57</v>
      </c>
      <c r="AE251" s="1" t="s">
        <v>57</v>
      </c>
      <c r="AF251" s="1" t="s">
        <v>87</v>
      </c>
      <c r="AG251" s="1">
        <v>1689530</v>
      </c>
      <c r="AI251" s="2">
        <v>45378</v>
      </c>
      <c r="AJ251" s="1">
        <v>1689530</v>
      </c>
      <c r="AK251" s="1" t="s">
        <v>2603</v>
      </c>
      <c r="AL251" s="2">
        <v>45378</v>
      </c>
      <c r="AM251" s="2">
        <v>46505</v>
      </c>
      <c r="AN251" s="1" t="s">
        <v>240</v>
      </c>
      <c r="AO251" s="3">
        <v>0.66666666666666663</v>
      </c>
    </row>
    <row r="252" spans="1:41" x14ac:dyDescent="0.3">
      <c r="A252" s="7" t="s">
        <v>2604</v>
      </c>
      <c r="B252" s="1" t="s">
        <v>41</v>
      </c>
      <c r="C252" s="1" t="s">
        <v>2605</v>
      </c>
      <c r="D252" s="1" t="s">
        <v>43</v>
      </c>
      <c r="E252" s="1" t="s">
        <v>2606</v>
      </c>
      <c r="F252" s="10">
        <f t="shared" si="3"/>
        <v>45518</v>
      </c>
      <c r="G252" s="1" t="s">
        <v>2607</v>
      </c>
      <c r="H252" s="1" t="s">
        <v>2608</v>
      </c>
      <c r="I252" s="1" t="s">
        <v>8481</v>
      </c>
      <c r="J252" s="1" t="s">
        <v>862</v>
      </c>
      <c r="K252" s="1">
        <v>71530000</v>
      </c>
      <c r="L252" s="1" t="s">
        <v>2609</v>
      </c>
      <c r="M252" s="1" t="s">
        <v>165</v>
      </c>
      <c r="N252" s="1" t="s">
        <v>166</v>
      </c>
      <c r="P252" s="1" t="s">
        <v>167</v>
      </c>
      <c r="Q252" s="1" t="s">
        <v>168</v>
      </c>
      <c r="R252" s="1" t="s">
        <v>84</v>
      </c>
      <c r="S252" s="1">
        <v>3450103503</v>
      </c>
      <c r="T252" s="1" t="s">
        <v>169</v>
      </c>
      <c r="U252" s="1" t="s">
        <v>2610</v>
      </c>
      <c r="X252" s="2">
        <v>45215</v>
      </c>
      <c r="Y252" s="2">
        <v>46675</v>
      </c>
      <c r="Z252" s="2">
        <v>45027</v>
      </c>
      <c r="AA252" s="1" t="s">
        <v>55</v>
      </c>
      <c r="AC252" s="1" t="s">
        <v>57</v>
      </c>
      <c r="AD252" s="1" t="s">
        <v>57</v>
      </c>
      <c r="AE252" s="1" t="s">
        <v>57</v>
      </c>
      <c r="AF252" s="1" t="s">
        <v>87</v>
      </c>
      <c r="AG252" s="1">
        <v>13700000</v>
      </c>
      <c r="AH252" s="1">
        <v>20550000</v>
      </c>
      <c r="AI252" s="2">
        <v>45197</v>
      </c>
      <c r="AJ252" s="1">
        <v>20550000</v>
      </c>
      <c r="AK252" s="1" t="s">
        <v>2611</v>
      </c>
      <c r="AL252" s="2">
        <v>45215</v>
      </c>
      <c r="AM252" s="2">
        <v>46675</v>
      </c>
      <c r="AN252" s="1" t="s">
        <v>59</v>
      </c>
      <c r="AO252" s="3">
        <v>0</v>
      </c>
    </row>
    <row r="253" spans="1:41" x14ac:dyDescent="0.3">
      <c r="A253" s="7" t="s">
        <v>2612</v>
      </c>
      <c r="B253" s="1" t="s">
        <v>41</v>
      </c>
      <c r="C253" s="1" t="s">
        <v>2613</v>
      </c>
      <c r="D253" s="1" t="s">
        <v>43</v>
      </c>
      <c r="E253" s="1" t="s">
        <v>2614</v>
      </c>
      <c r="F253" s="10">
        <f t="shared" si="3"/>
        <v>45967</v>
      </c>
      <c r="G253" s="1" t="s">
        <v>2615</v>
      </c>
      <c r="H253" s="1" t="s">
        <v>2616</v>
      </c>
      <c r="I253" s="12" t="s">
        <v>2617</v>
      </c>
      <c r="J253" s="1" t="s">
        <v>64</v>
      </c>
      <c r="K253" s="1">
        <v>45210000</v>
      </c>
      <c r="M253" s="1" t="s">
        <v>1318</v>
      </c>
      <c r="N253" s="1" t="s">
        <v>2618</v>
      </c>
      <c r="P253" s="1" t="s">
        <v>2619</v>
      </c>
      <c r="Q253" s="1" t="s">
        <v>2617</v>
      </c>
      <c r="R253" s="1" t="s">
        <v>84</v>
      </c>
      <c r="S253" s="1" t="s">
        <v>1322</v>
      </c>
      <c r="T253" s="1" t="s">
        <v>1323</v>
      </c>
      <c r="X253" s="2">
        <v>46056</v>
      </c>
      <c r="Y253" s="2">
        <v>46786</v>
      </c>
      <c r="Z253" s="2">
        <v>46055</v>
      </c>
      <c r="AA253" s="1" t="s">
        <v>55</v>
      </c>
      <c r="AC253" s="1" t="s">
        <v>56</v>
      </c>
      <c r="AD253" s="1" t="s">
        <v>57</v>
      </c>
      <c r="AE253" s="1" t="s">
        <v>57</v>
      </c>
      <c r="AF253" s="1" t="s">
        <v>58</v>
      </c>
      <c r="AG253" s="1">
        <v>2100000</v>
      </c>
      <c r="AI253" s="2">
        <v>46057</v>
      </c>
      <c r="AJ253" s="1">
        <v>157500</v>
      </c>
      <c r="AK253" s="1" t="s">
        <v>2620</v>
      </c>
      <c r="AL253" s="2">
        <v>46056</v>
      </c>
      <c r="AM253" s="2">
        <v>46786</v>
      </c>
      <c r="AN253" s="1" t="s">
        <v>59</v>
      </c>
      <c r="AO253" s="3">
        <v>0</v>
      </c>
    </row>
    <row r="254" spans="1:41" x14ac:dyDescent="0.3">
      <c r="A254" s="7" t="s">
        <v>2621</v>
      </c>
      <c r="B254" s="1" t="s">
        <v>41</v>
      </c>
      <c r="C254" s="1" t="s">
        <v>1854</v>
      </c>
      <c r="D254" s="1" t="s">
        <v>43</v>
      </c>
      <c r="E254" s="1" t="s">
        <v>2622</v>
      </c>
      <c r="F254" s="10">
        <f t="shared" si="3"/>
        <v>46015</v>
      </c>
      <c r="G254" s="1" t="s">
        <v>2623</v>
      </c>
      <c r="H254" s="1" t="s">
        <v>2624</v>
      </c>
      <c r="I254" s="1" t="s">
        <v>8481</v>
      </c>
      <c r="J254" s="1" t="s">
        <v>107</v>
      </c>
      <c r="K254" s="1">
        <v>71530000</v>
      </c>
      <c r="L254" s="1" t="s">
        <v>1858</v>
      </c>
      <c r="M254" s="1" t="s">
        <v>1859</v>
      </c>
      <c r="N254" s="1" t="s">
        <v>1860</v>
      </c>
      <c r="O254" s="1" t="s">
        <v>1861</v>
      </c>
      <c r="P254" s="1" t="s">
        <v>1862</v>
      </c>
      <c r="Q254" s="1" t="s">
        <v>1863</v>
      </c>
      <c r="R254" s="1" t="s">
        <v>84</v>
      </c>
      <c r="X254" s="2">
        <v>46001</v>
      </c>
      <c r="Y254" s="2">
        <v>46203</v>
      </c>
      <c r="Z254" s="2">
        <v>46000</v>
      </c>
      <c r="AA254" s="1" t="s">
        <v>55</v>
      </c>
      <c r="AC254" s="1" t="s">
        <v>56</v>
      </c>
      <c r="AD254" s="1" t="s">
        <v>57</v>
      </c>
      <c r="AE254" s="1" t="s">
        <v>57</v>
      </c>
      <c r="AF254" s="1" t="s">
        <v>87</v>
      </c>
      <c r="AG254" s="1">
        <v>31014.880000000001</v>
      </c>
      <c r="AI254" s="2">
        <v>46014</v>
      </c>
      <c r="AJ254" s="1">
        <v>31014.880000000001</v>
      </c>
      <c r="AK254" s="1" t="s">
        <v>2625</v>
      </c>
      <c r="AL254" s="2">
        <v>46001</v>
      </c>
      <c r="AM254" s="2">
        <v>46203</v>
      </c>
      <c r="AN254" s="1" t="s">
        <v>240</v>
      </c>
      <c r="AO254" s="3">
        <v>0.70833333333333337</v>
      </c>
    </row>
    <row r="255" spans="1:41" x14ac:dyDescent="0.3">
      <c r="A255" s="7" t="s">
        <v>2626</v>
      </c>
      <c r="B255" s="1" t="s">
        <v>41</v>
      </c>
      <c r="C255" s="1" t="s">
        <v>2627</v>
      </c>
      <c r="D255" s="1" t="s">
        <v>43</v>
      </c>
      <c r="E255" s="1" t="s">
        <v>2628</v>
      </c>
      <c r="F255" s="10">
        <f t="shared" si="3"/>
        <v>46013</v>
      </c>
      <c r="G255" s="1" t="s">
        <v>2629</v>
      </c>
      <c r="H255" s="1" t="s">
        <v>2629</v>
      </c>
      <c r="I255" s="1" t="s">
        <v>8481</v>
      </c>
      <c r="J255" s="1" t="s">
        <v>64</v>
      </c>
      <c r="K255" s="1">
        <v>45233210</v>
      </c>
      <c r="M255" s="1" t="s">
        <v>2630</v>
      </c>
      <c r="N255" s="1" t="s">
        <v>2631</v>
      </c>
      <c r="P255" s="1" t="s">
        <v>2632</v>
      </c>
      <c r="Q255" s="1" t="s">
        <v>2633</v>
      </c>
      <c r="R255" s="1" t="s">
        <v>84</v>
      </c>
      <c r="X255" s="2">
        <v>45995</v>
      </c>
      <c r="Y255" s="2">
        <v>46178</v>
      </c>
      <c r="Z255" s="2">
        <v>45994</v>
      </c>
      <c r="AA255" s="1" t="s">
        <v>55</v>
      </c>
      <c r="AC255" s="1" t="s">
        <v>56</v>
      </c>
      <c r="AD255" s="1" t="s">
        <v>57</v>
      </c>
      <c r="AE255" s="1" t="s">
        <v>57</v>
      </c>
      <c r="AF255" s="1" t="s">
        <v>58</v>
      </c>
      <c r="AG255" s="1">
        <v>113854.29</v>
      </c>
      <c r="AI255" s="2">
        <v>45994</v>
      </c>
      <c r="AJ255" s="1">
        <v>113854.29</v>
      </c>
      <c r="AK255" s="1" t="s">
        <v>2634</v>
      </c>
      <c r="AL255" s="2">
        <v>45995</v>
      </c>
      <c r="AM255" s="2">
        <v>46178</v>
      </c>
      <c r="AN255" s="1" t="s">
        <v>240</v>
      </c>
      <c r="AO255" s="3">
        <v>0.5</v>
      </c>
    </row>
    <row r="256" spans="1:41" x14ac:dyDescent="0.3">
      <c r="A256" s="7" t="s">
        <v>2635</v>
      </c>
      <c r="B256" s="1" t="s">
        <v>41</v>
      </c>
      <c r="C256" s="1" t="s">
        <v>2636</v>
      </c>
      <c r="D256" s="1" t="s">
        <v>43</v>
      </c>
      <c r="E256" s="1" t="s">
        <v>2637</v>
      </c>
      <c r="F256" s="10">
        <f t="shared" si="3"/>
        <v>46013</v>
      </c>
      <c r="G256" s="1" t="s">
        <v>2638</v>
      </c>
      <c r="H256" s="1" t="s">
        <v>2639</v>
      </c>
      <c r="I256" s="1" t="s">
        <v>2640</v>
      </c>
      <c r="J256" s="1" t="s">
        <v>8481</v>
      </c>
      <c r="K256" s="1" t="s">
        <v>2641</v>
      </c>
      <c r="M256" s="1" t="s">
        <v>2642</v>
      </c>
      <c r="N256" s="1" t="s">
        <v>2643</v>
      </c>
      <c r="P256" s="1" t="s">
        <v>2644</v>
      </c>
      <c r="Q256" s="1" t="s">
        <v>2645</v>
      </c>
      <c r="R256" s="1" t="s">
        <v>84</v>
      </c>
      <c r="S256" s="1" t="s">
        <v>2646</v>
      </c>
      <c r="T256" s="1" t="s">
        <v>2647</v>
      </c>
      <c r="X256" s="2">
        <v>45978</v>
      </c>
      <c r="Y256" s="2">
        <v>46311</v>
      </c>
      <c r="Z256" s="2">
        <v>45940</v>
      </c>
      <c r="AA256" s="1" t="s">
        <v>55</v>
      </c>
      <c r="AC256" s="1" t="s">
        <v>56</v>
      </c>
      <c r="AD256" s="1" t="s">
        <v>57</v>
      </c>
      <c r="AE256" s="1" t="s">
        <v>57</v>
      </c>
      <c r="AF256" s="1" t="s">
        <v>87</v>
      </c>
      <c r="AG256" s="1">
        <v>89851.5</v>
      </c>
      <c r="AI256" s="2">
        <v>45965</v>
      </c>
      <c r="AJ256" s="1">
        <v>89851.5</v>
      </c>
      <c r="AK256" s="1" t="s">
        <v>1406</v>
      </c>
      <c r="AL256" s="2">
        <v>45978</v>
      </c>
      <c r="AM256" s="2">
        <v>46311</v>
      </c>
      <c r="AN256" s="1" t="s">
        <v>101</v>
      </c>
      <c r="AO256" s="3">
        <v>0.45833333333333331</v>
      </c>
    </row>
    <row r="257" spans="1:41" x14ac:dyDescent="0.3">
      <c r="A257" s="7" t="s">
        <v>2648</v>
      </c>
      <c r="B257" s="1" t="s">
        <v>41</v>
      </c>
      <c r="C257" s="1" t="s">
        <v>242</v>
      </c>
      <c r="D257" s="1" t="s">
        <v>43</v>
      </c>
      <c r="E257" s="1" t="s">
        <v>2649</v>
      </c>
      <c r="F257" s="10">
        <f t="shared" si="3"/>
        <v>46008</v>
      </c>
      <c r="G257" s="1" t="s">
        <v>2650</v>
      </c>
      <c r="H257" s="1" t="s">
        <v>2650</v>
      </c>
      <c r="I257" s="12" t="s">
        <v>2651</v>
      </c>
      <c r="J257" s="1" t="s">
        <v>436</v>
      </c>
      <c r="K257" s="1">
        <v>45246410</v>
      </c>
      <c r="L257" s="1" t="s">
        <v>2652</v>
      </c>
      <c r="M257" s="1" t="s">
        <v>2653</v>
      </c>
      <c r="N257" s="1" t="s">
        <v>2654</v>
      </c>
      <c r="P257" s="1" t="s">
        <v>51</v>
      </c>
      <c r="Q257" s="1" t="s">
        <v>2655</v>
      </c>
      <c r="R257" s="1" t="s">
        <v>53</v>
      </c>
      <c r="X257" s="2">
        <v>45996</v>
      </c>
      <c r="Y257" s="2">
        <v>46286</v>
      </c>
      <c r="Z257" s="2">
        <v>45995</v>
      </c>
      <c r="AA257" s="1" t="s">
        <v>55</v>
      </c>
      <c r="AC257" s="1" t="s">
        <v>57</v>
      </c>
      <c r="AD257" s="1" t="s">
        <v>57</v>
      </c>
      <c r="AE257" s="1" t="s">
        <v>57</v>
      </c>
      <c r="AF257" s="1" t="s">
        <v>58</v>
      </c>
      <c r="AG257" s="1">
        <v>760191.94</v>
      </c>
      <c r="AH257" s="1">
        <v>999999.99</v>
      </c>
      <c r="AI257" s="2">
        <v>46003</v>
      </c>
      <c r="AJ257" s="1">
        <v>760191.94</v>
      </c>
      <c r="AK257" s="1" t="s">
        <v>2656</v>
      </c>
      <c r="AL257" s="2">
        <v>45996</v>
      </c>
      <c r="AM257" s="2">
        <v>46286</v>
      </c>
      <c r="AN257" s="1" t="s">
        <v>240</v>
      </c>
      <c r="AO257" s="3">
        <v>0.5</v>
      </c>
    </row>
    <row r="258" spans="1:41" x14ac:dyDescent="0.3">
      <c r="A258" s="7" t="s">
        <v>2657</v>
      </c>
      <c r="B258" s="1" t="s">
        <v>41</v>
      </c>
      <c r="C258" s="1" t="s">
        <v>2658</v>
      </c>
      <c r="D258" s="1" t="s">
        <v>43</v>
      </c>
      <c r="E258" s="1" t="s">
        <v>2659</v>
      </c>
      <c r="F258" s="10">
        <f t="shared" si="3"/>
        <v>46007</v>
      </c>
      <c r="G258" s="1" t="s">
        <v>2660</v>
      </c>
      <c r="H258" s="1" t="s">
        <v>2661</v>
      </c>
      <c r="I258" s="1" t="s">
        <v>8481</v>
      </c>
      <c r="J258" s="1" t="s">
        <v>378</v>
      </c>
      <c r="K258" s="1">
        <v>45233120</v>
      </c>
      <c r="L258" s="1" t="s">
        <v>2662</v>
      </c>
      <c r="M258" s="1" t="s">
        <v>2663</v>
      </c>
      <c r="N258" s="1" t="s">
        <v>1913</v>
      </c>
      <c r="O258" s="1" t="s">
        <v>2664</v>
      </c>
      <c r="P258" s="1" t="s">
        <v>2665</v>
      </c>
      <c r="Q258" s="1" t="s">
        <v>2666</v>
      </c>
      <c r="R258" s="1" t="s">
        <v>84</v>
      </c>
      <c r="T258" s="1" t="s">
        <v>2667</v>
      </c>
      <c r="X258" s="2">
        <v>45818</v>
      </c>
      <c r="Y258" s="2">
        <v>46112</v>
      </c>
      <c r="Z258" s="2">
        <v>45734</v>
      </c>
      <c r="AA258" s="1" t="s">
        <v>55</v>
      </c>
      <c r="AC258" s="1" t="s">
        <v>56</v>
      </c>
      <c r="AD258" s="1" t="s">
        <v>57</v>
      </c>
      <c r="AE258" s="1" t="s">
        <v>57</v>
      </c>
      <c r="AF258" s="1" t="s">
        <v>58</v>
      </c>
      <c r="AG258" s="1">
        <v>7000000</v>
      </c>
      <c r="AI258" s="2">
        <v>45853</v>
      </c>
      <c r="AJ258" s="1">
        <v>3581507.85</v>
      </c>
      <c r="AK258" s="1" t="s">
        <v>2668</v>
      </c>
      <c r="AL258" s="2">
        <v>45901</v>
      </c>
      <c r="AM258" s="2">
        <v>46246</v>
      </c>
      <c r="AN258" s="1" t="s">
        <v>89</v>
      </c>
      <c r="AO258" s="3">
        <v>0.5</v>
      </c>
    </row>
    <row r="259" spans="1:41" x14ac:dyDescent="0.3">
      <c r="A259" s="7" t="s">
        <v>2669</v>
      </c>
      <c r="B259" s="1" t="s">
        <v>41</v>
      </c>
      <c r="C259" s="1" t="s">
        <v>2670</v>
      </c>
      <c r="D259" s="1" t="s">
        <v>43</v>
      </c>
      <c r="E259" s="1" t="s">
        <v>2671</v>
      </c>
      <c r="F259" s="10">
        <f t="shared" ref="F259:F322" si="4">DATEVALUE(LEFT(E259,10))</f>
        <v>46006</v>
      </c>
      <c r="G259" s="1" t="s">
        <v>2672</v>
      </c>
      <c r="H259" s="1" t="s">
        <v>2673</v>
      </c>
      <c r="I259" s="1" t="s">
        <v>8481</v>
      </c>
      <c r="J259" s="1" t="s">
        <v>714</v>
      </c>
      <c r="K259" s="1">
        <v>71540000</v>
      </c>
      <c r="L259" s="1" t="s">
        <v>2674</v>
      </c>
      <c r="M259" s="1" t="s">
        <v>2675</v>
      </c>
      <c r="N259" s="1" t="s">
        <v>110</v>
      </c>
      <c r="O259" s="1" t="s">
        <v>2676</v>
      </c>
      <c r="P259" s="1" t="s">
        <v>2677</v>
      </c>
      <c r="Q259" s="1" t="s">
        <v>2678</v>
      </c>
      <c r="R259" s="1" t="s">
        <v>127</v>
      </c>
      <c r="S259" s="1" t="s">
        <v>2679</v>
      </c>
      <c r="T259" s="1" t="s">
        <v>2680</v>
      </c>
      <c r="X259" s="2">
        <v>45915</v>
      </c>
      <c r="Y259" s="2">
        <v>46537</v>
      </c>
      <c r="Z259" s="2">
        <v>45901</v>
      </c>
      <c r="AA259" s="1" t="s">
        <v>55</v>
      </c>
      <c r="AC259" s="1" t="s">
        <v>56</v>
      </c>
      <c r="AD259" s="1" t="s">
        <v>56</v>
      </c>
      <c r="AE259" s="1" t="s">
        <v>57</v>
      </c>
      <c r="AF259" s="1" t="s">
        <v>87</v>
      </c>
      <c r="AG259" s="1">
        <v>61000</v>
      </c>
      <c r="AH259" s="1">
        <v>61000</v>
      </c>
      <c r="AI259" s="2">
        <v>45908</v>
      </c>
      <c r="AJ259" s="1">
        <v>61000</v>
      </c>
      <c r="AK259" s="1" t="s">
        <v>2681</v>
      </c>
      <c r="AL259" s="2">
        <v>45915</v>
      </c>
      <c r="AM259" s="2">
        <v>46537</v>
      </c>
      <c r="AN259" s="1" t="s">
        <v>561</v>
      </c>
      <c r="AO259" s="3">
        <v>0.5</v>
      </c>
    </row>
    <row r="260" spans="1:41" x14ac:dyDescent="0.3">
      <c r="A260" s="7" t="s">
        <v>2682</v>
      </c>
      <c r="B260" s="1" t="s">
        <v>41</v>
      </c>
      <c r="C260" s="1" t="s">
        <v>1854</v>
      </c>
      <c r="D260" s="1" t="s">
        <v>43</v>
      </c>
      <c r="E260" s="1" t="s">
        <v>2683</v>
      </c>
      <c r="F260" s="10">
        <f t="shared" si="4"/>
        <v>46003</v>
      </c>
      <c r="G260" s="1" t="s">
        <v>2684</v>
      </c>
      <c r="H260" s="1" t="s">
        <v>2685</v>
      </c>
      <c r="I260" s="1" t="s">
        <v>8481</v>
      </c>
      <c r="J260" s="1" t="s">
        <v>436</v>
      </c>
      <c r="K260" s="1">
        <v>71541000</v>
      </c>
      <c r="L260" s="1" t="s">
        <v>1858</v>
      </c>
      <c r="M260" s="1" t="s">
        <v>1859</v>
      </c>
      <c r="N260" s="1" t="s">
        <v>1860</v>
      </c>
      <c r="O260" s="1" t="s">
        <v>1861</v>
      </c>
      <c r="P260" s="1" t="s">
        <v>1862</v>
      </c>
      <c r="Q260" s="1" t="s">
        <v>1863</v>
      </c>
      <c r="R260" s="1" t="s">
        <v>84</v>
      </c>
      <c r="X260" s="2">
        <v>45964</v>
      </c>
      <c r="Y260" s="2">
        <v>46265</v>
      </c>
      <c r="Z260" s="2">
        <v>45963</v>
      </c>
      <c r="AA260" s="1" t="s">
        <v>55</v>
      </c>
      <c r="AC260" s="1" t="s">
        <v>56</v>
      </c>
      <c r="AD260" s="1" t="s">
        <v>57</v>
      </c>
      <c r="AE260" s="1" t="s">
        <v>57</v>
      </c>
      <c r="AF260" s="1" t="s">
        <v>87</v>
      </c>
      <c r="AG260" s="1">
        <v>35804.379999999997</v>
      </c>
      <c r="AI260" s="2">
        <v>46001</v>
      </c>
      <c r="AJ260" s="1">
        <v>35804.379999999997</v>
      </c>
      <c r="AK260" s="1" t="s">
        <v>2686</v>
      </c>
      <c r="AL260" s="2">
        <v>45964</v>
      </c>
      <c r="AM260" s="2">
        <v>46265</v>
      </c>
      <c r="AN260" s="1" t="s">
        <v>240</v>
      </c>
      <c r="AO260" s="3">
        <v>0.70833333333333337</v>
      </c>
    </row>
    <row r="261" spans="1:41" x14ac:dyDescent="0.3">
      <c r="A261" s="7" t="s">
        <v>2687</v>
      </c>
      <c r="B261" s="1" t="s">
        <v>41</v>
      </c>
      <c r="C261" s="1" t="s">
        <v>1945</v>
      </c>
      <c r="D261" s="1" t="s">
        <v>43</v>
      </c>
      <c r="E261" s="1" t="s">
        <v>2688</v>
      </c>
      <c r="F261" s="10">
        <f t="shared" si="4"/>
        <v>45996</v>
      </c>
      <c r="G261" s="1" t="s">
        <v>2689</v>
      </c>
      <c r="H261" s="1" t="s">
        <v>2690</v>
      </c>
      <c r="I261" s="1" t="s">
        <v>8481</v>
      </c>
      <c r="J261" s="1" t="s">
        <v>714</v>
      </c>
      <c r="K261" s="1">
        <v>80000000</v>
      </c>
      <c r="M261" s="1" t="s">
        <v>1949</v>
      </c>
      <c r="N261" s="1" t="s">
        <v>1950</v>
      </c>
      <c r="P261" s="1" t="s">
        <v>1951</v>
      </c>
      <c r="Q261" s="1" t="s">
        <v>2691</v>
      </c>
      <c r="R261" s="1" t="s">
        <v>84</v>
      </c>
      <c r="S261" s="1" t="s">
        <v>2692</v>
      </c>
      <c r="X261" s="2">
        <v>45916</v>
      </c>
      <c r="Y261" s="2">
        <v>47018</v>
      </c>
      <c r="Z261" s="2">
        <v>45915</v>
      </c>
      <c r="AA261" s="1" t="s">
        <v>55</v>
      </c>
      <c r="AC261" s="1" t="s">
        <v>57</v>
      </c>
      <c r="AD261" s="1" t="s">
        <v>57</v>
      </c>
      <c r="AE261" s="1" t="s">
        <v>57</v>
      </c>
      <c r="AF261" s="1" t="s">
        <v>87</v>
      </c>
      <c r="AG261" s="1">
        <v>45000</v>
      </c>
      <c r="AI261" s="2">
        <v>45915</v>
      </c>
      <c r="AJ261" s="1">
        <v>45000</v>
      </c>
      <c r="AK261" s="1" t="s">
        <v>2693</v>
      </c>
      <c r="AL261" s="2">
        <v>45916</v>
      </c>
      <c r="AM261" s="2">
        <v>47018</v>
      </c>
      <c r="AN261" s="1" t="s">
        <v>240</v>
      </c>
      <c r="AO261" s="3">
        <v>0</v>
      </c>
    </row>
    <row r="262" spans="1:41" x14ac:dyDescent="0.3">
      <c r="A262" s="7" t="s">
        <v>2694</v>
      </c>
      <c r="B262" s="1" t="s">
        <v>41</v>
      </c>
      <c r="C262" s="1" t="s">
        <v>1082</v>
      </c>
      <c r="D262" s="1" t="s">
        <v>43</v>
      </c>
      <c r="E262" s="1" t="s">
        <v>2695</v>
      </c>
      <c r="F262" s="10">
        <f t="shared" si="4"/>
        <v>45994</v>
      </c>
      <c r="G262" s="1" t="s">
        <v>2696</v>
      </c>
      <c r="H262" s="1" t="s">
        <v>2697</v>
      </c>
      <c r="I262" s="1" t="s">
        <v>8481</v>
      </c>
      <c r="J262" s="1" t="s">
        <v>540</v>
      </c>
      <c r="K262" s="1">
        <v>45400000</v>
      </c>
      <c r="L262" s="1" t="s">
        <v>2698</v>
      </c>
      <c r="M262" s="1" t="s">
        <v>2699</v>
      </c>
      <c r="N262" s="1" t="s">
        <v>1978</v>
      </c>
      <c r="O262" s="1" t="s">
        <v>1979</v>
      </c>
      <c r="P262" s="1" t="s">
        <v>1087</v>
      </c>
      <c r="Q262" s="1" t="s">
        <v>1980</v>
      </c>
      <c r="R262" s="1" t="s">
        <v>84</v>
      </c>
      <c r="X262" s="2">
        <v>46027</v>
      </c>
      <c r="Y262" s="2">
        <v>46153</v>
      </c>
      <c r="Z262" s="2">
        <v>45952</v>
      </c>
      <c r="AA262" s="1" t="s">
        <v>55</v>
      </c>
      <c r="AC262" s="1" t="s">
        <v>56</v>
      </c>
      <c r="AD262" s="1" t="s">
        <v>57</v>
      </c>
      <c r="AE262" s="1" t="s">
        <v>57</v>
      </c>
      <c r="AF262" s="1" t="s">
        <v>58</v>
      </c>
      <c r="AG262" s="1">
        <v>250000</v>
      </c>
      <c r="AI262" s="2">
        <v>45992</v>
      </c>
      <c r="AJ262" s="1">
        <v>250000</v>
      </c>
      <c r="AK262" s="1" t="s">
        <v>2700</v>
      </c>
      <c r="AL262" s="2">
        <v>46027</v>
      </c>
      <c r="AM262" s="2">
        <v>46153</v>
      </c>
      <c r="AN262" s="1" t="s">
        <v>101</v>
      </c>
      <c r="AO262" s="3">
        <v>0.54166666666666663</v>
      </c>
    </row>
    <row r="263" spans="1:41" x14ac:dyDescent="0.3">
      <c r="A263" s="7" t="s">
        <v>2701</v>
      </c>
      <c r="B263" s="1" t="s">
        <v>41</v>
      </c>
      <c r="C263" s="1" t="s">
        <v>132</v>
      </c>
      <c r="D263" s="1" t="s">
        <v>43</v>
      </c>
      <c r="E263" s="1" t="s">
        <v>2702</v>
      </c>
      <c r="F263" s="10">
        <f t="shared" si="4"/>
        <v>45993</v>
      </c>
      <c r="G263" s="1" t="s">
        <v>2703</v>
      </c>
      <c r="H263" s="1" t="s">
        <v>2704</v>
      </c>
      <c r="I263" s="1" t="s">
        <v>8481</v>
      </c>
      <c r="J263" s="1" t="s">
        <v>64</v>
      </c>
      <c r="K263" s="1">
        <v>45000000</v>
      </c>
      <c r="M263" s="1" t="s">
        <v>2705</v>
      </c>
      <c r="N263" s="1" t="s">
        <v>2706</v>
      </c>
      <c r="O263" s="1" t="s">
        <v>2707</v>
      </c>
      <c r="P263" s="1" t="s">
        <v>139</v>
      </c>
      <c r="Q263" s="1" t="s">
        <v>2708</v>
      </c>
      <c r="R263" s="1" t="s">
        <v>53</v>
      </c>
      <c r="S263" s="1" t="s">
        <v>2709</v>
      </c>
      <c r="V263" s="1" t="s">
        <v>2710</v>
      </c>
      <c r="X263" s="2">
        <v>45748</v>
      </c>
      <c r="Y263" s="2">
        <v>46113</v>
      </c>
      <c r="Z263" s="2">
        <v>45723</v>
      </c>
      <c r="AA263" s="1" t="s">
        <v>55</v>
      </c>
      <c r="AC263" s="1" t="s">
        <v>57</v>
      </c>
      <c r="AD263" s="1" t="s">
        <v>56</v>
      </c>
      <c r="AE263" s="1" t="s">
        <v>57</v>
      </c>
      <c r="AF263" s="1" t="s">
        <v>58</v>
      </c>
      <c r="AG263" s="1">
        <v>8000000</v>
      </c>
      <c r="AI263" s="2">
        <v>45723</v>
      </c>
      <c r="AJ263" s="1">
        <v>8000000</v>
      </c>
      <c r="AK263" s="1" t="s">
        <v>2711</v>
      </c>
      <c r="AL263" s="2">
        <v>45748</v>
      </c>
      <c r="AM263" s="2">
        <v>46113</v>
      </c>
      <c r="AN263" s="1" t="s">
        <v>144</v>
      </c>
      <c r="AO263" s="3">
        <v>0</v>
      </c>
    </row>
    <row r="264" spans="1:41" x14ac:dyDescent="0.3">
      <c r="A264" s="7">
        <v>10495</v>
      </c>
      <c r="B264" s="1" t="s">
        <v>41</v>
      </c>
      <c r="C264" s="1" t="s">
        <v>2712</v>
      </c>
      <c r="D264" s="1" t="s">
        <v>43</v>
      </c>
      <c r="E264" s="1" t="s">
        <v>2713</v>
      </c>
      <c r="F264" s="10">
        <f t="shared" si="4"/>
        <v>45989</v>
      </c>
      <c r="G264" s="1" t="s">
        <v>2714</v>
      </c>
      <c r="H264" s="1" t="s">
        <v>2715</v>
      </c>
      <c r="I264" s="1" t="s">
        <v>2716</v>
      </c>
      <c r="J264" s="1" t="s">
        <v>8481</v>
      </c>
      <c r="K264" s="1">
        <v>80400000</v>
      </c>
      <c r="M264" s="1" t="s">
        <v>2717</v>
      </c>
      <c r="N264" s="1" t="s">
        <v>634</v>
      </c>
      <c r="P264" s="1" t="s">
        <v>2718</v>
      </c>
      <c r="Q264" s="1" t="s">
        <v>2719</v>
      </c>
      <c r="R264" s="1" t="s">
        <v>84</v>
      </c>
      <c r="X264" s="2">
        <v>45901</v>
      </c>
      <c r="Y264" s="2">
        <v>46234</v>
      </c>
      <c r="Z264" s="2">
        <v>45870</v>
      </c>
      <c r="AA264" s="1" t="s">
        <v>55</v>
      </c>
      <c r="AC264" s="1" t="s">
        <v>56</v>
      </c>
      <c r="AD264" s="1" t="s">
        <v>56</v>
      </c>
      <c r="AE264" s="1" t="s">
        <v>57</v>
      </c>
      <c r="AF264" s="1" t="s">
        <v>87</v>
      </c>
      <c r="AG264" s="1">
        <v>65636</v>
      </c>
      <c r="AI264" s="2">
        <v>45953</v>
      </c>
      <c r="AJ264" s="1">
        <v>65636</v>
      </c>
      <c r="AK264" s="1" t="s">
        <v>2720</v>
      </c>
      <c r="AL264" s="2">
        <v>45901</v>
      </c>
      <c r="AM264" s="2">
        <v>46234</v>
      </c>
      <c r="AN264" s="1" t="s">
        <v>115</v>
      </c>
      <c r="AO264" s="3">
        <v>0.5</v>
      </c>
    </row>
    <row r="265" spans="1:41" x14ac:dyDescent="0.3">
      <c r="A265" s="7" t="s">
        <v>2721</v>
      </c>
      <c r="B265" s="1" t="s">
        <v>41</v>
      </c>
      <c r="C265" s="1" t="s">
        <v>1357</v>
      </c>
      <c r="D265" s="1" t="s">
        <v>43</v>
      </c>
      <c r="E265" s="1" t="s">
        <v>2722</v>
      </c>
      <c r="F265" s="10">
        <f t="shared" si="4"/>
        <v>45982</v>
      </c>
      <c r="G265" s="1" t="s">
        <v>2723</v>
      </c>
      <c r="H265" s="1" t="s">
        <v>2723</v>
      </c>
      <c r="I265" s="1" t="s">
        <v>8481</v>
      </c>
      <c r="J265" s="1" t="s">
        <v>64</v>
      </c>
      <c r="K265" s="1">
        <v>45233210</v>
      </c>
      <c r="M265" s="1" t="s">
        <v>2630</v>
      </c>
      <c r="N265" s="1" t="s">
        <v>2631</v>
      </c>
      <c r="P265" s="1" t="s">
        <v>2632</v>
      </c>
      <c r="Q265" s="1" t="s">
        <v>2633</v>
      </c>
      <c r="R265" s="1" t="s">
        <v>84</v>
      </c>
      <c r="X265" s="2">
        <v>45954</v>
      </c>
      <c r="Y265" s="2">
        <v>46021</v>
      </c>
      <c r="Z265" s="2">
        <v>45953</v>
      </c>
      <c r="AA265" s="1" t="s">
        <v>55</v>
      </c>
      <c r="AC265" s="1" t="s">
        <v>56</v>
      </c>
      <c r="AD265" s="1" t="s">
        <v>57</v>
      </c>
      <c r="AE265" s="1" t="s">
        <v>57</v>
      </c>
      <c r="AF265" s="1" t="s">
        <v>58</v>
      </c>
      <c r="AG265" s="1">
        <v>41173.050000000003</v>
      </c>
      <c r="AI265" s="2">
        <v>45953</v>
      </c>
      <c r="AJ265" s="1">
        <v>41173.050000000003</v>
      </c>
      <c r="AK265" s="1" t="s">
        <v>2724</v>
      </c>
      <c r="AL265" s="2">
        <v>45954</v>
      </c>
      <c r="AM265" s="2">
        <v>46021</v>
      </c>
      <c r="AN265" s="1" t="s">
        <v>240</v>
      </c>
      <c r="AO265" s="3">
        <v>0.5</v>
      </c>
    </row>
    <row r="266" spans="1:41" x14ac:dyDescent="0.3">
      <c r="A266" s="7" t="s">
        <v>2725</v>
      </c>
      <c r="B266" s="1" t="s">
        <v>41</v>
      </c>
      <c r="C266" s="1" t="s">
        <v>2726</v>
      </c>
      <c r="D266" s="1" t="s">
        <v>43</v>
      </c>
      <c r="E266" s="1" t="s">
        <v>2727</v>
      </c>
      <c r="F266" s="10">
        <f t="shared" si="4"/>
        <v>45982</v>
      </c>
      <c r="G266" s="1" t="s">
        <v>2728</v>
      </c>
      <c r="H266" s="1" t="s">
        <v>2729</v>
      </c>
      <c r="I266" s="1" t="s">
        <v>2730</v>
      </c>
      <c r="J266" s="1" t="s">
        <v>8481</v>
      </c>
      <c r="K266" s="1">
        <v>45000000</v>
      </c>
      <c r="L266" s="1" t="s">
        <v>2731</v>
      </c>
      <c r="M266" s="1" t="s">
        <v>2732</v>
      </c>
      <c r="N266" s="1" t="s">
        <v>634</v>
      </c>
      <c r="O266" s="1" t="s">
        <v>2733</v>
      </c>
      <c r="P266" s="1" t="s">
        <v>2734</v>
      </c>
      <c r="Q266" s="1" t="s">
        <v>2735</v>
      </c>
      <c r="R266" s="1" t="s">
        <v>84</v>
      </c>
      <c r="S266" s="1">
        <v>1993226826</v>
      </c>
      <c r="T266" s="1" t="s">
        <v>2736</v>
      </c>
      <c r="U266" s="1" t="s">
        <v>2737</v>
      </c>
      <c r="X266" s="2">
        <v>45971</v>
      </c>
      <c r="Y266" s="2">
        <v>46115</v>
      </c>
      <c r="Z266" s="2">
        <v>45950</v>
      </c>
      <c r="AA266" s="1" t="s">
        <v>55</v>
      </c>
      <c r="AC266" s="1" t="s">
        <v>56</v>
      </c>
      <c r="AD266" s="1" t="s">
        <v>57</v>
      </c>
      <c r="AE266" s="1" t="s">
        <v>57</v>
      </c>
      <c r="AF266" s="1" t="s">
        <v>58</v>
      </c>
      <c r="AG266" s="1">
        <v>1500000</v>
      </c>
      <c r="AI266" s="2">
        <v>45982</v>
      </c>
      <c r="AJ266" s="1">
        <v>1949508.34</v>
      </c>
      <c r="AK266" s="1" t="s">
        <v>2738</v>
      </c>
      <c r="AL266" s="2">
        <v>45982</v>
      </c>
      <c r="AM266" s="2">
        <v>46142</v>
      </c>
      <c r="AN266" s="1" t="s">
        <v>700</v>
      </c>
      <c r="AO266" s="3">
        <v>0.99930555555555556</v>
      </c>
    </row>
    <row r="267" spans="1:41" x14ac:dyDescent="0.3">
      <c r="A267" s="7" t="s">
        <v>2739</v>
      </c>
      <c r="B267" s="1" t="s">
        <v>41</v>
      </c>
      <c r="C267" s="1" t="s">
        <v>1082</v>
      </c>
      <c r="D267" s="1" t="s">
        <v>43</v>
      </c>
      <c r="E267" s="1" t="s">
        <v>2740</v>
      </c>
      <c r="F267" s="10">
        <f t="shared" si="4"/>
        <v>45979</v>
      </c>
      <c r="G267" s="1" t="s">
        <v>2741</v>
      </c>
      <c r="H267" s="1" t="s">
        <v>2742</v>
      </c>
      <c r="I267" s="1" t="s">
        <v>8481</v>
      </c>
      <c r="J267" s="1" t="s">
        <v>540</v>
      </c>
      <c r="K267" s="1">
        <v>45112710</v>
      </c>
      <c r="L267" s="1" t="s">
        <v>2743</v>
      </c>
      <c r="M267" s="1" t="s">
        <v>1086</v>
      </c>
      <c r="N267" s="1" t="s">
        <v>1978</v>
      </c>
      <c r="O267" s="1" t="s">
        <v>1979</v>
      </c>
      <c r="P267" s="1" t="s">
        <v>1087</v>
      </c>
      <c r="Q267" s="1" t="s">
        <v>1980</v>
      </c>
      <c r="R267" s="1" t="s">
        <v>84</v>
      </c>
      <c r="X267" s="2">
        <v>45985</v>
      </c>
      <c r="Y267" s="2">
        <v>47810</v>
      </c>
      <c r="Z267" s="2">
        <v>45960</v>
      </c>
      <c r="AA267" s="1" t="s">
        <v>55</v>
      </c>
      <c r="AC267" s="1" t="s">
        <v>56</v>
      </c>
      <c r="AD267" s="1" t="s">
        <v>57</v>
      </c>
      <c r="AE267" s="1" t="s">
        <v>57</v>
      </c>
      <c r="AF267" s="1" t="s">
        <v>58</v>
      </c>
      <c r="AG267" s="1">
        <v>59828.28</v>
      </c>
      <c r="AI267" s="2">
        <v>45978</v>
      </c>
      <c r="AJ267" s="1">
        <v>59828.28</v>
      </c>
      <c r="AK267" s="1" t="s">
        <v>2744</v>
      </c>
      <c r="AL267" s="2">
        <v>45985</v>
      </c>
      <c r="AM267" s="2">
        <v>47810</v>
      </c>
      <c r="AN267" s="1" t="s">
        <v>101</v>
      </c>
      <c r="AO267" s="3">
        <v>0.54166666666666663</v>
      </c>
    </row>
    <row r="268" spans="1:41" x14ac:dyDescent="0.3">
      <c r="A268" s="7" t="s">
        <v>2745</v>
      </c>
      <c r="B268" s="1" t="s">
        <v>41</v>
      </c>
      <c r="C268" s="1" t="s">
        <v>91</v>
      </c>
      <c r="D268" s="1" t="s">
        <v>43</v>
      </c>
      <c r="E268" s="1" t="s">
        <v>2746</v>
      </c>
      <c r="F268" s="10">
        <f t="shared" si="4"/>
        <v>45974</v>
      </c>
      <c r="G268" s="1" t="s">
        <v>2747</v>
      </c>
      <c r="H268" s="1" t="s">
        <v>2747</v>
      </c>
      <c r="I268" s="1" t="s">
        <v>8481</v>
      </c>
      <c r="J268" s="1" t="s">
        <v>1684</v>
      </c>
      <c r="K268" s="1">
        <v>80000000</v>
      </c>
      <c r="M268" s="1" t="s">
        <v>96</v>
      </c>
      <c r="N268" s="1" t="s">
        <v>97</v>
      </c>
      <c r="P268" s="1" t="s">
        <v>98</v>
      </c>
      <c r="Q268" s="1" t="s">
        <v>99</v>
      </c>
      <c r="R268" s="1" t="s">
        <v>84</v>
      </c>
      <c r="X268" s="2">
        <v>45973</v>
      </c>
      <c r="Y268" s="2">
        <v>46123</v>
      </c>
      <c r="Z268" s="2">
        <v>45932</v>
      </c>
      <c r="AA268" s="1" t="s">
        <v>55</v>
      </c>
      <c r="AC268" s="1" t="s">
        <v>56</v>
      </c>
      <c r="AD268" s="1" t="s">
        <v>56</v>
      </c>
      <c r="AE268" s="1" t="s">
        <v>57</v>
      </c>
      <c r="AF268" s="1" t="s">
        <v>87</v>
      </c>
      <c r="AG268" s="1">
        <v>12000</v>
      </c>
      <c r="AI268" s="2">
        <v>45968</v>
      </c>
      <c r="AJ268" s="1">
        <v>12000</v>
      </c>
      <c r="AK268" s="1" t="s">
        <v>2748</v>
      </c>
      <c r="AL268" s="2">
        <v>45973</v>
      </c>
      <c r="AM268" s="2">
        <v>46123</v>
      </c>
      <c r="AN268" s="1" t="s">
        <v>101</v>
      </c>
      <c r="AO268" s="3">
        <v>0.625</v>
      </c>
    </row>
    <row r="269" spans="1:41" x14ac:dyDescent="0.3">
      <c r="A269" s="7" t="s">
        <v>2749</v>
      </c>
      <c r="B269" s="1" t="s">
        <v>41</v>
      </c>
      <c r="C269" s="1" t="s">
        <v>2750</v>
      </c>
      <c r="D269" s="1" t="s">
        <v>43</v>
      </c>
      <c r="E269" s="1" t="s">
        <v>2751</v>
      </c>
      <c r="F269" s="10">
        <f t="shared" si="4"/>
        <v>45973</v>
      </c>
      <c r="G269" s="1" t="s">
        <v>2752</v>
      </c>
      <c r="H269" s="1" t="s">
        <v>2753</v>
      </c>
      <c r="I269" s="1" t="s">
        <v>8481</v>
      </c>
      <c r="J269" s="1" t="s">
        <v>127</v>
      </c>
      <c r="K269" s="1">
        <v>45000000</v>
      </c>
      <c r="M269" s="1" t="s">
        <v>2754</v>
      </c>
      <c r="N269" s="1" t="s">
        <v>2755</v>
      </c>
      <c r="P269" s="1" t="s">
        <v>259</v>
      </c>
      <c r="Q269" s="1" t="s">
        <v>2756</v>
      </c>
      <c r="R269" s="1" t="s">
        <v>84</v>
      </c>
      <c r="X269" s="2">
        <v>45931</v>
      </c>
      <c r="Y269" s="2">
        <v>46230</v>
      </c>
      <c r="Z269" s="2">
        <v>45930</v>
      </c>
      <c r="AA269" s="1" t="s">
        <v>55</v>
      </c>
      <c r="AC269" s="1" t="s">
        <v>57</v>
      </c>
      <c r="AD269" s="1" t="s">
        <v>57</v>
      </c>
      <c r="AE269" s="1" t="s">
        <v>57</v>
      </c>
      <c r="AF269" s="1" t="s">
        <v>58</v>
      </c>
      <c r="AG269" s="1">
        <v>1640000</v>
      </c>
      <c r="AI269" s="2">
        <v>45944</v>
      </c>
      <c r="AJ269" s="1">
        <v>1640000</v>
      </c>
      <c r="AK269" s="1" t="s">
        <v>2757</v>
      </c>
      <c r="AL269" s="2">
        <v>45931</v>
      </c>
      <c r="AM269" s="2">
        <v>46230</v>
      </c>
      <c r="AN269" s="1" t="s">
        <v>240</v>
      </c>
      <c r="AO269" s="3">
        <v>0.5</v>
      </c>
    </row>
    <row r="270" spans="1:41" x14ac:dyDescent="0.3">
      <c r="A270" s="7" t="s">
        <v>2758</v>
      </c>
      <c r="B270" s="1" t="s">
        <v>41</v>
      </c>
      <c r="C270" s="1" t="s">
        <v>2759</v>
      </c>
      <c r="D270" s="1" t="s">
        <v>43</v>
      </c>
      <c r="E270" s="1" t="s">
        <v>2760</v>
      </c>
      <c r="F270" s="10">
        <f t="shared" si="4"/>
        <v>45968</v>
      </c>
      <c r="G270" s="1" t="s">
        <v>2761</v>
      </c>
      <c r="H270" s="1" t="s">
        <v>2762</v>
      </c>
      <c r="I270" s="12" t="s">
        <v>2763</v>
      </c>
      <c r="J270" s="1" t="s">
        <v>107</v>
      </c>
      <c r="K270" s="1">
        <v>45000000</v>
      </c>
      <c r="L270" s="1" t="s">
        <v>2764</v>
      </c>
      <c r="M270" s="1" t="s">
        <v>2765</v>
      </c>
      <c r="N270" s="1" t="s">
        <v>2766</v>
      </c>
      <c r="P270" s="1" t="s">
        <v>1053</v>
      </c>
      <c r="Q270" s="1" t="s">
        <v>2763</v>
      </c>
      <c r="R270" s="1" t="s">
        <v>127</v>
      </c>
      <c r="S270" s="1">
        <v>2080247594</v>
      </c>
      <c r="X270" s="2">
        <v>45943</v>
      </c>
      <c r="Y270" s="2">
        <v>46227</v>
      </c>
      <c r="Z270" s="2">
        <v>45940</v>
      </c>
      <c r="AA270" s="1" t="s">
        <v>55</v>
      </c>
      <c r="AC270" s="1" t="s">
        <v>57</v>
      </c>
      <c r="AD270" s="1" t="s">
        <v>57</v>
      </c>
      <c r="AE270" s="1" t="s">
        <v>57</v>
      </c>
      <c r="AF270" s="1" t="s">
        <v>58</v>
      </c>
      <c r="AG270" s="1">
        <v>3210774</v>
      </c>
      <c r="AH270" s="1">
        <v>3210774</v>
      </c>
      <c r="AI270" s="2">
        <v>45944</v>
      </c>
      <c r="AJ270" s="1">
        <v>3210774</v>
      </c>
      <c r="AK270" s="1" t="s">
        <v>2767</v>
      </c>
      <c r="AL270" s="2">
        <v>45943</v>
      </c>
      <c r="AM270" s="2">
        <v>46227</v>
      </c>
      <c r="AN270" s="1" t="s">
        <v>240</v>
      </c>
      <c r="AO270" s="3">
        <v>0.70833333333333337</v>
      </c>
    </row>
    <row r="271" spans="1:41" x14ac:dyDescent="0.3">
      <c r="A271" s="7" t="s">
        <v>2768</v>
      </c>
      <c r="B271" s="1" t="s">
        <v>41</v>
      </c>
      <c r="C271" s="1" t="s">
        <v>1357</v>
      </c>
      <c r="D271" s="1" t="s">
        <v>43</v>
      </c>
      <c r="E271" s="1" t="s">
        <v>2769</v>
      </c>
      <c r="F271" s="10">
        <f t="shared" si="4"/>
        <v>45964</v>
      </c>
      <c r="G271" s="1" t="s">
        <v>2770</v>
      </c>
      <c r="H271" s="1" t="s">
        <v>2770</v>
      </c>
      <c r="I271" s="1" t="s">
        <v>8481</v>
      </c>
      <c r="J271" s="1" t="s">
        <v>64</v>
      </c>
      <c r="K271" s="1">
        <v>45233210</v>
      </c>
      <c r="M271" s="1" t="s">
        <v>2630</v>
      </c>
      <c r="N271" s="1" t="s">
        <v>2631</v>
      </c>
      <c r="P271" s="1" t="s">
        <v>2632</v>
      </c>
      <c r="Q271" s="1" t="s">
        <v>2633</v>
      </c>
      <c r="R271" s="1" t="s">
        <v>84</v>
      </c>
      <c r="X271" s="2">
        <v>45834</v>
      </c>
      <c r="Y271" s="2">
        <v>45926</v>
      </c>
      <c r="Z271" s="2">
        <v>45833</v>
      </c>
      <c r="AA271" s="1" t="s">
        <v>55</v>
      </c>
      <c r="AC271" s="1" t="s">
        <v>56</v>
      </c>
      <c r="AD271" s="1" t="s">
        <v>57</v>
      </c>
      <c r="AE271" s="1" t="s">
        <v>57</v>
      </c>
      <c r="AF271" s="1" t="s">
        <v>58</v>
      </c>
      <c r="AG271" s="1">
        <v>40525.14</v>
      </c>
      <c r="AI271" s="2">
        <v>45833</v>
      </c>
      <c r="AJ271" s="1">
        <v>40525.14</v>
      </c>
      <c r="AK271" s="1" t="s">
        <v>2634</v>
      </c>
      <c r="AL271" s="2">
        <v>45834</v>
      </c>
      <c r="AM271" s="2">
        <v>45926</v>
      </c>
      <c r="AN271" s="1" t="s">
        <v>240</v>
      </c>
      <c r="AO271" s="3">
        <v>0.5</v>
      </c>
    </row>
    <row r="272" spans="1:41" x14ac:dyDescent="0.3">
      <c r="A272" s="7" t="s">
        <v>2771</v>
      </c>
      <c r="B272" s="1" t="s">
        <v>41</v>
      </c>
      <c r="C272" s="1" t="s">
        <v>2772</v>
      </c>
      <c r="D272" s="1" t="s">
        <v>43</v>
      </c>
      <c r="E272" s="1" t="s">
        <v>2773</v>
      </c>
      <c r="F272" s="10">
        <f t="shared" si="4"/>
        <v>45954</v>
      </c>
      <c r="G272" s="1" t="s">
        <v>2774</v>
      </c>
      <c r="H272" s="1" t="s">
        <v>2774</v>
      </c>
      <c r="I272" s="12" t="s">
        <v>2775</v>
      </c>
      <c r="J272" s="1" t="s">
        <v>554</v>
      </c>
      <c r="K272" s="1">
        <v>45246000</v>
      </c>
      <c r="L272" s="1" t="s">
        <v>2776</v>
      </c>
      <c r="M272" s="1" t="s">
        <v>2777</v>
      </c>
      <c r="N272" s="1" t="s">
        <v>2778</v>
      </c>
      <c r="P272" s="1" t="s">
        <v>98</v>
      </c>
      <c r="Q272" s="1" t="s">
        <v>2775</v>
      </c>
      <c r="R272" s="1" t="s">
        <v>571</v>
      </c>
      <c r="S272" s="1">
        <v>7787498053</v>
      </c>
      <c r="X272" s="2">
        <v>45908</v>
      </c>
      <c r="Y272" s="2">
        <v>46112</v>
      </c>
      <c r="Z272" s="2">
        <v>45904</v>
      </c>
      <c r="AA272" s="1" t="s">
        <v>55</v>
      </c>
      <c r="AC272" s="1" t="s">
        <v>57</v>
      </c>
      <c r="AD272" s="1" t="s">
        <v>57</v>
      </c>
      <c r="AE272" s="1" t="s">
        <v>57</v>
      </c>
      <c r="AF272" s="1" t="s">
        <v>58</v>
      </c>
      <c r="AG272" s="1">
        <v>31634</v>
      </c>
      <c r="AI272" s="2">
        <v>45950</v>
      </c>
      <c r="AJ272" s="1">
        <v>31634</v>
      </c>
      <c r="AK272" s="1" t="s">
        <v>2779</v>
      </c>
      <c r="AL272" s="2">
        <v>45908</v>
      </c>
      <c r="AM272" s="2">
        <v>46112</v>
      </c>
      <c r="AN272" s="1" t="s">
        <v>115</v>
      </c>
      <c r="AO272" s="3">
        <v>0.5</v>
      </c>
    </row>
    <row r="273" spans="1:41" x14ac:dyDescent="0.3">
      <c r="A273" s="7">
        <v>101955</v>
      </c>
      <c r="B273" s="1" t="s">
        <v>41</v>
      </c>
      <c r="C273" s="1" t="s">
        <v>1874</v>
      </c>
      <c r="D273" s="1" t="s">
        <v>43</v>
      </c>
      <c r="E273" s="1" t="s">
        <v>2780</v>
      </c>
      <c r="F273" s="10">
        <f t="shared" si="4"/>
        <v>45953</v>
      </c>
      <c r="G273" s="1" t="s">
        <v>2781</v>
      </c>
      <c r="H273" s="1" t="s">
        <v>2782</v>
      </c>
      <c r="I273" s="1" t="s">
        <v>8481</v>
      </c>
      <c r="J273" s="1" t="s">
        <v>540</v>
      </c>
      <c r="K273" s="1">
        <v>80000000</v>
      </c>
      <c r="L273" s="1" t="s">
        <v>2783</v>
      </c>
      <c r="M273" s="1" t="s">
        <v>2784</v>
      </c>
      <c r="N273" s="1" t="s">
        <v>1874</v>
      </c>
      <c r="P273" s="1" t="s">
        <v>1880</v>
      </c>
      <c r="Q273" s="1" t="s">
        <v>1881</v>
      </c>
      <c r="R273" s="1" t="s">
        <v>84</v>
      </c>
      <c r="S273" s="1">
        <v>1904551307</v>
      </c>
      <c r="X273" s="2">
        <v>45901</v>
      </c>
      <c r="Y273" s="2">
        <v>46295</v>
      </c>
      <c r="Z273" s="2">
        <v>45889</v>
      </c>
      <c r="AA273" s="1" t="s">
        <v>55</v>
      </c>
      <c r="AC273" s="1" t="s">
        <v>56</v>
      </c>
      <c r="AD273" s="1" t="s">
        <v>56</v>
      </c>
      <c r="AE273" s="1" t="s">
        <v>57</v>
      </c>
      <c r="AF273" s="1" t="s">
        <v>87</v>
      </c>
      <c r="AG273" s="1">
        <v>65000</v>
      </c>
      <c r="AI273" s="2">
        <v>45897</v>
      </c>
      <c r="AJ273" s="1">
        <v>65000</v>
      </c>
      <c r="AK273" s="1" t="s">
        <v>2785</v>
      </c>
      <c r="AL273" s="2">
        <v>45901</v>
      </c>
      <c r="AM273" s="2">
        <v>46295</v>
      </c>
      <c r="AN273" s="1" t="s">
        <v>101</v>
      </c>
      <c r="AO273" s="3">
        <v>0.5</v>
      </c>
    </row>
    <row r="274" spans="1:41" x14ac:dyDescent="0.3">
      <c r="A274" s="7" t="s">
        <v>2786</v>
      </c>
      <c r="B274" s="1" t="s">
        <v>41</v>
      </c>
      <c r="C274" s="1" t="s">
        <v>1357</v>
      </c>
      <c r="D274" s="1" t="s">
        <v>43</v>
      </c>
      <c r="E274" s="1" t="s">
        <v>2787</v>
      </c>
      <c r="F274" s="10">
        <f t="shared" si="4"/>
        <v>45953</v>
      </c>
      <c r="G274" s="1" t="s">
        <v>2788</v>
      </c>
      <c r="H274" s="1" t="s">
        <v>2789</v>
      </c>
      <c r="I274" s="1" t="s">
        <v>8481</v>
      </c>
      <c r="J274" s="1" t="s">
        <v>64</v>
      </c>
      <c r="K274" s="1">
        <v>73220000</v>
      </c>
      <c r="M274" s="1" t="s">
        <v>2790</v>
      </c>
      <c r="N274" s="1" t="s">
        <v>2791</v>
      </c>
      <c r="P274" s="1" t="s">
        <v>904</v>
      </c>
      <c r="Q274" s="1" t="s">
        <v>1363</v>
      </c>
      <c r="R274" s="1" t="s">
        <v>84</v>
      </c>
      <c r="U274" s="1" t="s">
        <v>2792</v>
      </c>
      <c r="X274" s="2">
        <v>45953</v>
      </c>
      <c r="Y274" s="2">
        <v>46112</v>
      </c>
      <c r="Z274" s="2">
        <v>45945</v>
      </c>
      <c r="AA274" s="1" t="s">
        <v>55</v>
      </c>
      <c r="AC274" s="1" t="s">
        <v>56</v>
      </c>
      <c r="AD274" s="1" t="s">
        <v>57</v>
      </c>
      <c r="AE274" s="1" t="s">
        <v>57</v>
      </c>
      <c r="AF274" s="1" t="s">
        <v>87</v>
      </c>
      <c r="AG274" s="1">
        <v>49765.64</v>
      </c>
      <c r="AI274" s="2">
        <v>45952</v>
      </c>
      <c r="AJ274" s="1">
        <v>49765.64</v>
      </c>
      <c r="AK274" s="1" t="s">
        <v>2793</v>
      </c>
      <c r="AL274" s="2">
        <v>45953</v>
      </c>
      <c r="AM274" s="2">
        <v>46112</v>
      </c>
      <c r="AN274" s="1" t="s">
        <v>240</v>
      </c>
      <c r="AO274" s="3">
        <v>0.79166666666666663</v>
      </c>
    </row>
    <row r="275" spans="1:41" x14ac:dyDescent="0.3">
      <c r="A275" s="7" t="s">
        <v>2794</v>
      </c>
      <c r="B275" s="1" t="s">
        <v>41</v>
      </c>
      <c r="C275" s="1" t="s">
        <v>943</v>
      </c>
      <c r="D275" s="1" t="s">
        <v>43</v>
      </c>
      <c r="E275" s="1" t="s">
        <v>2795</v>
      </c>
      <c r="F275" s="10">
        <f t="shared" si="4"/>
        <v>45951</v>
      </c>
      <c r="G275" s="1" t="s">
        <v>2796</v>
      </c>
      <c r="H275" s="1" t="s">
        <v>2797</v>
      </c>
      <c r="I275" s="1" t="s">
        <v>8481</v>
      </c>
      <c r="J275" s="1" t="s">
        <v>84</v>
      </c>
      <c r="K275" s="1">
        <v>45000000</v>
      </c>
      <c r="L275" s="1" t="s">
        <v>947</v>
      </c>
      <c r="M275" s="1" t="s">
        <v>948</v>
      </c>
      <c r="N275" s="1" t="s">
        <v>949</v>
      </c>
      <c r="P275" s="1" t="s">
        <v>950</v>
      </c>
      <c r="Q275" s="1" t="s">
        <v>951</v>
      </c>
      <c r="R275" s="1" t="s">
        <v>127</v>
      </c>
      <c r="T275" s="1" t="s">
        <v>952</v>
      </c>
      <c r="X275" s="2">
        <v>45992</v>
      </c>
      <c r="Y275" s="2">
        <v>46356</v>
      </c>
      <c r="Z275" s="2">
        <v>45779</v>
      </c>
      <c r="AA275" s="1" t="s">
        <v>55</v>
      </c>
      <c r="AC275" s="1" t="s">
        <v>56</v>
      </c>
      <c r="AD275" s="1" t="s">
        <v>56</v>
      </c>
      <c r="AE275" s="1" t="s">
        <v>57</v>
      </c>
      <c r="AF275" s="1" t="s">
        <v>58</v>
      </c>
      <c r="AG275" s="1">
        <v>0</v>
      </c>
      <c r="AI275" s="2">
        <v>45951</v>
      </c>
      <c r="AJ275" s="1">
        <v>2393067</v>
      </c>
      <c r="AK275" s="1" t="s">
        <v>2798</v>
      </c>
      <c r="AL275" s="2">
        <v>45992</v>
      </c>
      <c r="AM275" s="2">
        <v>46356</v>
      </c>
      <c r="AN275" s="1" t="s">
        <v>229</v>
      </c>
      <c r="AO275" s="3">
        <v>0.5</v>
      </c>
    </row>
    <row r="276" spans="1:41" x14ac:dyDescent="0.3">
      <c r="A276" s="7" t="s">
        <v>2799</v>
      </c>
      <c r="B276" s="1" t="s">
        <v>41</v>
      </c>
      <c r="C276" s="1" t="s">
        <v>2800</v>
      </c>
      <c r="D276" s="1" t="s">
        <v>43</v>
      </c>
      <c r="E276" s="1" t="s">
        <v>2801</v>
      </c>
      <c r="F276" s="10">
        <f t="shared" si="4"/>
        <v>45946</v>
      </c>
      <c r="G276" s="1" t="s">
        <v>2802</v>
      </c>
      <c r="H276" s="1" t="s">
        <v>2803</v>
      </c>
      <c r="I276" s="1" t="s">
        <v>8481</v>
      </c>
      <c r="J276" s="1" t="s">
        <v>84</v>
      </c>
      <c r="K276" s="1">
        <v>48000000</v>
      </c>
      <c r="L276" s="1" t="s">
        <v>2804</v>
      </c>
      <c r="M276" s="1" t="s">
        <v>2805</v>
      </c>
      <c r="N276" s="1" t="s">
        <v>634</v>
      </c>
      <c r="O276" s="1" t="s">
        <v>2806</v>
      </c>
      <c r="P276" s="1" t="s">
        <v>2807</v>
      </c>
      <c r="Q276" s="1" t="s">
        <v>2808</v>
      </c>
      <c r="R276" s="1" t="s">
        <v>84</v>
      </c>
      <c r="S276" s="1" t="s">
        <v>2809</v>
      </c>
      <c r="T276" s="1" t="s">
        <v>2810</v>
      </c>
      <c r="X276" s="2">
        <v>45936</v>
      </c>
      <c r="Y276" s="2">
        <v>47031</v>
      </c>
      <c r="Z276" s="2">
        <v>45930</v>
      </c>
      <c r="AA276" s="1" t="s">
        <v>55</v>
      </c>
      <c r="AC276" s="1" t="s">
        <v>56</v>
      </c>
      <c r="AD276" s="1" t="s">
        <v>57</v>
      </c>
      <c r="AE276" s="1" t="s">
        <v>57</v>
      </c>
      <c r="AF276" s="1" t="s">
        <v>1478</v>
      </c>
      <c r="AG276" s="1">
        <v>69018</v>
      </c>
      <c r="AH276" s="1">
        <v>69018</v>
      </c>
      <c r="AI276" s="2">
        <v>45931</v>
      </c>
      <c r="AJ276" s="1">
        <v>69018</v>
      </c>
      <c r="AK276" s="1" t="s">
        <v>2811</v>
      </c>
      <c r="AL276" s="2">
        <v>45936</v>
      </c>
      <c r="AM276" s="2">
        <v>47031</v>
      </c>
      <c r="AN276" s="1" t="s">
        <v>561</v>
      </c>
      <c r="AO276" s="3">
        <v>0.99930555555555556</v>
      </c>
    </row>
    <row r="277" spans="1:41" x14ac:dyDescent="0.3">
      <c r="A277" s="7" t="s">
        <v>2812</v>
      </c>
      <c r="B277" s="1" t="s">
        <v>41</v>
      </c>
      <c r="C277" s="1" t="s">
        <v>2813</v>
      </c>
      <c r="D277" s="1" t="s">
        <v>43</v>
      </c>
      <c r="E277" s="1" t="s">
        <v>2814</v>
      </c>
      <c r="F277" s="10">
        <f t="shared" si="4"/>
        <v>45945</v>
      </c>
      <c r="G277" s="1" t="s">
        <v>2815</v>
      </c>
      <c r="H277" s="1" t="s">
        <v>2816</v>
      </c>
      <c r="I277" s="1" t="s">
        <v>2817</v>
      </c>
      <c r="J277" s="1" t="s">
        <v>8481</v>
      </c>
      <c r="K277" s="1">
        <v>71530000</v>
      </c>
      <c r="M277" s="1" t="s">
        <v>2818</v>
      </c>
      <c r="N277" s="1" t="s">
        <v>2819</v>
      </c>
      <c r="P277" s="1" t="s">
        <v>2820</v>
      </c>
      <c r="Q277" s="1" t="s">
        <v>2821</v>
      </c>
      <c r="R277" s="1" t="s">
        <v>84</v>
      </c>
      <c r="X277" s="2">
        <v>45152</v>
      </c>
      <c r="Y277" s="2">
        <v>46612</v>
      </c>
      <c r="Z277" s="2">
        <v>45151</v>
      </c>
      <c r="AA277" s="1" t="s">
        <v>55</v>
      </c>
      <c r="AC277" s="1" t="s">
        <v>57</v>
      </c>
      <c r="AD277" s="1" t="s">
        <v>57</v>
      </c>
      <c r="AE277" s="1" t="s">
        <v>57</v>
      </c>
      <c r="AF277" s="1" t="s">
        <v>87</v>
      </c>
      <c r="AG277" s="1">
        <v>260560</v>
      </c>
      <c r="AI277" s="2">
        <v>45898</v>
      </c>
      <c r="AJ277" s="1">
        <v>260560</v>
      </c>
      <c r="AK277" s="1" t="s">
        <v>2822</v>
      </c>
      <c r="AL277" s="2">
        <v>45152</v>
      </c>
      <c r="AM277" s="2">
        <v>46612</v>
      </c>
      <c r="AN277" s="1" t="s">
        <v>2823</v>
      </c>
      <c r="AO277" s="3">
        <v>0.5</v>
      </c>
    </row>
    <row r="278" spans="1:41" x14ac:dyDescent="0.3">
      <c r="A278" s="7" t="s">
        <v>2824</v>
      </c>
      <c r="B278" s="1" t="s">
        <v>41</v>
      </c>
      <c r="C278" s="1" t="s">
        <v>2825</v>
      </c>
      <c r="D278" s="1" t="s">
        <v>43</v>
      </c>
      <c r="E278" s="1" t="s">
        <v>2826</v>
      </c>
      <c r="F278" s="10">
        <f t="shared" si="4"/>
        <v>45932</v>
      </c>
      <c r="G278" s="1" t="s">
        <v>2827</v>
      </c>
      <c r="H278" s="1" t="s">
        <v>2828</v>
      </c>
      <c r="I278" s="1" t="s">
        <v>2829</v>
      </c>
      <c r="J278" s="1" t="s">
        <v>8481</v>
      </c>
      <c r="K278" s="1">
        <v>70332200</v>
      </c>
      <c r="M278" s="1" t="s">
        <v>2830</v>
      </c>
      <c r="N278" s="1" t="s">
        <v>2831</v>
      </c>
      <c r="P278" s="1" t="s">
        <v>259</v>
      </c>
      <c r="Q278" s="1" t="s">
        <v>2832</v>
      </c>
      <c r="R278" s="1" t="s">
        <v>84</v>
      </c>
      <c r="X278" s="2">
        <v>45867</v>
      </c>
      <c r="Y278" s="2">
        <v>47692</v>
      </c>
      <c r="Z278" s="2">
        <v>45824</v>
      </c>
      <c r="AA278" s="1" t="s">
        <v>55</v>
      </c>
      <c r="AC278" s="1" t="s">
        <v>57</v>
      </c>
      <c r="AD278" s="1" t="s">
        <v>57</v>
      </c>
      <c r="AE278" s="1" t="s">
        <v>57</v>
      </c>
      <c r="AF278" s="1" t="s">
        <v>87</v>
      </c>
      <c r="AG278" s="1">
        <v>0</v>
      </c>
      <c r="AH278" s="1">
        <v>3500000</v>
      </c>
      <c r="AI278" s="2">
        <v>45866</v>
      </c>
      <c r="AJ278" s="1">
        <v>3500000</v>
      </c>
      <c r="AK278" s="1" t="s">
        <v>2833</v>
      </c>
      <c r="AL278" s="2">
        <v>45867</v>
      </c>
      <c r="AM278" s="2">
        <v>47692</v>
      </c>
      <c r="AN278" s="1" t="s">
        <v>240</v>
      </c>
      <c r="AO278" s="3">
        <v>0.5</v>
      </c>
    </row>
    <row r="279" spans="1:41" x14ac:dyDescent="0.3">
      <c r="A279" s="7" t="s">
        <v>2834</v>
      </c>
      <c r="B279" s="1" t="s">
        <v>41</v>
      </c>
      <c r="C279" s="1" t="s">
        <v>1657</v>
      </c>
      <c r="D279" s="1" t="s">
        <v>43</v>
      </c>
      <c r="E279" s="1" t="s">
        <v>2835</v>
      </c>
      <c r="F279" s="10">
        <f t="shared" si="4"/>
        <v>45930</v>
      </c>
      <c r="G279" s="1" t="s">
        <v>2836</v>
      </c>
      <c r="H279" s="1" t="s">
        <v>2837</v>
      </c>
      <c r="I279" s="1" t="s">
        <v>8481</v>
      </c>
      <c r="J279" s="1" t="s">
        <v>84</v>
      </c>
      <c r="K279" s="1">
        <v>45233000</v>
      </c>
      <c r="L279" s="1" t="s">
        <v>2838</v>
      </c>
      <c r="M279" s="1" t="s">
        <v>2839</v>
      </c>
      <c r="N279" s="1" t="s">
        <v>1657</v>
      </c>
      <c r="O279" s="1" t="s">
        <v>2840</v>
      </c>
      <c r="P279" s="1" t="s">
        <v>2287</v>
      </c>
      <c r="Q279" s="1" t="s">
        <v>2841</v>
      </c>
      <c r="R279" s="1" t="s">
        <v>84</v>
      </c>
      <c r="T279" s="1" t="s">
        <v>1666</v>
      </c>
      <c r="X279" s="2">
        <v>45870</v>
      </c>
      <c r="Y279" s="2">
        <v>46104</v>
      </c>
      <c r="Z279" s="2">
        <v>45729</v>
      </c>
      <c r="AA279" s="1" t="s">
        <v>55</v>
      </c>
      <c r="AC279" s="1" t="s">
        <v>56</v>
      </c>
      <c r="AD279" s="1" t="s">
        <v>56</v>
      </c>
      <c r="AE279" s="1" t="s">
        <v>57</v>
      </c>
      <c r="AF279" s="1" t="s">
        <v>58</v>
      </c>
      <c r="AG279" s="1">
        <v>916000</v>
      </c>
      <c r="AI279" s="2">
        <v>45869</v>
      </c>
      <c r="AJ279" s="1">
        <v>782242.62</v>
      </c>
      <c r="AK279" s="1" t="s">
        <v>2842</v>
      </c>
      <c r="AL279" s="2">
        <v>45870</v>
      </c>
      <c r="AM279" s="2">
        <v>46104</v>
      </c>
      <c r="AN279" s="1" t="s">
        <v>229</v>
      </c>
      <c r="AO279" s="3">
        <v>0.5</v>
      </c>
    </row>
    <row r="280" spans="1:41" x14ac:dyDescent="0.3">
      <c r="A280" s="7" t="s">
        <v>2843</v>
      </c>
      <c r="B280" s="1" t="s">
        <v>41</v>
      </c>
      <c r="C280" s="1" t="s">
        <v>2844</v>
      </c>
      <c r="D280" s="1" t="s">
        <v>43</v>
      </c>
      <c r="E280" s="1" t="s">
        <v>2845</v>
      </c>
      <c r="F280" s="10">
        <f t="shared" si="4"/>
        <v>45930</v>
      </c>
      <c r="G280" s="1" t="s">
        <v>2846</v>
      </c>
      <c r="H280" s="1" t="s">
        <v>2847</v>
      </c>
      <c r="I280" s="12" t="s">
        <v>2848</v>
      </c>
      <c r="J280" s="1" t="s">
        <v>84</v>
      </c>
      <c r="K280" s="1">
        <v>71530000</v>
      </c>
      <c r="L280" s="1" t="s">
        <v>2849</v>
      </c>
      <c r="M280" s="1" t="s">
        <v>2850</v>
      </c>
      <c r="N280" s="1" t="s">
        <v>2851</v>
      </c>
      <c r="P280" s="1" t="s">
        <v>249</v>
      </c>
      <c r="Q280" s="1" t="s">
        <v>2848</v>
      </c>
      <c r="R280" s="1" t="s">
        <v>127</v>
      </c>
      <c r="X280" s="2">
        <v>45870</v>
      </c>
      <c r="Y280" s="2">
        <v>46965</v>
      </c>
      <c r="Z280" s="2">
        <v>45869</v>
      </c>
      <c r="AA280" s="1" t="s">
        <v>55</v>
      </c>
      <c r="AC280" s="1" t="s">
        <v>57</v>
      </c>
      <c r="AD280" s="1" t="s">
        <v>57</v>
      </c>
      <c r="AE280" s="1" t="s">
        <v>57</v>
      </c>
      <c r="AF280" s="1" t="s">
        <v>87</v>
      </c>
      <c r="AG280" s="1">
        <v>600000</v>
      </c>
      <c r="AH280" s="1">
        <v>600000</v>
      </c>
      <c r="AI280" s="2">
        <v>45912</v>
      </c>
      <c r="AJ280" s="1">
        <v>600000</v>
      </c>
      <c r="AK280" s="1" t="s">
        <v>2852</v>
      </c>
      <c r="AL280" s="2">
        <v>45870</v>
      </c>
      <c r="AM280" s="2">
        <v>46965</v>
      </c>
      <c r="AN280" s="1" t="s">
        <v>240</v>
      </c>
      <c r="AO280" s="3">
        <v>0.5</v>
      </c>
    </row>
    <row r="281" spans="1:41" x14ac:dyDescent="0.3">
      <c r="A281" s="7" t="s">
        <v>2853</v>
      </c>
      <c r="B281" s="1" t="s">
        <v>41</v>
      </c>
      <c r="C281" s="1" t="s">
        <v>2854</v>
      </c>
      <c r="D281" s="1" t="s">
        <v>43</v>
      </c>
      <c r="E281" s="1" t="s">
        <v>2855</v>
      </c>
      <c r="F281" s="10">
        <f t="shared" si="4"/>
        <v>45926</v>
      </c>
      <c r="G281" s="1" t="s">
        <v>2856</v>
      </c>
      <c r="H281" s="1" t="s">
        <v>2857</v>
      </c>
      <c r="I281" s="1" t="s">
        <v>8481</v>
      </c>
      <c r="J281" s="1" t="s">
        <v>378</v>
      </c>
      <c r="K281" s="1">
        <v>71000000</v>
      </c>
      <c r="L281" s="1" t="s">
        <v>2858</v>
      </c>
      <c r="M281" s="1" t="s">
        <v>2859</v>
      </c>
      <c r="N281" s="1" t="s">
        <v>2854</v>
      </c>
      <c r="O281" s="1" t="s">
        <v>2860</v>
      </c>
      <c r="P281" s="1" t="s">
        <v>502</v>
      </c>
      <c r="Q281" s="1" t="s">
        <v>2861</v>
      </c>
      <c r="R281" s="1" t="s">
        <v>84</v>
      </c>
      <c r="X281" s="2">
        <v>45897</v>
      </c>
      <c r="Y281" s="2">
        <v>46626</v>
      </c>
      <c r="Z281" s="2">
        <v>45754</v>
      </c>
      <c r="AA281" s="1" t="s">
        <v>55</v>
      </c>
      <c r="AC281" s="1" t="s">
        <v>56</v>
      </c>
      <c r="AD281" s="1" t="s">
        <v>56</v>
      </c>
      <c r="AE281" s="1" t="s">
        <v>57</v>
      </c>
      <c r="AF281" s="1" t="s">
        <v>87</v>
      </c>
      <c r="AG281" s="1">
        <v>8400000</v>
      </c>
      <c r="AI281" s="2">
        <v>45828</v>
      </c>
      <c r="AJ281" s="1">
        <v>8400000</v>
      </c>
      <c r="AK281" s="1" t="s">
        <v>2862</v>
      </c>
      <c r="AL281" s="2">
        <v>45897</v>
      </c>
      <c r="AM281" s="2">
        <v>46626</v>
      </c>
      <c r="AN281" s="1" t="s">
        <v>240</v>
      </c>
      <c r="AO281" s="3">
        <v>0.5</v>
      </c>
    </row>
    <row r="282" spans="1:41" x14ac:dyDescent="0.3">
      <c r="A282" s="7" t="s">
        <v>2863</v>
      </c>
      <c r="B282" s="1" t="s">
        <v>41</v>
      </c>
      <c r="C282" s="1" t="s">
        <v>242</v>
      </c>
      <c r="D282" s="1" t="s">
        <v>43</v>
      </c>
      <c r="E282" s="1" t="s">
        <v>2864</v>
      </c>
      <c r="F282" s="10">
        <f t="shared" si="4"/>
        <v>45923</v>
      </c>
      <c r="G282" s="1" t="s">
        <v>2865</v>
      </c>
      <c r="H282" s="1" t="s">
        <v>2865</v>
      </c>
      <c r="I282" s="12" t="s">
        <v>2866</v>
      </c>
      <c r="J282" s="1" t="s">
        <v>64</v>
      </c>
      <c r="K282" s="1">
        <v>45246410</v>
      </c>
      <c r="L282" s="1" t="s">
        <v>2867</v>
      </c>
      <c r="M282" s="1" t="s">
        <v>2868</v>
      </c>
      <c r="N282" s="1" t="s">
        <v>2654</v>
      </c>
      <c r="P282" s="1" t="s">
        <v>51</v>
      </c>
      <c r="Q282" s="1" t="s">
        <v>2655</v>
      </c>
      <c r="R282" s="1" t="s">
        <v>53</v>
      </c>
      <c r="U282" s="1" t="s">
        <v>2869</v>
      </c>
      <c r="X282" s="2">
        <v>45918</v>
      </c>
      <c r="Y282" s="2">
        <v>46502</v>
      </c>
      <c r="Z282" s="2">
        <v>45889</v>
      </c>
      <c r="AA282" s="1" t="s">
        <v>55</v>
      </c>
      <c r="AC282" s="1" t="s">
        <v>57</v>
      </c>
      <c r="AD282" s="1" t="s">
        <v>57</v>
      </c>
      <c r="AE282" s="1" t="s">
        <v>57</v>
      </c>
      <c r="AF282" s="1" t="s">
        <v>58</v>
      </c>
      <c r="AG282" s="1">
        <v>7811846</v>
      </c>
      <c r="AI282" s="2">
        <v>45918</v>
      </c>
      <c r="AJ282" s="1">
        <v>7811846</v>
      </c>
      <c r="AK282" s="1" t="s">
        <v>2870</v>
      </c>
      <c r="AL282" s="2">
        <v>45918</v>
      </c>
      <c r="AM282" s="2">
        <v>46502</v>
      </c>
      <c r="AN282" s="1" t="s">
        <v>240</v>
      </c>
      <c r="AO282" s="3">
        <v>0.375</v>
      </c>
    </row>
    <row r="283" spans="1:41" x14ac:dyDescent="0.3">
      <c r="A283" s="7" t="s">
        <v>2871</v>
      </c>
      <c r="B283" s="1" t="s">
        <v>41</v>
      </c>
      <c r="C283" s="1" t="s">
        <v>1215</v>
      </c>
      <c r="D283" s="1" t="s">
        <v>43</v>
      </c>
      <c r="E283" s="1" t="s">
        <v>2872</v>
      </c>
      <c r="F283" s="10">
        <f t="shared" si="4"/>
        <v>45919</v>
      </c>
      <c r="G283" s="1" t="s">
        <v>2873</v>
      </c>
      <c r="H283" s="1" t="s">
        <v>2874</v>
      </c>
      <c r="I283" s="1" t="s">
        <v>8481</v>
      </c>
      <c r="J283" s="1" t="s">
        <v>84</v>
      </c>
      <c r="K283" s="1">
        <v>45000000</v>
      </c>
      <c r="L283" s="1" t="s">
        <v>2875</v>
      </c>
      <c r="M283" s="1" t="s">
        <v>2876</v>
      </c>
      <c r="N283" s="1" t="s">
        <v>110</v>
      </c>
      <c r="P283" s="1" t="s">
        <v>1222</v>
      </c>
      <c r="Q283" s="1" t="s">
        <v>1223</v>
      </c>
      <c r="R283" s="1" t="s">
        <v>84</v>
      </c>
      <c r="S283" s="1" t="s">
        <v>2877</v>
      </c>
      <c r="T283" s="1" t="s">
        <v>1225</v>
      </c>
      <c r="X283" s="2">
        <v>45789</v>
      </c>
      <c r="Y283" s="2">
        <v>46101</v>
      </c>
      <c r="Z283" s="2">
        <v>45728</v>
      </c>
      <c r="AA283" s="1" t="s">
        <v>55</v>
      </c>
      <c r="AC283" s="1" t="s">
        <v>56</v>
      </c>
      <c r="AD283" s="1" t="s">
        <v>57</v>
      </c>
      <c r="AE283" s="1" t="s">
        <v>57</v>
      </c>
      <c r="AF283" s="1" t="s">
        <v>58</v>
      </c>
      <c r="AG283" s="1">
        <v>2298000</v>
      </c>
      <c r="AH283" s="1">
        <v>2298000</v>
      </c>
      <c r="AI283" s="2">
        <v>45728</v>
      </c>
      <c r="AJ283" s="1">
        <v>2298000</v>
      </c>
      <c r="AK283" s="1" t="s">
        <v>2878</v>
      </c>
      <c r="AL283" s="2">
        <v>45789</v>
      </c>
      <c r="AM283" s="2">
        <v>46101</v>
      </c>
      <c r="AN283" s="1" t="s">
        <v>89</v>
      </c>
      <c r="AO283" s="3">
        <v>0.99930555555555556</v>
      </c>
    </row>
    <row r="284" spans="1:41" x14ac:dyDescent="0.3">
      <c r="A284" s="7" t="s">
        <v>2879</v>
      </c>
      <c r="B284" s="1" t="s">
        <v>41</v>
      </c>
      <c r="C284" s="1" t="s">
        <v>1357</v>
      </c>
      <c r="D284" s="1" t="s">
        <v>43</v>
      </c>
      <c r="E284" s="1" t="s">
        <v>2880</v>
      </c>
      <c r="F284" s="10">
        <f t="shared" si="4"/>
        <v>45911</v>
      </c>
      <c r="G284" s="1" t="s">
        <v>2881</v>
      </c>
      <c r="H284" s="1" t="s">
        <v>2881</v>
      </c>
      <c r="I284" s="1" t="s">
        <v>8481</v>
      </c>
      <c r="J284" s="1" t="s">
        <v>64</v>
      </c>
      <c r="K284" s="1">
        <v>45233210</v>
      </c>
      <c r="M284" s="1" t="s">
        <v>2630</v>
      </c>
      <c r="N284" s="1" t="s">
        <v>2631</v>
      </c>
      <c r="P284" s="1" t="s">
        <v>2632</v>
      </c>
      <c r="Q284" s="1" t="s">
        <v>2633</v>
      </c>
      <c r="R284" s="1" t="s">
        <v>84</v>
      </c>
      <c r="X284" s="2">
        <v>45912</v>
      </c>
      <c r="Y284" s="2">
        <v>45942</v>
      </c>
      <c r="Z284" s="2">
        <v>45911</v>
      </c>
      <c r="AA284" s="1" t="s">
        <v>55</v>
      </c>
      <c r="AC284" s="1" t="s">
        <v>56</v>
      </c>
      <c r="AD284" s="1" t="s">
        <v>57</v>
      </c>
      <c r="AE284" s="1" t="s">
        <v>57</v>
      </c>
      <c r="AF284" s="1" t="s">
        <v>58</v>
      </c>
      <c r="AG284" s="1">
        <v>185722.65</v>
      </c>
      <c r="AI284" s="2">
        <v>45911</v>
      </c>
      <c r="AJ284" s="1">
        <v>185722.65</v>
      </c>
      <c r="AK284" s="1" t="s">
        <v>2882</v>
      </c>
      <c r="AL284" s="2">
        <v>45912</v>
      </c>
      <c r="AM284" s="2">
        <v>45942</v>
      </c>
      <c r="AN284" s="1" t="s">
        <v>240</v>
      </c>
      <c r="AO284" s="3">
        <v>0.5</v>
      </c>
    </row>
    <row r="285" spans="1:41" x14ac:dyDescent="0.3">
      <c r="A285" s="7" t="s">
        <v>2883</v>
      </c>
      <c r="B285" s="1" t="s">
        <v>41</v>
      </c>
      <c r="C285" s="1" t="s">
        <v>242</v>
      </c>
      <c r="D285" s="1" t="s">
        <v>43</v>
      </c>
      <c r="E285" s="1" t="s">
        <v>2884</v>
      </c>
      <c r="F285" s="10">
        <f t="shared" si="4"/>
        <v>45902</v>
      </c>
      <c r="G285" s="1" t="s">
        <v>2885</v>
      </c>
      <c r="H285" s="1" t="s">
        <v>2885</v>
      </c>
      <c r="I285" s="12" t="s">
        <v>2886</v>
      </c>
      <c r="J285" s="1" t="s">
        <v>64</v>
      </c>
      <c r="K285" s="1">
        <v>45246410</v>
      </c>
      <c r="L285" s="1" t="s">
        <v>2887</v>
      </c>
      <c r="M285" s="1" t="s">
        <v>2888</v>
      </c>
      <c r="N285" s="1" t="s">
        <v>2654</v>
      </c>
      <c r="P285" s="1" t="s">
        <v>51</v>
      </c>
      <c r="Q285" s="1" t="s">
        <v>2655</v>
      </c>
      <c r="R285" s="1" t="s">
        <v>53</v>
      </c>
      <c r="S285" s="1">
        <v>7484910968</v>
      </c>
      <c r="U285" s="1" t="s">
        <v>2889</v>
      </c>
      <c r="X285" s="2">
        <v>45895</v>
      </c>
      <c r="Y285" s="2">
        <v>46295</v>
      </c>
      <c r="Z285" s="2">
        <v>45870</v>
      </c>
      <c r="AA285" s="1" t="s">
        <v>55</v>
      </c>
      <c r="AC285" s="1" t="s">
        <v>57</v>
      </c>
      <c r="AD285" s="1" t="s">
        <v>57</v>
      </c>
      <c r="AE285" s="1" t="s">
        <v>57</v>
      </c>
      <c r="AF285" s="1" t="s">
        <v>58</v>
      </c>
      <c r="AG285" s="1">
        <v>2358412.4300000002</v>
      </c>
      <c r="AI285" s="2">
        <v>45894</v>
      </c>
      <c r="AJ285" s="1">
        <v>2358412.4300000002</v>
      </c>
      <c r="AK285" s="1" t="s">
        <v>2870</v>
      </c>
      <c r="AL285" s="2">
        <v>45895</v>
      </c>
      <c r="AM285" s="2">
        <v>46295</v>
      </c>
      <c r="AN285" s="1" t="s">
        <v>240</v>
      </c>
      <c r="AO285" s="3">
        <v>0.5</v>
      </c>
    </row>
    <row r="286" spans="1:41" x14ac:dyDescent="0.3">
      <c r="A286" s="7" t="s">
        <v>2890</v>
      </c>
      <c r="B286" s="1" t="s">
        <v>41</v>
      </c>
      <c r="C286" s="1" t="s">
        <v>2891</v>
      </c>
      <c r="D286" s="1" t="s">
        <v>43</v>
      </c>
      <c r="E286" s="1" t="s">
        <v>2892</v>
      </c>
      <c r="F286" s="10">
        <f t="shared" si="4"/>
        <v>45902</v>
      </c>
      <c r="G286" s="1" t="s">
        <v>2893</v>
      </c>
      <c r="H286" s="1" t="s">
        <v>2894</v>
      </c>
      <c r="I286" s="1" t="s">
        <v>8481</v>
      </c>
      <c r="J286" s="1" t="s">
        <v>64</v>
      </c>
      <c r="K286" s="1">
        <v>45211100</v>
      </c>
      <c r="M286" s="1" t="s">
        <v>2895</v>
      </c>
      <c r="N286" s="1" t="s">
        <v>2896</v>
      </c>
      <c r="P286" s="1" t="s">
        <v>2897</v>
      </c>
      <c r="Q286" s="1" t="s">
        <v>2898</v>
      </c>
      <c r="R286" s="1" t="s">
        <v>2899</v>
      </c>
      <c r="U286" s="1" t="s">
        <v>2900</v>
      </c>
      <c r="X286" s="2">
        <v>45846</v>
      </c>
      <c r="Y286" s="2">
        <v>46599</v>
      </c>
      <c r="Z286" s="2">
        <v>45838</v>
      </c>
      <c r="AA286" s="1" t="s">
        <v>55</v>
      </c>
      <c r="AC286" s="1" t="s">
        <v>57</v>
      </c>
      <c r="AD286" s="1" t="s">
        <v>57</v>
      </c>
      <c r="AE286" s="1" t="s">
        <v>57</v>
      </c>
      <c r="AF286" s="1" t="s">
        <v>58</v>
      </c>
      <c r="AG286" s="1">
        <v>4502015</v>
      </c>
      <c r="AI286" s="2">
        <v>45846</v>
      </c>
      <c r="AJ286" s="1">
        <v>4502015</v>
      </c>
      <c r="AK286" s="1" t="s">
        <v>2901</v>
      </c>
      <c r="AL286" s="2">
        <v>45846</v>
      </c>
      <c r="AM286" s="2">
        <v>46599</v>
      </c>
      <c r="AN286" s="1" t="s">
        <v>240</v>
      </c>
      <c r="AO286" s="3">
        <v>0.70833333333333337</v>
      </c>
    </row>
    <row r="287" spans="1:41" x14ac:dyDescent="0.3">
      <c r="A287" s="7" t="s">
        <v>2902</v>
      </c>
      <c r="B287" s="1" t="s">
        <v>41</v>
      </c>
      <c r="C287" s="1" t="s">
        <v>242</v>
      </c>
      <c r="D287" s="1" t="s">
        <v>43</v>
      </c>
      <c r="E287" s="1" t="s">
        <v>2903</v>
      </c>
      <c r="F287" s="10">
        <f t="shared" si="4"/>
        <v>45890</v>
      </c>
      <c r="G287" s="1" t="s">
        <v>2904</v>
      </c>
      <c r="H287" s="1" t="s">
        <v>2904</v>
      </c>
      <c r="I287" s="13" t="s">
        <v>2763</v>
      </c>
      <c r="J287" s="1" t="s">
        <v>64</v>
      </c>
      <c r="K287" s="1">
        <v>71356000</v>
      </c>
      <c r="L287" s="1" t="s">
        <v>2905</v>
      </c>
      <c r="M287" s="1" t="s">
        <v>2906</v>
      </c>
      <c r="N287" s="1" t="s">
        <v>2654</v>
      </c>
      <c r="P287" s="1" t="s">
        <v>51</v>
      </c>
      <c r="Q287" s="1" t="s">
        <v>2655</v>
      </c>
      <c r="R287" s="1" t="s">
        <v>53</v>
      </c>
      <c r="U287" s="1" t="s">
        <v>2907</v>
      </c>
      <c r="X287" s="2">
        <v>45505</v>
      </c>
      <c r="Y287" s="2">
        <v>45897</v>
      </c>
      <c r="Z287" s="2">
        <v>45504</v>
      </c>
      <c r="AA287" s="1" t="s">
        <v>55</v>
      </c>
      <c r="AC287" s="1" t="s">
        <v>57</v>
      </c>
      <c r="AD287" s="1" t="s">
        <v>57</v>
      </c>
      <c r="AE287" s="1" t="s">
        <v>57</v>
      </c>
      <c r="AF287" s="1" t="s">
        <v>58</v>
      </c>
      <c r="AG287" s="1">
        <v>166114.26999999999</v>
      </c>
      <c r="AH287" s="1">
        <v>166114.26999999999</v>
      </c>
      <c r="AI287" s="2">
        <v>45748</v>
      </c>
      <c r="AJ287" s="1">
        <v>104745.36</v>
      </c>
      <c r="AK287" s="1" t="s">
        <v>2908</v>
      </c>
      <c r="AL287" s="2">
        <v>45505</v>
      </c>
      <c r="AM287" s="2">
        <v>45897</v>
      </c>
      <c r="AN287" s="1" t="s">
        <v>240</v>
      </c>
      <c r="AO287" s="3">
        <v>0.5</v>
      </c>
    </row>
    <row r="288" spans="1:41" x14ac:dyDescent="0.3">
      <c r="A288" s="7" t="s">
        <v>2909</v>
      </c>
      <c r="B288" s="1" t="s">
        <v>41</v>
      </c>
      <c r="C288" s="1" t="s">
        <v>242</v>
      </c>
      <c r="D288" s="1" t="s">
        <v>43</v>
      </c>
      <c r="E288" s="1" t="s">
        <v>2910</v>
      </c>
      <c r="F288" s="10">
        <f t="shared" si="4"/>
        <v>45890</v>
      </c>
      <c r="G288" s="1" t="s">
        <v>2911</v>
      </c>
      <c r="H288" s="1" t="s">
        <v>2911</v>
      </c>
      <c r="I288" s="11" t="s">
        <v>2763</v>
      </c>
      <c r="J288" s="1" t="s">
        <v>436</v>
      </c>
      <c r="K288" s="1">
        <v>71530000</v>
      </c>
      <c r="L288" s="1" t="s">
        <v>2905</v>
      </c>
      <c r="M288" s="1" t="s">
        <v>2906</v>
      </c>
      <c r="N288" s="1" t="s">
        <v>2654</v>
      </c>
      <c r="P288" s="1" t="s">
        <v>51</v>
      </c>
      <c r="Q288" s="1" t="s">
        <v>2655</v>
      </c>
      <c r="R288" s="1" t="s">
        <v>53</v>
      </c>
      <c r="U288" s="1" t="s">
        <v>2912</v>
      </c>
      <c r="X288" s="2">
        <v>45873</v>
      </c>
      <c r="Y288" s="2">
        <v>46477</v>
      </c>
      <c r="Z288" s="2">
        <v>45870</v>
      </c>
      <c r="AA288" s="1" t="s">
        <v>55</v>
      </c>
      <c r="AC288" s="1" t="s">
        <v>57</v>
      </c>
      <c r="AD288" s="1" t="s">
        <v>57</v>
      </c>
      <c r="AE288" s="1" t="s">
        <v>57</v>
      </c>
      <c r="AF288" s="1" t="s">
        <v>87</v>
      </c>
      <c r="AG288" s="1">
        <v>352733.56</v>
      </c>
      <c r="AH288" s="1">
        <v>352733.56</v>
      </c>
      <c r="AI288" s="2">
        <v>45873</v>
      </c>
      <c r="AJ288" s="1">
        <v>352733.56</v>
      </c>
      <c r="AK288" s="1" t="s">
        <v>2656</v>
      </c>
      <c r="AL288" s="2">
        <v>45873</v>
      </c>
      <c r="AM288" s="2">
        <v>46477</v>
      </c>
      <c r="AN288" s="1" t="s">
        <v>101</v>
      </c>
      <c r="AO288" s="3">
        <v>0.5</v>
      </c>
    </row>
    <row r="289" spans="1:41" x14ac:dyDescent="0.3">
      <c r="A289" s="7" t="s">
        <v>2913</v>
      </c>
      <c r="B289" s="1" t="s">
        <v>41</v>
      </c>
      <c r="C289" s="1" t="s">
        <v>2914</v>
      </c>
      <c r="D289" s="1" t="s">
        <v>43</v>
      </c>
      <c r="E289" s="1" t="s">
        <v>2915</v>
      </c>
      <c r="F289" s="10">
        <f t="shared" si="4"/>
        <v>45889</v>
      </c>
      <c r="G289" s="1" t="s">
        <v>2916</v>
      </c>
      <c r="H289" s="1" t="s">
        <v>2917</v>
      </c>
      <c r="I289" s="1" t="s">
        <v>8481</v>
      </c>
      <c r="J289" s="1" t="s">
        <v>84</v>
      </c>
      <c r="K289" s="1">
        <v>80400000</v>
      </c>
      <c r="L289" s="1" t="s">
        <v>2918</v>
      </c>
      <c r="M289" s="1" t="s">
        <v>2919</v>
      </c>
      <c r="N289" s="1" t="s">
        <v>456</v>
      </c>
      <c r="O289" s="1" t="s">
        <v>2920</v>
      </c>
      <c r="P289" s="1" t="s">
        <v>2921</v>
      </c>
      <c r="Q289" s="1" t="s">
        <v>2922</v>
      </c>
      <c r="R289" s="1" t="s">
        <v>127</v>
      </c>
      <c r="S289" s="1" t="s">
        <v>2923</v>
      </c>
      <c r="T289" s="1" t="s">
        <v>2924</v>
      </c>
      <c r="X289" s="2">
        <v>45887</v>
      </c>
      <c r="Y289" s="2">
        <v>46234</v>
      </c>
      <c r="Z289" s="2">
        <v>45855</v>
      </c>
      <c r="AA289" s="1" t="s">
        <v>55</v>
      </c>
      <c r="AC289" s="1" t="s">
        <v>56</v>
      </c>
      <c r="AD289" s="1" t="s">
        <v>57</v>
      </c>
      <c r="AE289" s="1" t="s">
        <v>57</v>
      </c>
      <c r="AF289" s="1" t="s">
        <v>87</v>
      </c>
      <c r="AG289" s="1">
        <v>25406.5</v>
      </c>
      <c r="AH289" s="1">
        <v>25406.5</v>
      </c>
      <c r="AI289" s="2">
        <v>45877</v>
      </c>
      <c r="AJ289" s="1">
        <v>25406.5</v>
      </c>
      <c r="AK289" s="1" t="s">
        <v>2925</v>
      </c>
      <c r="AL289" s="2">
        <v>45887</v>
      </c>
      <c r="AM289" s="2">
        <v>46234</v>
      </c>
      <c r="AN289" s="1" t="s">
        <v>89</v>
      </c>
      <c r="AO289" s="3">
        <v>0.5</v>
      </c>
    </row>
    <row r="290" spans="1:41" x14ac:dyDescent="0.3">
      <c r="A290" s="7" t="s">
        <v>2926</v>
      </c>
      <c r="B290" s="1" t="s">
        <v>41</v>
      </c>
      <c r="C290" s="1" t="s">
        <v>2844</v>
      </c>
      <c r="D290" s="1" t="s">
        <v>43</v>
      </c>
      <c r="E290" s="1" t="s">
        <v>2927</v>
      </c>
      <c r="F290" s="10">
        <f t="shared" si="4"/>
        <v>45888</v>
      </c>
      <c r="G290" s="1" t="s">
        <v>2928</v>
      </c>
      <c r="H290" s="1" t="s">
        <v>2928</v>
      </c>
      <c r="I290" s="13" t="s">
        <v>2848</v>
      </c>
      <c r="J290" s="1" t="s">
        <v>84</v>
      </c>
      <c r="K290" s="1">
        <v>71530000</v>
      </c>
      <c r="L290" s="1" t="s">
        <v>2849</v>
      </c>
      <c r="M290" s="1" t="s">
        <v>2850</v>
      </c>
      <c r="N290" s="1" t="s">
        <v>2851</v>
      </c>
      <c r="P290" s="1" t="s">
        <v>249</v>
      </c>
      <c r="Q290" s="1" t="s">
        <v>2848</v>
      </c>
      <c r="R290" s="1" t="s">
        <v>127</v>
      </c>
      <c r="X290" s="2">
        <v>45870</v>
      </c>
      <c r="Y290" s="2">
        <v>46234</v>
      </c>
      <c r="Z290" s="2">
        <v>45869</v>
      </c>
      <c r="AA290" s="1" t="s">
        <v>55</v>
      </c>
      <c r="AC290" s="1" t="s">
        <v>57</v>
      </c>
      <c r="AD290" s="1" t="s">
        <v>57</v>
      </c>
      <c r="AE290" s="1" t="s">
        <v>57</v>
      </c>
      <c r="AF290" s="1" t="s">
        <v>87</v>
      </c>
      <c r="AG290" s="1">
        <v>50000</v>
      </c>
      <c r="AH290" s="1">
        <v>50000</v>
      </c>
      <c r="AI290" s="2">
        <v>45887</v>
      </c>
      <c r="AJ290" s="1">
        <v>50000</v>
      </c>
      <c r="AK290" s="1" t="s">
        <v>2929</v>
      </c>
      <c r="AL290" s="2">
        <v>45870</v>
      </c>
      <c r="AM290" s="2">
        <v>46234</v>
      </c>
      <c r="AN290" s="1" t="s">
        <v>240</v>
      </c>
      <c r="AO290" s="3">
        <v>0.5</v>
      </c>
    </row>
    <row r="291" spans="1:41" x14ac:dyDescent="0.3">
      <c r="A291" s="7" t="s">
        <v>2930</v>
      </c>
      <c r="B291" s="1" t="s">
        <v>41</v>
      </c>
      <c r="C291" s="1" t="s">
        <v>2931</v>
      </c>
      <c r="D291" s="1" t="s">
        <v>43</v>
      </c>
      <c r="E291" s="1" t="s">
        <v>2932</v>
      </c>
      <c r="F291" s="10">
        <f t="shared" si="4"/>
        <v>45883</v>
      </c>
      <c r="G291" s="1" t="s">
        <v>2933</v>
      </c>
      <c r="H291" s="1" t="s">
        <v>2934</v>
      </c>
      <c r="I291" s="11" t="s">
        <v>2935</v>
      </c>
      <c r="J291" s="1" t="s">
        <v>2899</v>
      </c>
      <c r="K291" s="1">
        <v>45200000</v>
      </c>
      <c r="L291" s="1" t="s">
        <v>2936</v>
      </c>
      <c r="M291" s="1" t="s">
        <v>2937</v>
      </c>
      <c r="N291" s="1" t="s">
        <v>2931</v>
      </c>
      <c r="P291" s="1" t="s">
        <v>2938</v>
      </c>
      <c r="Q291" s="1" t="s">
        <v>2935</v>
      </c>
      <c r="R291" s="1" t="s">
        <v>571</v>
      </c>
      <c r="S291" s="1">
        <v>1847803527</v>
      </c>
      <c r="X291" s="2">
        <v>45861</v>
      </c>
      <c r="Y291" s="2">
        <v>45961</v>
      </c>
      <c r="Z291" s="2">
        <v>45835</v>
      </c>
      <c r="AA291" s="1" t="s">
        <v>55</v>
      </c>
      <c r="AC291" s="1" t="s">
        <v>56</v>
      </c>
      <c r="AD291" s="1" t="s">
        <v>57</v>
      </c>
      <c r="AE291" s="1" t="s">
        <v>57</v>
      </c>
      <c r="AF291" s="1" t="s">
        <v>58</v>
      </c>
      <c r="AG291" s="1">
        <v>297256.98</v>
      </c>
      <c r="AH291" s="1">
        <v>297256.98</v>
      </c>
      <c r="AI291" s="2">
        <v>45861</v>
      </c>
      <c r="AJ291" s="1">
        <v>297256.98</v>
      </c>
      <c r="AK291" s="1" t="s">
        <v>2939</v>
      </c>
      <c r="AL291" s="2">
        <v>45861</v>
      </c>
      <c r="AM291" s="2">
        <v>45961</v>
      </c>
      <c r="AN291" s="1" t="s">
        <v>229</v>
      </c>
      <c r="AO291" s="3">
        <v>0.5</v>
      </c>
    </row>
    <row r="292" spans="1:41" x14ac:dyDescent="0.3">
      <c r="A292" s="7" t="s">
        <v>2940</v>
      </c>
      <c r="B292" s="1" t="s">
        <v>41</v>
      </c>
      <c r="C292" s="1" t="s">
        <v>159</v>
      </c>
      <c r="D292" s="1" t="s">
        <v>43</v>
      </c>
      <c r="E292" s="1" t="s">
        <v>2941</v>
      </c>
      <c r="F292" s="10">
        <f t="shared" si="4"/>
        <v>45881</v>
      </c>
      <c r="G292" s="1" t="s">
        <v>2942</v>
      </c>
      <c r="H292" s="1" t="s">
        <v>2943</v>
      </c>
      <c r="I292" s="1" t="s">
        <v>8481</v>
      </c>
      <c r="J292" s="1" t="s">
        <v>2944</v>
      </c>
      <c r="K292" s="1">
        <v>71530000</v>
      </c>
      <c r="L292" s="1" t="s">
        <v>164</v>
      </c>
      <c r="M292" s="1" t="s">
        <v>165</v>
      </c>
      <c r="N292" s="1" t="s">
        <v>166</v>
      </c>
      <c r="P292" s="1" t="s">
        <v>167</v>
      </c>
      <c r="Q292" s="1" t="s">
        <v>168</v>
      </c>
      <c r="R292" s="1" t="s">
        <v>84</v>
      </c>
      <c r="S292" s="1" t="s">
        <v>2945</v>
      </c>
      <c r="T292" s="1" t="s">
        <v>169</v>
      </c>
      <c r="U292" s="1" t="s">
        <v>2946</v>
      </c>
      <c r="X292" s="2">
        <v>45869</v>
      </c>
      <c r="Y292" s="2">
        <v>46053</v>
      </c>
      <c r="Z292" s="2">
        <v>45770</v>
      </c>
      <c r="AA292" s="1" t="s">
        <v>55</v>
      </c>
      <c r="AC292" s="1" t="s">
        <v>56</v>
      </c>
      <c r="AD292" s="1" t="s">
        <v>57</v>
      </c>
      <c r="AE292" s="1" t="s">
        <v>57</v>
      </c>
      <c r="AF292" s="1" t="s">
        <v>87</v>
      </c>
      <c r="AG292" s="1">
        <v>49200</v>
      </c>
      <c r="AI292" s="2">
        <v>45869</v>
      </c>
      <c r="AJ292" s="1">
        <v>49200</v>
      </c>
      <c r="AK292" s="1" t="s">
        <v>2947</v>
      </c>
      <c r="AL292" s="2">
        <v>45869</v>
      </c>
      <c r="AM292" s="2">
        <v>46053</v>
      </c>
      <c r="AN292" s="1" t="s">
        <v>2948</v>
      </c>
      <c r="AO292" s="3">
        <v>0</v>
      </c>
    </row>
    <row r="293" spans="1:41" x14ac:dyDescent="0.3">
      <c r="A293" s="7" t="s">
        <v>2949</v>
      </c>
      <c r="B293" s="1" t="s">
        <v>41</v>
      </c>
      <c r="C293" s="1" t="s">
        <v>653</v>
      </c>
      <c r="D293" s="1" t="s">
        <v>43</v>
      </c>
      <c r="E293" s="1" t="s">
        <v>2950</v>
      </c>
      <c r="F293" s="10">
        <f t="shared" si="4"/>
        <v>45881</v>
      </c>
      <c r="G293" s="1" t="s">
        <v>2951</v>
      </c>
      <c r="H293" s="1" t="s">
        <v>2952</v>
      </c>
      <c r="I293" s="1" t="s">
        <v>8481</v>
      </c>
      <c r="J293" s="1" t="s">
        <v>51</v>
      </c>
      <c r="K293" s="1">
        <v>45112711</v>
      </c>
      <c r="L293" s="1" t="s">
        <v>823</v>
      </c>
      <c r="M293" s="1" t="s">
        <v>657</v>
      </c>
      <c r="N293" s="1" t="s">
        <v>658</v>
      </c>
      <c r="O293" s="1" t="s">
        <v>659</v>
      </c>
      <c r="P293" s="1" t="s">
        <v>51</v>
      </c>
      <c r="Q293" s="1" t="s">
        <v>660</v>
      </c>
      <c r="R293" s="1" t="s">
        <v>53</v>
      </c>
      <c r="S293" s="1">
        <v>3000612000</v>
      </c>
      <c r="V293" s="1" t="s">
        <v>2953</v>
      </c>
      <c r="X293" s="2">
        <v>45701</v>
      </c>
      <c r="Y293" s="2">
        <v>45747</v>
      </c>
      <c r="Z293" s="2">
        <v>45700</v>
      </c>
      <c r="AA293" s="1" t="s">
        <v>55</v>
      </c>
      <c r="AC293" s="1" t="s">
        <v>57</v>
      </c>
      <c r="AD293" s="1" t="s">
        <v>57</v>
      </c>
      <c r="AE293" s="1" t="s">
        <v>57</v>
      </c>
      <c r="AF293" s="1" t="s">
        <v>58</v>
      </c>
      <c r="AG293" s="1">
        <v>394457</v>
      </c>
      <c r="AI293" s="2">
        <v>45700</v>
      </c>
      <c r="AJ293" s="1">
        <v>394457</v>
      </c>
      <c r="AK293" s="1" t="s">
        <v>2954</v>
      </c>
      <c r="AL293" s="2">
        <v>45701</v>
      </c>
      <c r="AM293" s="2">
        <v>45747</v>
      </c>
      <c r="AN293" s="1" t="s">
        <v>492</v>
      </c>
      <c r="AO293" s="3">
        <v>0</v>
      </c>
    </row>
    <row r="294" spans="1:41" x14ac:dyDescent="0.3">
      <c r="A294" s="7" t="s">
        <v>2955</v>
      </c>
      <c r="B294" s="1" t="s">
        <v>41</v>
      </c>
      <c r="C294" s="1" t="s">
        <v>1854</v>
      </c>
      <c r="D294" s="1" t="s">
        <v>43</v>
      </c>
      <c r="E294" s="1" t="s">
        <v>2956</v>
      </c>
      <c r="F294" s="10">
        <f t="shared" si="4"/>
        <v>45876</v>
      </c>
      <c r="G294" s="1" t="s">
        <v>2957</v>
      </c>
      <c r="H294" s="1" t="s">
        <v>2958</v>
      </c>
      <c r="I294" s="1" t="s">
        <v>2959</v>
      </c>
      <c r="J294" s="1" t="s">
        <v>8481</v>
      </c>
      <c r="K294" s="1">
        <v>71530000</v>
      </c>
      <c r="L294" s="1" t="s">
        <v>1858</v>
      </c>
      <c r="M294" s="1" t="s">
        <v>1859</v>
      </c>
      <c r="N294" s="1" t="s">
        <v>1860</v>
      </c>
      <c r="O294" s="1" t="s">
        <v>1861</v>
      </c>
      <c r="P294" s="1" t="s">
        <v>1862</v>
      </c>
      <c r="Q294" s="1" t="s">
        <v>1863</v>
      </c>
      <c r="R294" s="1" t="s">
        <v>84</v>
      </c>
      <c r="X294" s="2">
        <v>45761</v>
      </c>
      <c r="Y294" s="2">
        <v>46022</v>
      </c>
      <c r="Z294" s="2">
        <v>45760</v>
      </c>
      <c r="AA294" s="1" t="s">
        <v>55</v>
      </c>
      <c r="AC294" s="1" t="s">
        <v>56</v>
      </c>
      <c r="AD294" s="1" t="s">
        <v>57</v>
      </c>
      <c r="AE294" s="1" t="s">
        <v>57</v>
      </c>
      <c r="AF294" s="1" t="s">
        <v>87</v>
      </c>
      <c r="AG294" s="1">
        <v>26357.439999999999</v>
      </c>
      <c r="AI294" s="2">
        <v>45805</v>
      </c>
      <c r="AJ294" s="1">
        <v>26357.439999999999</v>
      </c>
      <c r="AK294" s="1" t="s">
        <v>2960</v>
      </c>
      <c r="AL294" s="2">
        <v>45761</v>
      </c>
      <c r="AM294" s="2">
        <v>46022</v>
      </c>
      <c r="AN294" s="1" t="s">
        <v>240</v>
      </c>
      <c r="AO294" s="3">
        <v>0.70833333333333337</v>
      </c>
    </row>
    <row r="295" spans="1:41" x14ac:dyDescent="0.3">
      <c r="A295" s="7" t="s">
        <v>2961</v>
      </c>
      <c r="B295" s="1" t="s">
        <v>41</v>
      </c>
      <c r="C295" s="1" t="s">
        <v>2962</v>
      </c>
      <c r="D295" s="1" t="s">
        <v>43</v>
      </c>
      <c r="E295" s="1" t="s">
        <v>2963</v>
      </c>
      <c r="F295" s="10">
        <f t="shared" si="4"/>
        <v>45875</v>
      </c>
      <c r="G295" s="1" t="s">
        <v>2964</v>
      </c>
      <c r="H295" s="1" t="s">
        <v>2965</v>
      </c>
      <c r="I295" s="12" t="s">
        <v>2966</v>
      </c>
      <c r="J295" s="1" t="s">
        <v>64</v>
      </c>
      <c r="K295" s="1">
        <v>80400000</v>
      </c>
      <c r="L295" s="1" t="s">
        <v>2967</v>
      </c>
      <c r="M295" s="1" t="s">
        <v>1318</v>
      </c>
      <c r="N295" s="1" t="s">
        <v>2968</v>
      </c>
      <c r="P295" s="1" t="s">
        <v>2969</v>
      </c>
      <c r="Q295" s="1" t="s">
        <v>2966</v>
      </c>
      <c r="R295" s="1" t="s">
        <v>84</v>
      </c>
      <c r="S295" s="1" t="s">
        <v>1322</v>
      </c>
      <c r="T295" s="1" t="s">
        <v>1323</v>
      </c>
      <c r="X295" s="2">
        <v>45870</v>
      </c>
      <c r="Y295" s="2">
        <v>46234</v>
      </c>
      <c r="Z295" s="2">
        <v>45869</v>
      </c>
      <c r="AA295" s="1" t="s">
        <v>55</v>
      </c>
      <c r="AC295" s="1" t="s">
        <v>56</v>
      </c>
      <c r="AD295" s="1" t="s">
        <v>57</v>
      </c>
      <c r="AE295" s="1" t="s">
        <v>57</v>
      </c>
      <c r="AF295" s="1" t="s">
        <v>87</v>
      </c>
      <c r="AG295" s="1">
        <v>0</v>
      </c>
      <c r="AH295" s="1">
        <v>0</v>
      </c>
      <c r="AI295" s="2">
        <v>45875</v>
      </c>
      <c r="AJ295" s="1">
        <v>294000</v>
      </c>
      <c r="AK295" s="1" t="s">
        <v>2970</v>
      </c>
      <c r="AL295" s="2">
        <v>45870</v>
      </c>
      <c r="AM295" s="2">
        <v>46234</v>
      </c>
      <c r="AN295" s="1" t="s">
        <v>89</v>
      </c>
      <c r="AO295" s="3">
        <v>4.1666666666666664E-2</v>
      </c>
    </row>
    <row r="296" spans="1:41" x14ac:dyDescent="0.3">
      <c r="A296" s="7" t="s">
        <v>2971</v>
      </c>
      <c r="B296" s="1" t="s">
        <v>41</v>
      </c>
      <c r="C296" s="1" t="s">
        <v>2972</v>
      </c>
      <c r="D296" s="1" t="s">
        <v>43</v>
      </c>
      <c r="E296" s="1" t="s">
        <v>2973</v>
      </c>
      <c r="F296" s="10">
        <f t="shared" si="4"/>
        <v>45870</v>
      </c>
      <c r="G296" s="1" t="s">
        <v>2974</v>
      </c>
      <c r="H296" s="1" t="s">
        <v>2975</v>
      </c>
      <c r="I296" s="1" t="s">
        <v>2976</v>
      </c>
      <c r="J296" s="1" t="s">
        <v>8481</v>
      </c>
      <c r="K296" s="1">
        <v>44211100</v>
      </c>
      <c r="L296" s="1" t="s">
        <v>2977</v>
      </c>
      <c r="M296" s="1" t="s">
        <v>2978</v>
      </c>
      <c r="N296" s="1" t="s">
        <v>456</v>
      </c>
      <c r="P296" s="1" t="s">
        <v>2979</v>
      </c>
      <c r="Q296" s="1" t="s">
        <v>2980</v>
      </c>
      <c r="R296" s="1" t="s">
        <v>84</v>
      </c>
      <c r="S296" s="1" t="s">
        <v>2981</v>
      </c>
      <c r="X296" s="2">
        <v>45747</v>
      </c>
      <c r="Y296" s="2">
        <v>49582</v>
      </c>
      <c r="Z296" s="2">
        <v>45689</v>
      </c>
      <c r="AA296" s="1" t="s">
        <v>55</v>
      </c>
      <c r="AC296" s="1" t="s">
        <v>56</v>
      </c>
      <c r="AD296" s="1" t="s">
        <v>56</v>
      </c>
      <c r="AE296" s="1" t="s">
        <v>57</v>
      </c>
      <c r="AF296" s="1" t="s">
        <v>58</v>
      </c>
      <c r="AG296" s="1">
        <v>3410820</v>
      </c>
      <c r="AI296" s="2">
        <v>45689</v>
      </c>
      <c r="AJ296" s="1">
        <v>3410820</v>
      </c>
      <c r="AK296" s="1" t="s">
        <v>2982</v>
      </c>
      <c r="AL296" s="2">
        <v>45747</v>
      </c>
      <c r="AM296" s="2">
        <v>49582</v>
      </c>
      <c r="AN296" s="1" t="s">
        <v>115</v>
      </c>
      <c r="AO296" s="3">
        <v>0.5</v>
      </c>
    </row>
    <row r="297" spans="1:41" x14ac:dyDescent="0.3">
      <c r="A297" s="7" t="s">
        <v>2983</v>
      </c>
      <c r="B297" s="1" t="s">
        <v>41</v>
      </c>
      <c r="C297" s="1" t="s">
        <v>2844</v>
      </c>
      <c r="D297" s="1" t="s">
        <v>43</v>
      </c>
      <c r="E297" s="1" t="s">
        <v>2984</v>
      </c>
      <c r="F297" s="10">
        <f t="shared" si="4"/>
        <v>45870</v>
      </c>
      <c r="G297" s="1" t="s">
        <v>2985</v>
      </c>
      <c r="H297" s="1" t="s">
        <v>2847</v>
      </c>
      <c r="I297" s="12" t="s">
        <v>2848</v>
      </c>
      <c r="J297" s="1" t="s">
        <v>84</v>
      </c>
      <c r="K297" s="1">
        <v>71530000</v>
      </c>
      <c r="L297" s="1" t="s">
        <v>2849</v>
      </c>
      <c r="M297" s="1" t="s">
        <v>2850</v>
      </c>
      <c r="N297" s="1" t="s">
        <v>2851</v>
      </c>
      <c r="P297" s="1" t="s">
        <v>249</v>
      </c>
      <c r="Q297" s="1" t="s">
        <v>2848</v>
      </c>
      <c r="R297" s="1" t="s">
        <v>127</v>
      </c>
      <c r="X297" s="2">
        <v>45870</v>
      </c>
      <c r="Y297" s="2">
        <v>46965</v>
      </c>
      <c r="Z297" s="2">
        <v>45868</v>
      </c>
      <c r="AA297" s="1" t="s">
        <v>55</v>
      </c>
      <c r="AC297" s="1" t="s">
        <v>57</v>
      </c>
      <c r="AD297" s="1" t="s">
        <v>57</v>
      </c>
      <c r="AE297" s="1" t="s">
        <v>57</v>
      </c>
      <c r="AF297" s="1" t="s">
        <v>87</v>
      </c>
      <c r="AG297" s="1">
        <v>500000</v>
      </c>
      <c r="AH297" s="1">
        <v>500000</v>
      </c>
      <c r="AI297" s="2">
        <v>45869</v>
      </c>
      <c r="AJ297" s="1">
        <v>500000</v>
      </c>
      <c r="AK297" s="1" t="s">
        <v>2986</v>
      </c>
      <c r="AL297" s="2">
        <v>45870</v>
      </c>
      <c r="AM297" s="2">
        <v>46965</v>
      </c>
      <c r="AN297" s="1" t="s">
        <v>240</v>
      </c>
      <c r="AO297" s="3">
        <v>0.5</v>
      </c>
    </row>
    <row r="298" spans="1:41" x14ac:dyDescent="0.3">
      <c r="A298" s="7" t="s">
        <v>2987</v>
      </c>
      <c r="B298" s="1" t="s">
        <v>41</v>
      </c>
      <c r="C298" s="1" t="s">
        <v>788</v>
      </c>
      <c r="D298" s="1" t="s">
        <v>43</v>
      </c>
      <c r="E298" s="1" t="s">
        <v>2988</v>
      </c>
      <c r="F298" s="10">
        <f t="shared" si="4"/>
        <v>45869</v>
      </c>
      <c r="G298" s="1" t="s">
        <v>2989</v>
      </c>
      <c r="H298" s="1" t="s">
        <v>2989</v>
      </c>
      <c r="I298" s="1" t="s">
        <v>8481</v>
      </c>
      <c r="J298" s="1" t="s">
        <v>84</v>
      </c>
      <c r="K298" s="1">
        <v>45000000</v>
      </c>
      <c r="L298" s="1" t="s">
        <v>2990</v>
      </c>
      <c r="M298" s="1" t="s">
        <v>2991</v>
      </c>
      <c r="N298" s="1" t="s">
        <v>2992</v>
      </c>
      <c r="O298" s="1" t="s">
        <v>795</v>
      </c>
      <c r="P298" s="1" t="s">
        <v>796</v>
      </c>
      <c r="Q298" s="1" t="s">
        <v>797</v>
      </c>
      <c r="R298" s="1" t="s">
        <v>84</v>
      </c>
      <c r="S298" s="1" t="s">
        <v>2993</v>
      </c>
      <c r="T298" s="1" t="s">
        <v>799</v>
      </c>
      <c r="X298" s="2">
        <v>45824</v>
      </c>
      <c r="Y298" s="2">
        <v>46554</v>
      </c>
      <c r="Z298" s="2">
        <v>45709</v>
      </c>
      <c r="AA298" s="1" t="s">
        <v>55</v>
      </c>
      <c r="AC298" s="1" t="s">
        <v>57</v>
      </c>
      <c r="AD298" s="1" t="s">
        <v>57</v>
      </c>
      <c r="AE298" s="1" t="s">
        <v>57</v>
      </c>
      <c r="AF298" s="1" t="s">
        <v>87</v>
      </c>
      <c r="AG298" s="1">
        <v>40400000</v>
      </c>
      <c r="AH298" s="1">
        <v>40400000</v>
      </c>
      <c r="AI298" s="2">
        <v>45743</v>
      </c>
      <c r="AJ298" s="1">
        <v>40400000</v>
      </c>
      <c r="AK298" s="1" t="s">
        <v>2994</v>
      </c>
      <c r="AL298" s="2">
        <v>45824</v>
      </c>
      <c r="AM298" s="2">
        <v>46554</v>
      </c>
      <c r="AN298" s="1" t="s">
        <v>144</v>
      </c>
      <c r="AO298" s="3">
        <v>0.5</v>
      </c>
    </row>
    <row r="299" spans="1:41" x14ac:dyDescent="0.3">
      <c r="A299" s="7" t="s">
        <v>2995</v>
      </c>
      <c r="B299" s="1" t="s">
        <v>41</v>
      </c>
      <c r="C299" s="1" t="s">
        <v>2996</v>
      </c>
      <c r="D299" s="1" t="s">
        <v>43</v>
      </c>
      <c r="E299" s="1" t="s">
        <v>2997</v>
      </c>
      <c r="F299" s="10">
        <f t="shared" si="4"/>
        <v>45868</v>
      </c>
      <c r="G299" s="1" t="s">
        <v>2998</v>
      </c>
      <c r="H299" s="1" t="s">
        <v>2999</v>
      </c>
      <c r="I299" s="1" t="s">
        <v>8481</v>
      </c>
      <c r="J299" s="1" t="s">
        <v>127</v>
      </c>
      <c r="K299" s="1">
        <v>90000000</v>
      </c>
      <c r="L299" s="1" t="s">
        <v>3000</v>
      </c>
      <c r="M299" s="1" t="s">
        <v>3001</v>
      </c>
      <c r="N299" s="1" t="s">
        <v>3002</v>
      </c>
      <c r="O299" s="1" t="s">
        <v>3003</v>
      </c>
      <c r="P299" s="1" t="s">
        <v>3004</v>
      </c>
      <c r="Q299" s="1" t="s">
        <v>3005</v>
      </c>
      <c r="R299" s="1" t="s">
        <v>127</v>
      </c>
      <c r="T299" s="1" t="s">
        <v>3006</v>
      </c>
      <c r="V299" s="1" t="s">
        <v>3007</v>
      </c>
      <c r="X299" s="2">
        <v>45870</v>
      </c>
      <c r="Y299" s="2">
        <v>46965</v>
      </c>
      <c r="Z299" s="2">
        <v>45562</v>
      </c>
      <c r="AA299" s="1" t="s">
        <v>55</v>
      </c>
      <c r="AC299" s="1" t="s">
        <v>56</v>
      </c>
      <c r="AD299" s="1" t="s">
        <v>57</v>
      </c>
      <c r="AE299" s="1" t="s">
        <v>57</v>
      </c>
      <c r="AF299" s="1" t="s">
        <v>87</v>
      </c>
      <c r="AG299" s="1">
        <v>0</v>
      </c>
      <c r="AI299" s="2">
        <v>45625</v>
      </c>
      <c r="AJ299" s="1">
        <v>74814</v>
      </c>
      <c r="AK299" s="1" t="s">
        <v>3008</v>
      </c>
      <c r="AL299" s="2">
        <v>45870</v>
      </c>
      <c r="AM299" s="2">
        <v>46418</v>
      </c>
      <c r="AN299" s="1" t="s">
        <v>89</v>
      </c>
      <c r="AO299" s="3">
        <v>0.5</v>
      </c>
    </row>
    <row r="300" spans="1:41" x14ac:dyDescent="0.3">
      <c r="A300" s="7" t="s">
        <v>3009</v>
      </c>
      <c r="B300" s="1" t="s">
        <v>41</v>
      </c>
      <c r="C300" s="1" t="s">
        <v>2391</v>
      </c>
      <c r="D300" s="1" t="s">
        <v>43</v>
      </c>
      <c r="E300" s="1" t="s">
        <v>3010</v>
      </c>
      <c r="F300" s="10">
        <f t="shared" si="4"/>
        <v>45862</v>
      </c>
      <c r="G300" s="1" t="s">
        <v>3011</v>
      </c>
      <c r="H300" s="1" t="s">
        <v>3012</v>
      </c>
      <c r="I300" s="1" t="s">
        <v>8481</v>
      </c>
      <c r="J300" s="1" t="s">
        <v>64</v>
      </c>
      <c r="K300" s="1">
        <v>45214200</v>
      </c>
      <c r="L300" s="1" t="s">
        <v>3013</v>
      </c>
      <c r="M300" s="1" t="s">
        <v>3014</v>
      </c>
      <c r="N300" s="1" t="s">
        <v>2391</v>
      </c>
      <c r="P300" s="1" t="s">
        <v>125</v>
      </c>
      <c r="Q300" s="1" t="s">
        <v>3015</v>
      </c>
      <c r="R300" s="1" t="s">
        <v>84</v>
      </c>
      <c r="U300" s="1" t="s">
        <v>3016</v>
      </c>
      <c r="X300" s="2">
        <v>45748</v>
      </c>
      <c r="Y300" s="2">
        <v>46295</v>
      </c>
      <c r="Z300" s="2">
        <v>45729</v>
      </c>
      <c r="AA300" s="1" t="s">
        <v>55</v>
      </c>
      <c r="AC300" s="1" t="s">
        <v>56</v>
      </c>
      <c r="AD300" s="1" t="s">
        <v>56</v>
      </c>
      <c r="AE300" s="1" t="s">
        <v>57</v>
      </c>
      <c r="AF300" s="1" t="s">
        <v>87</v>
      </c>
      <c r="AG300" s="1">
        <v>125000</v>
      </c>
      <c r="AH300" s="1">
        <v>125000</v>
      </c>
      <c r="AI300" s="2">
        <v>45833</v>
      </c>
      <c r="AJ300" s="1">
        <v>125000</v>
      </c>
      <c r="AK300" s="1" t="s">
        <v>3017</v>
      </c>
      <c r="AL300" s="2">
        <v>45748</v>
      </c>
      <c r="AM300" s="2">
        <v>46295</v>
      </c>
      <c r="AN300" s="1" t="s">
        <v>240</v>
      </c>
      <c r="AO300" s="3">
        <v>0.54166666666666663</v>
      </c>
    </row>
    <row r="301" spans="1:41" x14ac:dyDescent="0.3">
      <c r="A301" s="7" t="s">
        <v>3018</v>
      </c>
      <c r="B301" s="1" t="s">
        <v>41</v>
      </c>
      <c r="C301" s="1" t="s">
        <v>3019</v>
      </c>
      <c r="D301" s="1" t="s">
        <v>43</v>
      </c>
      <c r="E301" s="1" t="s">
        <v>3020</v>
      </c>
      <c r="F301" s="10">
        <f t="shared" si="4"/>
        <v>45859</v>
      </c>
      <c r="G301" s="1" t="s">
        <v>3021</v>
      </c>
      <c r="H301" s="1" t="s">
        <v>3022</v>
      </c>
      <c r="I301" s="1" t="s">
        <v>3023</v>
      </c>
      <c r="J301" s="1" t="s">
        <v>8481</v>
      </c>
      <c r="K301" s="1" t="s">
        <v>3024</v>
      </c>
      <c r="L301" s="1" t="s">
        <v>3025</v>
      </c>
      <c r="M301" s="1" t="s">
        <v>3026</v>
      </c>
      <c r="N301" s="1" t="s">
        <v>3027</v>
      </c>
      <c r="P301" s="1" t="s">
        <v>3028</v>
      </c>
      <c r="Q301" s="1" t="s">
        <v>3023</v>
      </c>
      <c r="R301" s="1" t="s">
        <v>84</v>
      </c>
      <c r="S301" s="1" t="s">
        <v>3029</v>
      </c>
      <c r="T301" s="1" t="s">
        <v>3030</v>
      </c>
      <c r="W301" s="1" t="s">
        <v>3031</v>
      </c>
      <c r="X301" s="2">
        <v>45783</v>
      </c>
      <c r="Y301" s="2">
        <v>45900</v>
      </c>
      <c r="Z301" s="2">
        <v>45768</v>
      </c>
      <c r="AA301" s="1" t="s">
        <v>55</v>
      </c>
      <c r="AC301" s="1" t="s">
        <v>56</v>
      </c>
      <c r="AD301" s="1" t="s">
        <v>57</v>
      </c>
      <c r="AE301" s="1" t="s">
        <v>57</v>
      </c>
      <c r="AF301" s="1" t="s">
        <v>58</v>
      </c>
      <c r="AG301" s="1">
        <v>250000</v>
      </c>
      <c r="AH301" s="1">
        <v>300000</v>
      </c>
      <c r="AI301" s="2">
        <v>45786</v>
      </c>
      <c r="AJ301" s="1">
        <v>150475</v>
      </c>
      <c r="AK301" s="1" t="s">
        <v>3032</v>
      </c>
      <c r="AL301" s="2">
        <v>45839</v>
      </c>
      <c r="AM301" s="2">
        <v>45900</v>
      </c>
      <c r="AN301" s="1" t="s">
        <v>700</v>
      </c>
      <c r="AO301" s="3">
        <v>0.41666666666666669</v>
      </c>
    </row>
    <row r="302" spans="1:41" x14ac:dyDescent="0.3">
      <c r="A302" s="7" t="s">
        <v>3033</v>
      </c>
      <c r="B302" s="1" t="s">
        <v>41</v>
      </c>
      <c r="C302" s="1" t="s">
        <v>1854</v>
      </c>
      <c r="D302" s="1" t="s">
        <v>43</v>
      </c>
      <c r="E302" s="1" t="s">
        <v>3034</v>
      </c>
      <c r="F302" s="10">
        <f t="shared" si="4"/>
        <v>45859</v>
      </c>
      <c r="G302" s="1" t="s">
        <v>3035</v>
      </c>
      <c r="H302" s="1" t="s">
        <v>3035</v>
      </c>
      <c r="I302" s="1" t="s">
        <v>3036</v>
      </c>
      <c r="J302" s="1" t="s">
        <v>8481</v>
      </c>
      <c r="K302" s="1">
        <v>71530000</v>
      </c>
      <c r="L302" s="1" t="s">
        <v>1858</v>
      </c>
      <c r="M302" s="1" t="s">
        <v>1859</v>
      </c>
      <c r="N302" s="1" t="s">
        <v>1860</v>
      </c>
      <c r="O302" s="1" t="s">
        <v>1861</v>
      </c>
      <c r="P302" s="1" t="s">
        <v>1862</v>
      </c>
      <c r="Q302" s="1" t="s">
        <v>1863</v>
      </c>
      <c r="R302" s="1" t="s">
        <v>84</v>
      </c>
      <c r="X302" s="2">
        <v>45853</v>
      </c>
      <c r="Y302" s="2">
        <v>46022</v>
      </c>
      <c r="Z302" s="2">
        <v>45852</v>
      </c>
      <c r="AA302" s="1" t="s">
        <v>55</v>
      </c>
      <c r="AC302" s="1" t="s">
        <v>56</v>
      </c>
      <c r="AD302" s="1" t="s">
        <v>57</v>
      </c>
      <c r="AE302" s="1" t="s">
        <v>57</v>
      </c>
      <c r="AF302" s="1" t="s">
        <v>87</v>
      </c>
      <c r="AG302" s="1">
        <v>28663.61</v>
      </c>
      <c r="AI302" s="2">
        <v>45852</v>
      </c>
      <c r="AJ302" s="1">
        <v>28663.61</v>
      </c>
      <c r="AK302" s="1" t="s">
        <v>3037</v>
      </c>
      <c r="AL302" s="2">
        <v>45853</v>
      </c>
      <c r="AM302" s="2">
        <v>46022</v>
      </c>
      <c r="AN302" s="1" t="s">
        <v>240</v>
      </c>
      <c r="AO302" s="3">
        <v>0.70833333333333337</v>
      </c>
    </row>
    <row r="303" spans="1:41" x14ac:dyDescent="0.3">
      <c r="A303" s="7" t="s">
        <v>3038</v>
      </c>
      <c r="B303" s="1" t="s">
        <v>41</v>
      </c>
      <c r="C303" s="1" t="s">
        <v>1357</v>
      </c>
      <c r="D303" s="1" t="s">
        <v>43</v>
      </c>
      <c r="E303" s="1" t="s">
        <v>3039</v>
      </c>
      <c r="F303" s="10">
        <f t="shared" si="4"/>
        <v>45853</v>
      </c>
      <c r="G303" s="1" t="s">
        <v>3040</v>
      </c>
      <c r="H303" s="1" t="s">
        <v>3040</v>
      </c>
      <c r="I303" s="1" t="s">
        <v>8481</v>
      </c>
      <c r="J303" s="1" t="s">
        <v>107</v>
      </c>
      <c r="K303" s="1">
        <v>45300000</v>
      </c>
      <c r="L303" s="1" t="s">
        <v>3041</v>
      </c>
      <c r="M303" s="1" t="s">
        <v>3042</v>
      </c>
      <c r="N303" s="1" t="s">
        <v>3043</v>
      </c>
      <c r="P303" s="1" t="s">
        <v>98</v>
      </c>
      <c r="Q303" s="1" t="s">
        <v>3044</v>
      </c>
      <c r="R303" s="1" t="s">
        <v>84</v>
      </c>
      <c r="X303" s="2">
        <v>45833</v>
      </c>
      <c r="Y303" s="2">
        <v>45992</v>
      </c>
      <c r="Z303" s="2">
        <v>45832</v>
      </c>
      <c r="AA303" s="1" t="s">
        <v>55</v>
      </c>
      <c r="AC303" s="1" t="s">
        <v>57</v>
      </c>
      <c r="AD303" s="1" t="s">
        <v>57</v>
      </c>
      <c r="AE303" s="1" t="s">
        <v>57</v>
      </c>
      <c r="AF303" s="1" t="s">
        <v>58</v>
      </c>
      <c r="AG303" s="1">
        <v>2693350.28</v>
      </c>
      <c r="AI303" s="2">
        <v>45833</v>
      </c>
      <c r="AJ303" s="1">
        <v>2693350.28</v>
      </c>
      <c r="AK303" s="1" t="s">
        <v>3045</v>
      </c>
      <c r="AL303" s="2">
        <v>45833</v>
      </c>
      <c r="AM303" s="2">
        <v>45992</v>
      </c>
      <c r="AN303" s="1" t="s">
        <v>240</v>
      </c>
      <c r="AO303" s="3">
        <v>0.5</v>
      </c>
    </row>
    <row r="304" spans="1:41" x14ac:dyDescent="0.3">
      <c r="A304" s="7" t="s">
        <v>3046</v>
      </c>
      <c r="B304" s="1" t="s">
        <v>41</v>
      </c>
      <c r="C304" s="1" t="s">
        <v>1357</v>
      </c>
      <c r="D304" s="1" t="s">
        <v>43</v>
      </c>
      <c r="E304" s="1" t="s">
        <v>3047</v>
      </c>
      <c r="F304" s="10">
        <f t="shared" si="4"/>
        <v>45853</v>
      </c>
      <c r="G304" s="1" t="s">
        <v>3048</v>
      </c>
      <c r="H304" s="1" t="s">
        <v>3048</v>
      </c>
      <c r="I304" s="1" t="s">
        <v>8481</v>
      </c>
      <c r="J304" s="1" t="s">
        <v>405</v>
      </c>
      <c r="K304" s="1" t="s">
        <v>3049</v>
      </c>
      <c r="L304" s="1" t="s">
        <v>3041</v>
      </c>
      <c r="M304" s="1" t="s">
        <v>3042</v>
      </c>
      <c r="N304" s="1" t="s">
        <v>3043</v>
      </c>
      <c r="P304" s="1" t="s">
        <v>98</v>
      </c>
      <c r="Q304" s="1" t="s">
        <v>3044</v>
      </c>
      <c r="R304" s="1" t="s">
        <v>84</v>
      </c>
      <c r="X304" s="2">
        <v>45834</v>
      </c>
      <c r="Y304" s="2">
        <v>45992</v>
      </c>
      <c r="Z304" s="2">
        <v>45832</v>
      </c>
      <c r="AA304" s="1" t="s">
        <v>55</v>
      </c>
      <c r="AC304" s="1" t="s">
        <v>57</v>
      </c>
      <c r="AD304" s="1" t="s">
        <v>57</v>
      </c>
      <c r="AE304" s="1" t="s">
        <v>57</v>
      </c>
      <c r="AF304" s="1" t="s">
        <v>58</v>
      </c>
      <c r="AG304" s="1">
        <v>2017120.67</v>
      </c>
      <c r="AI304" s="2">
        <v>45833</v>
      </c>
      <c r="AJ304" s="1">
        <v>2017120.67</v>
      </c>
      <c r="AK304" s="1" t="s">
        <v>3050</v>
      </c>
      <c r="AL304" s="2">
        <v>45834</v>
      </c>
      <c r="AM304" s="2">
        <v>45992</v>
      </c>
      <c r="AN304" s="1" t="s">
        <v>240</v>
      </c>
      <c r="AO304" s="3">
        <v>0.5</v>
      </c>
    </row>
    <row r="305" spans="1:41" x14ac:dyDescent="0.3">
      <c r="A305" s="7" t="s">
        <v>3051</v>
      </c>
      <c r="B305" s="1" t="s">
        <v>41</v>
      </c>
      <c r="C305" s="1" t="s">
        <v>1082</v>
      </c>
      <c r="D305" s="1" t="s">
        <v>43</v>
      </c>
      <c r="E305" s="1" t="s">
        <v>3052</v>
      </c>
      <c r="F305" s="10">
        <f t="shared" si="4"/>
        <v>45852</v>
      </c>
      <c r="G305" s="1" t="s">
        <v>3053</v>
      </c>
      <c r="H305" s="1" t="s">
        <v>3054</v>
      </c>
      <c r="I305" s="1" t="s">
        <v>8481</v>
      </c>
      <c r="J305" s="1" t="s">
        <v>540</v>
      </c>
      <c r="K305" s="1">
        <v>45342000</v>
      </c>
      <c r="M305" s="1" t="s">
        <v>1086</v>
      </c>
      <c r="N305" s="1" t="s">
        <v>3055</v>
      </c>
      <c r="P305" s="1" t="s">
        <v>3056</v>
      </c>
      <c r="Q305" s="1" t="s">
        <v>3057</v>
      </c>
      <c r="R305" s="1" t="s">
        <v>84</v>
      </c>
      <c r="S305" s="1">
        <v>1484221000</v>
      </c>
      <c r="X305" s="2">
        <v>45839</v>
      </c>
      <c r="Y305" s="2">
        <v>45961</v>
      </c>
      <c r="Z305" s="2">
        <v>45791</v>
      </c>
      <c r="AA305" s="1" t="s">
        <v>55</v>
      </c>
      <c r="AC305" s="1" t="s">
        <v>56</v>
      </c>
      <c r="AD305" s="1" t="s">
        <v>57</v>
      </c>
      <c r="AE305" s="1" t="s">
        <v>57</v>
      </c>
      <c r="AF305" s="1" t="s">
        <v>58</v>
      </c>
      <c r="AG305" s="1">
        <v>867993.13</v>
      </c>
      <c r="AI305" s="2">
        <v>45839</v>
      </c>
      <c r="AJ305" s="1">
        <v>867993.14</v>
      </c>
      <c r="AK305" s="1" t="s">
        <v>3058</v>
      </c>
      <c r="AL305" s="2">
        <v>45839</v>
      </c>
      <c r="AM305" s="2">
        <v>45961</v>
      </c>
      <c r="AN305" s="1" t="s">
        <v>101</v>
      </c>
      <c r="AO305" s="3">
        <v>0.54166666666666663</v>
      </c>
    </row>
    <row r="306" spans="1:41" x14ac:dyDescent="0.3">
      <c r="A306" s="7" t="s">
        <v>3059</v>
      </c>
      <c r="B306" s="1" t="s">
        <v>41</v>
      </c>
      <c r="C306" s="1" t="s">
        <v>3060</v>
      </c>
      <c r="D306" s="1" t="s">
        <v>43</v>
      </c>
      <c r="E306" s="1" t="s">
        <v>3061</v>
      </c>
      <c r="F306" s="10">
        <f t="shared" si="4"/>
        <v>45849</v>
      </c>
      <c r="G306" s="1" t="s">
        <v>3062</v>
      </c>
      <c r="H306" s="1" t="s">
        <v>3063</v>
      </c>
      <c r="I306" s="12" t="s">
        <v>3064</v>
      </c>
      <c r="J306" s="1" t="s">
        <v>378</v>
      </c>
      <c r="K306" s="1">
        <v>71311000</v>
      </c>
      <c r="L306" s="1" t="s">
        <v>3065</v>
      </c>
      <c r="M306" s="1" t="s">
        <v>3066</v>
      </c>
      <c r="N306" s="1" t="s">
        <v>3067</v>
      </c>
      <c r="P306" s="1" t="s">
        <v>904</v>
      </c>
      <c r="Q306" s="1" t="s">
        <v>3064</v>
      </c>
      <c r="R306" s="1" t="s">
        <v>127</v>
      </c>
      <c r="U306" s="1" t="s">
        <v>3068</v>
      </c>
      <c r="X306" s="2">
        <v>45848</v>
      </c>
      <c r="Y306" s="2">
        <v>46020</v>
      </c>
      <c r="Z306" s="2">
        <v>45847</v>
      </c>
      <c r="AA306" s="1" t="s">
        <v>55</v>
      </c>
      <c r="AC306" s="1" t="s">
        <v>57</v>
      </c>
      <c r="AD306" s="1" t="s">
        <v>57</v>
      </c>
      <c r="AE306" s="1" t="s">
        <v>57</v>
      </c>
      <c r="AF306" s="1" t="s">
        <v>3069</v>
      </c>
      <c r="AG306" s="1">
        <v>69161.41</v>
      </c>
      <c r="AH306" s="1">
        <v>69161.41</v>
      </c>
      <c r="AI306" s="2">
        <v>45848</v>
      </c>
      <c r="AJ306" s="1">
        <v>69161.41</v>
      </c>
      <c r="AK306" s="1" t="s">
        <v>2779</v>
      </c>
      <c r="AL306" s="2">
        <v>45848</v>
      </c>
      <c r="AM306" s="2">
        <v>46020</v>
      </c>
      <c r="AN306" s="1" t="s">
        <v>240</v>
      </c>
      <c r="AO306" s="3">
        <v>0.5</v>
      </c>
    </row>
    <row r="307" spans="1:41" x14ac:dyDescent="0.3">
      <c r="A307" s="7" t="s">
        <v>3070</v>
      </c>
      <c r="B307" s="1" t="s">
        <v>41</v>
      </c>
      <c r="C307" s="1" t="s">
        <v>291</v>
      </c>
      <c r="D307" s="1" t="s">
        <v>43</v>
      </c>
      <c r="E307" s="1" t="s">
        <v>3071</v>
      </c>
      <c r="F307" s="10">
        <f t="shared" si="4"/>
        <v>45848</v>
      </c>
      <c r="G307" s="1" t="s">
        <v>3072</v>
      </c>
      <c r="H307" s="1" t="s">
        <v>3073</v>
      </c>
      <c r="I307" s="1" t="s">
        <v>8481</v>
      </c>
      <c r="J307" s="1" t="s">
        <v>84</v>
      </c>
      <c r="K307" s="1" t="s">
        <v>3074</v>
      </c>
      <c r="L307" s="1" t="s">
        <v>3075</v>
      </c>
      <c r="M307" s="1" t="s">
        <v>3076</v>
      </c>
      <c r="N307" s="1" t="s">
        <v>110</v>
      </c>
      <c r="O307" s="1" t="s">
        <v>297</v>
      </c>
      <c r="P307" s="1" t="s">
        <v>298</v>
      </c>
      <c r="Q307" s="1" t="s">
        <v>299</v>
      </c>
      <c r="R307" s="1" t="s">
        <v>84</v>
      </c>
      <c r="S307" s="1" t="s">
        <v>3077</v>
      </c>
      <c r="T307" s="1" t="s">
        <v>301</v>
      </c>
      <c r="X307" s="2">
        <v>45778</v>
      </c>
      <c r="Y307" s="2">
        <v>48334</v>
      </c>
      <c r="Z307" s="2">
        <v>45688</v>
      </c>
      <c r="AA307" s="1" t="s">
        <v>55</v>
      </c>
      <c r="AC307" s="1" t="s">
        <v>56</v>
      </c>
      <c r="AD307" s="1" t="s">
        <v>57</v>
      </c>
      <c r="AE307" s="1" t="s">
        <v>57</v>
      </c>
      <c r="AF307" s="1" t="s">
        <v>87</v>
      </c>
      <c r="AG307" s="1">
        <v>100860</v>
      </c>
      <c r="AI307" s="2">
        <v>45762</v>
      </c>
      <c r="AJ307" s="1">
        <v>100860</v>
      </c>
      <c r="AK307" s="1" t="s">
        <v>3078</v>
      </c>
      <c r="AL307" s="2">
        <v>45778</v>
      </c>
      <c r="AM307" s="2">
        <v>48334</v>
      </c>
      <c r="AN307" s="1" t="s">
        <v>144</v>
      </c>
      <c r="AO307" s="3">
        <v>0.5</v>
      </c>
    </row>
    <row r="308" spans="1:41" x14ac:dyDescent="0.3">
      <c r="A308" s="7" t="s">
        <v>3079</v>
      </c>
      <c r="B308" s="1" t="s">
        <v>41</v>
      </c>
      <c r="C308" s="1" t="s">
        <v>3080</v>
      </c>
      <c r="D308" s="1" t="s">
        <v>43</v>
      </c>
      <c r="E308" s="1" t="s">
        <v>3081</v>
      </c>
      <c r="F308" s="10">
        <f t="shared" si="4"/>
        <v>45848</v>
      </c>
      <c r="G308" s="1" t="s">
        <v>3082</v>
      </c>
      <c r="H308" s="1" t="s">
        <v>3083</v>
      </c>
      <c r="I308" s="12" t="s">
        <v>3084</v>
      </c>
      <c r="J308" s="1" t="s">
        <v>64</v>
      </c>
      <c r="K308" s="1">
        <v>44211100</v>
      </c>
      <c r="L308" s="1" t="s">
        <v>3085</v>
      </c>
      <c r="M308" s="1" t="s">
        <v>3086</v>
      </c>
      <c r="N308" s="1" t="s">
        <v>3087</v>
      </c>
      <c r="P308" s="1" t="s">
        <v>3088</v>
      </c>
      <c r="Q308" s="1" t="s">
        <v>3089</v>
      </c>
      <c r="R308" s="1" t="s">
        <v>127</v>
      </c>
      <c r="S308" s="1" t="s">
        <v>3090</v>
      </c>
      <c r="X308" s="2">
        <v>45810</v>
      </c>
      <c r="Y308" s="2">
        <v>45961</v>
      </c>
      <c r="Z308" s="2">
        <v>45779</v>
      </c>
      <c r="AA308" s="1" t="s">
        <v>55</v>
      </c>
      <c r="AC308" s="1" t="s">
        <v>57</v>
      </c>
      <c r="AD308" s="1" t="s">
        <v>57</v>
      </c>
      <c r="AE308" s="1" t="s">
        <v>57</v>
      </c>
      <c r="AF308" s="1" t="s">
        <v>58</v>
      </c>
      <c r="AG308" s="1">
        <v>2382865.36</v>
      </c>
      <c r="AH308" s="1">
        <v>2382865.36</v>
      </c>
      <c r="AI308" s="2">
        <v>45840</v>
      </c>
      <c r="AJ308" s="1">
        <v>2583893.9300000002</v>
      </c>
      <c r="AK308" s="1" t="s">
        <v>3091</v>
      </c>
      <c r="AL308" s="2">
        <v>45810</v>
      </c>
      <c r="AM308" s="2">
        <v>45961</v>
      </c>
      <c r="AN308" s="1" t="s">
        <v>240</v>
      </c>
      <c r="AO308" s="3">
        <v>0.5</v>
      </c>
    </row>
    <row r="309" spans="1:41" x14ac:dyDescent="0.3">
      <c r="A309" s="7" t="s">
        <v>3092</v>
      </c>
      <c r="B309" s="1" t="s">
        <v>41</v>
      </c>
      <c r="C309" s="1" t="s">
        <v>858</v>
      </c>
      <c r="D309" s="1" t="s">
        <v>43</v>
      </c>
      <c r="E309" s="1" t="s">
        <v>3093</v>
      </c>
      <c r="F309" s="10">
        <f t="shared" si="4"/>
        <v>45848</v>
      </c>
      <c r="G309" s="1" t="s">
        <v>3094</v>
      </c>
      <c r="H309" s="1" t="s">
        <v>3095</v>
      </c>
      <c r="I309" s="1" t="s">
        <v>8481</v>
      </c>
      <c r="J309" s="1" t="s">
        <v>95</v>
      </c>
      <c r="K309" s="1">
        <v>45233100</v>
      </c>
      <c r="L309" s="1" t="s">
        <v>3096</v>
      </c>
      <c r="M309" s="1" t="s">
        <v>3097</v>
      </c>
      <c r="N309" s="1" t="s">
        <v>3098</v>
      </c>
      <c r="P309" s="1" t="s">
        <v>868</v>
      </c>
      <c r="Q309" s="1" t="s">
        <v>869</v>
      </c>
      <c r="R309" s="1" t="s">
        <v>84</v>
      </c>
      <c r="X309" s="2">
        <v>45778</v>
      </c>
      <c r="Y309" s="2">
        <v>46093</v>
      </c>
      <c r="Z309" s="2">
        <v>45777</v>
      </c>
      <c r="AA309" s="1" t="s">
        <v>55</v>
      </c>
      <c r="AC309" s="1" t="s">
        <v>57</v>
      </c>
      <c r="AD309" s="1" t="s">
        <v>57</v>
      </c>
      <c r="AE309" s="1" t="s">
        <v>57</v>
      </c>
      <c r="AF309" s="1" t="s">
        <v>58</v>
      </c>
      <c r="AG309" s="1">
        <v>614963</v>
      </c>
      <c r="AI309" s="2">
        <v>45777</v>
      </c>
      <c r="AJ309" s="1">
        <v>614963</v>
      </c>
      <c r="AK309" s="1" t="s">
        <v>3099</v>
      </c>
      <c r="AL309" s="2">
        <v>45778</v>
      </c>
      <c r="AM309" s="2">
        <v>46093</v>
      </c>
      <c r="AN309" s="1" t="s">
        <v>240</v>
      </c>
      <c r="AO309" s="3">
        <v>0.5</v>
      </c>
    </row>
    <row r="310" spans="1:41" x14ac:dyDescent="0.3">
      <c r="A310" s="7" t="s">
        <v>3100</v>
      </c>
      <c r="B310" s="1" t="s">
        <v>41</v>
      </c>
      <c r="C310" s="1" t="s">
        <v>1082</v>
      </c>
      <c r="D310" s="1" t="s">
        <v>43</v>
      </c>
      <c r="E310" s="1" t="s">
        <v>3101</v>
      </c>
      <c r="F310" s="10">
        <f t="shared" si="4"/>
        <v>45841</v>
      </c>
      <c r="G310" s="1" t="s">
        <v>3102</v>
      </c>
      <c r="H310" s="1" t="s">
        <v>3103</v>
      </c>
      <c r="I310" s="1" t="s">
        <v>8481</v>
      </c>
      <c r="J310" s="1" t="s">
        <v>540</v>
      </c>
      <c r="K310" s="1">
        <v>71530000</v>
      </c>
      <c r="L310" s="1" t="s">
        <v>1204</v>
      </c>
      <c r="M310" s="1" t="s">
        <v>1086</v>
      </c>
      <c r="N310" s="1" t="s">
        <v>3104</v>
      </c>
      <c r="P310" s="1" t="s">
        <v>3056</v>
      </c>
      <c r="Q310" s="1" t="s">
        <v>1980</v>
      </c>
      <c r="R310" s="1" t="s">
        <v>84</v>
      </c>
      <c r="X310" s="2">
        <v>45838</v>
      </c>
      <c r="Y310" s="2">
        <v>47298</v>
      </c>
      <c r="Z310" s="2">
        <v>45623</v>
      </c>
      <c r="AA310" s="1" t="s">
        <v>55</v>
      </c>
      <c r="AC310" s="1" t="s">
        <v>56</v>
      </c>
      <c r="AD310" s="1" t="s">
        <v>56</v>
      </c>
      <c r="AE310" s="1" t="s">
        <v>57</v>
      </c>
      <c r="AF310" s="1" t="s">
        <v>87</v>
      </c>
      <c r="AG310" s="1">
        <v>1660000</v>
      </c>
      <c r="AI310" s="2">
        <v>45825</v>
      </c>
      <c r="AJ310" s="1">
        <v>1660000</v>
      </c>
      <c r="AK310" s="1" t="s">
        <v>3105</v>
      </c>
      <c r="AL310" s="2">
        <v>45838</v>
      </c>
      <c r="AM310" s="2">
        <v>47298</v>
      </c>
      <c r="AN310" s="1" t="s">
        <v>59</v>
      </c>
      <c r="AO310" s="3">
        <v>0.54166666666666663</v>
      </c>
    </row>
    <row r="311" spans="1:41" x14ac:dyDescent="0.3">
      <c r="A311" s="7" t="s">
        <v>3106</v>
      </c>
      <c r="B311" s="1" t="s">
        <v>41</v>
      </c>
      <c r="C311" s="1" t="s">
        <v>3107</v>
      </c>
      <c r="D311" s="1" t="s">
        <v>43</v>
      </c>
      <c r="E311" s="1" t="s">
        <v>3108</v>
      </c>
      <c r="F311" s="10">
        <f t="shared" si="4"/>
        <v>45841</v>
      </c>
      <c r="G311" s="1" t="s">
        <v>3109</v>
      </c>
      <c r="H311" s="1" t="s">
        <v>3110</v>
      </c>
      <c r="I311" s="1" t="s">
        <v>8481</v>
      </c>
      <c r="J311" s="1" t="s">
        <v>405</v>
      </c>
      <c r="K311" s="1">
        <v>39141000</v>
      </c>
      <c r="L311" s="1" t="s">
        <v>3111</v>
      </c>
      <c r="M311" s="1" t="s">
        <v>3112</v>
      </c>
      <c r="N311" s="1" t="s">
        <v>3113</v>
      </c>
      <c r="P311" s="1" t="s">
        <v>3114</v>
      </c>
      <c r="Q311" s="1" t="s">
        <v>3115</v>
      </c>
      <c r="R311" s="1" t="s">
        <v>84</v>
      </c>
      <c r="S311" s="1">
        <v>1204328000</v>
      </c>
      <c r="X311" s="2">
        <v>45840</v>
      </c>
      <c r="Y311" s="2">
        <v>46204</v>
      </c>
      <c r="Z311" s="2">
        <v>45827</v>
      </c>
      <c r="AA311" s="1" t="s">
        <v>55</v>
      </c>
      <c r="AC311" s="1" t="s">
        <v>56</v>
      </c>
      <c r="AD311" s="1" t="s">
        <v>57</v>
      </c>
      <c r="AE311" s="1" t="s">
        <v>57</v>
      </c>
      <c r="AF311" s="1" t="s">
        <v>1478</v>
      </c>
      <c r="AG311" s="1">
        <v>444252.54</v>
      </c>
      <c r="AI311" s="2">
        <v>45835</v>
      </c>
      <c r="AJ311" s="1">
        <v>444252.54</v>
      </c>
      <c r="AK311" s="1" t="s">
        <v>3116</v>
      </c>
      <c r="AL311" s="2">
        <v>45840</v>
      </c>
      <c r="AM311" s="2">
        <v>46204</v>
      </c>
      <c r="AN311" s="1" t="s">
        <v>240</v>
      </c>
      <c r="AO311" s="3">
        <v>0.5</v>
      </c>
    </row>
    <row r="312" spans="1:41" x14ac:dyDescent="0.3">
      <c r="A312" s="7" t="s">
        <v>3117</v>
      </c>
      <c r="B312" s="1" t="s">
        <v>41</v>
      </c>
      <c r="C312" s="1" t="s">
        <v>3118</v>
      </c>
      <c r="D312" s="1" t="s">
        <v>43</v>
      </c>
      <c r="E312" s="1" t="s">
        <v>3119</v>
      </c>
      <c r="F312" s="10">
        <f t="shared" si="4"/>
        <v>45841</v>
      </c>
      <c r="G312" s="1" t="s">
        <v>3120</v>
      </c>
      <c r="H312" s="1" t="s">
        <v>3121</v>
      </c>
      <c r="I312" s="12" t="s">
        <v>3122</v>
      </c>
      <c r="J312" s="1" t="s">
        <v>107</v>
      </c>
      <c r="K312" s="1">
        <v>45210000</v>
      </c>
      <c r="L312" s="1" t="s">
        <v>3123</v>
      </c>
      <c r="M312" s="1" t="s">
        <v>3124</v>
      </c>
      <c r="N312" s="1" t="s">
        <v>3125</v>
      </c>
      <c r="P312" s="1" t="s">
        <v>3126</v>
      </c>
      <c r="Q312" s="1" t="s">
        <v>3127</v>
      </c>
      <c r="R312" s="1" t="s">
        <v>127</v>
      </c>
      <c r="W312" s="1" t="s">
        <v>3128</v>
      </c>
      <c r="X312" s="2">
        <v>45222</v>
      </c>
      <c r="Y312" s="2">
        <v>45860</v>
      </c>
      <c r="Z312" s="2">
        <v>45078</v>
      </c>
      <c r="AA312" s="1" t="s">
        <v>55</v>
      </c>
      <c r="AC312" s="1" t="s">
        <v>57</v>
      </c>
      <c r="AD312" s="1" t="s">
        <v>57</v>
      </c>
      <c r="AE312" s="1" t="s">
        <v>57</v>
      </c>
      <c r="AF312" s="1" t="s">
        <v>3069</v>
      </c>
      <c r="AG312" s="1">
        <v>70000</v>
      </c>
      <c r="AH312" s="1">
        <v>90000</v>
      </c>
      <c r="AI312" s="2">
        <v>45125</v>
      </c>
      <c r="AJ312" s="1">
        <v>80000</v>
      </c>
      <c r="AK312" s="1" t="s">
        <v>3129</v>
      </c>
      <c r="AL312" s="2">
        <v>45222</v>
      </c>
      <c r="AM312" s="2">
        <v>45860</v>
      </c>
      <c r="AN312" s="1" t="s">
        <v>115</v>
      </c>
      <c r="AO312" s="3">
        <v>0.5</v>
      </c>
    </row>
    <row r="313" spans="1:41" x14ac:dyDescent="0.3">
      <c r="A313" s="7" t="s">
        <v>3130</v>
      </c>
      <c r="B313" s="1" t="s">
        <v>41</v>
      </c>
      <c r="C313" s="1" t="s">
        <v>802</v>
      </c>
      <c r="D313" s="1" t="s">
        <v>43</v>
      </c>
      <c r="E313" s="1" t="s">
        <v>3131</v>
      </c>
      <c r="F313" s="10">
        <f t="shared" si="4"/>
        <v>45841</v>
      </c>
      <c r="G313" s="1" t="s">
        <v>3132</v>
      </c>
      <c r="H313" s="1" t="s">
        <v>3133</v>
      </c>
      <c r="I313" s="1" t="s">
        <v>8481</v>
      </c>
      <c r="J313" s="1" t="s">
        <v>540</v>
      </c>
      <c r="K313" s="1">
        <v>71000000</v>
      </c>
      <c r="L313" s="1" t="s">
        <v>3134</v>
      </c>
      <c r="M313" s="1" t="s">
        <v>3135</v>
      </c>
      <c r="N313" s="1" t="s">
        <v>110</v>
      </c>
      <c r="P313" s="1" t="s">
        <v>3136</v>
      </c>
      <c r="Q313" s="1" t="s">
        <v>3137</v>
      </c>
      <c r="R313" s="1" t="s">
        <v>84</v>
      </c>
      <c r="T313" s="1" t="s">
        <v>3138</v>
      </c>
      <c r="X313" s="2">
        <v>45826</v>
      </c>
      <c r="Y313" s="2">
        <v>47286</v>
      </c>
      <c r="Z313" s="2">
        <v>45726</v>
      </c>
      <c r="AA313" s="1" t="s">
        <v>55</v>
      </c>
      <c r="AC313" s="1" t="s">
        <v>56</v>
      </c>
      <c r="AD313" s="1" t="s">
        <v>57</v>
      </c>
      <c r="AE313" s="1" t="s">
        <v>57</v>
      </c>
      <c r="AF313" s="1" t="s">
        <v>87</v>
      </c>
      <c r="AG313" s="1">
        <v>0</v>
      </c>
      <c r="AH313" s="1">
        <v>22000000</v>
      </c>
      <c r="AI313" s="2">
        <v>45826</v>
      </c>
      <c r="AJ313" s="1">
        <v>22000000</v>
      </c>
      <c r="AK313" s="1" t="s">
        <v>3139</v>
      </c>
      <c r="AL313" s="2">
        <v>45826</v>
      </c>
      <c r="AM313" s="2">
        <v>47286</v>
      </c>
      <c r="AN313" s="1" t="s">
        <v>59</v>
      </c>
      <c r="AO313" s="3">
        <v>0.5</v>
      </c>
    </row>
    <row r="314" spans="1:41" x14ac:dyDescent="0.3">
      <c r="A314" s="7" t="s">
        <v>3140</v>
      </c>
      <c r="B314" s="1" t="s">
        <v>41</v>
      </c>
      <c r="C314" s="1" t="s">
        <v>216</v>
      </c>
      <c r="D314" s="1" t="s">
        <v>43</v>
      </c>
      <c r="E314" s="1" t="s">
        <v>3141</v>
      </c>
      <c r="F314" s="10">
        <f t="shared" si="4"/>
        <v>45840</v>
      </c>
      <c r="G314" s="1" t="s">
        <v>3142</v>
      </c>
      <c r="H314" s="1" t="s">
        <v>3142</v>
      </c>
      <c r="I314" s="1" t="s">
        <v>8481</v>
      </c>
      <c r="J314" s="1" t="s">
        <v>84</v>
      </c>
      <c r="K314" s="1">
        <v>45000000</v>
      </c>
      <c r="L314" s="1" t="s">
        <v>3143</v>
      </c>
      <c r="M314" s="1" t="s">
        <v>3144</v>
      </c>
      <c r="N314" s="1" t="s">
        <v>222</v>
      </c>
      <c r="O314" s="1" t="s">
        <v>223</v>
      </c>
      <c r="P314" s="1" t="s">
        <v>224</v>
      </c>
      <c r="Q314" s="1" t="s">
        <v>225</v>
      </c>
      <c r="R314" s="1" t="s">
        <v>84</v>
      </c>
      <c r="S314" s="1" t="s">
        <v>226</v>
      </c>
      <c r="T314" s="1" t="s">
        <v>227</v>
      </c>
      <c r="X314" s="2">
        <v>45817</v>
      </c>
      <c r="Y314" s="2">
        <v>45964</v>
      </c>
      <c r="Z314" s="2">
        <v>45796</v>
      </c>
      <c r="AA314" s="1" t="s">
        <v>55</v>
      </c>
      <c r="AC314" s="1" t="s">
        <v>56</v>
      </c>
      <c r="AD314" s="1" t="s">
        <v>56</v>
      </c>
      <c r="AE314" s="1" t="s">
        <v>57</v>
      </c>
      <c r="AF314" s="1" t="s">
        <v>58</v>
      </c>
      <c r="AG314" s="1">
        <v>33142</v>
      </c>
      <c r="AI314" s="2">
        <v>45803</v>
      </c>
      <c r="AJ314" s="1">
        <v>33142</v>
      </c>
      <c r="AK314" s="1" t="s">
        <v>1332</v>
      </c>
      <c r="AL314" s="2">
        <v>45810</v>
      </c>
      <c r="AM314" s="2">
        <v>45970</v>
      </c>
      <c r="AN314" s="1" t="s">
        <v>229</v>
      </c>
      <c r="AO314" s="3">
        <v>0.5</v>
      </c>
    </row>
    <row r="315" spans="1:41" x14ac:dyDescent="0.3">
      <c r="A315" s="7" t="s">
        <v>3145</v>
      </c>
      <c r="B315" s="1" t="s">
        <v>41</v>
      </c>
      <c r="C315" s="1" t="s">
        <v>3146</v>
      </c>
      <c r="D315" s="1" t="s">
        <v>43</v>
      </c>
      <c r="E315" s="1" t="s">
        <v>3147</v>
      </c>
      <c r="F315" s="10">
        <f t="shared" si="4"/>
        <v>45840</v>
      </c>
      <c r="G315" s="1" t="s">
        <v>3148</v>
      </c>
      <c r="H315" s="1" t="s">
        <v>3149</v>
      </c>
      <c r="I315" s="13" t="s">
        <v>99</v>
      </c>
      <c r="J315" s="1" t="s">
        <v>84</v>
      </c>
      <c r="K315" s="1" t="s">
        <v>3150</v>
      </c>
      <c r="L315" s="1" t="s">
        <v>3151</v>
      </c>
      <c r="M315" s="1" t="s">
        <v>3152</v>
      </c>
      <c r="N315" s="1" t="s">
        <v>3153</v>
      </c>
      <c r="P315" s="1" t="s">
        <v>98</v>
      </c>
      <c r="Q315" s="1" t="s">
        <v>99</v>
      </c>
      <c r="R315" s="1" t="s">
        <v>571</v>
      </c>
      <c r="U315" s="1" t="s">
        <v>3154</v>
      </c>
      <c r="X315" s="2">
        <v>45748</v>
      </c>
      <c r="Y315" s="2">
        <v>46568</v>
      </c>
      <c r="Z315" s="2">
        <v>45728</v>
      </c>
      <c r="AA315" s="1" t="s">
        <v>55</v>
      </c>
      <c r="AC315" s="1" t="s">
        <v>56</v>
      </c>
      <c r="AD315" s="1" t="s">
        <v>57</v>
      </c>
      <c r="AE315" s="1" t="s">
        <v>57</v>
      </c>
      <c r="AF315" s="1" t="s">
        <v>87</v>
      </c>
      <c r="AG315" s="1">
        <v>379502</v>
      </c>
      <c r="AH315" s="1">
        <v>379502</v>
      </c>
      <c r="AI315" s="2">
        <v>45812</v>
      </c>
      <c r="AJ315" s="1">
        <v>379502</v>
      </c>
      <c r="AK315" s="1" t="s">
        <v>3155</v>
      </c>
      <c r="AL315" s="2">
        <v>45748</v>
      </c>
      <c r="AM315" s="2">
        <v>46568</v>
      </c>
      <c r="AN315" s="1" t="s">
        <v>240</v>
      </c>
      <c r="AO315" s="3">
        <v>0.5</v>
      </c>
    </row>
    <row r="316" spans="1:41" x14ac:dyDescent="0.3">
      <c r="A316" s="7" t="s">
        <v>3156</v>
      </c>
      <c r="B316" s="1" t="s">
        <v>41</v>
      </c>
      <c r="C316" s="1" t="s">
        <v>2402</v>
      </c>
      <c r="D316" s="1" t="s">
        <v>43</v>
      </c>
      <c r="E316" s="1" t="s">
        <v>3157</v>
      </c>
      <c r="F316" s="10">
        <f t="shared" si="4"/>
        <v>45835</v>
      </c>
      <c r="G316" s="1" t="s">
        <v>3158</v>
      </c>
      <c r="H316" s="1" t="s">
        <v>3159</v>
      </c>
      <c r="I316" s="11" t="s">
        <v>2406</v>
      </c>
      <c r="J316" s="1" t="s">
        <v>64</v>
      </c>
      <c r="K316" s="1" t="s">
        <v>3160</v>
      </c>
      <c r="M316" s="1" t="s">
        <v>1318</v>
      </c>
      <c r="N316" s="1" t="s">
        <v>1174</v>
      </c>
      <c r="P316" s="1" t="s">
        <v>125</v>
      </c>
      <c r="Q316" s="1" t="s">
        <v>2406</v>
      </c>
      <c r="R316" s="1" t="s">
        <v>84</v>
      </c>
      <c r="S316" s="1" t="s">
        <v>1322</v>
      </c>
      <c r="T316" s="1" t="s">
        <v>1323</v>
      </c>
      <c r="X316" s="2">
        <v>45845</v>
      </c>
      <c r="Y316" s="2">
        <v>45884</v>
      </c>
      <c r="Z316" s="2">
        <v>45832</v>
      </c>
      <c r="AA316" s="1" t="s">
        <v>55</v>
      </c>
      <c r="AC316" s="1" t="s">
        <v>56</v>
      </c>
      <c r="AD316" s="1" t="s">
        <v>57</v>
      </c>
      <c r="AE316" s="1" t="s">
        <v>57</v>
      </c>
      <c r="AF316" s="1" t="s">
        <v>58</v>
      </c>
      <c r="AG316" s="1">
        <v>0</v>
      </c>
      <c r="AH316" s="1">
        <v>0</v>
      </c>
      <c r="AI316" s="2">
        <v>45835</v>
      </c>
      <c r="AJ316" s="1">
        <v>186398.04</v>
      </c>
      <c r="AK316" s="1" t="s">
        <v>3161</v>
      </c>
      <c r="AL316" s="2">
        <v>45845</v>
      </c>
      <c r="AM316" s="2">
        <v>45884</v>
      </c>
      <c r="AN316" s="1" t="s">
        <v>89</v>
      </c>
      <c r="AO316" s="3">
        <v>0.75</v>
      </c>
    </row>
    <row r="317" spans="1:41" x14ac:dyDescent="0.3">
      <c r="A317" s="7" t="s">
        <v>3162</v>
      </c>
      <c r="B317" s="1" t="s">
        <v>41</v>
      </c>
      <c r="C317" s="1" t="s">
        <v>1178</v>
      </c>
      <c r="D317" s="1" t="s">
        <v>43</v>
      </c>
      <c r="E317" s="1" t="s">
        <v>3163</v>
      </c>
      <c r="F317" s="10">
        <f t="shared" si="4"/>
        <v>45833</v>
      </c>
      <c r="G317" s="1" t="s">
        <v>3164</v>
      </c>
      <c r="H317" s="1" t="s">
        <v>3165</v>
      </c>
      <c r="I317" s="1" t="s">
        <v>8481</v>
      </c>
      <c r="J317" s="1" t="s">
        <v>378</v>
      </c>
      <c r="K317" s="1" t="s">
        <v>3166</v>
      </c>
      <c r="L317" s="1" t="s">
        <v>3167</v>
      </c>
      <c r="M317" s="1" t="s">
        <v>3168</v>
      </c>
      <c r="N317" s="1" t="s">
        <v>1184</v>
      </c>
      <c r="P317" s="1" t="s">
        <v>502</v>
      </c>
      <c r="Q317" s="1" t="s">
        <v>503</v>
      </c>
      <c r="R317" s="1" t="s">
        <v>84</v>
      </c>
      <c r="S317" s="1" t="s">
        <v>3169</v>
      </c>
      <c r="X317" s="2">
        <v>45838</v>
      </c>
      <c r="Y317" s="2">
        <v>46053</v>
      </c>
      <c r="Z317" s="2">
        <v>45778</v>
      </c>
      <c r="AA317" s="1" t="s">
        <v>55</v>
      </c>
      <c r="AC317" s="1" t="s">
        <v>57</v>
      </c>
      <c r="AD317" s="1" t="s">
        <v>57</v>
      </c>
      <c r="AE317" s="1" t="s">
        <v>57</v>
      </c>
      <c r="AF317" s="1" t="s">
        <v>87</v>
      </c>
      <c r="AG317" s="1">
        <v>69300</v>
      </c>
      <c r="AI317" s="2">
        <v>45779</v>
      </c>
      <c r="AJ317" s="1">
        <v>69300</v>
      </c>
      <c r="AK317" s="1" t="s">
        <v>3170</v>
      </c>
      <c r="AL317" s="2">
        <v>45838</v>
      </c>
      <c r="AM317" s="2">
        <v>46053</v>
      </c>
      <c r="AN317" s="1" t="s">
        <v>240</v>
      </c>
      <c r="AO317" s="3">
        <v>0.5</v>
      </c>
    </row>
    <row r="318" spans="1:41" x14ac:dyDescent="0.3">
      <c r="A318" s="7" t="s">
        <v>3171</v>
      </c>
      <c r="B318" s="1" t="s">
        <v>41</v>
      </c>
      <c r="C318" s="1" t="s">
        <v>1178</v>
      </c>
      <c r="D318" s="1" t="s">
        <v>43</v>
      </c>
      <c r="E318" s="1" t="s">
        <v>3172</v>
      </c>
      <c r="F318" s="10">
        <f t="shared" si="4"/>
        <v>45833</v>
      </c>
      <c r="G318" s="1" t="s">
        <v>3173</v>
      </c>
      <c r="H318" s="1" t="s">
        <v>3174</v>
      </c>
      <c r="I318" s="1" t="s">
        <v>8481</v>
      </c>
      <c r="J318" s="1" t="s">
        <v>378</v>
      </c>
      <c r="K318" s="1" t="s">
        <v>3166</v>
      </c>
      <c r="L318" s="1" t="s">
        <v>3167</v>
      </c>
      <c r="M318" s="1" t="s">
        <v>3168</v>
      </c>
      <c r="N318" s="1" t="s">
        <v>1184</v>
      </c>
      <c r="P318" s="1" t="s">
        <v>502</v>
      </c>
      <c r="Q318" s="1" t="s">
        <v>503</v>
      </c>
      <c r="R318" s="1" t="s">
        <v>84</v>
      </c>
      <c r="S318" s="1" t="s">
        <v>3169</v>
      </c>
      <c r="X318" s="2">
        <v>45817</v>
      </c>
      <c r="Y318" s="2">
        <v>46022</v>
      </c>
      <c r="Z318" s="2">
        <v>45778</v>
      </c>
      <c r="AA318" s="1" t="s">
        <v>55</v>
      </c>
      <c r="AC318" s="1" t="s">
        <v>57</v>
      </c>
      <c r="AD318" s="1" t="s">
        <v>57</v>
      </c>
      <c r="AE318" s="1" t="s">
        <v>57</v>
      </c>
      <c r="AF318" s="1" t="s">
        <v>87</v>
      </c>
      <c r="AG318" s="1">
        <v>88920</v>
      </c>
      <c r="AI318" s="2">
        <v>45779</v>
      </c>
      <c r="AJ318" s="1">
        <v>88920</v>
      </c>
      <c r="AK318" s="1" t="s">
        <v>3175</v>
      </c>
      <c r="AL318" s="2">
        <v>45817</v>
      </c>
      <c r="AM318" s="2">
        <v>46022</v>
      </c>
      <c r="AN318" s="1" t="s">
        <v>240</v>
      </c>
      <c r="AO318" s="3">
        <v>0.5</v>
      </c>
    </row>
    <row r="319" spans="1:41" x14ac:dyDescent="0.3">
      <c r="A319" s="7" t="s">
        <v>3176</v>
      </c>
      <c r="B319" s="1" t="s">
        <v>41</v>
      </c>
      <c r="C319" s="1" t="s">
        <v>1178</v>
      </c>
      <c r="D319" s="1" t="s">
        <v>43</v>
      </c>
      <c r="E319" s="1" t="s">
        <v>3177</v>
      </c>
      <c r="F319" s="10">
        <f t="shared" si="4"/>
        <v>45832</v>
      </c>
      <c r="G319" s="1" t="s">
        <v>3178</v>
      </c>
      <c r="H319" s="1" t="s">
        <v>3179</v>
      </c>
      <c r="I319" s="1" t="s">
        <v>8481</v>
      </c>
      <c r="J319" s="1" t="s">
        <v>378</v>
      </c>
      <c r="K319" s="1" t="s">
        <v>3166</v>
      </c>
      <c r="L319" s="1" t="s">
        <v>3167</v>
      </c>
      <c r="M319" s="1" t="s">
        <v>3168</v>
      </c>
      <c r="N319" s="1" t="s">
        <v>1184</v>
      </c>
      <c r="P319" s="1" t="s">
        <v>502</v>
      </c>
      <c r="Q319" s="1" t="s">
        <v>503</v>
      </c>
      <c r="R319" s="1" t="s">
        <v>84</v>
      </c>
      <c r="S319" s="1" t="s">
        <v>3169</v>
      </c>
      <c r="X319" s="2">
        <v>45796</v>
      </c>
      <c r="Y319" s="2">
        <v>46022</v>
      </c>
      <c r="Z319" s="2">
        <v>45778</v>
      </c>
      <c r="AA319" s="1" t="s">
        <v>55</v>
      </c>
      <c r="AC319" s="1" t="s">
        <v>57</v>
      </c>
      <c r="AD319" s="1" t="s">
        <v>57</v>
      </c>
      <c r="AE319" s="1" t="s">
        <v>57</v>
      </c>
      <c r="AF319" s="1" t="s">
        <v>87</v>
      </c>
      <c r="AG319" s="1">
        <v>86250</v>
      </c>
      <c r="AI319" s="2">
        <v>45659</v>
      </c>
      <c r="AJ319" s="1">
        <v>86250</v>
      </c>
      <c r="AK319" s="1" t="s">
        <v>3180</v>
      </c>
      <c r="AL319" s="2">
        <v>45796</v>
      </c>
      <c r="AM319" s="2">
        <v>46022</v>
      </c>
      <c r="AN319" s="1" t="s">
        <v>240</v>
      </c>
      <c r="AO319" s="3">
        <v>0.5</v>
      </c>
    </row>
    <row r="320" spans="1:41" x14ac:dyDescent="0.3">
      <c r="A320" s="7" t="s">
        <v>3181</v>
      </c>
      <c r="B320" s="1" t="s">
        <v>41</v>
      </c>
      <c r="C320" s="1" t="s">
        <v>858</v>
      </c>
      <c r="D320" s="1" t="s">
        <v>43</v>
      </c>
      <c r="E320" s="1" t="s">
        <v>3182</v>
      </c>
      <c r="F320" s="10">
        <f t="shared" si="4"/>
        <v>45832</v>
      </c>
      <c r="G320" s="1" t="s">
        <v>3183</v>
      </c>
      <c r="H320" s="1" t="s">
        <v>3184</v>
      </c>
      <c r="I320" s="1" t="s">
        <v>8481</v>
      </c>
      <c r="J320" s="1" t="s">
        <v>95</v>
      </c>
      <c r="K320" s="1">
        <v>45000000</v>
      </c>
      <c r="L320" s="1" t="s">
        <v>2563</v>
      </c>
      <c r="M320" s="1" t="s">
        <v>2564</v>
      </c>
      <c r="N320" s="1" t="s">
        <v>2565</v>
      </c>
      <c r="O320" s="1" t="s">
        <v>2566</v>
      </c>
      <c r="P320" s="1" t="s">
        <v>2567</v>
      </c>
      <c r="Q320" s="1" t="s">
        <v>3185</v>
      </c>
      <c r="R320" s="1" t="s">
        <v>84</v>
      </c>
      <c r="S320" s="1" t="s">
        <v>2569</v>
      </c>
      <c r="X320" s="2">
        <v>45838</v>
      </c>
      <c r="Y320" s="2">
        <v>46022</v>
      </c>
      <c r="Z320" s="2">
        <v>45802</v>
      </c>
      <c r="AA320" s="1" t="s">
        <v>55</v>
      </c>
      <c r="AC320" s="1" t="s">
        <v>56</v>
      </c>
      <c r="AD320" s="1" t="s">
        <v>56</v>
      </c>
      <c r="AE320" s="1" t="s">
        <v>57</v>
      </c>
      <c r="AF320" s="1" t="s">
        <v>58</v>
      </c>
      <c r="AG320" s="1">
        <v>1900000</v>
      </c>
      <c r="AI320" s="2">
        <v>45802</v>
      </c>
      <c r="AJ320" s="1">
        <v>1900000</v>
      </c>
      <c r="AK320" s="1" t="s">
        <v>3186</v>
      </c>
      <c r="AL320" s="2">
        <v>45838</v>
      </c>
      <c r="AM320" s="2">
        <v>46022</v>
      </c>
      <c r="AN320" s="1" t="s">
        <v>240</v>
      </c>
      <c r="AO320" s="3">
        <v>0</v>
      </c>
    </row>
    <row r="321" spans="1:41" x14ac:dyDescent="0.3">
      <c r="A321" s="7" t="s">
        <v>3187</v>
      </c>
      <c r="B321" s="1" t="s">
        <v>41</v>
      </c>
      <c r="C321" s="1" t="s">
        <v>858</v>
      </c>
      <c r="D321" s="1" t="s">
        <v>43</v>
      </c>
      <c r="E321" s="1" t="s">
        <v>3188</v>
      </c>
      <c r="F321" s="10">
        <f t="shared" si="4"/>
        <v>45832</v>
      </c>
      <c r="G321" s="1" t="s">
        <v>3189</v>
      </c>
      <c r="H321" s="1" t="s">
        <v>3190</v>
      </c>
      <c r="I321" s="1" t="s">
        <v>8481</v>
      </c>
      <c r="J321" s="1" t="s">
        <v>95</v>
      </c>
      <c r="K321" s="1">
        <v>45000000</v>
      </c>
      <c r="L321" s="1" t="s">
        <v>2563</v>
      </c>
      <c r="M321" s="1" t="s">
        <v>2564</v>
      </c>
      <c r="N321" s="1" t="s">
        <v>2565</v>
      </c>
      <c r="O321" s="1" t="s">
        <v>2566</v>
      </c>
      <c r="P321" s="1" t="s">
        <v>2567</v>
      </c>
      <c r="Q321" s="1" t="s">
        <v>3185</v>
      </c>
      <c r="R321" s="1" t="s">
        <v>84</v>
      </c>
      <c r="S321" s="1" t="s">
        <v>2569</v>
      </c>
      <c r="X321" s="2">
        <v>45747</v>
      </c>
      <c r="Y321" s="2">
        <v>45961</v>
      </c>
      <c r="Z321" s="2">
        <v>45713</v>
      </c>
      <c r="AA321" s="1" t="s">
        <v>55</v>
      </c>
      <c r="AC321" s="1" t="s">
        <v>56</v>
      </c>
      <c r="AD321" s="1" t="s">
        <v>56</v>
      </c>
      <c r="AE321" s="1" t="s">
        <v>57</v>
      </c>
      <c r="AF321" s="1" t="s">
        <v>58</v>
      </c>
      <c r="AG321" s="1">
        <v>1211604</v>
      </c>
      <c r="AI321" s="2">
        <v>45713</v>
      </c>
      <c r="AJ321" s="1">
        <v>1211604</v>
      </c>
      <c r="AK321" s="1" t="s">
        <v>3186</v>
      </c>
      <c r="AL321" s="2">
        <v>45747</v>
      </c>
      <c r="AM321" s="2">
        <v>45961</v>
      </c>
      <c r="AN321" s="1" t="s">
        <v>240</v>
      </c>
      <c r="AO321" s="3">
        <v>0</v>
      </c>
    </row>
    <row r="322" spans="1:41" x14ac:dyDescent="0.3">
      <c r="A322" s="7" t="s">
        <v>3191</v>
      </c>
      <c r="B322" s="1" t="s">
        <v>41</v>
      </c>
      <c r="C322" s="1" t="s">
        <v>858</v>
      </c>
      <c r="D322" s="1" t="s">
        <v>43</v>
      </c>
      <c r="E322" s="1" t="s">
        <v>3192</v>
      </c>
      <c r="F322" s="10">
        <f t="shared" si="4"/>
        <v>45832</v>
      </c>
      <c r="G322" s="1" t="s">
        <v>3193</v>
      </c>
      <c r="H322" s="1" t="s">
        <v>3194</v>
      </c>
      <c r="I322" s="1" t="s">
        <v>8481</v>
      </c>
      <c r="J322" s="1" t="s">
        <v>95</v>
      </c>
      <c r="K322" s="1">
        <v>45000000</v>
      </c>
      <c r="L322" s="1" t="s">
        <v>2563</v>
      </c>
      <c r="M322" s="1" t="s">
        <v>2564</v>
      </c>
      <c r="N322" s="1" t="s">
        <v>2565</v>
      </c>
      <c r="O322" s="1" t="s">
        <v>2566</v>
      </c>
      <c r="P322" s="1" t="s">
        <v>2567</v>
      </c>
      <c r="Q322" s="1" t="s">
        <v>3185</v>
      </c>
      <c r="R322" s="1" t="s">
        <v>84</v>
      </c>
      <c r="S322" s="1" t="s">
        <v>2569</v>
      </c>
      <c r="X322" s="2">
        <v>45113</v>
      </c>
      <c r="Y322" s="2">
        <v>46022</v>
      </c>
      <c r="Z322" s="2">
        <v>45102</v>
      </c>
      <c r="AA322" s="1" t="s">
        <v>55</v>
      </c>
      <c r="AC322" s="1" t="s">
        <v>56</v>
      </c>
      <c r="AD322" s="1" t="s">
        <v>56</v>
      </c>
      <c r="AE322" s="1" t="s">
        <v>57</v>
      </c>
      <c r="AF322" s="1" t="s">
        <v>58</v>
      </c>
      <c r="AG322" s="1">
        <v>91680</v>
      </c>
      <c r="AI322" s="2">
        <v>45102</v>
      </c>
      <c r="AJ322" s="1">
        <v>91680</v>
      </c>
      <c r="AK322" s="1" t="s">
        <v>3186</v>
      </c>
      <c r="AL322" s="2">
        <v>45113</v>
      </c>
      <c r="AM322" s="2">
        <v>46022</v>
      </c>
      <c r="AN322" s="1" t="s">
        <v>240</v>
      </c>
      <c r="AO322" s="3">
        <v>0</v>
      </c>
    </row>
    <row r="323" spans="1:41" x14ac:dyDescent="0.3">
      <c r="A323" s="7" t="s">
        <v>3195</v>
      </c>
      <c r="B323" s="1" t="s">
        <v>41</v>
      </c>
      <c r="C323" s="1" t="s">
        <v>3196</v>
      </c>
      <c r="D323" s="1" t="s">
        <v>43</v>
      </c>
      <c r="E323" s="1" t="s">
        <v>3197</v>
      </c>
      <c r="F323" s="10">
        <f t="shared" ref="F323:F386" si="5">DATEVALUE(LEFT(E323,10))</f>
        <v>45832</v>
      </c>
      <c r="G323" s="1" t="s">
        <v>3198</v>
      </c>
      <c r="H323" s="1" t="s">
        <v>3199</v>
      </c>
      <c r="I323" s="1" t="s">
        <v>8481</v>
      </c>
      <c r="J323" s="1" t="s">
        <v>51</v>
      </c>
      <c r="K323" s="1">
        <v>71530000</v>
      </c>
      <c r="L323" s="1" t="s">
        <v>768</v>
      </c>
      <c r="M323" s="1" t="s">
        <v>3200</v>
      </c>
      <c r="N323" s="1" t="s">
        <v>3201</v>
      </c>
      <c r="P323" s="1" t="s">
        <v>51</v>
      </c>
      <c r="Q323" s="1" t="s">
        <v>3202</v>
      </c>
      <c r="R323" s="1" t="s">
        <v>53</v>
      </c>
      <c r="S323" s="1">
        <v>7956307511</v>
      </c>
      <c r="V323" s="1" t="s">
        <v>3203</v>
      </c>
      <c r="X323" s="2">
        <v>45828</v>
      </c>
      <c r="Y323" s="2">
        <v>46192</v>
      </c>
      <c r="Z323" s="2">
        <v>45827</v>
      </c>
      <c r="AA323" s="1" t="s">
        <v>55</v>
      </c>
      <c r="AC323" s="1" t="s">
        <v>57</v>
      </c>
      <c r="AD323" s="1" t="s">
        <v>56</v>
      </c>
      <c r="AE323" s="1" t="s">
        <v>57</v>
      </c>
      <c r="AF323" s="1" t="s">
        <v>87</v>
      </c>
      <c r="AG323" s="1">
        <v>33000</v>
      </c>
      <c r="AI323" s="2">
        <v>45827</v>
      </c>
      <c r="AJ323" s="1">
        <v>33000</v>
      </c>
      <c r="AK323" s="1" t="s">
        <v>3204</v>
      </c>
      <c r="AL323" s="2">
        <v>45828</v>
      </c>
      <c r="AM323" s="2">
        <v>46192</v>
      </c>
      <c r="AN323" s="1" t="s">
        <v>492</v>
      </c>
      <c r="AO323" s="3">
        <v>0</v>
      </c>
    </row>
    <row r="324" spans="1:41" x14ac:dyDescent="0.3">
      <c r="A324" s="7" t="s">
        <v>3205</v>
      </c>
      <c r="B324" s="1" t="s">
        <v>41</v>
      </c>
      <c r="C324" s="1" t="s">
        <v>3206</v>
      </c>
      <c r="D324" s="1" t="s">
        <v>43</v>
      </c>
      <c r="E324" s="1" t="s">
        <v>3207</v>
      </c>
      <c r="F324" s="10">
        <f t="shared" si="5"/>
        <v>45828</v>
      </c>
      <c r="G324" s="1" t="s">
        <v>3208</v>
      </c>
      <c r="H324" s="1" t="s">
        <v>3209</v>
      </c>
      <c r="I324" s="1" t="s">
        <v>8481</v>
      </c>
      <c r="J324" s="1" t="s">
        <v>84</v>
      </c>
      <c r="K324" s="1">
        <v>71310000</v>
      </c>
      <c r="L324" s="1" t="s">
        <v>2327</v>
      </c>
      <c r="M324" s="1" t="s">
        <v>2328</v>
      </c>
      <c r="N324" s="1" t="s">
        <v>3210</v>
      </c>
      <c r="O324" s="1" t="s">
        <v>3211</v>
      </c>
      <c r="P324" s="1" t="s">
        <v>3212</v>
      </c>
      <c r="Q324" s="1" t="s">
        <v>3213</v>
      </c>
      <c r="R324" s="1" t="s">
        <v>84</v>
      </c>
      <c r="S324" s="1">
        <v>0</v>
      </c>
      <c r="T324" s="1" t="s">
        <v>3214</v>
      </c>
      <c r="X324" s="2">
        <v>45817</v>
      </c>
      <c r="Y324" s="2">
        <v>45870</v>
      </c>
      <c r="Z324" s="2">
        <v>45814</v>
      </c>
      <c r="AA324" s="1" t="s">
        <v>55</v>
      </c>
      <c r="AC324" s="1" t="s">
        <v>56</v>
      </c>
      <c r="AD324" s="1" t="s">
        <v>56</v>
      </c>
      <c r="AE324" s="1" t="s">
        <v>57</v>
      </c>
      <c r="AF324" s="1" t="s">
        <v>87</v>
      </c>
      <c r="AG324" s="1">
        <v>26133</v>
      </c>
      <c r="AH324" s="1">
        <v>26133</v>
      </c>
      <c r="AI324" s="2">
        <v>45814</v>
      </c>
      <c r="AJ324" s="1">
        <v>26133</v>
      </c>
      <c r="AK324" s="1" t="s">
        <v>3215</v>
      </c>
      <c r="AL324" s="2">
        <v>45817</v>
      </c>
      <c r="AM324" s="2">
        <v>45870</v>
      </c>
      <c r="AN324" s="1" t="s">
        <v>561</v>
      </c>
      <c r="AO324" s="3">
        <v>0.52083333333333337</v>
      </c>
    </row>
    <row r="325" spans="1:41" x14ac:dyDescent="0.3">
      <c r="A325" s="7" t="s">
        <v>3216</v>
      </c>
      <c r="B325" s="1" t="s">
        <v>41</v>
      </c>
      <c r="C325" s="1" t="s">
        <v>3217</v>
      </c>
      <c r="D325" s="1" t="s">
        <v>43</v>
      </c>
      <c r="E325" s="1" t="s">
        <v>3218</v>
      </c>
      <c r="F325" s="10">
        <f t="shared" si="5"/>
        <v>45827</v>
      </c>
      <c r="G325" s="1" t="s">
        <v>3219</v>
      </c>
      <c r="H325" s="1" t="s">
        <v>3220</v>
      </c>
      <c r="I325" s="13" t="s">
        <v>3221</v>
      </c>
      <c r="J325" s="1" t="s">
        <v>64</v>
      </c>
      <c r="K325" s="1">
        <v>80400000</v>
      </c>
      <c r="L325" s="1" t="s">
        <v>3222</v>
      </c>
      <c r="M325" s="1" t="s">
        <v>3223</v>
      </c>
      <c r="N325" s="1" t="s">
        <v>3224</v>
      </c>
      <c r="O325" s="1" t="s">
        <v>1040</v>
      </c>
      <c r="P325" s="1" t="s">
        <v>3225</v>
      </c>
      <c r="Q325" s="1" t="s">
        <v>3221</v>
      </c>
      <c r="R325" s="1" t="s">
        <v>127</v>
      </c>
      <c r="S325" s="1">
        <v>1473260482</v>
      </c>
      <c r="T325" s="1" t="s">
        <v>3226</v>
      </c>
      <c r="X325" s="2">
        <v>45870</v>
      </c>
      <c r="Y325" s="2">
        <v>46234</v>
      </c>
      <c r="Z325" s="2">
        <v>45817</v>
      </c>
      <c r="AA325" s="1" t="s">
        <v>55</v>
      </c>
      <c r="AC325" s="1" t="s">
        <v>57</v>
      </c>
      <c r="AD325" s="1" t="s">
        <v>57</v>
      </c>
      <c r="AE325" s="1" t="s">
        <v>57</v>
      </c>
      <c r="AF325" s="1" t="s">
        <v>87</v>
      </c>
      <c r="AG325" s="1">
        <v>0</v>
      </c>
      <c r="AH325" s="1">
        <v>0</v>
      </c>
      <c r="AI325" s="2">
        <v>45827</v>
      </c>
      <c r="AJ325" s="1">
        <v>120000</v>
      </c>
      <c r="AK325" s="1" t="s">
        <v>3227</v>
      </c>
      <c r="AL325" s="2">
        <v>45870</v>
      </c>
      <c r="AM325" s="2">
        <v>46234</v>
      </c>
      <c r="AN325" s="1" t="s">
        <v>492</v>
      </c>
      <c r="AO325" s="3">
        <v>0.45833333333333331</v>
      </c>
    </row>
    <row r="326" spans="1:41" x14ac:dyDescent="0.3">
      <c r="A326" s="7" t="s">
        <v>3228</v>
      </c>
      <c r="B326" s="1" t="s">
        <v>41</v>
      </c>
      <c r="C326" s="1" t="s">
        <v>1388</v>
      </c>
      <c r="D326" s="1" t="s">
        <v>43</v>
      </c>
      <c r="E326" s="1" t="s">
        <v>3229</v>
      </c>
      <c r="F326" s="10">
        <f t="shared" si="5"/>
        <v>45825</v>
      </c>
      <c r="G326" s="1" t="s">
        <v>3230</v>
      </c>
      <c r="H326" s="1" t="s">
        <v>3231</v>
      </c>
      <c r="I326" s="11" t="s">
        <v>1392</v>
      </c>
      <c r="J326" s="1" t="s">
        <v>1393</v>
      </c>
      <c r="K326" s="1">
        <v>73110000</v>
      </c>
      <c r="L326" s="1" t="s">
        <v>1394</v>
      </c>
      <c r="M326" s="1" t="s">
        <v>1395</v>
      </c>
      <c r="N326" s="1" t="s">
        <v>1396</v>
      </c>
      <c r="P326" s="1" t="s">
        <v>51</v>
      </c>
      <c r="Q326" s="1" t="s">
        <v>1392</v>
      </c>
      <c r="R326" s="1" t="s">
        <v>84</v>
      </c>
      <c r="X326" s="2">
        <v>45821</v>
      </c>
      <c r="Y326" s="2">
        <v>46048</v>
      </c>
      <c r="Z326" s="2">
        <v>45790</v>
      </c>
      <c r="AA326" s="1" t="s">
        <v>55</v>
      </c>
      <c r="AC326" s="1" t="s">
        <v>56</v>
      </c>
      <c r="AD326" s="1" t="s">
        <v>56</v>
      </c>
      <c r="AE326" s="1" t="s">
        <v>57</v>
      </c>
      <c r="AF326" s="1" t="s">
        <v>87</v>
      </c>
      <c r="AG326" s="1">
        <v>207198</v>
      </c>
      <c r="AI326" s="2">
        <v>45821</v>
      </c>
      <c r="AJ326" s="1">
        <v>207198</v>
      </c>
      <c r="AK326" s="1" t="s">
        <v>3232</v>
      </c>
      <c r="AL326" s="2">
        <v>45821</v>
      </c>
      <c r="AM326" s="2">
        <v>46048</v>
      </c>
      <c r="AN326" s="1" t="s">
        <v>240</v>
      </c>
      <c r="AO326" s="3">
        <v>0.54166666666666663</v>
      </c>
    </row>
    <row r="327" spans="1:41" x14ac:dyDescent="0.3">
      <c r="A327" s="7" t="s">
        <v>3233</v>
      </c>
      <c r="B327" s="1" t="s">
        <v>41</v>
      </c>
      <c r="C327" s="1" t="s">
        <v>1357</v>
      </c>
      <c r="D327" s="1" t="s">
        <v>43</v>
      </c>
      <c r="E327" s="1" t="s">
        <v>3234</v>
      </c>
      <c r="F327" s="10">
        <f t="shared" si="5"/>
        <v>45824</v>
      </c>
      <c r="G327" s="1" t="s">
        <v>3235</v>
      </c>
      <c r="H327" s="1" t="s">
        <v>3236</v>
      </c>
      <c r="I327" s="1" t="s">
        <v>8481</v>
      </c>
      <c r="J327" s="1" t="s">
        <v>405</v>
      </c>
      <c r="K327" s="1">
        <v>71321000</v>
      </c>
      <c r="L327" s="1" t="s">
        <v>3041</v>
      </c>
      <c r="M327" s="1" t="s">
        <v>3042</v>
      </c>
      <c r="N327" s="1" t="s">
        <v>3043</v>
      </c>
      <c r="P327" s="1" t="s">
        <v>98</v>
      </c>
      <c r="Q327" s="1" t="s">
        <v>3044</v>
      </c>
      <c r="R327" s="1" t="s">
        <v>84</v>
      </c>
      <c r="X327" s="2">
        <v>45771</v>
      </c>
      <c r="Y327" s="2">
        <v>45961</v>
      </c>
      <c r="Z327" s="2">
        <v>45770</v>
      </c>
      <c r="AA327" s="1" t="s">
        <v>55</v>
      </c>
      <c r="AC327" s="1" t="s">
        <v>56</v>
      </c>
      <c r="AD327" s="1" t="s">
        <v>57</v>
      </c>
      <c r="AE327" s="1" t="s">
        <v>57</v>
      </c>
      <c r="AF327" s="1" t="s">
        <v>87</v>
      </c>
      <c r="AG327" s="1">
        <v>55114</v>
      </c>
      <c r="AI327" s="2">
        <v>45771</v>
      </c>
      <c r="AJ327" s="1">
        <v>55114</v>
      </c>
      <c r="AK327" s="1" t="s">
        <v>3237</v>
      </c>
      <c r="AL327" s="2">
        <v>45771</v>
      </c>
      <c r="AM327" s="2">
        <v>45961</v>
      </c>
      <c r="AN327" s="1" t="s">
        <v>240</v>
      </c>
      <c r="AO327" s="3">
        <v>0.5</v>
      </c>
    </row>
    <row r="328" spans="1:41" x14ac:dyDescent="0.3">
      <c r="A328" s="7" t="s">
        <v>3238</v>
      </c>
      <c r="B328" s="1" t="s">
        <v>41</v>
      </c>
      <c r="C328" s="1" t="s">
        <v>1357</v>
      </c>
      <c r="D328" s="1" t="s">
        <v>43</v>
      </c>
      <c r="E328" s="1" t="s">
        <v>3239</v>
      </c>
      <c r="F328" s="10">
        <f t="shared" si="5"/>
        <v>45824</v>
      </c>
      <c r="G328" s="1" t="s">
        <v>3240</v>
      </c>
      <c r="H328" s="1" t="s">
        <v>3241</v>
      </c>
      <c r="I328" s="1" t="s">
        <v>8481</v>
      </c>
      <c r="J328" s="1" t="s">
        <v>3242</v>
      </c>
      <c r="K328" s="1">
        <v>71321000</v>
      </c>
      <c r="L328" s="1" t="s">
        <v>3041</v>
      </c>
      <c r="M328" s="1" t="s">
        <v>3042</v>
      </c>
      <c r="N328" s="1" t="s">
        <v>3043</v>
      </c>
      <c r="P328" s="1" t="s">
        <v>98</v>
      </c>
      <c r="Q328" s="1" t="s">
        <v>3044</v>
      </c>
      <c r="R328" s="1" t="s">
        <v>84</v>
      </c>
      <c r="X328" s="2">
        <v>45771</v>
      </c>
      <c r="Y328" s="2">
        <v>45961</v>
      </c>
      <c r="Z328" s="2">
        <v>45770</v>
      </c>
      <c r="AA328" s="1" t="s">
        <v>55</v>
      </c>
      <c r="AC328" s="1" t="s">
        <v>56</v>
      </c>
      <c r="AD328" s="1" t="s">
        <v>57</v>
      </c>
      <c r="AE328" s="1" t="s">
        <v>57</v>
      </c>
      <c r="AF328" s="1" t="s">
        <v>87</v>
      </c>
      <c r="AG328" s="1">
        <v>59961</v>
      </c>
      <c r="AI328" s="2">
        <v>45771</v>
      </c>
      <c r="AJ328" s="1">
        <v>59961</v>
      </c>
      <c r="AK328" s="1" t="s">
        <v>3045</v>
      </c>
      <c r="AL328" s="2">
        <v>45771</v>
      </c>
      <c r="AM328" s="2">
        <v>45961</v>
      </c>
      <c r="AN328" s="1" t="s">
        <v>240</v>
      </c>
      <c r="AO328" s="3">
        <v>0.5</v>
      </c>
    </row>
    <row r="329" spans="1:41" x14ac:dyDescent="0.3">
      <c r="A329" s="7" t="s">
        <v>3243</v>
      </c>
      <c r="B329" s="1" t="s">
        <v>41</v>
      </c>
      <c r="C329" s="1" t="s">
        <v>1854</v>
      </c>
      <c r="D329" s="1" t="s">
        <v>43</v>
      </c>
      <c r="E329" s="1" t="s">
        <v>3244</v>
      </c>
      <c r="F329" s="10">
        <f t="shared" si="5"/>
        <v>45821</v>
      </c>
      <c r="G329" s="1" t="s">
        <v>3245</v>
      </c>
      <c r="H329" s="1" t="s">
        <v>3246</v>
      </c>
      <c r="I329" s="1" t="s">
        <v>3247</v>
      </c>
      <c r="J329" s="1" t="s">
        <v>8481</v>
      </c>
      <c r="K329" s="1">
        <v>71530000</v>
      </c>
      <c r="L329" s="1" t="s">
        <v>1858</v>
      </c>
      <c r="M329" s="1" t="s">
        <v>1859</v>
      </c>
      <c r="N329" s="1" t="s">
        <v>1860</v>
      </c>
      <c r="O329" s="1" t="s">
        <v>1861</v>
      </c>
      <c r="P329" s="1" t="s">
        <v>1862</v>
      </c>
      <c r="Q329" s="1" t="s">
        <v>1863</v>
      </c>
      <c r="R329" s="1" t="s">
        <v>84</v>
      </c>
      <c r="X329" s="2">
        <v>45800</v>
      </c>
      <c r="Y329" s="2">
        <v>46112</v>
      </c>
      <c r="Z329" s="2">
        <v>45798</v>
      </c>
      <c r="AA329" s="1" t="s">
        <v>55</v>
      </c>
      <c r="AC329" s="1" t="s">
        <v>56</v>
      </c>
      <c r="AD329" s="1" t="s">
        <v>57</v>
      </c>
      <c r="AE329" s="1" t="s">
        <v>57</v>
      </c>
      <c r="AF329" s="1" t="s">
        <v>87</v>
      </c>
      <c r="AG329" s="1">
        <v>40000</v>
      </c>
      <c r="AI329" s="2">
        <v>45799</v>
      </c>
      <c r="AJ329" s="1">
        <v>40000</v>
      </c>
      <c r="AK329" s="1" t="s">
        <v>3248</v>
      </c>
      <c r="AL329" s="2">
        <v>45800</v>
      </c>
      <c r="AM329" s="2">
        <v>46112</v>
      </c>
      <c r="AN329" s="1" t="s">
        <v>240</v>
      </c>
      <c r="AO329" s="3">
        <v>0.70833333333333337</v>
      </c>
    </row>
    <row r="330" spans="1:41" x14ac:dyDescent="0.3">
      <c r="A330" s="7" t="s">
        <v>3249</v>
      </c>
      <c r="B330" s="1" t="s">
        <v>41</v>
      </c>
      <c r="C330" s="1" t="s">
        <v>833</v>
      </c>
      <c r="D330" s="1" t="s">
        <v>43</v>
      </c>
      <c r="E330" s="1" t="s">
        <v>3250</v>
      </c>
      <c r="F330" s="10">
        <f t="shared" si="5"/>
        <v>45356</v>
      </c>
      <c r="G330" s="1" t="s">
        <v>3251</v>
      </c>
      <c r="H330" s="1" t="s">
        <v>3252</v>
      </c>
      <c r="I330" s="1" t="s">
        <v>3253</v>
      </c>
      <c r="J330" s="1" t="s">
        <v>8481</v>
      </c>
      <c r="K330" s="1">
        <v>45000000</v>
      </c>
      <c r="L330" s="1" t="s">
        <v>837</v>
      </c>
      <c r="M330" s="1" t="s">
        <v>3254</v>
      </c>
      <c r="N330" s="1" t="s">
        <v>839</v>
      </c>
      <c r="P330" s="1" t="s">
        <v>840</v>
      </c>
      <c r="Q330" s="1" t="s">
        <v>841</v>
      </c>
      <c r="R330" s="1" t="s">
        <v>84</v>
      </c>
      <c r="S330" s="1" t="s">
        <v>3255</v>
      </c>
      <c r="X330" s="2">
        <v>45342</v>
      </c>
      <c r="Y330" s="2">
        <v>46802</v>
      </c>
      <c r="Z330" s="2">
        <v>45341</v>
      </c>
      <c r="AA330" s="1" t="s">
        <v>55</v>
      </c>
      <c r="AC330" s="1" t="s">
        <v>57</v>
      </c>
      <c r="AD330" s="1" t="s">
        <v>57</v>
      </c>
      <c r="AE330" s="1" t="s">
        <v>57</v>
      </c>
      <c r="AF330" s="1" t="s">
        <v>58</v>
      </c>
      <c r="AG330" s="1">
        <v>20200407.5</v>
      </c>
      <c r="AI330" s="2">
        <v>45341</v>
      </c>
      <c r="AJ330" s="1">
        <v>16971281</v>
      </c>
      <c r="AK330" s="1" t="s">
        <v>3256</v>
      </c>
      <c r="AL330" s="2">
        <v>45342</v>
      </c>
      <c r="AM330" s="2">
        <v>46802</v>
      </c>
      <c r="AN330" s="1" t="s">
        <v>240</v>
      </c>
      <c r="AO330" s="3">
        <v>0</v>
      </c>
    </row>
    <row r="331" spans="1:41" x14ac:dyDescent="0.3">
      <c r="A331" s="7" t="s">
        <v>3257</v>
      </c>
      <c r="B331" s="1" t="s">
        <v>41</v>
      </c>
      <c r="C331" s="1" t="s">
        <v>1657</v>
      </c>
      <c r="D331" s="1" t="s">
        <v>43</v>
      </c>
      <c r="E331" s="1" t="s">
        <v>3258</v>
      </c>
      <c r="F331" s="10">
        <f t="shared" si="5"/>
        <v>45818</v>
      </c>
      <c r="G331" s="1" t="s">
        <v>3259</v>
      </c>
      <c r="H331" s="1" t="s">
        <v>3260</v>
      </c>
      <c r="I331" s="1" t="s">
        <v>8481</v>
      </c>
      <c r="J331" s="1" t="s">
        <v>436</v>
      </c>
      <c r="K331" s="1">
        <v>71241000</v>
      </c>
      <c r="L331" s="1" t="s">
        <v>3261</v>
      </c>
      <c r="M331" s="1" t="s">
        <v>3262</v>
      </c>
      <c r="N331" s="1" t="s">
        <v>1657</v>
      </c>
      <c r="O331" s="1" t="s">
        <v>1664</v>
      </c>
      <c r="P331" s="1" t="s">
        <v>1053</v>
      </c>
      <c r="Q331" s="1" t="s">
        <v>1665</v>
      </c>
      <c r="R331" s="1" t="s">
        <v>84</v>
      </c>
      <c r="T331" s="1" t="s">
        <v>1666</v>
      </c>
      <c r="X331" s="2">
        <v>45692</v>
      </c>
      <c r="Y331" s="2">
        <v>46006</v>
      </c>
      <c r="Z331" s="2">
        <v>45687</v>
      </c>
      <c r="AA331" s="1" t="s">
        <v>55</v>
      </c>
      <c r="AC331" s="1" t="s">
        <v>56</v>
      </c>
      <c r="AD331" s="1" t="s">
        <v>57</v>
      </c>
      <c r="AE331" s="1" t="s">
        <v>57</v>
      </c>
      <c r="AF331" s="1" t="s">
        <v>87</v>
      </c>
      <c r="AG331" s="1">
        <v>204700.88</v>
      </c>
      <c r="AH331" s="1">
        <v>204700.88</v>
      </c>
      <c r="AI331" s="2">
        <v>45691</v>
      </c>
      <c r="AJ331" s="1">
        <v>204700.88</v>
      </c>
      <c r="AK331" s="1" t="s">
        <v>3263</v>
      </c>
      <c r="AL331" s="2">
        <v>45692</v>
      </c>
      <c r="AM331" s="2">
        <v>46006</v>
      </c>
      <c r="AN331" s="1" t="s">
        <v>561</v>
      </c>
      <c r="AO331" s="3">
        <v>0.99930555555555556</v>
      </c>
    </row>
    <row r="332" spans="1:41" x14ac:dyDescent="0.3">
      <c r="A332" s="7" t="s">
        <v>3264</v>
      </c>
      <c r="B332" s="1" t="s">
        <v>41</v>
      </c>
      <c r="C332" s="1" t="s">
        <v>2854</v>
      </c>
      <c r="D332" s="1" t="s">
        <v>43</v>
      </c>
      <c r="E332" s="1" t="s">
        <v>3265</v>
      </c>
      <c r="F332" s="10">
        <f t="shared" si="5"/>
        <v>45817</v>
      </c>
      <c r="G332" s="1" t="s">
        <v>3266</v>
      </c>
      <c r="H332" s="1" t="s">
        <v>3267</v>
      </c>
      <c r="I332" s="1" t="s">
        <v>8481</v>
      </c>
      <c r="J332" s="1" t="s">
        <v>378</v>
      </c>
      <c r="K332" s="1" t="s">
        <v>3268</v>
      </c>
      <c r="L332" s="1" t="s">
        <v>3269</v>
      </c>
      <c r="M332" s="1" t="s">
        <v>3270</v>
      </c>
      <c r="N332" s="1" t="s">
        <v>3271</v>
      </c>
      <c r="O332" s="1" t="s">
        <v>3272</v>
      </c>
      <c r="P332" s="1" t="s">
        <v>502</v>
      </c>
      <c r="Q332" s="1" t="s">
        <v>2861</v>
      </c>
      <c r="R332" s="1" t="s">
        <v>84</v>
      </c>
      <c r="S332" s="1" t="s">
        <v>3273</v>
      </c>
      <c r="T332" s="1" t="s">
        <v>3274</v>
      </c>
      <c r="X332" s="2">
        <v>45783</v>
      </c>
      <c r="Y332" s="2">
        <v>46147</v>
      </c>
      <c r="Z332" s="2">
        <v>45754</v>
      </c>
      <c r="AA332" s="1" t="s">
        <v>55</v>
      </c>
      <c r="AC332" s="1" t="s">
        <v>56</v>
      </c>
      <c r="AD332" s="1" t="s">
        <v>57</v>
      </c>
      <c r="AE332" s="1" t="s">
        <v>57</v>
      </c>
      <c r="AF332" s="1" t="s">
        <v>87</v>
      </c>
      <c r="AG332" s="1">
        <v>46000</v>
      </c>
      <c r="AI332" s="2">
        <v>45779</v>
      </c>
      <c r="AJ332" s="1">
        <v>46000</v>
      </c>
      <c r="AK332" s="1" t="s">
        <v>3275</v>
      </c>
      <c r="AL332" s="2">
        <v>45783</v>
      </c>
      <c r="AM332" s="2">
        <v>46147</v>
      </c>
      <c r="AN332" s="1" t="s">
        <v>240</v>
      </c>
      <c r="AO332" s="3">
        <v>0.5</v>
      </c>
    </row>
    <row r="333" spans="1:41" x14ac:dyDescent="0.3">
      <c r="A333" s="7" t="s">
        <v>3276</v>
      </c>
      <c r="B333" s="1" t="s">
        <v>41</v>
      </c>
      <c r="C333" s="1" t="s">
        <v>1657</v>
      </c>
      <c r="D333" s="1" t="s">
        <v>43</v>
      </c>
      <c r="E333" s="1" t="s">
        <v>3277</v>
      </c>
      <c r="F333" s="10">
        <f t="shared" si="5"/>
        <v>45817</v>
      </c>
      <c r="G333" s="1" t="s">
        <v>3278</v>
      </c>
      <c r="H333" s="1" t="s">
        <v>3279</v>
      </c>
      <c r="I333" s="1" t="s">
        <v>8481</v>
      </c>
      <c r="J333" s="1" t="s">
        <v>436</v>
      </c>
      <c r="K333" s="1">
        <v>71241000</v>
      </c>
      <c r="L333" s="1" t="s">
        <v>3261</v>
      </c>
      <c r="M333" s="1" t="s">
        <v>3262</v>
      </c>
      <c r="N333" s="1" t="s">
        <v>1657</v>
      </c>
      <c r="O333" s="1" t="s">
        <v>1664</v>
      </c>
      <c r="P333" s="1" t="s">
        <v>1053</v>
      </c>
      <c r="Q333" s="1" t="s">
        <v>1665</v>
      </c>
      <c r="R333" s="1" t="s">
        <v>84</v>
      </c>
      <c r="T333" s="1" t="s">
        <v>1666</v>
      </c>
      <c r="X333" s="2">
        <v>45730</v>
      </c>
      <c r="Y333" s="2">
        <v>46004</v>
      </c>
      <c r="Z333" s="2">
        <v>45691</v>
      </c>
      <c r="AA333" s="1" t="s">
        <v>55</v>
      </c>
      <c r="AC333" s="1" t="s">
        <v>56</v>
      </c>
      <c r="AD333" s="1" t="s">
        <v>57</v>
      </c>
      <c r="AE333" s="1" t="s">
        <v>57</v>
      </c>
      <c r="AF333" s="1" t="s">
        <v>87</v>
      </c>
      <c r="AG333" s="1">
        <v>95299.12</v>
      </c>
      <c r="AH333" s="1">
        <v>95299.12</v>
      </c>
      <c r="AI333" s="2">
        <v>45726</v>
      </c>
      <c r="AJ333" s="1">
        <v>95299.12</v>
      </c>
      <c r="AK333" s="1" t="s">
        <v>3263</v>
      </c>
      <c r="AL333" s="2">
        <v>45730</v>
      </c>
      <c r="AM333" s="2">
        <v>46004</v>
      </c>
      <c r="AN333" s="1" t="s">
        <v>561</v>
      </c>
      <c r="AO333" s="3">
        <v>0.99930555555555556</v>
      </c>
    </row>
    <row r="334" spans="1:41" x14ac:dyDescent="0.3">
      <c r="A334" s="7" t="s">
        <v>3280</v>
      </c>
      <c r="B334" s="1" t="s">
        <v>41</v>
      </c>
      <c r="C334" s="1" t="s">
        <v>242</v>
      </c>
      <c r="D334" s="1" t="s">
        <v>43</v>
      </c>
      <c r="E334" s="1" t="s">
        <v>3281</v>
      </c>
      <c r="F334" s="10">
        <f t="shared" si="5"/>
        <v>45812</v>
      </c>
      <c r="G334" s="1" t="s">
        <v>3282</v>
      </c>
      <c r="H334" s="1" t="s">
        <v>3282</v>
      </c>
      <c r="I334" s="12" t="s">
        <v>3283</v>
      </c>
      <c r="J334" s="1" t="s">
        <v>436</v>
      </c>
      <c r="K334" s="1" t="s">
        <v>3284</v>
      </c>
      <c r="L334" s="1" t="s">
        <v>3285</v>
      </c>
      <c r="M334" s="1" t="s">
        <v>3286</v>
      </c>
      <c r="N334" s="1" t="s">
        <v>2654</v>
      </c>
      <c r="P334" s="1" t="s">
        <v>51</v>
      </c>
      <c r="Q334" s="1" t="s">
        <v>2655</v>
      </c>
      <c r="R334" s="1" t="s">
        <v>53</v>
      </c>
      <c r="U334" s="1" t="s">
        <v>3287</v>
      </c>
      <c r="X334" s="2">
        <v>45802</v>
      </c>
      <c r="Y334" s="2">
        <v>46069</v>
      </c>
      <c r="Z334" s="2">
        <v>45800</v>
      </c>
      <c r="AA334" s="1" t="s">
        <v>55</v>
      </c>
      <c r="AC334" s="1" t="s">
        <v>57</v>
      </c>
      <c r="AD334" s="1" t="s">
        <v>57</v>
      </c>
      <c r="AE334" s="1" t="s">
        <v>57</v>
      </c>
      <c r="AF334" s="1" t="s">
        <v>58</v>
      </c>
      <c r="AG334" s="1">
        <v>337882.94</v>
      </c>
      <c r="AI334" s="2">
        <v>45802</v>
      </c>
      <c r="AJ334" s="1">
        <v>337882.94</v>
      </c>
      <c r="AK334" s="1" t="s">
        <v>2656</v>
      </c>
      <c r="AL334" s="2">
        <v>45802</v>
      </c>
      <c r="AM334" s="2">
        <v>46069</v>
      </c>
      <c r="AN334" s="1" t="s">
        <v>240</v>
      </c>
      <c r="AO334" s="3">
        <v>0.5</v>
      </c>
    </row>
    <row r="335" spans="1:41" x14ac:dyDescent="0.3">
      <c r="A335" s="7" t="s">
        <v>3288</v>
      </c>
      <c r="B335" s="1" t="s">
        <v>41</v>
      </c>
      <c r="C335" s="1" t="s">
        <v>1357</v>
      </c>
      <c r="D335" s="1" t="s">
        <v>43</v>
      </c>
      <c r="E335" s="1" t="s">
        <v>3289</v>
      </c>
      <c r="F335" s="10">
        <f t="shared" si="5"/>
        <v>45812</v>
      </c>
      <c r="G335" s="1" t="s">
        <v>3290</v>
      </c>
      <c r="H335" s="1" t="s">
        <v>3290</v>
      </c>
      <c r="I335" s="1" t="s">
        <v>8481</v>
      </c>
      <c r="J335" s="1" t="s">
        <v>64</v>
      </c>
      <c r="K335" s="1">
        <v>45233210</v>
      </c>
      <c r="M335" s="1" t="s">
        <v>2630</v>
      </c>
      <c r="N335" s="1" t="s">
        <v>2631</v>
      </c>
      <c r="P335" s="1" t="s">
        <v>2632</v>
      </c>
      <c r="Q335" s="1" t="s">
        <v>2633</v>
      </c>
      <c r="R335" s="1" t="s">
        <v>84</v>
      </c>
      <c r="X335" s="2">
        <v>45813</v>
      </c>
      <c r="Y335" s="2">
        <v>45843</v>
      </c>
      <c r="Z335" s="2">
        <v>45812</v>
      </c>
      <c r="AA335" s="1" t="s">
        <v>55</v>
      </c>
      <c r="AC335" s="1" t="s">
        <v>56</v>
      </c>
      <c r="AD335" s="1" t="s">
        <v>57</v>
      </c>
      <c r="AE335" s="1" t="s">
        <v>57</v>
      </c>
      <c r="AF335" s="1" t="s">
        <v>58</v>
      </c>
      <c r="AG335" s="1">
        <v>127655.85</v>
      </c>
      <c r="AI335" s="2">
        <v>45812</v>
      </c>
      <c r="AJ335" s="1">
        <v>127655.85</v>
      </c>
      <c r="AK335" s="1" t="s">
        <v>3291</v>
      </c>
      <c r="AL335" s="2">
        <v>45813</v>
      </c>
      <c r="AM335" s="2">
        <v>45843</v>
      </c>
      <c r="AN335" s="1" t="s">
        <v>240</v>
      </c>
      <c r="AO335" s="3">
        <v>0.5</v>
      </c>
    </row>
    <row r="336" spans="1:41" x14ac:dyDescent="0.3">
      <c r="A336" s="7" t="s">
        <v>3292</v>
      </c>
      <c r="B336" s="1" t="s">
        <v>41</v>
      </c>
      <c r="C336" s="1" t="s">
        <v>242</v>
      </c>
      <c r="D336" s="1" t="s">
        <v>43</v>
      </c>
      <c r="E336" s="1" t="s">
        <v>3293</v>
      </c>
      <c r="F336" s="10">
        <f t="shared" si="5"/>
        <v>45799</v>
      </c>
      <c r="G336" s="1" t="s">
        <v>3294</v>
      </c>
      <c r="H336" s="1" t="s">
        <v>3294</v>
      </c>
      <c r="I336" s="12" t="s">
        <v>3064</v>
      </c>
      <c r="J336" s="1" t="s">
        <v>714</v>
      </c>
      <c r="K336" s="1">
        <v>45246410</v>
      </c>
      <c r="L336" s="1" t="s">
        <v>3295</v>
      </c>
      <c r="M336" s="1" t="s">
        <v>3296</v>
      </c>
      <c r="N336" s="1" t="s">
        <v>242</v>
      </c>
      <c r="P336" s="1" t="s">
        <v>224</v>
      </c>
      <c r="Q336" s="1" t="s">
        <v>3064</v>
      </c>
      <c r="R336" s="1" t="s">
        <v>571</v>
      </c>
      <c r="S336" s="1">
        <v>7710232704</v>
      </c>
      <c r="U336" s="1" t="s">
        <v>3297</v>
      </c>
      <c r="X336" s="2">
        <v>45446</v>
      </c>
      <c r="Y336" s="2">
        <v>45747</v>
      </c>
      <c r="Z336" s="2">
        <v>45435</v>
      </c>
      <c r="AA336" s="1" t="s">
        <v>55</v>
      </c>
      <c r="AC336" s="1" t="s">
        <v>57</v>
      </c>
      <c r="AD336" s="1" t="s">
        <v>57</v>
      </c>
      <c r="AE336" s="1" t="s">
        <v>57</v>
      </c>
      <c r="AF336" s="1" t="s">
        <v>58</v>
      </c>
      <c r="AG336" s="1">
        <v>1245727.98</v>
      </c>
      <c r="AH336" s="1">
        <v>1245727.98</v>
      </c>
      <c r="AI336" s="2">
        <v>45726</v>
      </c>
      <c r="AJ336" s="1">
        <v>1245727.98</v>
      </c>
      <c r="AK336" s="1" t="s">
        <v>3298</v>
      </c>
      <c r="AL336" s="2">
        <v>45446</v>
      </c>
      <c r="AM336" s="2">
        <v>45747</v>
      </c>
      <c r="AN336" s="1" t="s">
        <v>240</v>
      </c>
      <c r="AO336" s="3">
        <v>0.5</v>
      </c>
    </row>
    <row r="337" spans="1:41" x14ac:dyDescent="0.3">
      <c r="A337" s="7" t="s">
        <v>3299</v>
      </c>
      <c r="B337" s="1" t="s">
        <v>41</v>
      </c>
      <c r="C337" s="1" t="s">
        <v>1082</v>
      </c>
      <c r="D337" s="1" t="s">
        <v>188</v>
      </c>
      <c r="E337" s="1" t="s">
        <v>3300</v>
      </c>
      <c r="F337" s="10">
        <f t="shared" si="5"/>
        <v>45798</v>
      </c>
      <c r="G337" s="1" t="s">
        <v>3301</v>
      </c>
      <c r="H337" s="1" t="s">
        <v>3302</v>
      </c>
      <c r="I337" s="1" t="s">
        <v>8481</v>
      </c>
      <c r="J337" s="1" t="s">
        <v>540</v>
      </c>
      <c r="K337" s="1">
        <v>45210000</v>
      </c>
      <c r="M337" s="1" t="s">
        <v>1086</v>
      </c>
      <c r="N337" s="1" t="s">
        <v>1978</v>
      </c>
      <c r="O337" s="1" t="s">
        <v>1979</v>
      </c>
      <c r="P337" s="1" t="s">
        <v>1087</v>
      </c>
      <c r="Q337" s="1" t="s">
        <v>3303</v>
      </c>
      <c r="R337" s="1" t="s">
        <v>84</v>
      </c>
      <c r="V337" s="1" t="s">
        <v>3304</v>
      </c>
      <c r="X337" s="2">
        <v>47173</v>
      </c>
      <c r="Y337" s="2">
        <v>47174</v>
      </c>
      <c r="Z337" s="2">
        <v>47172</v>
      </c>
      <c r="AA337" s="1" t="s">
        <v>55</v>
      </c>
      <c r="AC337" s="1" t="s">
        <v>56</v>
      </c>
      <c r="AD337" s="1" t="s">
        <v>56</v>
      </c>
      <c r="AE337" s="1" t="s">
        <v>57</v>
      </c>
      <c r="AF337" s="1" t="s">
        <v>58</v>
      </c>
      <c r="AG337" s="1">
        <v>154000000</v>
      </c>
      <c r="AN337" s="1" t="s">
        <v>3305</v>
      </c>
      <c r="AO337" s="3">
        <v>0.99930555555555556</v>
      </c>
    </row>
    <row r="338" spans="1:41" x14ac:dyDescent="0.3">
      <c r="A338" s="7" t="s">
        <v>3306</v>
      </c>
      <c r="B338" s="1" t="s">
        <v>41</v>
      </c>
      <c r="C338" s="1" t="s">
        <v>3307</v>
      </c>
      <c r="D338" s="1" t="s">
        <v>43</v>
      </c>
      <c r="E338" s="1" t="s">
        <v>3308</v>
      </c>
      <c r="F338" s="10">
        <f t="shared" si="5"/>
        <v>45793</v>
      </c>
      <c r="G338" s="1" t="s">
        <v>3309</v>
      </c>
      <c r="H338" s="1" t="s">
        <v>3310</v>
      </c>
      <c r="I338" s="12" t="s">
        <v>3311</v>
      </c>
      <c r="J338" s="1" t="s">
        <v>64</v>
      </c>
      <c r="K338" s="1">
        <v>71315210</v>
      </c>
      <c r="L338" s="1" t="s">
        <v>3312</v>
      </c>
      <c r="M338" s="1" t="s">
        <v>1318</v>
      </c>
      <c r="N338" s="1" t="s">
        <v>3313</v>
      </c>
      <c r="P338" s="1" t="s">
        <v>51</v>
      </c>
      <c r="Q338" s="1" t="s">
        <v>3311</v>
      </c>
      <c r="R338" s="1" t="s">
        <v>84</v>
      </c>
      <c r="S338" s="1" t="s">
        <v>1322</v>
      </c>
      <c r="T338" s="1" t="s">
        <v>1323</v>
      </c>
      <c r="X338" s="2">
        <v>45754</v>
      </c>
      <c r="Y338" s="2">
        <v>46978</v>
      </c>
      <c r="Z338" s="2">
        <v>45753</v>
      </c>
      <c r="AA338" s="1" t="s">
        <v>55</v>
      </c>
      <c r="AC338" s="1" t="s">
        <v>56</v>
      </c>
      <c r="AD338" s="1" t="s">
        <v>57</v>
      </c>
      <c r="AE338" s="1" t="s">
        <v>57</v>
      </c>
      <c r="AF338" s="1" t="s">
        <v>87</v>
      </c>
      <c r="AG338" s="1">
        <v>0</v>
      </c>
      <c r="AH338" s="1">
        <v>0</v>
      </c>
      <c r="AI338" s="2">
        <v>45793</v>
      </c>
      <c r="AJ338" s="1">
        <v>900000</v>
      </c>
      <c r="AK338" s="1" t="s">
        <v>3314</v>
      </c>
      <c r="AL338" s="2">
        <v>45754</v>
      </c>
      <c r="AM338" s="2">
        <v>46978</v>
      </c>
      <c r="AN338" s="1" t="s">
        <v>561</v>
      </c>
      <c r="AO338" s="3">
        <v>4.1666666666666664E-2</v>
      </c>
    </row>
    <row r="339" spans="1:41" x14ac:dyDescent="0.3">
      <c r="A339" s="7" t="s">
        <v>3315</v>
      </c>
      <c r="B339" s="1" t="s">
        <v>41</v>
      </c>
      <c r="C339" s="1" t="s">
        <v>1408</v>
      </c>
      <c r="D339" s="1" t="s">
        <v>43</v>
      </c>
      <c r="E339" s="1" t="s">
        <v>3316</v>
      </c>
      <c r="F339" s="10">
        <f t="shared" si="5"/>
        <v>45788</v>
      </c>
      <c r="G339" s="1" t="s">
        <v>3317</v>
      </c>
      <c r="H339" s="1" t="s">
        <v>3318</v>
      </c>
      <c r="I339" s="1" t="s">
        <v>8481</v>
      </c>
      <c r="J339" s="1" t="s">
        <v>84</v>
      </c>
      <c r="K339" s="1">
        <v>45000000</v>
      </c>
      <c r="M339" s="1" t="s">
        <v>1412</v>
      </c>
      <c r="N339" s="1" t="s">
        <v>1413</v>
      </c>
      <c r="O339" s="1" t="s">
        <v>1414</v>
      </c>
      <c r="P339" s="1" t="s">
        <v>1415</v>
      </c>
      <c r="Q339" s="1" t="s">
        <v>1416</v>
      </c>
      <c r="R339" s="1" t="s">
        <v>127</v>
      </c>
      <c r="T339" s="1" t="s">
        <v>1417</v>
      </c>
      <c r="X339" s="2">
        <v>45804</v>
      </c>
      <c r="Y339" s="2">
        <v>45930</v>
      </c>
      <c r="Z339" s="2">
        <v>45159</v>
      </c>
      <c r="AA339" s="1" t="s">
        <v>55</v>
      </c>
      <c r="AC339" s="1" t="s">
        <v>56</v>
      </c>
      <c r="AD339" s="1" t="s">
        <v>56</v>
      </c>
      <c r="AE339" s="1" t="s">
        <v>57</v>
      </c>
      <c r="AF339" s="1" t="s">
        <v>58</v>
      </c>
      <c r="AG339" s="1">
        <v>728718.83</v>
      </c>
      <c r="AH339" s="1">
        <v>728718.83</v>
      </c>
      <c r="AI339" s="2">
        <v>45788</v>
      </c>
      <c r="AJ339" s="1">
        <v>728718.83</v>
      </c>
      <c r="AK339" s="1" t="s">
        <v>3319</v>
      </c>
      <c r="AL339" s="2">
        <v>45804</v>
      </c>
      <c r="AM339" s="2">
        <v>45930</v>
      </c>
      <c r="AN339" s="1" t="s">
        <v>229</v>
      </c>
      <c r="AO339" s="3">
        <v>0.5</v>
      </c>
    </row>
    <row r="340" spans="1:41" x14ac:dyDescent="0.3">
      <c r="A340" s="7" t="s">
        <v>3320</v>
      </c>
      <c r="B340" s="1" t="s">
        <v>41</v>
      </c>
      <c r="C340" s="1" t="s">
        <v>242</v>
      </c>
      <c r="D340" s="1" t="s">
        <v>43</v>
      </c>
      <c r="E340" s="1" t="s">
        <v>3321</v>
      </c>
      <c r="F340" s="10">
        <f t="shared" si="5"/>
        <v>45786</v>
      </c>
      <c r="G340" s="1" t="s">
        <v>3322</v>
      </c>
      <c r="H340" s="1" t="s">
        <v>3322</v>
      </c>
      <c r="I340" s="12" t="s">
        <v>2763</v>
      </c>
      <c r="J340" s="1" t="s">
        <v>436</v>
      </c>
      <c r="K340" s="1">
        <v>45246410</v>
      </c>
      <c r="L340" s="1" t="s">
        <v>3323</v>
      </c>
      <c r="M340" s="1" t="s">
        <v>3324</v>
      </c>
      <c r="N340" s="1" t="s">
        <v>2654</v>
      </c>
      <c r="P340" s="1" t="s">
        <v>51</v>
      </c>
      <c r="Q340" s="1" t="s">
        <v>2655</v>
      </c>
      <c r="R340" s="1" t="s">
        <v>53</v>
      </c>
      <c r="U340" s="1" t="s">
        <v>3325</v>
      </c>
      <c r="X340" s="2">
        <v>45786</v>
      </c>
      <c r="Y340" s="2">
        <v>46043</v>
      </c>
      <c r="Z340" s="2">
        <v>45779</v>
      </c>
      <c r="AA340" s="1" t="s">
        <v>55</v>
      </c>
      <c r="AC340" s="1" t="s">
        <v>57</v>
      </c>
      <c r="AD340" s="1" t="s">
        <v>57</v>
      </c>
      <c r="AE340" s="1" t="s">
        <v>57</v>
      </c>
      <c r="AF340" s="1" t="s">
        <v>3069</v>
      </c>
      <c r="AG340" s="1">
        <v>819801.29</v>
      </c>
      <c r="AH340" s="1">
        <v>819801.29</v>
      </c>
      <c r="AI340" s="2">
        <v>45786</v>
      </c>
      <c r="AJ340" s="1">
        <v>819801.29</v>
      </c>
      <c r="AK340" s="1" t="s">
        <v>2656</v>
      </c>
      <c r="AL340" s="2">
        <v>45786</v>
      </c>
      <c r="AM340" s="2">
        <v>46043</v>
      </c>
      <c r="AN340" s="1" t="s">
        <v>240</v>
      </c>
      <c r="AO340" s="3">
        <v>0.625</v>
      </c>
    </row>
    <row r="341" spans="1:41" x14ac:dyDescent="0.3">
      <c r="A341" s="7" t="s">
        <v>3326</v>
      </c>
      <c r="B341" s="1" t="s">
        <v>41</v>
      </c>
      <c r="C341" s="1" t="s">
        <v>3327</v>
      </c>
      <c r="D341" s="1" t="s">
        <v>43</v>
      </c>
      <c r="E341" s="1" t="s">
        <v>3328</v>
      </c>
      <c r="F341" s="10">
        <f t="shared" si="5"/>
        <v>45778</v>
      </c>
      <c r="G341" s="1" t="s">
        <v>3329</v>
      </c>
      <c r="H341" s="1" t="s">
        <v>3329</v>
      </c>
      <c r="I341" s="1" t="s">
        <v>8481</v>
      </c>
      <c r="J341" s="1" t="s">
        <v>436</v>
      </c>
      <c r="K341" s="1">
        <v>45223400</v>
      </c>
      <c r="M341" s="1" t="s">
        <v>3330</v>
      </c>
      <c r="N341" s="1" t="s">
        <v>3331</v>
      </c>
      <c r="P341" s="1" t="s">
        <v>3332</v>
      </c>
      <c r="Q341" s="1" t="s">
        <v>3333</v>
      </c>
      <c r="R341" s="1" t="s">
        <v>84</v>
      </c>
      <c r="X341" s="2">
        <v>45736</v>
      </c>
      <c r="Y341" s="2">
        <v>45778</v>
      </c>
      <c r="Z341" s="2">
        <v>45722</v>
      </c>
      <c r="AA341" s="1" t="s">
        <v>55</v>
      </c>
      <c r="AC341" s="1" t="s">
        <v>56</v>
      </c>
      <c r="AD341" s="1" t="s">
        <v>57</v>
      </c>
      <c r="AE341" s="1" t="s">
        <v>57</v>
      </c>
      <c r="AF341" s="1" t="s">
        <v>1478</v>
      </c>
      <c r="AG341" s="1">
        <v>742273.28</v>
      </c>
      <c r="AI341" s="2">
        <v>45736</v>
      </c>
      <c r="AJ341" s="1">
        <v>742273.28</v>
      </c>
      <c r="AK341" s="1" t="s">
        <v>3334</v>
      </c>
      <c r="AL341" s="2">
        <v>45736</v>
      </c>
      <c r="AM341" s="2">
        <v>45778</v>
      </c>
      <c r="AN341" s="1" t="s">
        <v>59</v>
      </c>
      <c r="AO341" s="3">
        <v>0.5</v>
      </c>
    </row>
    <row r="342" spans="1:41" x14ac:dyDescent="0.3">
      <c r="A342" s="7">
        <v>20253411</v>
      </c>
      <c r="B342" s="1" t="s">
        <v>41</v>
      </c>
      <c r="C342" s="1" t="s">
        <v>2046</v>
      </c>
      <c r="D342" s="1" t="s">
        <v>43</v>
      </c>
      <c r="E342" s="1" t="s">
        <v>3335</v>
      </c>
      <c r="F342" s="10">
        <f t="shared" si="5"/>
        <v>45778</v>
      </c>
      <c r="G342" s="1" t="s">
        <v>3336</v>
      </c>
      <c r="H342" s="1" t="s">
        <v>3336</v>
      </c>
      <c r="I342" s="1" t="s">
        <v>8481</v>
      </c>
      <c r="J342" s="1" t="s">
        <v>127</v>
      </c>
      <c r="K342" s="1">
        <v>71241000</v>
      </c>
      <c r="L342" s="1" t="s">
        <v>768</v>
      </c>
      <c r="M342" s="1" t="s">
        <v>2049</v>
      </c>
      <c r="N342" s="1" t="s">
        <v>2050</v>
      </c>
      <c r="P342" s="1" t="s">
        <v>259</v>
      </c>
      <c r="Q342" s="1" t="s">
        <v>2051</v>
      </c>
      <c r="R342" s="1" t="s">
        <v>84</v>
      </c>
      <c r="X342" s="2">
        <v>45775</v>
      </c>
      <c r="Y342" s="2">
        <v>45798</v>
      </c>
      <c r="Z342" s="2">
        <v>45748</v>
      </c>
      <c r="AA342" s="1" t="s">
        <v>55</v>
      </c>
      <c r="AC342" s="1" t="s">
        <v>56</v>
      </c>
      <c r="AD342" s="1" t="s">
        <v>57</v>
      </c>
      <c r="AE342" s="1" t="s">
        <v>57</v>
      </c>
      <c r="AF342" s="1" t="s">
        <v>87</v>
      </c>
      <c r="AG342" s="1">
        <v>48000</v>
      </c>
      <c r="AI342" s="2">
        <v>45748</v>
      </c>
      <c r="AJ342" s="1">
        <v>48000</v>
      </c>
      <c r="AK342" s="1" t="s">
        <v>3337</v>
      </c>
      <c r="AL342" s="2">
        <v>45775</v>
      </c>
      <c r="AM342" s="2">
        <v>45798</v>
      </c>
      <c r="AN342" s="1" t="s">
        <v>115</v>
      </c>
      <c r="AO342" s="3">
        <v>0</v>
      </c>
    </row>
    <row r="343" spans="1:41" x14ac:dyDescent="0.3">
      <c r="A343" s="7" t="s">
        <v>3338</v>
      </c>
      <c r="B343" s="1" t="s">
        <v>41</v>
      </c>
      <c r="C343" s="1" t="s">
        <v>3339</v>
      </c>
      <c r="D343" s="1" t="s">
        <v>43</v>
      </c>
      <c r="E343" s="1" t="s">
        <v>3340</v>
      </c>
      <c r="F343" s="10">
        <f t="shared" si="5"/>
        <v>45777</v>
      </c>
      <c r="G343" s="1" t="s">
        <v>3341</v>
      </c>
      <c r="H343" s="1" t="s">
        <v>3342</v>
      </c>
      <c r="I343" s="1" t="s">
        <v>8481</v>
      </c>
      <c r="J343" s="1" t="s">
        <v>64</v>
      </c>
      <c r="K343" s="1">
        <v>45000000</v>
      </c>
      <c r="M343" s="1" t="s">
        <v>3343</v>
      </c>
      <c r="N343" s="1" t="s">
        <v>3344</v>
      </c>
      <c r="P343" s="1" t="s">
        <v>51</v>
      </c>
      <c r="Q343" s="1" t="s">
        <v>3345</v>
      </c>
      <c r="R343" s="1" t="s">
        <v>84</v>
      </c>
      <c r="X343" s="2">
        <v>45782</v>
      </c>
      <c r="Y343" s="2">
        <v>45869</v>
      </c>
      <c r="Z343" s="2">
        <v>45707</v>
      </c>
      <c r="AA343" s="1" t="s">
        <v>55</v>
      </c>
      <c r="AC343" s="1" t="s">
        <v>56</v>
      </c>
      <c r="AD343" s="1" t="s">
        <v>57</v>
      </c>
      <c r="AE343" s="1" t="s">
        <v>57</v>
      </c>
      <c r="AF343" s="1" t="s">
        <v>58</v>
      </c>
      <c r="AG343" s="1">
        <v>145113.47</v>
      </c>
      <c r="AI343" s="2">
        <v>45772</v>
      </c>
      <c r="AJ343" s="1">
        <v>145113.47</v>
      </c>
      <c r="AK343" s="1" t="s">
        <v>3346</v>
      </c>
      <c r="AL343" s="2">
        <v>45782</v>
      </c>
      <c r="AM343" s="2">
        <v>45869</v>
      </c>
      <c r="AN343" s="1" t="s">
        <v>59</v>
      </c>
      <c r="AO343" s="3">
        <v>0.99930555555555556</v>
      </c>
    </row>
    <row r="344" spans="1:41" x14ac:dyDescent="0.3">
      <c r="A344" s="7" t="s">
        <v>3347</v>
      </c>
      <c r="B344" s="1" t="s">
        <v>41</v>
      </c>
      <c r="C344" s="1" t="s">
        <v>3348</v>
      </c>
      <c r="D344" s="1" t="s">
        <v>43</v>
      </c>
      <c r="E344" s="1" t="s">
        <v>3349</v>
      </c>
      <c r="F344" s="10">
        <f t="shared" si="5"/>
        <v>45764</v>
      </c>
      <c r="G344" s="1" t="s">
        <v>3350</v>
      </c>
      <c r="H344" s="1" t="s">
        <v>3351</v>
      </c>
      <c r="I344" s="1" t="s">
        <v>3352</v>
      </c>
      <c r="J344" s="1" t="s">
        <v>8481</v>
      </c>
      <c r="K344" s="1" t="s">
        <v>3353</v>
      </c>
      <c r="L344" s="1" t="s">
        <v>823</v>
      </c>
      <c r="M344" s="1" t="s">
        <v>3354</v>
      </c>
      <c r="N344" s="1" t="s">
        <v>3355</v>
      </c>
      <c r="O344" s="1" t="s">
        <v>3356</v>
      </c>
      <c r="P344" s="1" t="s">
        <v>3357</v>
      </c>
      <c r="Q344" s="1" t="s">
        <v>3352</v>
      </c>
      <c r="R344" s="1" t="s">
        <v>84</v>
      </c>
      <c r="S344" s="1" t="s">
        <v>3358</v>
      </c>
      <c r="X344" s="2">
        <v>45597</v>
      </c>
      <c r="Y344" s="2">
        <v>47057</v>
      </c>
      <c r="Z344" s="2">
        <v>45595</v>
      </c>
      <c r="AA344" s="1" t="s">
        <v>55</v>
      </c>
      <c r="AC344" s="1" t="s">
        <v>56</v>
      </c>
      <c r="AD344" s="1" t="s">
        <v>56</v>
      </c>
      <c r="AE344" s="1" t="s">
        <v>57</v>
      </c>
      <c r="AF344" s="1" t="s">
        <v>58</v>
      </c>
      <c r="AG344" s="1">
        <v>94900000</v>
      </c>
      <c r="AI344" s="2">
        <v>45597</v>
      </c>
      <c r="AJ344" s="1">
        <v>94900000</v>
      </c>
      <c r="AK344" s="1" t="s">
        <v>3359</v>
      </c>
      <c r="AL344" s="2">
        <v>45597</v>
      </c>
      <c r="AM344" s="2">
        <v>47057</v>
      </c>
      <c r="AN344" s="1" t="s">
        <v>240</v>
      </c>
      <c r="AO344" s="3">
        <v>0.5</v>
      </c>
    </row>
    <row r="345" spans="1:41" x14ac:dyDescent="0.3">
      <c r="A345" s="7" t="s">
        <v>3360</v>
      </c>
      <c r="B345" s="1" t="s">
        <v>41</v>
      </c>
      <c r="C345" s="1" t="s">
        <v>216</v>
      </c>
      <c r="D345" s="1" t="s">
        <v>43</v>
      </c>
      <c r="E345" s="1" t="s">
        <v>3361</v>
      </c>
      <c r="F345" s="10">
        <f t="shared" si="5"/>
        <v>45771</v>
      </c>
      <c r="G345" s="1" t="s">
        <v>3362</v>
      </c>
      <c r="H345" s="1" t="s">
        <v>3362</v>
      </c>
      <c r="I345" s="1" t="s">
        <v>8481</v>
      </c>
      <c r="J345" s="1" t="s">
        <v>84</v>
      </c>
      <c r="K345" s="1">
        <v>45000000</v>
      </c>
      <c r="L345" s="1" t="s">
        <v>220</v>
      </c>
      <c r="M345" s="1" t="s">
        <v>221</v>
      </c>
      <c r="N345" s="1" t="s">
        <v>222</v>
      </c>
      <c r="O345" s="1" t="s">
        <v>223</v>
      </c>
      <c r="P345" s="1" t="s">
        <v>224</v>
      </c>
      <c r="Q345" s="1" t="s">
        <v>225</v>
      </c>
      <c r="R345" s="1" t="s">
        <v>84</v>
      </c>
      <c r="S345" s="1" t="s">
        <v>226</v>
      </c>
      <c r="T345" s="1" t="s">
        <v>227</v>
      </c>
      <c r="X345" s="2">
        <v>45740</v>
      </c>
      <c r="Y345" s="2">
        <v>45923</v>
      </c>
      <c r="Z345" s="2">
        <v>45737</v>
      </c>
      <c r="AA345" s="1" t="s">
        <v>55</v>
      </c>
      <c r="AC345" s="1" t="s">
        <v>56</v>
      </c>
      <c r="AD345" s="1" t="s">
        <v>56</v>
      </c>
      <c r="AE345" s="1" t="s">
        <v>57</v>
      </c>
      <c r="AF345" s="1" t="s">
        <v>87</v>
      </c>
      <c r="AG345" s="1">
        <v>38000</v>
      </c>
      <c r="AI345" s="2">
        <v>45737</v>
      </c>
      <c r="AJ345" s="1">
        <v>38000</v>
      </c>
      <c r="AK345" s="1" t="s">
        <v>1479</v>
      </c>
      <c r="AL345" s="2">
        <v>45740</v>
      </c>
      <c r="AM345" s="2">
        <v>45923</v>
      </c>
      <c r="AN345" s="1" t="s">
        <v>229</v>
      </c>
      <c r="AO345" s="3">
        <v>0.5</v>
      </c>
    </row>
    <row r="346" spans="1:41" x14ac:dyDescent="0.3">
      <c r="A346" s="7" t="s">
        <v>3363</v>
      </c>
      <c r="B346" s="1" t="s">
        <v>41</v>
      </c>
      <c r="C346" s="1" t="s">
        <v>216</v>
      </c>
      <c r="D346" s="1" t="s">
        <v>43</v>
      </c>
      <c r="E346" s="1" t="s">
        <v>3364</v>
      </c>
      <c r="F346" s="10">
        <f t="shared" si="5"/>
        <v>45771</v>
      </c>
      <c r="G346" s="1" t="s">
        <v>3365</v>
      </c>
      <c r="H346" s="1" t="s">
        <v>3365</v>
      </c>
      <c r="I346" s="1" t="s">
        <v>8481</v>
      </c>
      <c r="J346" s="1" t="s">
        <v>84</v>
      </c>
      <c r="K346" s="1">
        <v>45000000</v>
      </c>
      <c r="L346" s="1" t="s">
        <v>220</v>
      </c>
      <c r="M346" s="1" t="s">
        <v>221</v>
      </c>
      <c r="N346" s="1" t="s">
        <v>222</v>
      </c>
      <c r="O346" s="1" t="s">
        <v>223</v>
      </c>
      <c r="P346" s="1" t="s">
        <v>224</v>
      </c>
      <c r="Q346" s="1" t="s">
        <v>225</v>
      </c>
      <c r="R346" s="1" t="s">
        <v>84</v>
      </c>
      <c r="S346" s="1" t="s">
        <v>226</v>
      </c>
      <c r="T346" s="1" t="s">
        <v>227</v>
      </c>
      <c r="X346" s="2">
        <v>45740</v>
      </c>
      <c r="Y346" s="2">
        <v>45923</v>
      </c>
      <c r="Z346" s="2">
        <v>45737</v>
      </c>
      <c r="AA346" s="1" t="s">
        <v>55</v>
      </c>
      <c r="AC346" s="1" t="s">
        <v>56</v>
      </c>
      <c r="AD346" s="1" t="s">
        <v>56</v>
      </c>
      <c r="AE346" s="1" t="s">
        <v>57</v>
      </c>
      <c r="AF346" s="1" t="s">
        <v>87</v>
      </c>
      <c r="AG346" s="1">
        <v>37460.5</v>
      </c>
      <c r="AI346" s="2">
        <v>45737</v>
      </c>
      <c r="AJ346" s="1">
        <v>37460.5</v>
      </c>
      <c r="AK346" s="1" t="s">
        <v>3366</v>
      </c>
      <c r="AL346" s="2">
        <v>45740</v>
      </c>
      <c r="AM346" s="2">
        <v>45923</v>
      </c>
      <c r="AN346" s="1" t="s">
        <v>229</v>
      </c>
      <c r="AO346" s="3">
        <v>0.5</v>
      </c>
    </row>
    <row r="347" spans="1:41" x14ac:dyDescent="0.3">
      <c r="A347" s="7" t="s">
        <v>3367</v>
      </c>
      <c r="B347" s="1" t="s">
        <v>41</v>
      </c>
      <c r="C347" s="1" t="s">
        <v>216</v>
      </c>
      <c r="D347" s="1" t="s">
        <v>43</v>
      </c>
      <c r="E347" s="1" t="s">
        <v>3368</v>
      </c>
      <c r="F347" s="10">
        <f t="shared" si="5"/>
        <v>45771</v>
      </c>
      <c r="G347" s="1" t="s">
        <v>3369</v>
      </c>
      <c r="H347" s="1" t="s">
        <v>3369</v>
      </c>
      <c r="I347" s="1" t="s">
        <v>8481</v>
      </c>
      <c r="J347" s="1" t="s">
        <v>84</v>
      </c>
      <c r="K347" s="1">
        <v>45000000</v>
      </c>
      <c r="L347" s="1" t="s">
        <v>220</v>
      </c>
      <c r="M347" s="1" t="s">
        <v>221</v>
      </c>
      <c r="N347" s="1" t="s">
        <v>222</v>
      </c>
      <c r="O347" s="1" t="s">
        <v>223</v>
      </c>
      <c r="P347" s="1" t="s">
        <v>224</v>
      </c>
      <c r="Q347" s="1" t="s">
        <v>225</v>
      </c>
      <c r="R347" s="1" t="s">
        <v>84</v>
      </c>
      <c r="S347" s="1" t="s">
        <v>226</v>
      </c>
      <c r="T347" s="1" t="s">
        <v>227</v>
      </c>
      <c r="X347" s="2">
        <v>45733</v>
      </c>
      <c r="Y347" s="2">
        <v>45916</v>
      </c>
      <c r="Z347" s="2">
        <v>45730</v>
      </c>
      <c r="AA347" s="1" t="s">
        <v>55</v>
      </c>
      <c r="AC347" s="1" t="s">
        <v>56</v>
      </c>
      <c r="AD347" s="1" t="s">
        <v>56</v>
      </c>
      <c r="AE347" s="1" t="s">
        <v>57</v>
      </c>
      <c r="AF347" s="1" t="s">
        <v>87</v>
      </c>
      <c r="AG347" s="1">
        <v>46366</v>
      </c>
      <c r="AI347" s="2">
        <v>45730</v>
      </c>
      <c r="AJ347" s="1">
        <v>46366</v>
      </c>
      <c r="AK347" s="1" t="s">
        <v>3370</v>
      </c>
      <c r="AL347" s="2">
        <v>45733</v>
      </c>
      <c r="AM347" s="2">
        <v>45916</v>
      </c>
      <c r="AN347" s="1" t="s">
        <v>229</v>
      </c>
      <c r="AO347" s="3">
        <v>0.5</v>
      </c>
    </row>
    <row r="348" spans="1:41" x14ac:dyDescent="0.3">
      <c r="A348" s="7">
        <v>2401125</v>
      </c>
      <c r="B348" s="1" t="s">
        <v>41</v>
      </c>
      <c r="C348" s="1" t="s">
        <v>3371</v>
      </c>
      <c r="D348" s="1" t="s">
        <v>43</v>
      </c>
      <c r="E348" s="1" t="s">
        <v>3372</v>
      </c>
      <c r="F348" s="10">
        <f t="shared" si="5"/>
        <v>45583</v>
      </c>
      <c r="G348" s="1" t="s">
        <v>3373</v>
      </c>
      <c r="H348" s="1" t="s">
        <v>3374</v>
      </c>
      <c r="I348" s="1" t="s">
        <v>8481</v>
      </c>
      <c r="J348" s="1" t="s">
        <v>107</v>
      </c>
      <c r="K348" s="1">
        <v>45000000</v>
      </c>
      <c r="L348" s="1" t="s">
        <v>3375</v>
      </c>
      <c r="M348" s="1" t="s">
        <v>3376</v>
      </c>
      <c r="N348" s="1" t="s">
        <v>3377</v>
      </c>
      <c r="P348" s="1" t="s">
        <v>3378</v>
      </c>
      <c r="Q348" s="1" t="s">
        <v>3379</v>
      </c>
      <c r="R348" s="1" t="s">
        <v>84</v>
      </c>
      <c r="S348" s="1">
        <v>1727819306</v>
      </c>
      <c r="X348" s="2">
        <v>45511</v>
      </c>
      <c r="Y348" s="2">
        <v>45688</v>
      </c>
      <c r="Z348" s="2">
        <v>45303</v>
      </c>
      <c r="AA348" s="1" t="s">
        <v>55</v>
      </c>
      <c r="AC348" s="1" t="s">
        <v>56</v>
      </c>
      <c r="AD348" s="1" t="s">
        <v>57</v>
      </c>
      <c r="AE348" s="1" t="s">
        <v>57</v>
      </c>
      <c r="AF348" s="1" t="s">
        <v>58</v>
      </c>
      <c r="AG348" s="1">
        <v>59000</v>
      </c>
      <c r="AI348" s="2">
        <v>45338</v>
      </c>
      <c r="AJ348" s="1">
        <v>59000</v>
      </c>
      <c r="AK348" s="1" t="s">
        <v>3380</v>
      </c>
      <c r="AL348" s="2">
        <v>45511</v>
      </c>
      <c r="AM348" s="2">
        <v>45688</v>
      </c>
      <c r="AN348" s="1" t="s">
        <v>700</v>
      </c>
      <c r="AO348" s="3">
        <v>0.70833333333333337</v>
      </c>
    </row>
    <row r="349" spans="1:41" x14ac:dyDescent="0.3">
      <c r="A349" s="7" t="s">
        <v>3381</v>
      </c>
      <c r="B349" s="1" t="s">
        <v>41</v>
      </c>
      <c r="C349" s="1" t="s">
        <v>91</v>
      </c>
      <c r="D349" s="1" t="s">
        <v>43</v>
      </c>
      <c r="E349" s="1" t="s">
        <v>3382</v>
      </c>
      <c r="F349" s="10">
        <f t="shared" si="5"/>
        <v>45768</v>
      </c>
      <c r="G349" s="1" t="s">
        <v>3383</v>
      </c>
      <c r="H349" s="1" t="s">
        <v>3383</v>
      </c>
      <c r="I349" s="1" t="s">
        <v>8481</v>
      </c>
      <c r="J349" s="1" t="s">
        <v>3384</v>
      </c>
      <c r="K349" s="1">
        <v>80000000</v>
      </c>
      <c r="M349" s="1" t="s">
        <v>96</v>
      </c>
      <c r="N349" s="1" t="s">
        <v>97</v>
      </c>
      <c r="P349" s="1" t="s">
        <v>98</v>
      </c>
      <c r="Q349" s="1" t="s">
        <v>99</v>
      </c>
      <c r="R349" s="1" t="s">
        <v>84</v>
      </c>
      <c r="X349" s="2">
        <v>45748</v>
      </c>
      <c r="Y349" s="2">
        <v>46112</v>
      </c>
      <c r="Z349" s="2">
        <v>45716</v>
      </c>
      <c r="AA349" s="1" t="s">
        <v>55</v>
      </c>
      <c r="AC349" s="1" t="s">
        <v>56</v>
      </c>
      <c r="AD349" s="1" t="s">
        <v>56</v>
      </c>
      <c r="AE349" s="1" t="s">
        <v>57</v>
      </c>
      <c r="AF349" s="1" t="s">
        <v>87</v>
      </c>
      <c r="AG349" s="1">
        <v>18640</v>
      </c>
      <c r="AI349" s="2">
        <v>45734</v>
      </c>
      <c r="AJ349" s="1">
        <v>18640</v>
      </c>
      <c r="AK349" s="1" t="s">
        <v>3385</v>
      </c>
      <c r="AL349" s="2">
        <v>45748</v>
      </c>
      <c r="AM349" s="2">
        <v>46112</v>
      </c>
      <c r="AN349" s="1" t="s">
        <v>101</v>
      </c>
      <c r="AO349" s="3">
        <v>0.625</v>
      </c>
    </row>
    <row r="350" spans="1:41" x14ac:dyDescent="0.3">
      <c r="A350" s="7" t="s">
        <v>3386</v>
      </c>
      <c r="B350" s="1" t="s">
        <v>41</v>
      </c>
      <c r="C350" s="1" t="s">
        <v>3387</v>
      </c>
      <c r="D350" s="1" t="s">
        <v>43</v>
      </c>
      <c r="E350" s="1" t="s">
        <v>3388</v>
      </c>
      <c r="F350" s="10">
        <f t="shared" si="5"/>
        <v>45761</v>
      </c>
      <c r="G350" s="1" t="s">
        <v>3389</v>
      </c>
      <c r="H350" s="1" t="s">
        <v>3390</v>
      </c>
      <c r="I350" s="1" t="s">
        <v>8481</v>
      </c>
      <c r="J350" s="1" t="s">
        <v>714</v>
      </c>
      <c r="K350" s="1">
        <v>71541000</v>
      </c>
      <c r="M350" s="1" t="s">
        <v>3391</v>
      </c>
      <c r="N350" s="1" t="s">
        <v>3392</v>
      </c>
      <c r="P350" s="1" t="s">
        <v>3393</v>
      </c>
      <c r="Q350" s="1" t="s">
        <v>3394</v>
      </c>
      <c r="R350" s="1" t="s">
        <v>84</v>
      </c>
      <c r="X350" s="2">
        <v>45699</v>
      </c>
      <c r="Y350" s="2">
        <v>46064</v>
      </c>
      <c r="Z350" s="2">
        <v>45698</v>
      </c>
      <c r="AA350" s="1" t="s">
        <v>55</v>
      </c>
      <c r="AC350" s="1" t="s">
        <v>56</v>
      </c>
      <c r="AD350" s="1" t="s">
        <v>56</v>
      </c>
      <c r="AE350" s="1" t="s">
        <v>57</v>
      </c>
      <c r="AF350" s="1" t="s">
        <v>87</v>
      </c>
      <c r="AG350" s="1">
        <v>299998</v>
      </c>
      <c r="AI350" s="2">
        <v>45699</v>
      </c>
      <c r="AJ350" s="1">
        <v>299998</v>
      </c>
      <c r="AK350" s="1" t="s">
        <v>3395</v>
      </c>
      <c r="AL350" s="2">
        <v>45699</v>
      </c>
      <c r="AM350" s="2">
        <v>46064</v>
      </c>
      <c r="AN350" s="1" t="s">
        <v>240</v>
      </c>
      <c r="AO350" s="3">
        <v>0.99930555555555556</v>
      </c>
    </row>
    <row r="351" spans="1:41" x14ac:dyDescent="0.3">
      <c r="A351" s="7" t="s">
        <v>3396</v>
      </c>
      <c r="B351" s="1" t="s">
        <v>41</v>
      </c>
      <c r="C351" s="1" t="s">
        <v>103</v>
      </c>
      <c r="D351" s="1" t="s">
        <v>43</v>
      </c>
      <c r="E351" s="1" t="s">
        <v>3397</v>
      </c>
      <c r="F351" s="10">
        <f t="shared" si="5"/>
        <v>45519</v>
      </c>
      <c r="G351" s="1" t="s">
        <v>3398</v>
      </c>
      <c r="H351" s="1" t="s">
        <v>3399</v>
      </c>
      <c r="I351" s="1" t="s">
        <v>8481</v>
      </c>
      <c r="J351" s="1" t="s">
        <v>107</v>
      </c>
      <c r="K351" s="1">
        <v>45300000</v>
      </c>
      <c r="L351" s="1" t="s">
        <v>3400</v>
      </c>
      <c r="M351" s="1" t="s">
        <v>3401</v>
      </c>
      <c r="N351" s="1" t="s">
        <v>3402</v>
      </c>
      <c r="P351" s="1" t="s">
        <v>111</v>
      </c>
      <c r="Q351" s="1" t="s">
        <v>112</v>
      </c>
      <c r="R351" s="1" t="s">
        <v>84</v>
      </c>
      <c r="S351" s="1">
        <v>7701394930</v>
      </c>
      <c r="W351" s="1" t="s">
        <v>3403</v>
      </c>
      <c r="X351" s="2">
        <v>45488</v>
      </c>
      <c r="Y351" s="2">
        <v>46112</v>
      </c>
      <c r="Z351" s="2">
        <v>45415</v>
      </c>
      <c r="AA351" s="1" t="s">
        <v>55</v>
      </c>
      <c r="AC351" s="1" t="s">
        <v>56</v>
      </c>
      <c r="AD351" s="1" t="s">
        <v>56</v>
      </c>
      <c r="AE351" s="1" t="s">
        <v>57</v>
      </c>
      <c r="AF351" s="1" t="s">
        <v>58</v>
      </c>
      <c r="AG351" s="1">
        <v>247550</v>
      </c>
      <c r="AH351" s="1">
        <v>1400000</v>
      </c>
      <c r="AI351" s="2">
        <v>45467</v>
      </c>
      <c r="AJ351" s="1">
        <v>1400000</v>
      </c>
      <c r="AK351" s="1" t="s">
        <v>3404</v>
      </c>
      <c r="AL351" s="2">
        <v>45488</v>
      </c>
      <c r="AM351" s="2">
        <v>46112</v>
      </c>
      <c r="AN351" s="1" t="s">
        <v>59</v>
      </c>
      <c r="AO351" s="3">
        <v>0.5</v>
      </c>
    </row>
    <row r="352" spans="1:41" x14ac:dyDescent="0.3">
      <c r="A352" s="7" t="s">
        <v>3405</v>
      </c>
      <c r="B352" s="1" t="s">
        <v>41</v>
      </c>
      <c r="C352" s="1" t="s">
        <v>3406</v>
      </c>
      <c r="D352" s="1" t="s">
        <v>43</v>
      </c>
      <c r="E352" s="1" t="s">
        <v>3407</v>
      </c>
      <c r="F352" s="10">
        <f t="shared" si="5"/>
        <v>45750</v>
      </c>
      <c r="G352" s="1" t="s">
        <v>3408</v>
      </c>
      <c r="H352" s="1" t="s">
        <v>3409</v>
      </c>
      <c r="I352" s="1" t="s">
        <v>3410</v>
      </c>
      <c r="J352" s="1" t="s">
        <v>8481</v>
      </c>
      <c r="K352" s="1">
        <v>71541000</v>
      </c>
      <c r="L352" s="1" t="s">
        <v>3411</v>
      </c>
      <c r="M352" s="1" t="s">
        <v>3412</v>
      </c>
      <c r="N352" s="1" t="s">
        <v>3413</v>
      </c>
      <c r="P352" s="1" t="s">
        <v>502</v>
      </c>
      <c r="Q352" s="1" t="s">
        <v>3414</v>
      </c>
      <c r="R352" s="1" t="s">
        <v>84</v>
      </c>
      <c r="T352" s="1" t="s">
        <v>3415</v>
      </c>
      <c r="W352" s="1" t="s">
        <v>3416</v>
      </c>
      <c r="X352" s="2">
        <v>45558</v>
      </c>
      <c r="Y352" s="2">
        <v>49210</v>
      </c>
      <c r="Z352" s="2">
        <v>45474</v>
      </c>
      <c r="AA352" s="1" t="s">
        <v>55</v>
      </c>
      <c r="AC352" s="1" t="s">
        <v>56</v>
      </c>
      <c r="AD352" s="1" t="s">
        <v>57</v>
      </c>
      <c r="AE352" s="1" t="s">
        <v>57</v>
      </c>
      <c r="AF352" s="1" t="s">
        <v>87</v>
      </c>
      <c r="AG352" s="1">
        <v>4000000</v>
      </c>
      <c r="AI352" s="2">
        <v>45737</v>
      </c>
      <c r="AJ352" s="1">
        <v>4000000</v>
      </c>
      <c r="AK352" s="1" t="s">
        <v>3417</v>
      </c>
      <c r="AL352" s="2">
        <v>45748</v>
      </c>
      <c r="AM352" s="2">
        <v>49400</v>
      </c>
      <c r="AN352" s="1" t="s">
        <v>596</v>
      </c>
      <c r="AO352" s="3">
        <v>0.625</v>
      </c>
    </row>
    <row r="353" spans="1:41" x14ac:dyDescent="0.3">
      <c r="A353" s="7" t="s">
        <v>3418</v>
      </c>
      <c r="B353" s="1" t="s">
        <v>41</v>
      </c>
      <c r="C353" s="1" t="s">
        <v>2844</v>
      </c>
      <c r="D353" s="1" t="s">
        <v>43</v>
      </c>
      <c r="E353" s="1" t="s">
        <v>3419</v>
      </c>
      <c r="F353" s="10">
        <f t="shared" si="5"/>
        <v>45748</v>
      </c>
      <c r="G353" s="1" t="s">
        <v>3420</v>
      </c>
      <c r="H353" s="1" t="s">
        <v>3421</v>
      </c>
      <c r="I353" s="13" t="s">
        <v>2848</v>
      </c>
      <c r="J353" s="1" t="s">
        <v>64</v>
      </c>
      <c r="K353" s="1">
        <v>79993000</v>
      </c>
      <c r="L353" s="1" t="s">
        <v>2849</v>
      </c>
      <c r="M353" s="1" t="s">
        <v>2850</v>
      </c>
      <c r="N353" s="1" t="s">
        <v>2851</v>
      </c>
      <c r="P353" s="1" t="s">
        <v>249</v>
      </c>
      <c r="Q353" s="1" t="s">
        <v>2848</v>
      </c>
      <c r="R353" s="1" t="s">
        <v>127</v>
      </c>
      <c r="S353" s="1">
        <v>7766726656</v>
      </c>
      <c r="X353" s="2">
        <v>45502</v>
      </c>
      <c r="Y353" s="2">
        <v>45814</v>
      </c>
      <c r="Z353" s="2">
        <v>45499</v>
      </c>
      <c r="AA353" s="1" t="s">
        <v>55</v>
      </c>
      <c r="AC353" s="1" t="s">
        <v>57</v>
      </c>
      <c r="AD353" s="1" t="s">
        <v>57</v>
      </c>
      <c r="AE353" s="1" t="s">
        <v>57</v>
      </c>
      <c r="AF353" s="1" t="s">
        <v>58</v>
      </c>
      <c r="AG353" s="1">
        <v>217596.94</v>
      </c>
      <c r="AH353" s="1">
        <v>217596.94</v>
      </c>
      <c r="AI353" s="2">
        <v>45743</v>
      </c>
      <c r="AJ353" s="1">
        <v>261116.33</v>
      </c>
      <c r="AK353" s="1" t="s">
        <v>3422</v>
      </c>
      <c r="AL353" s="2">
        <v>45502</v>
      </c>
      <c r="AM353" s="2">
        <v>45814</v>
      </c>
      <c r="AN353" s="1" t="s">
        <v>101</v>
      </c>
      <c r="AO353" s="3">
        <v>0.5</v>
      </c>
    </row>
    <row r="354" spans="1:41" x14ac:dyDescent="0.3">
      <c r="A354" s="7" t="s">
        <v>3423</v>
      </c>
      <c r="B354" s="1" t="s">
        <v>41</v>
      </c>
      <c r="C354" s="1" t="s">
        <v>242</v>
      </c>
      <c r="D354" s="1" t="s">
        <v>43</v>
      </c>
      <c r="E354" s="1" t="s">
        <v>3424</v>
      </c>
      <c r="F354" s="10">
        <f t="shared" si="5"/>
        <v>45747</v>
      </c>
      <c r="G354" s="1" t="s">
        <v>3425</v>
      </c>
      <c r="H354" s="1" t="s">
        <v>3425</v>
      </c>
      <c r="I354" s="11" t="s">
        <v>3426</v>
      </c>
      <c r="J354" s="1" t="s">
        <v>95</v>
      </c>
      <c r="K354" s="1">
        <v>45351000</v>
      </c>
      <c r="L354" s="1" t="s">
        <v>3427</v>
      </c>
      <c r="M354" s="1" t="s">
        <v>3428</v>
      </c>
      <c r="N354" s="1" t="s">
        <v>2654</v>
      </c>
      <c r="P354" s="1" t="s">
        <v>51</v>
      </c>
      <c r="Q354" s="1" t="s">
        <v>2655</v>
      </c>
      <c r="R354" s="1" t="s">
        <v>53</v>
      </c>
      <c r="U354" s="1" t="s">
        <v>3429</v>
      </c>
      <c r="X354" s="2">
        <v>45626</v>
      </c>
      <c r="Y354" s="2">
        <v>46112</v>
      </c>
      <c r="Z354" s="2">
        <v>45488</v>
      </c>
      <c r="AA354" s="1" t="s">
        <v>55</v>
      </c>
      <c r="AC354" s="1" t="s">
        <v>57</v>
      </c>
      <c r="AD354" s="1" t="s">
        <v>57</v>
      </c>
      <c r="AE354" s="1" t="s">
        <v>57</v>
      </c>
      <c r="AF354" s="1" t="s">
        <v>3069</v>
      </c>
      <c r="AG354" s="1">
        <v>1085460.78</v>
      </c>
      <c r="AI354" s="2">
        <v>45642</v>
      </c>
      <c r="AJ354" s="1">
        <v>1085460.78</v>
      </c>
      <c r="AK354" s="1" t="s">
        <v>3430</v>
      </c>
      <c r="AL354" s="2">
        <v>45626</v>
      </c>
      <c r="AM354" s="2">
        <v>46112</v>
      </c>
      <c r="AN354" s="1" t="s">
        <v>240</v>
      </c>
      <c r="AO354" s="3">
        <v>0.70833333333333337</v>
      </c>
    </row>
    <row r="355" spans="1:41" x14ac:dyDescent="0.3">
      <c r="A355" s="7" t="s">
        <v>3431</v>
      </c>
      <c r="B355" s="1" t="s">
        <v>41</v>
      </c>
      <c r="C355" s="1" t="s">
        <v>3432</v>
      </c>
      <c r="D355" s="1" t="s">
        <v>43</v>
      </c>
      <c r="E355" s="1" t="s">
        <v>3433</v>
      </c>
      <c r="F355" s="10">
        <f t="shared" si="5"/>
        <v>45740</v>
      </c>
      <c r="G355" s="1" t="s">
        <v>3434</v>
      </c>
      <c r="H355" s="1" t="s">
        <v>3435</v>
      </c>
      <c r="I355" s="1" t="s">
        <v>3436</v>
      </c>
      <c r="J355" s="1" t="s">
        <v>8481</v>
      </c>
      <c r="K355" s="1">
        <v>45212210</v>
      </c>
      <c r="L355" s="1" t="s">
        <v>3437</v>
      </c>
      <c r="M355" s="1" t="s">
        <v>3438</v>
      </c>
      <c r="N355" s="1" t="s">
        <v>3439</v>
      </c>
      <c r="P355" s="1" t="s">
        <v>3440</v>
      </c>
      <c r="Q355" s="1" t="s">
        <v>3441</v>
      </c>
      <c r="R355" s="1" t="s">
        <v>84</v>
      </c>
      <c r="S355" s="1">
        <v>1245382865</v>
      </c>
      <c r="U355" s="1" t="s">
        <v>3442</v>
      </c>
      <c r="V355" s="1" t="s">
        <v>3443</v>
      </c>
      <c r="X355" s="2">
        <v>45747</v>
      </c>
      <c r="Y355" s="2">
        <v>45808</v>
      </c>
      <c r="Z355" s="2">
        <v>45681</v>
      </c>
      <c r="AA355" s="1" t="s">
        <v>55</v>
      </c>
      <c r="AC355" s="1" t="s">
        <v>56</v>
      </c>
      <c r="AD355" s="1" t="s">
        <v>57</v>
      </c>
      <c r="AE355" s="1" t="s">
        <v>57</v>
      </c>
      <c r="AF355" s="1" t="s">
        <v>58</v>
      </c>
      <c r="AG355" s="1">
        <v>200000</v>
      </c>
      <c r="AI355" s="2">
        <v>45719</v>
      </c>
      <c r="AJ355" s="1">
        <v>118778</v>
      </c>
      <c r="AK355" s="1" t="s">
        <v>3444</v>
      </c>
      <c r="AL355" s="2">
        <v>45778</v>
      </c>
      <c r="AM355" s="2">
        <v>45839</v>
      </c>
      <c r="AN355" s="1" t="s">
        <v>59</v>
      </c>
      <c r="AO355" s="3">
        <v>0.5</v>
      </c>
    </row>
    <row r="356" spans="1:41" x14ac:dyDescent="0.3">
      <c r="A356" s="7" t="s">
        <v>3445</v>
      </c>
      <c r="B356" s="1" t="s">
        <v>41</v>
      </c>
      <c r="C356" s="1" t="s">
        <v>2301</v>
      </c>
      <c r="D356" s="1" t="s">
        <v>43</v>
      </c>
      <c r="E356" s="1" t="s">
        <v>3446</v>
      </c>
      <c r="F356" s="10">
        <f t="shared" si="5"/>
        <v>45736</v>
      </c>
      <c r="G356" s="1" t="s">
        <v>3447</v>
      </c>
      <c r="H356" s="1" t="s">
        <v>3447</v>
      </c>
      <c r="I356" s="1" t="s">
        <v>8481</v>
      </c>
      <c r="J356" s="1" t="s">
        <v>51</v>
      </c>
      <c r="K356" s="1">
        <v>71000000</v>
      </c>
      <c r="L356" s="1" t="s">
        <v>3448</v>
      </c>
      <c r="M356" s="1" t="s">
        <v>3449</v>
      </c>
      <c r="N356" s="1" t="s">
        <v>456</v>
      </c>
      <c r="P356" s="1" t="s">
        <v>2306</v>
      </c>
      <c r="Q356" s="1" t="s">
        <v>3450</v>
      </c>
      <c r="R356" s="1" t="s">
        <v>84</v>
      </c>
      <c r="S356" s="1" t="s">
        <v>3451</v>
      </c>
      <c r="T356" s="1" t="s">
        <v>2309</v>
      </c>
      <c r="X356" s="2">
        <v>45739</v>
      </c>
      <c r="Y356" s="2">
        <v>46104</v>
      </c>
      <c r="Z356" s="2">
        <v>45723</v>
      </c>
      <c r="AA356" s="1" t="s">
        <v>55</v>
      </c>
      <c r="AC356" s="1" t="s">
        <v>57</v>
      </c>
      <c r="AD356" s="1" t="s">
        <v>57</v>
      </c>
      <c r="AE356" s="1" t="s">
        <v>57</v>
      </c>
      <c r="AF356" s="1" t="s">
        <v>87</v>
      </c>
      <c r="AG356" s="1">
        <v>57304.56</v>
      </c>
      <c r="AH356" s="1">
        <v>57304.56</v>
      </c>
      <c r="AI356" s="2">
        <v>45736</v>
      </c>
      <c r="AJ356" s="1">
        <v>57304.56</v>
      </c>
      <c r="AK356" s="1" t="s">
        <v>3452</v>
      </c>
      <c r="AL356" s="2">
        <v>45739</v>
      </c>
      <c r="AM356" s="2">
        <v>46104</v>
      </c>
      <c r="AN356" s="1" t="s">
        <v>89</v>
      </c>
      <c r="AO356" s="3">
        <v>0.66666666666666663</v>
      </c>
    </row>
    <row r="357" spans="1:41" x14ac:dyDescent="0.3">
      <c r="A357" s="7" t="s">
        <v>3453</v>
      </c>
      <c r="B357" s="1" t="s">
        <v>41</v>
      </c>
      <c r="C357" s="1" t="s">
        <v>132</v>
      </c>
      <c r="D357" s="1" t="s">
        <v>43</v>
      </c>
      <c r="E357" s="1" t="s">
        <v>3454</v>
      </c>
      <c r="F357" s="10">
        <f t="shared" si="5"/>
        <v>45736</v>
      </c>
      <c r="G357" s="1" t="s">
        <v>2703</v>
      </c>
      <c r="H357" s="1" t="s">
        <v>3455</v>
      </c>
      <c r="I357" s="1" t="s">
        <v>8481</v>
      </c>
      <c r="J357" s="1" t="s">
        <v>64</v>
      </c>
      <c r="K357" s="1">
        <v>45000000</v>
      </c>
      <c r="M357" s="1" t="s">
        <v>2705</v>
      </c>
      <c r="N357" s="1" t="s">
        <v>137</v>
      </c>
      <c r="O357" s="1" t="s">
        <v>138</v>
      </c>
      <c r="P357" s="1" t="s">
        <v>139</v>
      </c>
      <c r="Q357" s="1" t="s">
        <v>140</v>
      </c>
      <c r="R357" s="1" t="s">
        <v>53</v>
      </c>
      <c r="S357" s="1" t="s">
        <v>2709</v>
      </c>
      <c r="V357" s="1" t="s">
        <v>3456</v>
      </c>
      <c r="X357" s="2">
        <v>45748</v>
      </c>
      <c r="Y357" s="2">
        <v>46112</v>
      </c>
      <c r="Z357" s="2">
        <v>45723</v>
      </c>
      <c r="AA357" s="1" t="s">
        <v>55</v>
      </c>
      <c r="AC357" s="1" t="s">
        <v>57</v>
      </c>
      <c r="AD357" s="1" t="s">
        <v>56</v>
      </c>
      <c r="AE357" s="1" t="s">
        <v>57</v>
      </c>
      <c r="AF357" s="1" t="s">
        <v>58</v>
      </c>
      <c r="AG357" s="1">
        <v>8000000</v>
      </c>
      <c r="AI357" s="2">
        <v>45723</v>
      </c>
      <c r="AJ357" s="1">
        <v>8000000</v>
      </c>
      <c r="AK357" s="1" t="s">
        <v>2711</v>
      </c>
      <c r="AL357" s="2">
        <v>45748</v>
      </c>
      <c r="AM357" s="2">
        <v>46112</v>
      </c>
      <c r="AN357" s="1" t="s">
        <v>144</v>
      </c>
      <c r="AO357" s="3">
        <v>0</v>
      </c>
    </row>
    <row r="358" spans="1:41" x14ac:dyDescent="0.3">
      <c r="A358" s="7" t="s">
        <v>3457</v>
      </c>
      <c r="B358" s="1" t="s">
        <v>41</v>
      </c>
      <c r="C358" s="1" t="s">
        <v>1091</v>
      </c>
      <c r="D358" s="1" t="s">
        <v>43</v>
      </c>
      <c r="E358" s="1" t="s">
        <v>3458</v>
      </c>
      <c r="F358" s="10">
        <f t="shared" si="5"/>
        <v>45734</v>
      </c>
      <c r="G358" s="1" t="s">
        <v>3459</v>
      </c>
      <c r="H358" s="1" t="s">
        <v>3460</v>
      </c>
      <c r="I358" s="1" t="s">
        <v>8481</v>
      </c>
      <c r="J358" s="1" t="s">
        <v>540</v>
      </c>
      <c r="K358" s="1">
        <v>71300000</v>
      </c>
      <c r="M358" s="1" t="s">
        <v>3461</v>
      </c>
      <c r="N358" s="1" t="s">
        <v>1099</v>
      </c>
      <c r="P358" s="1" t="s">
        <v>98</v>
      </c>
      <c r="Q358" s="1" t="s">
        <v>1095</v>
      </c>
      <c r="R358" s="1" t="s">
        <v>545</v>
      </c>
      <c r="T358" s="1" t="s">
        <v>1101</v>
      </c>
      <c r="V358" s="1" t="s">
        <v>3462</v>
      </c>
      <c r="X358" s="2">
        <v>45748</v>
      </c>
      <c r="Y358" s="2">
        <v>46843</v>
      </c>
      <c r="Z358" s="2">
        <v>45734</v>
      </c>
      <c r="AA358" s="1" t="s">
        <v>55</v>
      </c>
      <c r="AC358" s="1" t="s">
        <v>56</v>
      </c>
      <c r="AD358" s="1" t="s">
        <v>57</v>
      </c>
      <c r="AE358" s="1" t="s">
        <v>57</v>
      </c>
      <c r="AF358" s="1" t="s">
        <v>87</v>
      </c>
      <c r="AG358" s="1">
        <v>29520</v>
      </c>
      <c r="AI358" s="2">
        <v>45734</v>
      </c>
      <c r="AJ358" s="1">
        <v>29520</v>
      </c>
      <c r="AK358" s="1" t="s">
        <v>3463</v>
      </c>
      <c r="AL358" s="2">
        <v>45748</v>
      </c>
      <c r="AM358" s="2">
        <v>46843</v>
      </c>
      <c r="AN358" s="1" t="s">
        <v>561</v>
      </c>
      <c r="AO358" s="3">
        <v>0.5</v>
      </c>
    </row>
    <row r="359" spans="1:41" x14ac:dyDescent="0.3">
      <c r="A359" s="7" t="s">
        <v>3464</v>
      </c>
      <c r="B359" s="1" t="s">
        <v>41</v>
      </c>
      <c r="C359" s="1" t="s">
        <v>242</v>
      </c>
      <c r="D359" s="1" t="s">
        <v>43</v>
      </c>
      <c r="E359" s="1" t="s">
        <v>3465</v>
      </c>
      <c r="F359" s="10">
        <f t="shared" si="5"/>
        <v>45723</v>
      </c>
      <c r="G359" s="1" t="s">
        <v>3466</v>
      </c>
      <c r="H359" s="1" t="s">
        <v>3466</v>
      </c>
      <c r="I359" s="12" t="s">
        <v>3064</v>
      </c>
      <c r="J359" s="1" t="s">
        <v>64</v>
      </c>
      <c r="K359" s="1">
        <v>45246400</v>
      </c>
      <c r="L359" s="1" t="s">
        <v>242</v>
      </c>
      <c r="M359" s="1" t="s">
        <v>3467</v>
      </c>
      <c r="N359" s="1" t="s">
        <v>3067</v>
      </c>
      <c r="P359" s="1" t="s">
        <v>904</v>
      </c>
      <c r="Q359" s="1" t="s">
        <v>3064</v>
      </c>
      <c r="R359" s="1" t="s">
        <v>127</v>
      </c>
      <c r="U359" s="1" t="s">
        <v>3468</v>
      </c>
      <c r="X359" s="2">
        <v>45627</v>
      </c>
      <c r="Y359" s="2">
        <v>46573</v>
      </c>
      <c r="Z359" s="2">
        <v>45626</v>
      </c>
      <c r="AA359" s="1" t="s">
        <v>55</v>
      </c>
      <c r="AC359" s="1" t="s">
        <v>57</v>
      </c>
      <c r="AD359" s="1" t="s">
        <v>57</v>
      </c>
      <c r="AE359" s="1" t="s">
        <v>57</v>
      </c>
      <c r="AF359" s="1" t="s">
        <v>3069</v>
      </c>
      <c r="AG359" s="1">
        <v>749695.49</v>
      </c>
      <c r="AH359" s="1">
        <v>749695.49</v>
      </c>
      <c r="AI359" s="2">
        <v>45692</v>
      </c>
      <c r="AJ359" s="1">
        <v>749695.49</v>
      </c>
      <c r="AK359" s="1" t="s">
        <v>2779</v>
      </c>
      <c r="AL359" s="2">
        <v>45627</v>
      </c>
      <c r="AM359" s="2">
        <v>46573</v>
      </c>
      <c r="AN359" s="1" t="s">
        <v>240</v>
      </c>
      <c r="AO359" s="3">
        <v>0.5</v>
      </c>
    </row>
    <row r="360" spans="1:41" x14ac:dyDescent="0.3">
      <c r="A360" s="7" t="s">
        <v>3469</v>
      </c>
      <c r="B360" s="1" t="s">
        <v>41</v>
      </c>
      <c r="C360" s="1" t="s">
        <v>216</v>
      </c>
      <c r="D360" s="1" t="s">
        <v>43</v>
      </c>
      <c r="E360" s="1" t="s">
        <v>3470</v>
      </c>
      <c r="F360" s="10">
        <f t="shared" si="5"/>
        <v>45720</v>
      </c>
      <c r="G360" s="1" t="s">
        <v>3471</v>
      </c>
      <c r="H360" s="1" t="s">
        <v>3472</v>
      </c>
      <c r="I360" s="1" t="s">
        <v>8481</v>
      </c>
      <c r="J360" s="1" t="s">
        <v>84</v>
      </c>
      <c r="K360" s="1">
        <v>45000000</v>
      </c>
      <c r="L360" s="1" t="s">
        <v>1476</v>
      </c>
      <c r="M360" s="1" t="s">
        <v>1477</v>
      </c>
      <c r="N360" s="1" t="s">
        <v>222</v>
      </c>
      <c r="O360" s="1" t="s">
        <v>223</v>
      </c>
      <c r="P360" s="1" t="s">
        <v>224</v>
      </c>
      <c r="Q360" s="1" t="s">
        <v>225</v>
      </c>
      <c r="R360" s="1" t="s">
        <v>127</v>
      </c>
      <c r="S360" s="1" t="s">
        <v>798</v>
      </c>
      <c r="T360" s="1" t="s">
        <v>227</v>
      </c>
      <c r="X360" s="2">
        <v>45719</v>
      </c>
      <c r="Y360" s="2">
        <v>46203</v>
      </c>
      <c r="Z360" s="2">
        <v>45628</v>
      </c>
      <c r="AA360" s="1" t="s">
        <v>55</v>
      </c>
      <c r="AC360" s="1" t="s">
        <v>57</v>
      </c>
      <c r="AD360" s="1" t="s">
        <v>57</v>
      </c>
      <c r="AE360" s="1" t="s">
        <v>57</v>
      </c>
      <c r="AF360" s="1" t="s">
        <v>58</v>
      </c>
      <c r="AG360" s="1">
        <v>12602865</v>
      </c>
      <c r="AI360" s="2">
        <v>45681</v>
      </c>
      <c r="AJ360" s="1">
        <v>12602865</v>
      </c>
      <c r="AK360" s="1" t="s">
        <v>3473</v>
      </c>
      <c r="AL360" s="2">
        <v>45719</v>
      </c>
      <c r="AM360" s="2">
        <v>46203</v>
      </c>
      <c r="AN360" s="1" t="s">
        <v>229</v>
      </c>
      <c r="AO360" s="3">
        <v>0.5</v>
      </c>
    </row>
    <row r="361" spans="1:41" x14ac:dyDescent="0.3">
      <c r="A361" s="7" t="s">
        <v>3474</v>
      </c>
      <c r="B361" s="1" t="s">
        <v>41</v>
      </c>
      <c r="C361" s="1" t="s">
        <v>2891</v>
      </c>
      <c r="D361" s="1" t="s">
        <v>43</v>
      </c>
      <c r="E361" s="1" t="s">
        <v>3475</v>
      </c>
      <c r="F361" s="10">
        <f t="shared" si="5"/>
        <v>45719</v>
      </c>
      <c r="G361" s="1" t="s">
        <v>3476</v>
      </c>
      <c r="H361" s="1" t="s">
        <v>3477</v>
      </c>
      <c r="I361" s="1" t="s">
        <v>8481</v>
      </c>
      <c r="J361" s="1" t="s">
        <v>64</v>
      </c>
      <c r="K361" s="1">
        <v>45210000</v>
      </c>
      <c r="L361" s="1" t="s">
        <v>3478</v>
      </c>
      <c r="M361" s="1" t="s">
        <v>3479</v>
      </c>
      <c r="N361" s="1" t="s">
        <v>3480</v>
      </c>
      <c r="P361" s="1" t="s">
        <v>2897</v>
      </c>
      <c r="Q361" s="1" t="s">
        <v>2898</v>
      </c>
      <c r="R361" s="1" t="s">
        <v>2899</v>
      </c>
      <c r="U361" s="1" t="s">
        <v>3481</v>
      </c>
      <c r="X361" s="2">
        <v>45691</v>
      </c>
      <c r="Y361" s="2">
        <v>46237</v>
      </c>
      <c r="Z361" s="2">
        <v>45492</v>
      </c>
      <c r="AA361" s="1" t="s">
        <v>55</v>
      </c>
      <c r="AC361" s="1" t="s">
        <v>56</v>
      </c>
      <c r="AD361" s="1" t="s">
        <v>57</v>
      </c>
      <c r="AE361" s="1" t="s">
        <v>57</v>
      </c>
      <c r="AF361" s="1" t="s">
        <v>58</v>
      </c>
      <c r="AG361" s="1">
        <v>2264296.4</v>
      </c>
      <c r="AI361" s="2">
        <v>45691</v>
      </c>
      <c r="AJ361" s="1">
        <v>2264296.4</v>
      </c>
      <c r="AK361" s="1" t="s">
        <v>3482</v>
      </c>
      <c r="AL361" s="2">
        <v>45691</v>
      </c>
      <c r="AM361" s="2">
        <v>46237</v>
      </c>
      <c r="AN361" s="1" t="s">
        <v>185</v>
      </c>
      <c r="AO361" s="3">
        <v>0.70833333333333337</v>
      </c>
    </row>
    <row r="362" spans="1:41" x14ac:dyDescent="0.3">
      <c r="A362" s="7" t="s">
        <v>3483</v>
      </c>
      <c r="B362" s="1" t="s">
        <v>41</v>
      </c>
      <c r="C362" s="1" t="s">
        <v>231</v>
      </c>
      <c r="D362" s="1" t="s">
        <v>43</v>
      </c>
      <c r="E362" s="1" t="s">
        <v>3484</v>
      </c>
      <c r="F362" s="10">
        <f t="shared" si="5"/>
        <v>45715</v>
      </c>
      <c r="G362" s="1" t="s">
        <v>3485</v>
      </c>
      <c r="H362" s="1" t="s">
        <v>3486</v>
      </c>
      <c r="I362" s="1" t="s">
        <v>8481</v>
      </c>
      <c r="J362" s="1" t="s">
        <v>107</v>
      </c>
      <c r="K362" s="1">
        <v>44211000</v>
      </c>
      <c r="L362" s="1" t="s">
        <v>3487</v>
      </c>
      <c r="M362" s="1" t="s">
        <v>3488</v>
      </c>
      <c r="N362" s="1" t="s">
        <v>110</v>
      </c>
      <c r="P362" s="1" t="s">
        <v>237</v>
      </c>
      <c r="Q362" s="1" t="s">
        <v>238</v>
      </c>
      <c r="R362" s="1" t="s">
        <v>84</v>
      </c>
      <c r="X362" s="2">
        <v>45155</v>
      </c>
      <c r="Y362" s="2">
        <v>45352</v>
      </c>
      <c r="Z362" s="2">
        <v>45058</v>
      </c>
      <c r="AA362" s="1" t="s">
        <v>55</v>
      </c>
      <c r="AC362" s="1" t="s">
        <v>56</v>
      </c>
      <c r="AD362" s="1" t="s">
        <v>57</v>
      </c>
      <c r="AE362" s="1" t="s">
        <v>57</v>
      </c>
      <c r="AF362" s="1" t="s">
        <v>58</v>
      </c>
      <c r="AG362" s="1">
        <v>281917.5</v>
      </c>
      <c r="AI362" s="2">
        <v>45118</v>
      </c>
      <c r="AJ362" s="1">
        <v>281917.5</v>
      </c>
      <c r="AK362" s="1" t="s">
        <v>3489</v>
      </c>
      <c r="AL362" s="2">
        <v>45155</v>
      </c>
      <c r="AM362" s="2">
        <v>45352</v>
      </c>
      <c r="AN362" s="1" t="s">
        <v>157</v>
      </c>
      <c r="AO362" s="3">
        <v>0.5</v>
      </c>
    </row>
    <row r="363" spans="1:41" x14ac:dyDescent="0.3">
      <c r="A363" s="7" t="s">
        <v>3490</v>
      </c>
      <c r="B363" s="1" t="s">
        <v>41</v>
      </c>
      <c r="C363" s="1" t="s">
        <v>1082</v>
      </c>
      <c r="D363" s="1" t="s">
        <v>43</v>
      </c>
      <c r="E363" s="1" t="s">
        <v>3491</v>
      </c>
      <c r="F363" s="10">
        <f t="shared" si="5"/>
        <v>45712</v>
      </c>
      <c r="G363" s="1" t="s">
        <v>3492</v>
      </c>
      <c r="H363" s="1" t="s">
        <v>3493</v>
      </c>
      <c r="I363" s="1" t="s">
        <v>8481</v>
      </c>
      <c r="J363" s="1" t="s">
        <v>540</v>
      </c>
      <c r="K363" s="1">
        <v>45213311</v>
      </c>
      <c r="L363" s="1" t="s">
        <v>1204</v>
      </c>
      <c r="M363" s="1" t="s">
        <v>1086</v>
      </c>
      <c r="N363" s="1" t="s">
        <v>3494</v>
      </c>
      <c r="O363" s="1" t="s">
        <v>795</v>
      </c>
      <c r="P363" s="1" t="s">
        <v>3056</v>
      </c>
      <c r="Q363" s="1" t="s">
        <v>3495</v>
      </c>
      <c r="R363" s="1" t="s">
        <v>84</v>
      </c>
      <c r="S363" s="1">
        <v>1484221000</v>
      </c>
      <c r="X363" s="2">
        <v>45600</v>
      </c>
      <c r="Y363" s="2">
        <v>46037</v>
      </c>
      <c r="Z363" s="2">
        <v>44951</v>
      </c>
      <c r="AA363" s="1" t="s">
        <v>55</v>
      </c>
      <c r="AC363" s="1" t="s">
        <v>56</v>
      </c>
      <c r="AD363" s="1" t="s">
        <v>57</v>
      </c>
      <c r="AE363" s="1" t="s">
        <v>57</v>
      </c>
      <c r="AF363" s="1" t="s">
        <v>58</v>
      </c>
      <c r="AG363" s="1">
        <v>5997113.6900000004</v>
      </c>
      <c r="AI363" s="2">
        <v>45682</v>
      </c>
      <c r="AJ363" s="1">
        <v>5997113.6900000004</v>
      </c>
      <c r="AK363" s="1" t="s">
        <v>3496</v>
      </c>
      <c r="AL363" s="2">
        <v>45600</v>
      </c>
      <c r="AM363" s="2">
        <v>46037</v>
      </c>
      <c r="AN363" s="1" t="s">
        <v>240</v>
      </c>
      <c r="AO363" s="3">
        <v>0.54166666666666663</v>
      </c>
    </row>
    <row r="364" spans="1:41" x14ac:dyDescent="0.3">
      <c r="A364" s="7" t="s">
        <v>3497</v>
      </c>
      <c r="B364" s="1" t="s">
        <v>41</v>
      </c>
      <c r="C364" s="1" t="s">
        <v>3498</v>
      </c>
      <c r="D364" s="1" t="s">
        <v>43</v>
      </c>
      <c r="E364" s="1" t="s">
        <v>3499</v>
      </c>
      <c r="F364" s="10">
        <f t="shared" si="5"/>
        <v>45709</v>
      </c>
      <c r="G364" s="1" t="s">
        <v>3500</v>
      </c>
      <c r="H364" s="1" t="s">
        <v>3501</v>
      </c>
      <c r="I364" s="13" t="s">
        <v>3502</v>
      </c>
      <c r="J364" s="1" t="s">
        <v>64</v>
      </c>
      <c r="K364" s="1" t="s">
        <v>3503</v>
      </c>
      <c r="L364" s="1" t="s">
        <v>3504</v>
      </c>
      <c r="M364" s="1" t="s">
        <v>3505</v>
      </c>
      <c r="N364" s="1" t="s">
        <v>3506</v>
      </c>
      <c r="P364" s="1" t="s">
        <v>3507</v>
      </c>
      <c r="Q364" s="1" t="s">
        <v>3502</v>
      </c>
      <c r="R364" s="1" t="s">
        <v>545</v>
      </c>
      <c r="S364" s="1" t="s">
        <v>3508</v>
      </c>
      <c r="T364" s="1" t="s">
        <v>3509</v>
      </c>
      <c r="V364" s="1" t="s">
        <v>3510</v>
      </c>
      <c r="X364" s="2">
        <v>45478</v>
      </c>
      <c r="Y364" s="2">
        <v>46356</v>
      </c>
      <c r="Z364" s="2">
        <v>45464</v>
      </c>
      <c r="AA364" s="1" t="s">
        <v>55</v>
      </c>
      <c r="AC364" s="1" t="s">
        <v>56</v>
      </c>
      <c r="AD364" s="1" t="s">
        <v>57</v>
      </c>
      <c r="AE364" s="1" t="s">
        <v>57</v>
      </c>
      <c r="AF364" s="1" t="s">
        <v>87</v>
      </c>
      <c r="AG364" s="1">
        <v>0</v>
      </c>
      <c r="AH364" s="1">
        <v>32500</v>
      </c>
      <c r="AI364" s="2">
        <v>45709</v>
      </c>
      <c r="AJ364" s="1">
        <v>32500</v>
      </c>
      <c r="AK364" s="1" t="s">
        <v>3511</v>
      </c>
      <c r="AL364" s="2">
        <v>45478</v>
      </c>
      <c r="AM364" s="2">
        <v>46356</v>
      </c>
      <c r="AN364" s="1" t="s">
        <v>229</v>
      </c>
      <c r="AO364" s="3">
        <v>0</v>
      </c>
    </row>
    <row r="365" spans="1:41" x14ac:dyDescent="0.3">
      <c r="A365" s="7" t="s">
        <v>3512</v>
      </c>
      <c r="B365" s="1" t="s">
        <v>41</v>
      </c>
      <c r="C365" s="1" t="s">
        <v>2000</v>
      </c>
      <c r="D365" s="1" t="s">
        <v>43</v>
      </c>
      <c r="E365" s="1" t="s">
        <v>3513</v>
      </c>
      <c r="F365" s="10">
        <f t="shared" si="5"/>
        <v>45708</v>
      </c>
      <c r="G365" s="1" t="s">
        <v>3514</v>
      </c>
      <c r="H365" s="1" t="s">
        <v>3515</v>
      </c>
      <c r="I365" s="11" t="s">
        <v>2009</v>
      </c>
      <c r="J365" s="1" t="s">
        <v>64</v>
      </c>
      <c r="K365" s="1">
        <v>45000000</v>
      </c>
      <c r="L365" s="1" t="s">
        <v>2005</v>
      </c>
      <c r="M365" s="1" t="s">
        <v>2006</v>
      </c>
      <c r="N365" s="1" t="s">
        <v>2007</v>
      </c>
      <c r="P365" s="1" t="s">
        <v>2008</v>
      </c>
      <c r="Q365" s="1" t="s">
        <v>2009</v>
      </c>
      <c r="R365" s="1" t="s">
        <v>545</v>
      </c>
      <c r="S365" s="1" t="s">
        <v>2010</v>
      </c>
      <c r="T365" s="1" t="s">
        <v>2011</v>
      </c>
      <c r="V365" s="1" t="s">
        <v>3516</v>
      </c>
      <c r="X365" s="2">
        <v>45110</v>
      </c>
      <c r="Y365" s="2">
        <v>45134</v>
      </c>
      <c r="Z365" s="2">
        <v>45079</v>
      </c>
      <c r="AA365" s="1" t="s">
        <v>55</v>
      </c>
      <c r="AC365" s="1" t="s">
        <v>56</v>
      </c>
      <c r="AD365" s="1" t="s">
        <v>57</v>
      </c>
      <c r="AE365" s="1" t="s">
        <v>57</v>
      </c>
      <c r="AF365" s="1" t="s">
        <v>58</v>
      </c>
      <c r="AG365" s="1">
        <v>12475</v>
      </c>
      <c r="AI365" s="2">
        <v>45110</v>
      </c>
      <c r="AJ365" s="1">
        <v>12475</v>
      </c>
      <c r="AK365" s="1" t="s">
        <v>3517</v>
      </c>
      <c r="AL365" s="2">
        <v>45110</v>
      </c>
      <c r="AM365" s="2">
        <v>45134</v>
      </c>
      <c r="AN365" s="1" t="s">
        <v>144</v>
      </c>
      <c r="AO365" s="3">
        <v>0.5</v>
      </c>
    </row>
    <row r="366" spans="1:41" x14ac:dyDescent="0.3">
      <c r="A366" s="7" t="s">
        <v>3518</v>
      </c>
      <c r="B366" s="1" t="s">
        <v>41</v>
      </c>
      <c r="C366" s="1" t="s">
        <v>3519</v>
      </c>
      <c r="D366" s="1" t="s">
        <v>43</v>
      </c>
      <c r="E366" s="1" t="s">
        <v>3520</v>
      </c>
      <c r="F366" s="10">
        <f t="shared" si="5"/>
        <v>45706</v>
      </c>
      <c r="G366" s="1" t="s">
        <v>3521</v>
      </c>
      <c r="H366" s="1" t="s">
        <v>3522</v>
      </c>
      <c r="I366" s="1" t="s">
        <v>8481</v>
      </c>
      <c r="J366" s="1" t="s">
        <v>84</v>
      </c>
      <c r="K366" s="1" t="s">
        <v>3523</v>
      </c>
      <c r="L366" s="1" t="s">
        <v>3524</v>
      </c>
      <c r="M366" s="1" t="s">
        <v>3525</v>
      </c>
      <c r="N366" s="1" t="s">
        <v>3526</v>
      </c>
      <c r="O366" s="1" t="s">
        <v>3527</v>
      </c>
      <c r="P366" s="1" t="s">
        <v>3528</v>
      </c>
      <c r="Q366" s="1" t="s">
        <v>3529</v>
      </c>
      <c r="R366" s="1" t="s">
        <v>84</v>
      </c>
      <c r="S366" s="1" t="s">
        <v>3530</v>
      </c>
      <c r="T366" s="1" t="s">
        <v>3531</v>
      </c>
      <c r="X366" s="2">
        <v>45293</v>
      </c>
      <c r="Y366" s="2">
        <v>45366</v>
      </c>
      <c r="Z366" s="2">
        <v>45236</v>
      </c>
      <c r="AA366" s="1" t="s">
        <v>55</v>
      </c>
      <c r="AC366" s="1" t="s">
        <v>56</v>
      </c>
      <c r="AD366" s="1" t="s">
        <v>57</v>
      </c>
      <c r="AE366" s="1" t="s">
        <v>57</v>
      </c>
      <c r="AF366" s="1" t="s">
        <v>58</v>
      </c>
      <c r="AG366" s="1">
        <v>112000</v>
      </c>
      <c r="AH366" s="1">
        <v>112000</v>
      </c>
      <c r="AI366" s="2">
        <v>45344</v>
      </c>
      <c r="AJ366" s="1">
        <v>112000</v>
      </c>
      <c r="AK366" s="1" t="s">
        <v>3532</v>
      </c>
      <c r="AL366" s="2">
        <v>45345</v>
      </c>
      <c r="AM366" s="2">
        <v>45429</v>
      </c>
      <c r="AN366" s="1" t="s">
        <v>89</v>
      </c>
      <c r="AO366" s="3">
        <v>0.5</v>
      </c>
    </row>
    <row r="367" spans="1:41" x14ac:dyDescent="0.3">
      <c r="A367" s="7" t="s">
        <v>3533</v>
      </c>
      <c r="B367" s="1" t="s">
        <v>41</v>
      </c>
      <c r="C367" s="1" t="s">
        <v>1178</v>
      </c>
      <c r="D367" s="1" t="s">
        <v>43</v>
      </c>
      <c r="E367" s="1" t="s">
        <v>3534</v>
      </c>
      <c r="F367" s="10">
        <f t="shared" si="5"/>
        <v>45702</v>
      </c>
      <c r="G367" s="1" t="s">
        <v>3535</v>
      </c>
      <c r="H367" s="1" t="s">
        <v>3536</v>
      </c>
      <c r="I367" s="1" t="s">
        <v>8481</v>
      </c>
      <c r="J367" s="1" t="s">
        <v>378</v>
      </c>
      <c r="K367" s="1">
        <v>45233130</v>
      </c>
      <c r="L367" s="1" t="s">
        <v>3537</v>
      </c>
      <c r="M367" s="1" t="s">
        <v>3538</v>
      </c>
      <c r="N367" s="1" t="s">
        <v>1184</v>
      </c>
      <c r="P367" s="1" t="s">
        <v>502</v>
      </c>
      <c r="Q367" s="1" t="s">
        <v>503</v>
      </c>
      <c r="R367" s="1" t="s">
        <v>84</v>
      </c>
      <c r="X367" s="2">
        <v>45532</v>
      </c>
      <c r="Y367" s="2">
        <v>46003</v>
      </c>
      <c r="Z367" s="2">
        <v>45310</v>
      </c>
      <c r="AA367" s="1" t="s">
        <v>55</v>
      </c>
      <c r="AC367" s="1" t="s">
        <v>57</v>
      </c>
      <c r="AD367" s="1" t="s">
        <v>57</v>
      </c>
      <c r="AE367" s="1" t="s">
        <v>57</v>
      </c>
      <c r="AF367" s="1" t="s">
        <v>58</v>
      </c>
      <c r="AG367" s="1">
        <v>17567703.890000001</v>
      </c>
      <c r="AI367" s="2">
        <v>45527</v>
      </c>
      <c r="AJ367" s="1">
        <v>17567703.890000001</v>
      </c>
      <c r="AK367" s="1" t="s">
        <v>3539</v>
      </c>
      <c r="AL367" s="2">
        <v>45532</v>
      </c>
      <c r="AM367" s="2">
        <v>46003</v>
      </c>
      <c r="AN367" s="1" t="s">
        <v>240</v>
      </c>
      <c r="AO367" s="3">
        <v>0.75</v>
      </c>
    </row>
    <row r="368" spans="1:41" x14ac:dyDescent="0.3">
      <c r="A368" s="7" t="s">
        <v>3540</v>
      </c>
      <c r="B368" s="1" t="s">
        <v>41</v>
      </c>
      <c r="C368" s="1" t="s">
        <v>1854</v>
      </c>
      <c r="D368" s="1" t="s">
        <v>43</v>
      </c>
      <c r="E368" s="1" t="s">
        <v>3541</v>
      </c>
      <c r="F368" s="10">
        <f t="shared" si="5"/>
        <v>45702</v>
      </c>
      <c r="G368" s="1" t="s">
        <v>3542</v>
      </c>
      <c r="H368" s="1" t="s">
        <v>3543</v>
      </c>
      <c r="I368" s="1" t="s">
        <v>3544</v>
      </c>
      <c r="J368" s="1" t="s">
        <v>8481</v>
      </c>
      <c r="K368" s="1">
        <v>45453100</v>
      </c>
      <c r="L368" s="1" t="s">
        <v>1858</v>
      </c>
      <c r="M368" s="1" t="s">
        <v>1859</v>
      </c>
      <c r="N368" s="1" t="s">
        <v>1860</v>
      </c>
      <c r="O368" s="1" t="s">
        <v>1861</v>
      </c>
      <c r="P368" s="1" t="s">
        <v>1862</v>
      </c>
      <c r="Q368" s="1" t="s">
        <v>1863</v>
      </c>
      <c r="R368" s="1" t="s">
        <v>84</v>
      </c>
      <c r="X368" s="2">
        <v>45705</v>
      </c>
      <c r="Y368" s="2">
        <v>45747</v>
      </c>
      <c r="Z368" s="2">
        <v>45688</v>
      </c>
      <c r="AA368" s="1" t="s">
        <v>55</v>
      </c>
      <c r="AC368" s="1" t="s">
        <v>56</v>
      </c>
      <c r="AD368" s="1" t="s">
        <v>57</v>
      </c>
      <c r="AE368" s="1" t="s">
        <v>57</v>
      </c>
      <c r="AF368" s="1" t="s">
        <v>58</v>
      </c>
      <c r="AG368" s="1">
        <v>227754</v>
      </c>
      <c r="AI368" s="2">
        <v>45699</v>
      </c>
      <c r="AJ368" s="1">
        <v>227754</v>
      </c>
      <c r="AK368" s="1" t="s">
        <v>3545</v>
      </c>
      <c r="AL368" s="2">
        <v>45705</v>
      </c>
      <c r="AM368" s="2">
        <v>45747</v>
      </c>
      <c r="AN368" s="1" t="s">
        <v>240</v>
      </c>
      <c r="AO368" s="3">
        <v>0.70833333333333337</v>
      </c>
    </row>
    <row r="369" spans="1:41" x14ac:dyDescent="0.3">
      <c r="A369" s="7" t="s">
        <v>3546</v>
      </c>
      <c r="B369" s="1" t="s">
        <v>41</v>
      </c>
      <c r="C369" s="1" t="s">
        <v>242</v>
      </c>
      <c r="D369" s="1" t="s">
        <v>43</v>
      </c>
      <c r="E369" s="1" t="s">
        <v>3547</v>
      </c>
      <c r="F369" s="10">
        <f t="shared" si="5"/>
        <v>45702</v>
      </c>
      <c r="G369" s="1" t="s">
        <v>3548</v>
      </c>
      <c r="H369" s="1" t="s">
        <v>3548</v>
      </c>
      <c r="I369" s="13" t="s">
        <v>3064</v>
      </c>
      <c r="J369" s="1" t="s">
        <v>714</v>
      </c>
      <c r="K369" s="1">
        <v>45246400</v>
      </c>
      <c r="L369" s="1" t="s">
        <v>242</v>
      </c>
      <c r="M369" s="1" t="s">
        <v>3467</v>
      </c>
      <c r="N369" s="1" t="s">
        <v>3067</v>
      </c>
      <c r="P369" s="1" t="s">
        <v>904</v>
      </c>
      <c r="Q369" s="1" t="s">
        <v>3064</v>
      </c>
      <c r="R369" s="1" t="s">
        <v>127</v>
      </c>
      <c r="U369" s="1" t="s">
        <v>3549</v>
      </c>
      <c r="X369" s="2">
        <v>45607</v>
      </c>
      <c r="Y369" s="2">
        <v>46379</v>
      </c>
      <c r="Z369" s="2">
        <v>45604</v>
      </c>
      <c r="AA369" s="1" t="s">
        <v>55</v>
      </c>
      <c r="AC369" s="1" t="s">
        <v>57</v>
      </c>
      <c r="AD369" s="1" t="s">
        <v>57</v>
      </c>
      <c r="AE369" s="1" t="s">
        <v>57</v>
      </c>
      <c r="AF369" s="1" t="s">
        <v>3069</v>
      </c>
      <c r="AG369" s="1">
        <v>300446.31</v>
      </c>
      <c r="AH369" s="1">
        <v>300446.31</v>
      </c>
      <c r="AI369" s="2">
        <v>45631</v>
      </c>
      <c r="AJ369" s="1">
        <v>300446.31</v>
      </c>
      <c r="AK369" s="1" t="s">
        <v>2779</v>
      </c>
      <c r="AL369" s="2">
        <v>45607</v>
      </c>
      <c r="AM369" s="2">
        <v>46379</v>
      </c>
      <c r="AN369" s="1" t="s">
        <v>240</v>
      </c>
      <c r="AO369" s="3">
        <v>0.5</v>
      </c>
    </row>
    <row r="370" spans="1:41" x14ac:dyDescent="0.3">
      <c r="A370" s="7" t="s">
        <v>3550</v>
      </c>
      <c r="B370" s="1" t="s">
        <v>41</v>
      </c>
      <c r="C370" s="1" t="s">
        <v>3551</v>
      </c>
      <c r="D370" s="1" t="s">
        <v>43</v>
      </c>
      <c r="E370" s="1" t="s">
        <v>3552</v>
      </c>
      <c r="F370" s="10">
        <f t="shared" si="5"/>
        <v>45702</v>
      </c>
      <c r="G370" s="1" t="s">
        <v>3553</v>
      </c>
      <c r="H370" s="1" t="s">
        <v>3554</v>
      </c>
      <c r="I370" s="11" t="s">
        <v>3555</v>
      </c>
      <c r="J370" s="1" t="s">
        <v>127</v>
      </c>
      <c r="K370" s="1">
        <v>80570000</v>
      </c>
      <c r="L370" s="1" t="s">
        <v>3556</v>
      </c>
      <c r="M370" s="1" t="s">
        <v>3557</v>
      </c>
      <c r="N370" s="1" t="s">
        <v>3558</v>
      </c>
      <c r="P370" s="1" t="s">
        <v>3559</v>
      </c>
      <c r="Q370" s="1" t="s">
        <v>3555</v>
      </c>
      <c r="R370" s="1" t="s">
        <v>571</v>
      </c>
      <c r="S370" s="1">
        <v>3003002000</v>
      </c>
      <c r="U370" s="1" t="s">
        <v>3560</v>
      </c>
      <c r="X370" s="2">
        <v>45689</v>
      </c>
      <c r="Y370" s="2">
        <v>46275</v>
      </c>
      <c r="Z370" s="2">
        <v>45663</v>
      </c>
      <c r="AA370" s="1" t="s">
        <v>55</v>
      </c>
      <c r="AC370" s="1" t="s">
        <v>56</v>
      </c>
      <c r="AD370" s="1" t="s">
        <v>57</v>
      </c>
      <c r="AE370" s="1" t="s">
        <v>57</v>
      </c>
      <c r="AF370" s="1" t="s">
        <v>3069</v>
      </c>
      <c r="AG370" s="1">
        <v>10260</v>
      </c>
      <c r="AH370" s="1">
        <v>10260</v>
      </c>
      <c r="AI370" s="2">
        <v>45673</v>
      </c>
      <c r="AJ370" s="1">
        <v>10260</v>
      </c>
      <c r="AK370" s="1" t="s">
        <v>3561</v>
      </c>
      <c r="AL370" s="2">
        <v>45689</v>
      </c>
      <c r="AM370" s="2">
        <v>46275</v>
      </c>
      <c r="AN370" s="1" t="s">
        <v>115</v>
      </c>
      <c r="AO370" s="3">
        <v>0.5</v>
      </c>
    </row>
    <row r="371" spans="1:41" x14ac:dyDescent="0.3">
      <c r="A371" s="7" t="s">
        <v>3562</v>
      </c>
      <c r="B371" s="1" t="s">
        <v>41</v>
      </c>
      <c r="C371" s="1" t="s">
        <v>2165</v>
      </c>
      <c r="D371" s="1" t="s">
        <v>43</v>
      </c>
      <c r="E371" s="1" t="s">
        <v>3563</v>
      </c>
      <c r="F371" s="10">
        <f t="shared" si="5"/>
        <v>45700</v>
      </c>
      <c r="G371" s="1" t="s">
        <v>3564</v>
      </c>
      <c r="H371" s="1" t="s">
        <v>3565</v>
      </c>
      <c r="I371" s="1" t="s">
        <v>8481</v>
      </c>
      <c r="J371" s="1" t="s">
        <v>378</v>
      </c>
      <c r="K371" s="1">
        <v>45000000</v>
      </c>
      <c r="M371" s="1" t="s">
        <v>2169</v>
      </c>
      <c r="N371" s="1" t="s">
        <v>634</v>
      </c>
      <c r="P371" s="1" t="s">
        <v>2170</v>
      </c>
      <c r="Q371" s="1" t="s">
        <v>2171</v>
      </c>
      <c r="R371" s="1" t="s">
        <v>84</v>
      </c>
      <c r="S371" s="1">
        <v>7450252840</v>
      </c>
      <c r="X371" s="2">
        <v>45516</v>
      </c>
      <c r="Y371" s="2">
        <v>45929</v>
      </c>
      <c r="Z371" s="2">
        <v>44372</v>
      </c>
      <c r="AA371" s="1" t="s">
        <v>55</v>
      </c>
      <c r="AC371" s="1" t="s">
        <v>56</v>
      </c>
      <c r="AD371" s="1" t="s">
        <v>56</v>
      </c>
      <c r="AE371" s="1" t="s">
        <v>57</v>
      </c>
      <c r="AF371" s="1" t="s">
        <v>58</v>
      </c>
      <c r="AG371" s="1">
        <v>0</v>
      </c>
      <c r="AH371" s="1">
        <v>22134697.780000001</v>
      </c>
      <c r="AI371" s="2">
        <v>45646</v>
      </c>
      <c r="AJ371" s="1">
        <v>22134697.780000001</v>
      </c>
      <c r="AK371" s="1" t="s">
        <v>3566</v>
      </c>
      <c r="AL371" s="2">
        <v>45517</v>
      </c>
      <c r="AM371" s="2">
        <v>45929</v>
      </c>
      <c r="AN371" s="1" t="s">
        <v>3567</v>
      </c>
      <c r="AO371" s="3">
        <v>0.70833333333333337</v>
      </c>
    </row>
    <row r="372" spans="1:41" x14ac:dyDescent="0.3">
      <c r="A372" s="7" t="s">
        <v>3568</v>
      </c>
      <c r="B372" s="1" t="s">
        <v>41</v>
      </c>
      <c r="C372" s="1" t="s">
        <v>3569</v>
      </c>
      <c r="D372" s="1" t="s">
        <v>43</v>
      </c>
      <c r="E372" s="1" t="s">
        <v>3570</v>
      </c>
      <c r="F372" s="10">
        <f t="shared" si="5"/>
        <v>45699</v>
      </c>
      <c r="G372" s="1" t="s">
        <v>3571</v>
      </c>
      <c r="H372" s="1" t="s">
        <v>3572</v>
      </c>
      <c r="I372" s="12" t="s">
        <v>3573</v>
      </c>
      <c r="J372" s="1" t="s">
        <v>436</v>
      </c>
      <c r="K372" s="1" t="s">
        <v>3574</v>
      </c>
      <c r="L372" s="1" t="s">
        <v>3575</v>
      </c>
      <c r="M372" s="1" t="s">
        <v>3576</v>
      </c>
      <c r="N372" s="1" t="s">
        <v>795</v>
      </c>
      <c r="O372" s="1" t="s">
        <v>3577</v>
      </c>
      <c r="P372" s="1" t="s">
        <v>3578</v>
      </c>
      <c r="Q372" s="1" t="s">
        <v>3573</v>
      </c>
      <c r="R372" s="1" t="s">
        <v>127</v>
      </c>
      <c r="S372" s="1">
        <v>1993861247</v>
      </c>
      <c r="T372" s="1" t="s">
        <v>3579</v>
      </c>
      <c r="X372" s="2">
        <v>45433</v>
      </c>
      <c r="Y372" s="2">
        <v>45744</v>
      </c>
      <c r="Z372" s="2">
        <v>45387</v>
      </c>
      <c r="AA372" s="1" t="s">
        <v>55</v>
      </c>
      <c r="AC372" s="1" t="s">
        <v>56</v>
      </c>
      <c r="AD372" s="1" t="s">
        <v>57</v>
      </c>
      <c r="AE372" s="1" t="s">
        <v>57</v>
      </c>
      <c r="AF372" s="1" t="s">
        <v>87</v>
      </c>
      <c r="AG372" s="1">
        <v>40000</v>
      </c>
      <c r="AH372" s="1">
        <v>50000</v>
      </c>
      <c r="AI372" s="2">
        <v>45408</v>
      </c>
      <c r="AJ372" s="1">
        <v>39453</v>
      </c>
      <c r="AK372" s="1" t="s">
        <v>3580</v>
      </c>
      <c r="AL372" s="2">
        <v>45433</v>
      </c>
      <c r="AM372" s="2">
        <v>45744</v>
      </c>
      <c r="AN372" s="1" t="s">
        <v>89</v>
      </c>
      <c r="AO372" s="3">
        <v>0.70833333333333337</v>
      </c>
    </row>
    <row r="373" spans="1:41" x14ac:dyDescent="0.3">
      <c r="A373" s="7" t="s">
        <v>3581</v>
      </c>
      <c r="B373" s="1" t="s">
        <v>41</v>
      </c>
      <c r="C373" s="1" t="s">
        <v>3582</v>
      </c>
      <c r="D373" s="1" t="s">
        <v>43</v>
      </c>
      <c r="E373" s="1" t="s">
        <v>3583</v>
      </c>
      <c r="F373" s="10">
        <f t="shared" si="5"/>
        <v>45695</v>
      </c>
      <c r="G373" s="1" t="s">
        <v>3584</v>
      </c>
      <c r="H373" s="1" t="s">
        <v>3585</v>
      </c>
      <c r="I373" s="1" t="s">
        <v>8481</v>
      </c>
      <c r="J373" s="1" t="s">
        <v>84</v>
      </c>
      <c r="K373" s="1">
        <v>71541000</v>
      </c>
      <c r="L373" s="1" t="s">
        <v>3586</v>
      </c>
      <c r="M373" s="1" t="s">
        <v>3587</v>
      </c>
      <c r="N373" s="1" t="s">
        <v>284</v>
      </c>
      <c r="O373" s="1" t="s">
        <v>602</v>
      </c>
      <c r="P373" s="1" t="s">
        <v>285</v>
      </c>
      <c r="Q373" s="1" t="s">
        <v>286</v>
      </c>
      <c r="R373" s="1" t="s">
        <v>127</v>
      </c>
      <c r="S373" s="1" t="s">
        <v>3588</v>
      </c>
      <c r="T373" s="1" t="s">
        <v>3589</v>
      </c>
      <c r="X373" s="2">
        <v>45444</v>
      </c>
      <c r="Y373" s="2">
        <v>46112</v>
      </c>
      <c r="Z373" s="2">
        <v>45413</v>
      </c>
      <c r="AA373" s="1" t="s">
        <v>55</v>
      </c>
      <c r="AC373" s="1" t="s">
        <v>56</v>
      </c>
      <c r="AD373" s="1" t="s">
        <v>57</v>
      </c>
      <c r="AE373" s="1" t="s">
        <v>57</v>
      </c>
      <c r="AF373" s="1" t="s">
        <v>87</v>
      </c>
      <c r="AG373" s="1">
        <v>300189</v>
      </c>
      <c r="AH373" s="1">
        <v>300189</v>
      </c>
      <c r="AI373" s="2">
        <v>45443</v>
      </c>
      <c r="AJ373" s="1">
        <v>300189</v>
      </c>
      <c r="AK373" s="1" t="s">
        <v>3590</v>
      </c>
      <c r="AL373" s="2">
        <v>45444</v>
      </c>
      <c r="AM373" s="2">
        <v>46112</v>
      </c>
      <c r="AN373" s="1" t="s">
        <v>561</v>
      </c>
      <c r="AO373" s="3">
        <v>0.5</v>
      </c>
    </row>
    <row r="374" spans="1:41" x14ac:dyDescent="0.3">
      <c r="A374" s="7" t="s">
        <v>3591</v>
      </c>
      <c r="B374" s="1" t="s">
        <v>41</v>
      </c>
      <c r="C374" s="1" t="s">
        <v>550</v>
      </c>
      <c r="D374" s="1" t="s">
        <v>43</v>
      </c>
      <c r="E374" s="1" t="s">
        <v>3592</v>
      </c>
      <c r="F374" s="10">
        <f t="shared" si="5"/>
        <v>45693</v>
      </c>
      <c r="G374" s="1" t="s">
        <v>3593</v>
      </c>
      <c r="H374" s="1" t="s">
        <v>3594</v>
      </c>
      <c r="I374" s="1" t="s">
        <v>8481</v>
      </c>
      <c r="J374" s="1" t="s">
        <v>554</v>
      </c>
      <c r="K374" s="1">
        <v>79000000</v>
      </c>
      <c r="L374" s="1" t="s">
        <v>555</v>
      </c>
      <c r="M374" s="1" t="s">
        <v>556</v>
      </c>
      <c r="N374" s="1" t="s">
        <v>550</v>
      </c>
      <c r="O374" s="1" t="s">
        <v>110</v>
      </c>
      <c r="P374" s="1" t="s">
        <v>557</v>
      </c>
      <c r="Q374" s="1" t="s">
        <v>558</v>
      </c>
      <c r="R374" s="1" t="s">
        <v>84</v>
      </c>
      <c r="T374" s="1" t="s">
        <v>559</v>
      </c>
      <c r="X374" s="2">
        <v>45597</v>
      </c>
      <c r="Y374" s="2">
        <v>45869</v>
      </c>
      <c r="Z374" s="2">
        <v>45583</v>
      </c>
      <c r="AA374" s="1" t="s">
        <v>55</v>
      </c>
      <c r="AC374" s="1" t="s">
        <v>56</v>
      </c>
      <c r="AD374" s="1" t="s">
        <v>57</v>
      </c>
      <c r="AE374" s="1" t="s">
        <v>57</v>
      </c>
      <c r="AF374" s="1" t="s">
        <v>87</v>
      </c>
      <c r="AG374" s="1">
        <v>70000</v>
      </c>
      <c r="AI374" s="2">
        <v>45596</v>
      </c>
      <c r="AJ374" s="1">
        <v>61472</v>
      </c>
      <c r="AK374" s="1" t="s">
        <v>3595</v>
      </c>
      <c r="AL374" s="2">
        <v>45597</v>
      </c>
      <c r="AM374" s="2">
        <v>45869</v>
      </c>
      <c r="AN374" s="1" t="s">
        <v>1721</v>
      </c>
      <c r="AO374" s="3">
        <v>0.5</v>
      </c>
    </row>
    <row r="375" spans="1:41" x14ac:dyDescent="0.3">
      <c r="A375" s="7" t="s">
        <v>3596</v>
      </c>
      <c r="B375" s="1" t="s">
        <v>41</v>
      </c>
      <c r="C375" s="1" t="s">
        <v>242</v>
      </c>
      <c r="D375" s="1" t="s">
        <v>43</v>
      </c>
      <c r="E375" s="1" t="s">
        <v>3597</v>
      </c>
      <c r="F375" s="10">
        <f t="shared" si="5"/>
        <v>45691</v>
      </c>
      <c r="G375" s="1" t="s">
        <v>3598</v>
      </c>
      <c r="H375" s="1" t="s">
        <v>3598</v>
      </c>
      <c r="I375" s="12" t="s">
        <v>3283</v>
      </c>
      <c r="J375" s="1" t="s">
        <v>64</v>
      </c>
      <c r="K375" s="1">
        <v>71300000</v>
      </c>
      <c r="L375" s="1" t="s">
        <v>2652</v>
      </c>
      <c r="M375" s="1" t="s">
        <v>2653</v>
      </c>
      <c r="N375" s="1" t="s">
        <v>2654</v>
      </c>
      <c r="P375" s="1" t="s">
        <v>51</v>
      </c>
      <c r="Q375" s="1" t="s">
        <v>2655</v>
      </c>
      <c r="R375" s="1" t="s">
        <v>53</v>
      </c>
      <c r="U375" s="1" t="s">
        <v>3599</v>
      </c>
      <c r="X375" s="2">
        <v>45677</v>
      </c>
      <c r="Y375" s="2">
        <v>45806</v>
      </c>
      <c r="Z375" s="2">
        <v>45676</v>
      </c>
      <c r="AA375" s="1" t="s">
        <v>55</v>
      </c>
      <c r="AC375" s="1" t="s">
        <v>57</v>
      </c>
      <c r="AD375" s="1" t="s">
        <v>57</v>
      </c>
      <c r="AE375" s="1" t="s">
        <v>57</v>
      </c>
      <c r="AF375" s="1" t="s">
        <v>3069</v>
      </c>
      <c r="AG375" s="1">
        <v>58496.89</v>
      </c>
      <c r="AH375" s="1">
        <v>199999.99</v>
      </c>
      <c r="AI375" s="2">
        <v>45677</v>
      </c>
      <c r="AJ375" s="1">
        <v>58496.89</v>
      </c>
      <c r="AK375" s="1" t="s">
        <v>3600</v>
      </c>
      <c r="AL375" s="2">
        <v>45677</v>
      </c>
      <c r="AM375" s="2">
        <v>45806</v>
      </c>
      <c r="AN375" s="1" t="s">
        <v>240</v>
      </c>
      <c r="AO375" s="3">
        <v>0.5</v>
      </c>
    </row>
    <row r="376" spans="1:41" x14ac:dyDescent="0.3">
      <c r="A376" s="7" t="s">
        <v>3601</v>
      </c>
      <c r="B376" s="1" t="s">
        <v>41</v>
      </c>
      <c r="C376" s="1" t="s">
        <v>2165</v>
      </c>
      <c r="D376" s="1" t="s">
        <v>43</v>
      </c>
      <c r="E376" s="1" t="s">
        <v>3602</v>
      </c>
      <c r="F376" s="10">
        <f t="shared" si="5"/>
        <v>45691</v>
      </c>
      <c r="G376" s="1" t="s">
        <v>3603</v>
      </c>
      <c r="H376" s="1" t="s">
        <v>3604</v>
      </c>
      <c r="I376" s="1" t="s">
        <v>8481</v>
      </c>
      <c r="J376" s="1" t="s">
        <v>378</v>
      </c>
      <c r="K376" s="1" t="s">
        <v>1265</v>
      </c>
      <c r="M376" s="1" t="s">
        <v>2169</v>
      </c>
      <c r="N376" s="1" t="s">
        <v>634</v>
      </c>
      <c r="P376" s="1" t="s">
        <v>2170</v>
      </c>
      <c r="Q376" s="1" t="s">
        <v>2171</v>
      </c>
      <c r="R376" s="1" t="s">
        <v>84</v>
      </c>
      <c r="S376" s="1">
        <v>7450252840</v>
      </c>
      <c r="X376" s="2">
        <v>45621</v>
      </c>
      <c r="Y376" s="2">
        <v>45702</v>
      </c>
      <c r="Z376" s="2">
        <v>45616</v>
      </c>
      <c r="AA376" s="1" t="s">
        <v>55</v>
      </c>
      <c r="AC376" s="1" t="s">
        <v>56</v>
      </c>
      <c r="AD376" s="1" t="s">
        <v>56</v>
      </c>
      <c r="AE376" s="1" t="s">
        <v>57</v>
      </c>
      <c r="AF376" s="1" t="s">
        <v>87</v>
      </c>
      <c r="AG376" s="1">
        <v>0</v>
      </c>
      <c r="AH376" s="1">
        <v>54841.15</v>
      </c>
      <c r="AI376" s="2">
        <v>45625</v>
      </c>
      <c r="AJ376" s="1">
        <v>54841.15</v>
      </c>
      <c r="AK376" s="1" t="s">
        <v>3605</v>
      </c>
      <c r="AL376" s="2">
        <v>45621</v>
      </c>
      <c r="AM376" s="2">
        <v>45702</v>
      </c>
      <c r="AN376" s="1" t="s">
        <v>3606</v>
      </c>
      <c r="AO376" s="3">
        <v>0.70833333333333337</v>
      </c>
    </row>
    <row r="377" spans="1:41" x14ac:dyDescent="0.3">
      <c r="A377" s="7">
        <v>20242967</v>
      </c>
      <c r="B377" s="1" t="s">
        <v>41</v>
      </c>
      <c r="C377" s="1" t="s">
        <v>2046</v>
      </c>
      <c r="D377" s="1" t="s">
        <v>43</v>
      </c>
      <c r="E377" s="1" t="s">
        <v>3607</v>
      </c>
      <c r="F377" s="10">
        <f t="shared" si="5"/>
        <v>45684</v>
      </c>
      <c r="G377" s="1" t="s">
        <v>3608</v>
      </c>
      <c r="H377" s="1" t="s">
        <v>3608</v>
      </c>
      <c r="I377" s="1" t="s">
        <v>8481</v>
      </c>
      <c r="J377" s="1" t="s">
        <v>127</v>
      </c>
      <c r="K377" s="1">
        <v>73110000</v>
      </c>
      <c r="L377" s="1" t="s">
        <v>768</v>
      </c>
      <c r="M377" s="1" t="s">
        <v>2049</v>
      </c>
      <c r="N377" s="1" t="s">
        <v>2050</v>
      </c>
      <c r="P377" s="1" t="s">
        <v>259</v>
      </c>
      <c r="Q377" s="1" t="s">
        <v>3609</v>
      </c>
      <c r="R377" s="1" t="s">
        <v>84</v>
      </c>
      <c r="X377" s="2">
        <v>45573</v>
      </c>
      <c r="Y377" s="2">
        <v>45601</v>
      </c>
      <c r="Z377" s="2">
        <v>45572</v>
      </c>
      <c r="AA377" s="1" t="s">
        <v>55</v>
      </c>
      <c r="AC377" s="1" t="s">
        <v>57</v>
      </c>
      <c r="AD377" s="1" t="s">
        <v>57</v>
      </c>
      <c r="AE377" s="1" t="s">
        <v>57</v>
      </c>
      <c r="AF377" s="1" t="s">
        <v>87</v>
      </c>
      <c r="AG377" s="1">
        <v>20000</v>
      </c>
      <c r="AI377" s="2">
        <v>45572</v>
      </c>
      <c r="AJ377" s="1">
        <v>20000</v>
      </c>
      <c r="AK377" s="1" t="s">
        <v>3610</v>
      </c>
      <c r="AL377" s="2">
        <v>45573</v>
      </c>
      <c r="AM377" s="2">
        <v>45601</v>
      </c>
      <c r="AN377" s="1" t="s">
        <v>115</v>
      </c>
      <c r="AO377" s="3">
        <v>0</v>
      </c>
    </row>
    <row r="378" spans="1:41" x14ac:dyDescent="0.3">
      <c r="A378" s="7" t="s">
        <v>3611</v>
      </c>
      <c r="B378" s="1" t="s">
        <v>41</v>
      </c>
      <c r="C378" s="1" t="s">
        <v>1723</v>
      </c>
      <c r="D378" s="1" t="s">
        <v>43</v>
      </c>
      <c r="E378" s="1" t="s">
        <v>3612</v>
      </c>
      <c r="F378" s="10">
        <f t="shared" si="5"/>
        <v>45681</v>
      </c>
      <c r="G378" s="1" t="s">
        <v>3613</v>
      </c>
      <c r="H378" s="1" t="s">
        <v>3614</v>
      </c>
      <c r="I378" s="1" t="s">
        <v>8481</v>
      </c>
      <c r="J378" s="1" t="s">
        <v>84</v>
      </c>
      <c r="K378" s="1">
        <v>45000000</v>
      </c>
      <c r="M378" s="1" t="s">
        <v>3615</v>
      </c>
      <c r="N378" s="1" t="s">
        <v>1729</v>
      </c>
      <c r="O378" s="1" t="s">
        <v>1730</v>
      </c>
      <c r="P378" s="1" t="s">
        <v>1731</v>
      </c>
      <c r="Q378" s="1" t="s">
        <v>1732</v>
      </c>
      <c r="R378" s="1" t="s">
        <v>84</v>
      </c>
      <c r="T378" s="1" t="s">
        <v>1734</v>
      </c>
      <c r="X378" s="2">
        <v>45677</v>
      </c>
      <c r="Y378" s="2">
        <v>45930</v>
      </c>
      <c r="Z378" s="2">
        <v>45611</v>
      </c>
      <c r="AA378" s="1" t="s">
        <v>55</v>
      </c>
      <c r="AC378" s="1" t="s">
        <v>57</v>
      </c>
      <c r="AD378" s="1" t="s">
        <v>57</v>
      </c>
      <c r="AE378" s="1" t="s">
        <v>57</v>
      </c>
      <c r="AF378" s="1" t="s">
        <v>58</v>
      </c>
      <c r="AG378" s="1">
        <v>348328.9</v>
      </c>
      <c r="AH378" s="1">
        <v>400000</v>
      </c>
      <c r="AI378" s="2">
        <v>45674</v>
      </c>
      <c r="AJ378" s="1">
        <v>348328.9</v>
      </c>
      <c r="AK378" s="1" t="s">
        <v>3616</v>
      </c>
      <c r="AL378" s="2">
        <v>45677</v>
      </c>
      <c r="AM378" s="2">
        <v>45930</v>
      </c>
      <c r="AN378" s="1" t="s">
        <v>229</v>
      </c>
      <c r="AO378" s="3">
        <v>0.5</v>
      </c>
    </row>
    <row r="379" spans="1:41" x14ac:dyDescent="0.3">
      <c r="A379" s="7" t="s">
        <v>3617</v>
      </c>
      <c r="B379" s="1" t="s">
        <v>41</v>
      </c>
      <c r="C379" s="1" t="s">
        <v>2854</v>
      </c>
      <c r="D379" s="1" t="s">
        <v>43</v>
      </c>
      <c r="E379" s="1" t="s">
        <v>3618</v>
      </c>
      <c r="F379" s="10">
        <f t="shared" si="5"/>
        <v>45680</v>
      </c>
      <c r="G379" s="1" t="s">
        <v>3619</v>
      </c>
      <c r="H379" s="1" t="s">
        <v>3620</v>
      </c>
      <c r="I379" s="1" t="s">
        <v>8481</v>
      </c>
      <c r="J379" s="1" t="s">
        <v>378</v>
      </c>
      <c r="K379" s="1" t="s">
        <v>3621</v>
      </c>
      <c r="L379" s="1" t="s">
        <v>3622</v>
      </c>
      <c r="M379" s="1" t="s">
        <v>3623</v>
      </c>
      <c r="N379" s="1" t="s">
        <v>3271</v>
      </c>
      <c r="O379" s="1" t="s">
        <v>3272</v>
      </c>
      <c r="P379" s="1" t="s">
        <v>502</v>
      </c>
      <c r="Q379" s="1" t="s">
        <v>2861</v>
      </c>
      <c r="R379" s="1" t="s">
        <v>84</v>
      </c>
      <c r="T379" s="1" t="s">
        <v>3274</v>
      </c>
      <c r="X379" s="2">
        <v>45693</v>
      </c>
      <c r="Y379" s="2">
        <v>47153</v>
      </c>
      <c r="Z379" s="2">
        <v>45602</v>
      </c>
      <c r="AA379" s="1" t="s">
        <v>55</v>
      </c>
      <c r="AC379" s="1" t="s">
        <v>56</v>
      </c>
      <c r="AD379" s="1" t="s">
        <v>56</v>
      </c>
      <c r="AE379" s="1" t="s">
        <v>57</v>
      </c>
      <c r="AF379" s="1" t="s">
        <v>87</v>
      </c>
      <c r="AG379" s="1">
        <v>415456</v>
      </c>
      <c r="AI379" s="2">
        <v>45674</v>
      </c>
      <c r="AJ379" s="1">
        <v>415456</v>
      </c>
      <c r="AK379" s="1" t="s">
        <v>3624</v>
      </c>
      <c r="AL379" s="2">
        <v>45693</v>
      </c>
      <c r="AM379" s="2">
        <v>47153</v>
      </c>
      <c r="AN379" s="1" t="s">
        <v>240</v>
      </c>
      <c r="AO379" s="3">
        <v>0.5</v>
      </c>
    </row>
    <row r="380" spans="1:41" x14ac:dyDescent="0.3">
      <c r="A380" s="7" t="s">
        <v>3625</v>
      </c>
      <c r="B380" s="1" t="s">
        <v>41</v>
      </c>
      <c r="C380" s="1" t="s">
        <v>3626</v>
      </c>
      <c r="D380" s="1" t="s">
        <v>43</v>
      </c>
      <c r="E380" s="1" t="s">
        <v>3627</v>
      </c>
      <c r="F380" s="10">
        <f t="shared" si="5"/>
        <v>45678</v>
      </c>
      <c r="G380" s="1" t="s">
        <v>3628</v>
      </c>
      <c r="H380" s="1" t="s">
        <v>3629</v>
      </c>
      <c r="I380" s="1" t="s">
        <v>8481</v>
      </c>
      <c r="J380" s="1" t="s">
        <v>51</v>
      </c>
      <c r="K380" s="1" t="s">
        <v>3630</v>
      </c>
      <c r="M380" s="1" t="s">
        <v>3631</v>
      </c>
      <c r="N380" s="1" t="s">
        <v>3632</v>
      </c>
      <c r="P380" s="1" t="s">
        <v>259</v>
      </c>
      <c r="Q380" s="1" t="s">
        <v>3633</v>
      </c>
      <c r="R380" s="1" t="s">
        <v>84</v>
      </c>
      <c r="T380" s="1" t="s">
        <v>3634</v>
      </c>
      <c r="X380" s="2">
        <v>45602</v>
      </c>
      <c r="Y380" s="2">
        <v>46696</v>
      </c>
      <c r="Z380" s="2">
        <v>45559</v>
      </c>
      <c r="AA380" s="1" t="s">
        <v>55</v>
      </c>
      <c r="AC380" s="1" t="s">
        <v>56</v>
      </c>
      <c r="AD380" s="1" t="s">
        <v>57</v>
      </c>
      <c r="AE380" s="1" t="s">
        <v>57</v>
      </c>
      <c r="AF380" s="1" t="s">
        <v>87</v>
      </c>
      <c r="AG380" s="1">
        <v>314055</v>
      </c>
      <c r="AI380" s="2">
        <v>45601</v>
      </c>
      <c r="AJ380" s="1">
        <v>314055</v>
      </c>
      <c r="AK380" s="1" t="s">
        <v>3635</v>
      </c>
      <c r="AL380" s="2">
        <v>45602</v>
      </c>
      <c r="AM380" s="2">
        <v>46696</v>
      </c>
      <c r="AN380" s="1" t="s">
        <v>240</v>
      </c>
      <c r="AO380" s="3">
        <v>0.625</v>
      </c>
    </row>
    <row r="381" spans="1:41" x14ac:dyDescent="0.3">
      <c r="A381" s="7" t="s">
        <v>3636</v>
      </c>
      <c r="B381" s="1" t="s">
        <v>41</v>
      </c>
      <c r="C381" s="1" t="s">
        <v>3637</v>
      </c>
      <c r="D381" s="1" t="s">
        <v>43</v>
      </c>
      <c r="E381" s="1" t="s">
        <v>3638</v>
      </c>
      <c r="F381" s="10">
        <f t="shared" si="5"/>
        <v>45677</v>
      </c>
      <c r="G381" s="1" t="s">
        <v>3639</v>
      </c>
      <c r="H381" s="1" t="s">
        <v>3639</v>
      </c>
      <c r="I381" s="1" t="s">
        <v>8481</v>
      </c>
      <c r="J381" s="1" t="s">
        <v>436</v>
      </c>
      <c r="K381" s="1">
        <v>45000000</v>
      </c>
      <c r="M381" s="1" t="s">
        <v>3640</v>
      </c>
      <c r="N381" s="1" t="s">
        <v>3641</v>
      </c>
      <c r="O381" s="1" t="s">
        <v>3642</v>
      </c>
      <c r="P381" s="1" t="s">
        <v>3643</v>
      </c>
      <c r="Q381" s="1" t="s">
        <v>3644</v>
      </c>
      <c r="R381" s="1" t="s">
        <v>84</v>
      </c>
      <c r="T381" s="1" t="s">
        <v>3645</v>
      </c>
      <c r="V381" s="1" t="s">
        <v>3646</v>
      </c>
      <c r="X381" s="2">
        <v>45635</v>
      </c>
      <c r="Y381" s="2">
        <v>45747</v>
      </c>
      <c r="Z381" s="2">
        <v>45604</v>
      </c>
      <c r="AA381" s="1" t="s">
        <v>55</v>
      </c>
      <c r="AC381" s="1" t="s">
        <v>56</v>
      </c>
      <c r="AD381" s="1" t="s">
        <v>57</v>
      </c>
      <c r="AE381" s="1" t="s">
        <v>57</v>
      </c>
      <c r="AF381" s="1" t="s">
        <v>58</v>
      </c>
      <c r="AG381" s="1">
        <v>150000</v>
      </c>
      <c r="AH381" s="1">
        <v>150000</v>
      </c>
      <c r="AI381" s="2">
        <v>45624</v>
      </c>
      <c r="AJ381" s="1">
        <v>229483.12</v>
      </c>
      <c r="AK381" s="1" t="s">
        <v>3647</v>
      </c>
      <c r="AL381" s="2">
        <v>45628</v>
      </c>
      <c r="AM381" s="2">
        <v>45914</v>
      </c>
      <c r="AN381" s="1" t="s">
        <v>89</v>
      </c>
      <c r="AO381" s="3">
        <v>0.5</v>
      </c>
    </row>
    <row r="382" spans="1:41" x14ac:dyDescent="0.3">
      <c r="A382" s="7" t="s">
        <v>3648</v>
      </c>
      <c r="B382" s="1" t="s">
        <v>41</v>
      </c>
      <c r="C382" s="1" t="s">
        <v>3649</v>
      </c>
      <c r="D382" s="1" t="s">
        <v>43</v>
      </c>
      <c r="E382" s="1" t="s">
        <v>3650</v>
      </c>
      <c r="F382" s="10">
        <f t="shared" si="5"/>
        <v>45673</v>
      </c>
      <c r="G382" s="1" t="s">
        <v>3651</v>
      </c>
      <c r="H382" s="1" t="s">
        <v>3651</v>
      </c>
      <c r="I382" s="1" t="s">
        <v>8481</v>
      </c>
      <c r="J382" s="1" t="s">
        <v>84</v>
      </c>
      <c r="K382" s="1">
        <v>45000000</v>
      </c>
      <c r="L382" s="1" t="s">
        <v>3652</v>
      </c>
      <c r="M382" s="1" t="s">
        <v>3653</v>
      </c>
      <c r="N382" s="1" t="s">
        <v>3654</v>
      </c>
      <c r="O382" s="1" t="s">
        <v>3655</v>
      </c>
      <c r="P382" s="1" t="s">
        <v>3656</v>
      </c>
      <c r="Q382" s="1" t="s">
        <v>3657</v>
      </c>
      <c r="R382" s="1" t="s">
        <v>127</v>
      </c>
      <c r="T382" s="1" t="s">
        <v>3658</v>
      </c>
      <c r="X382" s="2">
        <v>45677</v>
      </c>
      <c r="Y382" s="2">
        <v>45991</v>
      </c>
      <c r="Z382" s="2">
        <v>45609</v>
      </c>
      <c r="AA382" s="1" t="s">
        <v>55</v>
      </c>
      <c r="AC382" s="1" t="s">
        <v>56</v>
      </c>
      <c r="AD382" s="1" t="s">
        <v>56</v>
      </c>
      <c r="AE382" s="1" t="s">
        <v>57</v>
      </c>
      <c r="AF382" s="1" t="s">
        <v>58</v>
      </c>
      <c r="AG382" s="1">
        <v>775000</v>
      </c>
      <c r="AI382" s="2">
        <v>45673</v>
      </c>
      <c r="AJ382" s="1">
        <v>775000</v>
      </c>
      <c r="AK382" s="1" t="s">
        <v>3659</v>
      </c>
      <c r="AL382" s="2">
        <v>45677</v>
      </c>
      <c r="AM382" s="2">
        <v>45991</v>
      </c>
      <c r="AN382" s="1" t="s">
        <v>229</v>
      </c>
      <c r="AO382" s="3">
        <v>0.5</v>
      </c>
    </row>
    <row r="383" spans="1:41" x14ac:dyDescent="0.3">
      <c r="A383" s="7" t="s">
        <v>3660</v>
      </c>
      <c r="B383" s="1" t="s">
        <v>41</v>
      </c>
      <c r="C383" s="1" t="s">
        <v>3661</v>
      </c>
      <c r="D383" s="1" t="s">
        <v>43</v>
      </c>
      <c r="E383" s="1" t="s">
        <v>3662</v>
      </c>
      <c r="F383" s="10">
        <f t="shared" si="5"/>
        <v>45673</v>
      </c>
      <c r="G383" s="1" t="s">
        <v>3663</v>
      </c>
      <c r="H383" s="1" t="s">
        <v>3664</v>
      </c>
      <c r="I383" s="1" t="s">
        <v>3665</v>
      </c>
      <c r="J383" s="1" t="s">
        <v>8481</v>
      </c>
      <c r="K383" s="1">
        <v>45000000</v>
      </c>
      <c r="L383" s="1" t="s">
        <v>3666</v>
      </c>
      <c r="M383" s="1" t="s">
        <v>3667</v>
      </c>
      <c r="N383" s="1" t="s">
        <v>3668</v>
      </c>
      <c r="O383" s="1" t="s">
        <v>3669</v>
      </c>
      <c r="P383" s="1" t="s">
        <v>3670</v>
      </c>
      <c r="Q383" s="1" t="s">
        <v>3671</v>
      </c>
      <c r="R383" s="1" t="s">
        <v>127</v>
      </c>
      <c r="S383" s="1">
        <v>1225789033</v>
      </c>
      <c r="T383" s="1" t="s">
        <v>3672</v>
      </c>
      <c r="V383" s="1" t="s">
        <v>3673</v>
      </c>
      <c r="X383" s="2">
        <v>45691</v>
      </c>
      <c r="Y383" s="2">
        <v>45859</v>
      </c>
      <c r="Z383" s="2">
        <v>45649</v>
      </c>
      <c r="AA383" s="1" t="s">
        <v>55</v>
      </c>
      <c r="AC383" s="1" t="s">
        <v>56</v>
      </c>
      <c r="AD383" s="1" t="s">
        <v>57</v>
      </c>
      <c r="AE383" s="1" t="s">
        <v>57</v>
      </c>
      <c r="AF383" s="1" t="s">
        <v>58</v>
      </c>
      <c r="AG383" s="1">
        <v>420000</v>
      </c>
      <c r="AI383" s="2">
        <v>45671</v>
      </c>
      <c r="AJ383" s="1">
        <v>411566.1</v>
      </c>
      <c r="AK383" s="1" t="s">
        <v>3674</v>
      </c>
      <c r="AL383" s="2">
        <v>45698</v>
      </c>
      <c r="AM383" s="2">
        <v>45873</v>
      </c>
      <c r="AN383" s="1" t="s">
        <v>700</v>
      </c>
      <c r="AO383" s="3">
        <v>0.66666666666666663</v>
      </c>
    </row>
    <row r="384" spans="1:41" x14ac:dyDescent="0.3">
      <c r="A384" s="7" t="s">
        <v>3675</v>
      </c>
      <c r="B384" s="1" t="s">
        <v>41</v>
      </c>
      <c r="C384" s="1" t="s">
        <v>216</v>
      </c>
      <c r="D384" s="1" t="s">
        <v>43</v>
      </c>
      <c r="E384" s="1" t="s">
        <v>3676</v>
      </c>
      <c r="F384" s="10">
        <f t="shared" si="5"/>
        <v>45672</v>
      </c>
      <c r="G384" s="1" t="s">
        <v>3677</v>
      </c>
      <c r="H384" s="1" t="s">
        <v>3678</v>
      </c>
      <c r="I384" s="1" t="s">
        <v>8481</v>
      </c>
      <c r="J384" s="1" t="s">
        <v>84</v>
      </c>
      <c r="K384" s="1">
        <v>45000000</v>
      </c>
      <c r="L384" s="1" t="s">
        <v>1476</v>
      </c>
      <c r="M384" s="1" t="s">
        <v>1477</v>
      </c>
      <c r="N384" s="1" t="s">
        <v>222</v>
      </c>
      <c r="O384" s="1" t="s">
        <v>223</v>
      </c>
      <c r="P384" s="1" t="s">
        <v>224</v>
      </c>
      <c r="Q384" s="1" t="s">
        <v>225</v>
      </c>
      <c r="R384" s="1" t="s">
        <v>127</v>
      </c>
      <c r="S384" s="1" t="s">
        <v>798</v>
      </c>
      <c r="T384" s="1" t="s">
        <v>227</v>
      </c>
      <c r="X384" s="2">
        <v>45642</v>
      </c>
      <c r="Y384" s="2">
        <v>45824</v>
      </c>
      <c r="Z384" s="2">
        <v>45505</v>
      </c>
      <c r="AA384" s="1" t="s">
        <v>55</v>
      </c>
      <c r="AC384" s="1" t="s">
        <v>56</v>
      </c>
      <c r="AD384" s="1" t="s">
        <v>56</v>
      </c>
      <c r="AE384" s="1" t="s">
        <v>57</v>
      </c>
      <c r="AF384" s="1" t="s">
        <v>58</v>
      </c>
      <c r="AG384" s="1">
        <v>26529.15</v>
      </c>
      <c r="AI384" s="2">
        <v>45539</v>
      </c>
      <c r="AJ384" s="1">
        <v>26529.15</v>
      </c>
      <c r="AK384" s="1" t="s">
        <v>3679</v>
      </c>
      <c r="AL384" s="2">
        <v>45642</v>
      </c>
      <c r="AM384" s="2">
        <v>45824</v>
      </c>
      <c r="AN384" s="1" t="s">
        <v>229</v>
      </c>
      <c r="AO384" s="3">
        <v>0.5</v>
      </c>
    </row>
    <row r="385" spans="1:41" x14ac:dyDescent="0.3">
      <c r="A385" s="7" t="s">
        <v>3680</v>
      </c>
      <c r="B385" s="1" t="s">
        <v>41</v>
      </c>
      <c r="C385" s="1" t="s">
        <v>216</v>
      </c>
      <c r="D385" s="1" t="s">
        <v>43</v>
      </c>
      <c r="E385" s="1" t="s">
        <v>3681</v>
      </c>
      <c r="F385" s="10">
        <f t="shared" si="5"/>
        <v>45671</v>
      </c>
      <c r="G385" s="1" t="s">
        <v>3682</v>
      </c>
      <c r="H385" s="1" t="s">
        <v>3683</v>
      </c>
      <c r="I385" s="1" t="s">
        <v>8481</v>
      </c>
      <c r="J385" s="1" t="s">
        <v>84</v>
      </c>
      <c r="K385" s="1">
        <v>45000000</v>
      </c>
      <c r="L385" s="1" t="s">
        <v>1476</v>
      </c>
      <c r="M385" s="1" t="s">
        <v>1477</v>
      </c>
      <c r="N385" s="1" t="s">
        <v>222</v>
      </c>
      <c r="O385" s="1" t="s">
        <v>223</v>
      </c>
      <c r="P385" s="1" t="s">
        <v>224</v>
      </c>
      <c r="Q385" s="1" t="s">
        <v>225</v>
      </c>
      <c r="R385" s="1" t="s">
        <v>127</v>
      </c>
      <c r="S385" s="1" t="s">
        <v>798</v>
      </c>
      <c r="T385" s="1" t="s">
        <v>227</v>
      </c>
      <c r="X385" s="2">
        <v>45621</v>
      </c>
      <c r="Y385" s="2">
        <v>45800</v>
      </c>
      <c r="Z385" s="2">
        <v>45516</v>
      </c>
      <c r="AA385" s="1" t="s">
        <v>55</v>
      </c>
      <c r="AC385" s="1" t="s">
        <v>56</v>
      </c>
      <c r="AD385" s="1" t="s">
        <v>56</v>
      </c>
      <c r="AE385" s="1" t="s">
        <v>57</v>
      </c>
      <c r="AF385" s="1" t="s">
        <v>58</v>
      </c>
      <c r="AG385" s="1">
        <v>40148.31</v>
      </c>
      <c r="AI385" s="2">
        <v>45544</v>
      </c>
      <c r="AJ385" s="1">
        <v>40148.31</v>
      </c>
      <c r="AK385" s="1" t="s">
        <v>3370</v>
      </c>
      <c r="AL385" s="2">
        <v>45621</v>
      </c>
      <c r="AM385" s="2">
        <v>45800</v>
      </c>
      <c r="AN385" s="1" t="s">
        <v>229</v>
      </c>
      <c r="AO385" s="3">
        <v>0.5</v>
      </c>
    </row>
    <row r="386" spans="1:41" x14ac:dyDescent="0.3">
      <c r="A386" s="7" t="s">
        <v>3684</v>
      </c>
      <c r="B386" s="1" t="s">
        <v>41</v>
      </c>
      <c r="C386" s="1" t="s">
        <v>216</v>
      </c>
      <c r="D386" s="1" t="s">
        <v>43</v>
      </c>
      <c r="E386" s="1" t="s">
        <v>3685</v>
      </c>
      <c r="F386" s="10">
        <f t="shared" si="5"/>
        <v>45671</v>
      </c>
      <c r="G386" s="1" t="s">
        <v>3686</v>
      </c>
      <c r="H386" s="1" t="s">
        <v>3687</v>
      </c>
      <c r="I386" s="1" t="s">
        <v>8481</v>
      </c>
      <c r="J386" s="1" t="s">
        <v>84</v>
      </c>
      <c r="K386" s="1">
        <v>45000000</v>
      </c>
      <c r="L386" s="1" t="s">
        <v>1476</v>
      </c>
      <c r="M386" s="1" t="s">
        <v>1477</v>
      </c>
      <c r="N386" s="1" t="s">
        <v>222</v>
      </c>
      <c r="O386" s="1" t="s">
        <v>223</v>
      </c>
      <c r="P386" s="1" t="s">
        <v>224</v>
      </c>
      <c r="Q386" s="1" t="s">
        <v>225</v>
      </c>
      <c r="R386" s="1" t="s">
        <v>127</v>
      </c>
      <c r="S386" s="1" t="s">
        <v>798</v>
      </c>
      <c r="T386" s="1" t="s">
        <v>227</v>
      </c>
      <c r="X386" s="2">
        <v>45600</v>
      </c>
      <c r="Y386" s="2">
        <v>45779</v>
      </c>
      <c r="Z386" s="2">
        <v>45509</v>
      </c>
      <c r="AA386" s="1" t="s">
        <v>55</v>
      </c>
      <c r="AC386" s="1" t="s">
        <v>56</v>
      </c>
      <c r="AD386" s="1" t="s">
        <v>56</v>
      </c>
      <c r="AE386" s="1" t="s">
        <v>57</v>
      </c>
      <c r="AF386" s="1" t="s">
        <v>58</v>
      </c>
      <c r="AG386" s="1">
        <v>67104.570000000007</v>
      </c>
      <c r="AI386" s="2">
        <v>45537</v>
      </c>
      <c r="AJ386" s="1">
        <v>67104.570000000007</v>
      </c>
      <c r="AK386" s="1" t="s">
        <v>3688</v>
      </c>
      <c r="AL386" s="2">
        <v>45600</v>
      </c>
      <c r="AM386" s="2">
        <v>45779</v>
      </c>
      <c r="AN386" s="1" t="s">
        <v>229</v>
      </c>
      <c r="AO386" s="3">
        <v>0.5</v>
      </c>
    </row>
    <row r="387" spans="1:41" x14ac:dyDescent="0.3">
      <c r="A387" s="7" t="s">
        <v>3689</v>
      </c>
      <c r="B387" s="1" t="s">
        <v>41</v>
      </c>
      <c r="C387" s="1" t="s">
        <v>2844</v>
      </c>
      <c r="D387" s="1" t="s">
        <v>43</v>
      </c>
      <c r="E387" s="1" t="s">
        <v>3690</v>
      </c>
      <c r="F387" s="10">
        <f t="shared" ref="F387:F450" si="6">DATEVALUE(LEFT(E387,10))</f>
        <v>45671</v>
      </c>
      <c r="G387" s="1" t="s">
        <v>2847</v>
      </c>
      <c r="H387" s="1" t="s">
        <v>2847</v>
      </c>
      <c r="I387" s="12" t="s">
        <v>2848</v>
      </c>
      <c r="J387" s="1" t="s">
        <v>64</v>
      </c>
      <c r="K387" s="1">
        <v>71530000</v>
      </c>
      <c r="L387" s="1" t="s">
        <v>2849</v>
      </c>
      <c r="M387" s="1" t="s">
        <v>2850</v>
      </c>
      <c r="N387" s="1" t="s">
        <v>2851</v>
      </c>
      <c r="P387" s="1" t="s">
        <v>249</v>
      </c>
      <c r="Q387" s="1" t="s">
        <v>2848</v>
      </c>
      <c r="R387" s="1" t="s">
        <v>127</v>
      </c>
      <c r="X387" s="2">
        <v>45505</v>
      </c>
      <c r="Y387" s="2">
        <v>45869</v>
      </c>
      <c r="Z387" s="2">
        <v>45504</v>
      </c>
      <c r="AA387" s="1" t="s">
        <v>55</v>
      </c>
      <c r="AC387" s="1" t="s">
        <v>57</v>
      </c>
      <c r="AD387" s="1" t="s">
        <v>57</v>
      </c>
      <c r="AE387" s="1" t="s">
        <v>57</v>
      </c>
      <c r="AF387" s="1" t="s">
        <v>87</v>
      </c>
      <c r="AG387" s="1">
        <v>500000</v>
      </c>
      <c r="AH387" s="1">
        <v>500000</v>
      </c>
      <c r="AI387" s="2">
        <v>45670</v>
      </c>
      <c r="AJ387" s="1">
        <v>500000</v>
      </c>
      <c r="AK387" s="1" t="s">
        <v>2986</v>
      </c>
      <c r="AL387" s="2">
        <v>45505</v>
      </c>
      <c r="AM387" s="2">
        <v>45869</v>
      </c>
      <c r="AN387" s="1" t="s">
        <v>240</v>
      </c>
      <c r="AO387" s="3">
        <v>0.5</v>
      </c>
    </row>
    <row r="388" spans="1:41" x14ac:dyDescent="0.3">
      <c r="A388" s="7" t="s">
        <v>3691</v>
      </c>
      <c r="B388" s="1" t="s">
        <v>41</v>
      </c>
      <c r="C388" s="1" t="s">
        <v>3692</v>
      </c>
      <c r="D388" s="1" t="s">
        <v>43</v>
      </c>
      <c r="E388" s="1" t="s">
        <v>3693</v>
      </c>
      <c r="F388" s="10">
        <f t="shared" si="6"/>
        <v>45670</v>
      </c>
      <c r="G388" s="1" t="s">
        <v>3694</v>
      </c>
      <c r="H388" s="1" t="s">
        <v>3695</v>
      </c>
      <c r="I388" s="1" t="s">
        <v>3696</v>
      </c>
      <c r="J388" s="1" t="s">
        <v>8481</v>
      </c>
      <c r="K388" s="1">
        <v>42300000</v>
      </c>
      <c r="L388" s="1" t="s">
        <v>768</v>
      </c>
      <c r="M388" s="1" t="s">
        <v>3697</v>
      </c>
      <c r="N388" s="1" t="s">
        <v>3698</v>
      </c>
      <c r="P388" s="1" t="s">
        <v>3699</v>
      </c>
      <c r="Q388" s="1" t="s">
        <v>3700</v>
      </c>
      <c r="R388" s="1" t="s">
        <v>84</v>
      </c>
      <c r="X388" s="2">
        <v>45635</v>
      </c>
      <c r="Y388" s="2">
        <v>45747</v>
      </c>
      <c r="Z388" s="2">
        <v>45604</v>
      </c>
      <c r="AA388" s="1" t="s">
        <v>55</v>
      </c>
      <c r="AC388" s="1" t="s">
        <v>56</v>
      </c>
      <c r="AD388" s="1" t="s">
        <v>57</v>
      </c>
      <c r="AE388" s="1" t="s">
        <v>57</v>
      </c>
      <c r="AF388" s="1" t="s">
        <v>1478</v>
      </c>
      <c r="AG388" s="1">
        <v>375000</v>
      </c>
      <c r="AH388" s="1">
        <v>450000</v>
      </c>
      <c r="AI388" s="2">
        <v>45667</v>
      </c>
      <c r="AJ388" s="1">
        <v>525000</v>
      </c>
      <c r="AK388" s="1" t="s">
        <v>3701</v>
      </c>
      <c r="AL388" s="2">
        <v>45681</v>
      </c>
      <c r="AM388" s="2">
        <v>45900</v>
      </c>
      <c r="AN388" s="1" t="s">
        <v>59</v>
      </c>
      <c r="AO388" s="3">
        <v>0.625</v>
      </c>
    </row>
    <row r="389" spans="1:41" x14ac:dyDescent="0.3">
      <c r="A389" s="7" t="s">
        <v>3702</v>
      </c>
      <c r="B389" s="1" t="s">
        <v>41</v>
      </c>
      <c r="C389" s="1" t="s">
        <v>3703</v>
      </c>
      <c r="D389" s="1" t="s">
        <v>188</v>
      </c>
      <c r="E389" s="1" t="s">
        <v>3704</v>
      </c>
      <c r="F389" s="10">
        <f t="shared" si="6"/>
        <v>45667</v>
      </c>
      <c r="G389" s="1" t="s">
        <v>3705</v>
      </c>
      <c r="H389" s="1" t="s">
        <v>3706</v>
      </c>
      <c r="I389" s="1" t="s">
        <v>8481</v>
      </c>
      <c r="J389" s="1" t="s">
        <v>64</v>
      </c>
      <c r="K389" s="1">
        <v>44112000</v>
      </c>
      <c r="M389" s="1" t="s">
        <v>3707</v>
      </c>
      <c r="N389" s="1" t="s">
        <v>3708</v>
      </c>
      <c r="O389" s="1" t="s">
        <v>3709</v>
      </c>
      <c r="P389" s="1" t="s">
        <v>3710</v>
      </c>
      <c r="Q389" s="1" t="s">
        <v>3711</v>
      </c>
      <c r="R389" s="1" t="s">
        <v>53</v>
      </c>
      <c r="S389" s="1" t="s">
        <v>3712</v>
      </c>
      <c r="V389" s="1" t="s">
        <v>3713</v>
      </c>
      <c r="X389" s="2">
        <v>47270</v>
      </c>
      <c r="Y389" s="2">
        <v>47271</v>
      </c>
      <c r="Z389" s="2">
        <v>47269</v>
      </c>
      <c r="AA389" s="1" t="s">
        <v>55</v>
      </c>
      <c r="AC389" s="1" t="s">
        <v>56</v>
      </c>
      <c r="AD389" s="1" t="s">
        <v>57</v>
      </c>
      <c r="AE389" s="1" t="s">
        <v>57</v>
      </c>
      <c r="AF389" s="1" t="s">
        <v>1478</v>
      </c>
      <c r="AG389" s="1">
        <v>100000000</v>
      </c>
      <c r="AN389" s="1" t="s">
        <v>144</v>
      </c>
      <c r="AO389" s="3">
        <v>0.5</v>
      </c>
    </row>
    <row r="390" spans="1:41" x14ac:dyDescent="0.3">
      <c r="A390" s="7" t="s">
        <v>3714</v>
      </c>
      <c r="B390" s="1" t="s">
        <v>41</v>
      </c>
      <c r="C390" s="1" t="s">
        <v>3703</v>
      </c>
      <c r="D390" s="1" t="s">
        <v>188</v>
      </c>
      <c r="E390" s="1" t="s">
        <v>3715</v>
      </c>
      <c r="F390" s="10">
        <f t="shared" si="6"/>
        <v>45667</v>
      </c>
      <c r="G390" s="1" t="s">
        <v>3716</v>
      </c>
      <c r="H390" s="1" t="s">
        <v>3717</v>
      </c>
      <c r="I390" s="1" t="s">
        <v>8481</v>
      </c>
      <c r="J390" s="1" t="s">
        <v>64</v>
      </c>
      <c r="K390" s="1">
        <v>44211100</v>
      </c>
      <c r="M390" s="1" t="s">
        <v>3707</v>
      </c>
      <c r="N390" s="1" t="s">
        <v>3708</v>
      </c>
      <c r="O390" s="1" t="s">
        <v>3709</v>
      </c>
      <c r="P390" s="1" t="s">
        <v>3710</v>
      </c>
      <c r="Q390" s="1" t="s">
        <v>3711</v>
      </c>
      <c r="R390" s="1" t="s">
        <v>53</v>
      </c>
      <c r="S390" s="1" t="s">
        <v>3712</v>
      </c>
      <c r="V390" s="1" t="s">
        <v>3718</v>
      </c>
      <c r="X390" s="2">
        <v>47270</v>
      </c>
      <c r="Y390" s="2">
        <v>47271</v>
      </c>
      <c r="Z390" s="2">
        <v>47269</v>
      </c>
      <c r="AA390" s="1" t="s">
        <v>55</v>
      </c>
      <c r="AC390" s="1" t="s">
        <v>56</v>
      </c>
      <c r="AD390" s="1" t="s">
        <v>57</v>
      </c>
      <c r="AE390" s="1" t="s">
        <v>57</v>
      </c>
      <c r="AF390" s="1" t="s">
        <v>1478</v>
      </c>
      <c r="AG390" s="1">
        <v>100000000</v>
      </c>
      <c r="AN390" s="1" t="s">
        <v>144</v>
      </c>
      <c r="AO390" s="3">
        <v>0.5</v>
      </c>
    </row>
    <row r="391" spans="1:41" x14ac:dyDescent="0.3">
      <c r="A391" s="7" t="s">
        <v>3719</v>
      </c>
      <c r="B391" s="1" t="s">
        <v>41</v>
      </c>
      <c r="C391" s="1" t="s">
        <v>627</v>
      </c>
      <c r="D391" s="1" t="s">
        <v>43</v>
      </c>
      <c r="E391" s="1" t="s">
        <v>3720</v>
      </c>
      <c r="F391" s="10">
        <f t="shared" si="6"/>
        <v>45667</v>
      </c>
      <c r="G391" s="1" t="s">
        <v>3721</v>
      </c>
      <c r="H391" s="1" t="s">
        <v>3722</v>
      </c>
      <c r="I391" s="1" t="s">
        <v>8481</v>
      </c>
      <c r="J391" s="1" t="s">
        <v>436</v>
      </c>
      <c r="K391" s="1">
        <v>45000000</v>
      </c>
      <c r="L391" s="1" t="s">
        <v>3723</v>
      </c>
      <c r="M391" s="1" t="s">
        <v>3724</v>
      </c>
      <c r="N391" s="1" t="s">
        <v>634</v>
      </c>
      <c r="P391" s="1" t="s">
        <v>3725</v>
      </c>
      <c r="Q391" s="1" t="s">
        <v>3726</v>
      </c>
      <c r="R391" s="1" t="s">
        <v>84</v>
      </c>
      <c r="X391" s="2">
        <v>45691</v>
      </c>
      <c r="Y391" s="2">
        <v>45871</v>
      </c>
      <c r="Z391" s="2">
        <v>45555</v>
      </c>
      <c r="AA391" s="1" t="s">
        <v>55</v>
      </c>
      <c r="AC391" s="1" t="s">
        <v>56</v>
      </c>
      <c r="AD391" s="1" t="s">
        <v>57</v>
      </c>
      <c r="AE391" s="1" t="s">
        <v>57</v>
      </c>
      <c r="AF391" s="1" t="s">
        <v>58</v>
      </c>
      <c r="AG391" s="1">
        <v>220000</v>
      </c>
      <c r="AI391" s="2">
        <v>45596</v>
      </c>
      <c r="AJ391" s="1">
        <v>220000</v>
      </c>
      <c r="AK391" s="1" t="s">
        <v>3727</v>
      </c>
      <c r="AL391" s="2">
        <v>45691</v>
      </c>
      <c r="AM391" s="2">
        <v>45871</v>
      </c>
      <c r="AN391" s="1" t="s">
        <v>185</v>
      </c>
      <c r="AO391" s="3">
        <v>0.54166666666666663</v>
      </c>
    </row>
    <row r="392" spans="1:41" x14ac:dyDescent="0.3">
      <c r="A392" s="7" t="s">
        <v>3728</v>
      </c>
      <c r="B392" s="1" t="s">
        <v>41</v>
      </c>
      <c r="C392" s="1" t="s">
        <v>2636</v>
      </c>
      <c r="D392" s="1" t="s">
        <v>43</v>
      </c>
      <c r="E392" s="1" t="s">
        <v>3729</v>
      </c>
      <c r="F392" s="10">
        <f t="shared" si="6"/>
        <v>45665</v>
      </c>
      <c r="G392" s="1" t="s">
        <v>3730</v>
      </c>
      <c r="H392" s="1" t="s">
        <v>3731</v>
      </c>
      <c r="I392" s="1" t="s">
        <v>3732</v>
      </c>
      <c r="J392" s="1" t="s">
        <v>8481</v>
      </c>
      <c r="K392" s="1">
        <v>79100000</v>
      </c>
      <c r="L392" s="1" t="s">
        <v>3733</v>
      </c>
      <c r="M392" s="1" t="s">
        <v>2642</v>
      </c>
      <c r="N392" s="1" t="s">
        <v>3734</v>
      </c>
      <c r="P392" s="1" t="s">
        <v>2644</v>
      </c>
      <c r="Q392" s="1" t="s">
        <v>3735</v>
      </c>
      <c r="R392" s="1" t="s">
        <v>84</v>
      </c>
      <c r="X392" s="2">
        <v>45627</v>
      </c>
      <c r="Y392" s="2">
        <v>45748</v>
      </c>
      <c r="Z392" s="2">
        <v>45626</v>
      </c>
      <c r="AA392" s="1" t="s">
        <v>55</v>
      </c>
      <c r="AC392" s="1" t="s">
        <v>56</v>
      </c>
      <c r="AD392" s="1" t="s">
        <v>57</v>
      </c>
      <c r="AE392" s="1" t="s">
        <v>57</v>
      </c>
      <c r="AF392" s="1" t="s">
        <v>87</v>
      </c>
      <c r="AG392" s="1">
        <v>20000</v>
      </c>
      <c r="AI392" s="2">
        <v>45626</v>
      </c>
      <c r="AJ392" s="1">
        <v>20000</v>
      </c>
      <c r="AK392" s="1" t="s">
        <v>3736</v>
      </c>
      <c r="AL392" s="2">
        <v>45627</v>
      </c>
      <c r="AM392" s="2">
        <v>45748</v>
      </c>
      <c r="AN392" s="1" t="s">
        <v>240</v>
      </c>
      <c r="AO392" s="3">
        <v>0.45833333333333331</v>
      </c>
    </row>
    <row r="393" spans="1:41" x14ac:dyDescent="0.3">
      <c r="A393" s="7" t="s">
        <v>3737</v>
      </c>
      <c r="B393" s="1" t="s">
        <v>41</v>
      </c>
      <c r="C393" s="1" t="s">
        <v>3738</v>
      </c>
      <c r="D393" s="1" t="s">
        <v>43</v>
      </c>
      <c r="E393" s="1" t="s">
        <v>3739</v>
      </c>
      <c r="F393" s="10">
        <f t="shared" si="6"/>
        <v>45664</v>
      </c>
      <c r="G393" s="1" t="s">
        <v>3740</v>
      </c>
      <c r="H393" s="1" t="s">
        <v>3741</v>
      </c>
      <c r="I393" s="1" t="s">
        <v>8481</v>
      </c>
      <c r="J393" s="1" t="s">
        <v>540</v>
      </c>
      <c r="K393" s="1">
        <v>45000000</v>
      </c>
      <c r="L393" s="1" t="s">
        <v>3742</v>
      </c>
      <c r="M393" s="1" t="s">
        <v>3743</v>
      </c>
      <c r="N393" s="1" t="s">
        <v>3744</v>
      </c>
      <c r="P393" s="1" t="s">
        <v>3745</v>
      </c>
      <c r="Q393" s="1" t="s">
        <v>3746</v>
      </c>
      <c r="R393" s="1" t="s">
        <v>84</v>
      </c>
      <c r="S393" s="1" t="s">
        <v>3747</v>
      </c>
      <c r="W393" s="1" t="s">
        <v>3748</v>
      </c>
      <c r="X393" s="2">
        <v>45658</v>
      </c>
      <c r="Y393" s="2">
        <v>46387</v>
      </c>
      <c r="Z393" s="2">
        <v>45625</v>
      </c>
      <c r="AA393" s="1" t="s">
        <v>55</v>
      </c>
      <c r="AC393" s="1" t="s">
        <v>56</v>
      </c>
      <c r="AD393" s="1" t="s">
        <v>57</v>
      </c>
      <c r="AE393" s="1" t="s">
        <v>57</v>
      </c>
      <c r="AF393" s="1" t="s">
        <v>58</v>
      </c>
      <c r="AG393" s="1">
        <v>200000</v>
      </c>
      <c r="AI393" s="2">
        <v>45663</v>
      </c>
      <c r="AJ393" s="1">
        <v>10726</v>
      </c>
      <c r="AK393" s="1" t="s">
        <v>3749</v>
      </c>
      <c r="AL393" s="2">
        <v>45658</v>
      </c>
      <c r="AM393" s="2">
        <v>46387</v>
      </c>
      <c r="AN393" s="1" t="s">
        <v>700</v>
      </c>
      <c r="AO393" s="3">
        <v>0.70833333333333337</v>
      </c>
    </row>
    <row r="394" spans="1:41" x14ac:dyDescent="0.3">
      <c r="A394" s="7" t="s">
        <v>3750</v>
      </c>
      <c r="B394" s="1" t="s">
        <v>41</v>
      </c>
      <c r="C394" s="1" t="s">
        <v>763</v>
      </c>
      <c r="D394" s="1" t="s">
        <v>43</v>
      </c>
      <c r="E394" s="1" t="s">
        <v>3751</v>
      </c>
      <c r="F394" s="10">
        <f t="shared" si="6"/>
        <v>45663</v>
      </c>
      <c r="G394" s="1" t="s">
        <v>3752</v>
      </c>
      <c r="H394" s="1" t="s">
        <v>3753</v>
      </c>
      <c r="I394" s="1" t="s">
        <v>767</v>
      </c>
      <c r="J394" s="1" t="s">
        <v>8481</v>
      </c>
      <c r="K394" s="1">
        <v>79100000</v>
      </c>
      <c r="L394" s="1" t="s">
        <v>768</v>
      </c>
      <c r="M394" s="1" t="s">
        <v>769</v>
      </c>
      <c r="N394" s="1" t="s">
        <v>770</v>
      </c>
      <c r="P394" s="1" t="s">
        <v>583</v>
      </c>
      <c r="Q394" s="1" t="s">
        <v>771</v>
      </c>
      <c r="R394" s="1" t="s">
        <v>84</v>
      </c>
      <c r="S394" s="1" t="s">
        <v>772</v>
      </c>
      <c r="X394" s="2">
        <v>45444</v>
      </c>
      <c r="Y394" s="2">
        <v>46113</v>
      </c>
      <c r="Z394" s="2">
        <v>45413</v>
      </c>
      <c r="AA394" s="1" t="s">
        <v>55</v>
      </c>
      <c r="AC394" s="1" t="s">
        <v>57</v>
      </c>
      <c r="AD394" s="1" t="s">
        <v>57</v>
      </c>
      <c r="AE394" s="1" t="s">
        <v>57</v>
      </c>
      <c r="AF394" s="1" t="s">
        <v>87</v>
      </c>
      <c r="AG394" s="1">
        <v>50000</v>
      </c>
      <c r="AI394" s="2">
        <v>45413</v>
      </c>
      <c r="AJ394" s="1">
        <v>50000</v>
      </c>
      <c r="AK394" s="1" t="s">
        <v>3754</v>
      </c>
      <c r="AL394" s="2">
        <v>45444</v>
      </c>
      <c r="AM394" s="2">
        <v>46113</v>
      </c>
      <c r="AN394" s="1" t="s">
        <v>240</v>
      </c>
      <c r="AO394" s="3">
        <v>0.45833333333333331</v>
      </c>
    </row>
    <row r="395" spans="1:41" x14ac:dyDescent="0.3">
      <c r="A395" s="7" t="s">
        <v>3755</v>
      </c>
      <c r="B395" s="1" t="s">
        <v>41</v>
      </c>
      <c r="C395" s="1" t="s">
        <v>763</v>
      </c>
      <c r="D395" s="1" t="s">
        <v>43</v>
      </c>
      <c r="E395" s="1" t="s">
        <v>3756</v>
      </c>
      <c r="F395" s="10">
        <f t="shared" si="6"/>
        <v>45663</v>
      </c>
      <c r="G395" s="1" t="s">
        <v>3757</v>
      </c>
      <c r="H395" s="1" t="s">
        <v>3758</v>
      </c>
      <c r="I395" s="1" t="s">
        <v>767</v>
      </c>
      <c r="J395" s="1" t="s">
        <v>8481</v>
      </c>
      <c r="K395" s="1">
        <v>71315200</v>
      </c>
      <c r="L395" s="1" t="s">
        <v>768</v>
      </c>
      <c r="M395" s="1" t="s">
        <v>769</v>
      </c>
      <c r="N395" s="1" t="s">
        <v>770</v>
      </c>
      <c r="P395" s="1" t="s">
        <v>583</v>
      </c>
      <c r="Q395" s="1" t="s">
        <v>771</v>
      </c>
      <c r="R395" s="1" t="s">
        <v>84</v>
      </c>
      <c r="S395" s="1" t="s">
        <v>772</v>
      </c>
      <c r="X395" s="2">
        <v>45614</v>
      </c>
      <c r="Y395" s="2">
        <v>46708</v>
      </c>
      <c r="Z395" s="2">
        <v>45566</v>
      </c>
      <c r="AA395" s="1" t="s">
        <v>55</v>
      </c>
      <c r="AC395" s="1" t="s">
        <v>57</v>
      </c>
      <c r="AD395" s="1" t="s">
        <v>57</v>
      </c>
      <c r="AE395" s="1" t="s">
        <v>57</v>
      </c>
      <c r="AF395" s="1" t="s">
        <v>87</v>
      </c>
      <c r="AG395" s="1">
        <v>60000</v>
      </c>
      <c r="AI395" s="2">
        <v>45612</v>
      </c>
      <c r="AJ395" s="1">
        <v>60000</v>
      </c>
      <c r="AK395" s="1" t="s">
        <v>3759</v>
      </c>
      <c r="AL395" s="2">
        <v>45614</v>
      </c>
      <c r="AM395" s="2">
        <v>46708</v>
      </c>
      <c r="AN395" s="1" t="s">
        <v>240</v>
      </c>
      <c r="AO395" s="3">
        <v>0.45833333333333331</v>
      </c>
    </row>
    <row r="396" spans="1:41" x14ac:dyDescent="0.3">
      <c r="A396" s="7" t="s">
        <v>3760</v>
      </c>
      <c r="B396" s="1" t="s">
        <v>41</v>
      </c>
      <c r="C396" s="1" t="s">
        <v>91</v>
      </c>
      <c r="D396" s="1" t="s">
        <v>43</v>
      </c>
      <c r="E396" s="1" t="s">
        <v>3761</v>
      </c>
      <c r="F396" s="10">
        <f t="shared" si="6"/>
        <v>45660</v>
      </c>
      <c r="G396" s="1" t="s">
        <v>3762</v>
      </c>
      <c r="H396" s="1" t="s">
        <v>3763</v>
      </c>
      <c r="I396" s="1" t="s">
        <v>8481</v>
      </c>
      <c r="J396" s="1" t="s">
        <v>1684</v>
      </c>
      <c r="K396" s="1">
        <v>80000000</v>
      </c>
      <c r="M396" s="1" t="s">
        <v>96</v>
      </c>
      <c r="N396" s="1" t="s">
        <v>97</v>
      </c>
      <c r="P396" s="1" t="s">
        <v>98</v>
      </c>
      <c r="Q396" s="1" t="s">
        <v>99</v>
      </c>
      <c r="R396" s="1" t="s">
        <v>84</v>
      </c>
      <c r="X396" s="2">
        <v>45628</v>
      </c>
      <c r="Y396" s="2">
        <v>45992</v>
      </c>
      <c r="Z396" s="2">
        <v>45546</v>
      </c>
      <c r="AA396" s="1" t="s">
        <v>55</v>
      </c>
      <c r="AC396" s="1" t="s">
        <v>56</v>
      </c>
      <c r="AD396" s="1" t="s">
        <v>56</v>
      </c>
      <c r="AE396" s="1" t="s">
        <v>57</v>
      </c>
      <c r="AF396" s="1" t="s">
        <v>87</v>
      </c>
      <c r="AG396" s="1">
        <v>39600</v>
      </c>
      <c r="AI396" s="2">
        <v>45611</v>
      </c>
      <c r="AJ396" s="1">
        <v>39600</v>
      </c>
      <c r="AK396" s="1" t="s">
        <v>3764</v>
      </c>
      <c r="AL396" s="2">
        <v>45628</v>
      </c>
      <c r="AM396" s="2">
        <v>45992</v>
      </c>
      <c r="AN396" s="1" t="s">
        <v>101</v>
      </c>
      <c r="AO396" s="3">
        <v>0.625</v>
      </c>
    </row>
    <row r="397" spans="1:41" x14ac:dyDescent="0.3">
      <c r="A397" s="7" t="s">
        <v>3765</v>
      </c>
      <c r="B397" s="1" t="s">
        <v>41</v>
      </c>
      <c r="C397" s="1" t="s">
        <v>3766</v>
      </c>
      <c r="D397" s="1" t="s">
        <v>43</v>
      </c>
      <c r="E397" s="1" t="s">
        <v>3767</v>
      </c>
      <c r="F397" s="10">
        <f t="shared" si="6"/>
        <v>45645</v>
      </c>
      <c r="G397" s="1" t="s">
        <v>3768</v>
      </c>
      <c r="H397" s="1" t="s">
        <v>3769</v>
      </c>
      <c r="I397" s="1" t="s">
        <v>8481</v>
      </c>
      <c r="J397" s="1" t="s">
        <v>64</v>
      </c>
      <c r="K397" s="1">
        <v>66170000</v>
      </c>
      <c r="L397" s="1" t="s">
        <v>3770</v>
      </c>
      <c r="M397" s="1" t="s">
        <v>3771</v>
      </c>
      <c r="N397" s="1" t="s">
        <v>3772</v>
      </c>
      <c r="P397" s="1" t="s">
        <v>904</v>
      </c>
      <c r="Q397" s="1" t="s">
        <v>1363</v>
      </c>
      <c r="R397" s="1" t="s">
        <v>84</v>
      </c>
      <c r="S397" s="1">
        <v>8081434434</v>
      </c>
      <c r="X397" s="2">
        <v>45635</v>
      </c>
      <c r="Y397" s="2">
        <v>45747</v>
      </c>
      <c r="Z397" s="2">
        <v>45632</v>
      </c>
      <c r="AA397" s="1" t="s">
        <v>55</v>
      </c>
      <c r="AC397" s="1" t="s">
        <v>56</v>
      </c>
      <c r="AD397" s="1" t="s">
        <v>57</v>
      </c>
      <c r="AE397" s="1" t="s">
        <v>57</v>
      </c>
      <c r="AF397" s="1" t="s">
        <v>87</v>
      </c>
      <c r="AG397" s="1">
        <v>2054400</v>
      </c>
      <c r="AH397" s="1">
        <v>5000000</v>
      </c>
      <c r="AI397" s="2">
        <v>45635</v>
      </c>
      <c r="AJ397" s="1">
        <v>2054400</v>
      </c>
      <c r="AK397" s="1" t="s">
        <v>3773</v>
      </c>
      <c r="AL397" s="2">
        <v>45635</v>
      </c>
      <c r="AM397" s="2">
        <v>45747</v>
      </c>
      <c r="AN397" s="1" t="s">
        <v>3774</v>
      </c>
      <c r="AO397" s="3">
        <v>0.50069444444444444</v>
      </c>
    </row>
    <row r="398" spans="1:41" x14ac:dyDescent="0.3">
      <c r="A398" s="7" t="s">
        <v>3775</v>
      </c>
      <c r="B398" s="1" t="s">
        <v>41</v>
      </c>
      <c r="C398" s="1" t="s">
        <v>536</v>
      </c>
      <c r="D398" s="1" t="s">
        <v>43</v>
      </c>
      <c r="E398" s="1" t="s">
        <v>3776</v>
      </c>
      <c r="F398" s="10">
        <f t="shared" si="6"/>
        <v>45632</v>
      </c>
      <c r="G398" s="1" t="s">
        <v>3777</v>
      </c>
      <c r="H398" s="1" t="s">
        <v>3778</v>
      </c>
      <c r="I398" s="1" t="s">
        <v>8481</v>
      </c>
      <c r="J398" s="1" t="s">
        <v>540</v>
      </c>
      <c r="K398" s="1">
        <v>80000000</v>
      </c>
      <c r="M398" s="1" t="s">
        <v>542</v>
      </c>
      <c r="N398" s="1" t="s">
        <v>543</v>
      </c>
      <c r="P398" s="1" t="s">
        <v>328</v>
      </c>
      <c r="Q398" s="1" t="s">
        <v>544</v>
      </c>
      <c r="R398" s="1" t="s">
        <v>545</v>
      </c>
      <c r="T398" s="1" t="s">
        <v>546</v>
      </c>
      <c r="V398" s="1" t="s">
        <v>3779</v>
      </c>
      <c r="X398" s="2">
        <v>45618</v>
      </c>
      <c r="Y398" s="2">
        <v>45747</v>
      </c>
      <c r="Z398" s="2">
        <v>45607</v>
      </c>
      <c r="AA398" s="1" t="s">
        <v>55</v>
      </c>
      <c r="AC398" s="1" t="s">
        <v>57</v>
      </c>
      <c r="AD398" s="1" t="s">
        <v>57</v>
      </c>
      <c r="AE398" s="1" t="s">
        <v>57</v>
      </c>
      <c r="AF398" s="1" t="s">
        <v>87</v>
      </c>
      <c r="AG398" s="1">
        <v>90000</v>
      </c>
      <c r="AI398" s="2">
        <v>45617</v>
      </c>
      <c r="AJ398" s="1">
        <v>89972</v>
      </c>
      <c r="AK398" s="1" t="s">
        <v>3780</v>
      </c>
      <c r="AL398" s="2">
        <v>45618</v>
      </c>
      <c r="AM398" s="2">
        <v>45747</v>
      </c>
      <c r="AN398" s="1" t="s">
        <v>3781</v>
      </c>
      <c r="AO398" s="3">
        <v>0.625</v>
      </c>
    </row>
    <row r="399" spans="1:41" x14ac:dyDescent="0.3">
      <c r="A399" s="7" t="s">
        <v>3782</v>
      </c>
      <c r="B399" s="1" t="s">
        <v>41</v>
      </c>
      <c r="C399" s="1" t="s">
        <v>1854</v>
      </c>
      <c r="D399" s="1" t="s">
        <v>43</v>
      </c>
      <c r="E399" s="1" t="s">
        <v>3783</v>
      </c>
      <c r="F399" s="10">
        <f t="shared" si="6"/>
        <v>45629</v>
      </c>
      <c r="G399" s="1" t="s">
        <v>3784</v>
      </c>
      <c r="H399" s="1" t="s">
        <v>3784</v>
      </c>
      <c r="I399" s="1" t="s">
        <v>3785</v>
      </c>
      <c r="J399" s="1" t="s">
        <v>8481</v>
      </c>
      <c r="K399" s="1">
        <v>45453100</v>
      </c>
      <c r="L399" s="1" t="s">
        <v>1858</v>
      </c>
      <c r="M399" s="1" t="s">
        <v>1859</v>
      </c>
      <c r="N399" s="1" t="s">
        <v>1860</v>
      </c>
      <c r="O399" s="1" t="s">
        <v>1861</v>
      </c>
      <c r="P399" s="1" t="s">
        <v>1862</v>
      </c>
      <c r="Q399" s="1" t="s">
        <v>1863</v>
      </c>
      <c r="R399" s="1" t="s">
        <v>84</v>
      </c>
      <c r="X399" s="2">
        <v>45628</v>
      </c>
      <c r="Y399" s="2">
        <v>45723</v>
      </c>
      <c r="Z399" s="2">
        <v>45565</v>
      </c>
      <c r="AA399" s="1" t="s">
        <v>55</v>
      </c>
      <c r="AC399" s="1" t="s">
        <v>56</v>
      </c>
      <c r="AD399" s="1" t="s">
        <v>57</v>
      </c>
      <c r="AE399" s="1" t="s">
        <v>57</v>
      </c>
      <c r="AF399" s="1" t="s">
        <v>58</v>
      </c>
      <c r="AG399" s="1">
        <v>181829.54</v>
      </c>
      <c r="AI399" s="2">
        <v>45625</v>
      </c>
      <c r="AJ399" s="1">
        <v>181829.54</v>
      </c>
      <c r="AK399" s="1" t="s">
        <v>3786</v>
      </c>
      <c r="AL399" s="2">
        <v>45628</v>
      </c>
      <c r="AM399" s="2">
        <v>45723</v>
      </c>
      <c r="AN399" s="1" t="s">
        <v>700</v>
      </c>
      <c r="AO399" s="3">
        <v>0.5</v>
      </c>
    </row>
    <row r="400" spans="1:41" x14ac:dyDescent="0.3">
      <c r="A400" s="7" t="s">
        <v>3787</v>
      </c>
      <c r="B400" s="1" t="s">
        <v>41</v>
      </c>
      <c r="C400" s="1" t="s">
        <v>3788</v>
      </c>
      <c r="D400" s="1" t="s">
        <v>43</v>
      </c>
      <c r="E400" s="1" t="s">
        <v>3789</v>
      </c>
      <c r="F400" s="10">
        <f t="shared" si="6"/>
        <v>45625</v>
      </c>
      <c r="G400" s="1" t="s">
        <v>3790</v>
      </c>
      <c r="H400" s="1" t="s">
        <v>3791</v>
      </c>
      <c r="I400" s="13" t="s">
        <v>3792</v>
      </c>
      <c r="J400" s="1" t="s">
        <v>64</v>
      </c>
      <c r="K400" s="1" t="s">
        <v>3793</v>
      </c>
      <c r="L400" s="1" t="s">
        <v>3794</v>
      </c>
      <c r="M400" s="1" t="s">
        <v>3795</v>
      </c>
      <c r="N400" s="1" t="s">
        <v>3796</v>
      </c>
      <c r="O400" s="1" t="s">
        <v>730</v>
      </c>
      <c r="P400" s="1" t="s">
        <v>1602</v>
      </c>
      <c r="Q400" s="1" t="s">
        <v>3792</v>
      </c>
      <c r="R400" s="1" t="s">
        <v>733</v>
      </c>
      <c r="S400" s="1" t="s">
        <v>3797</v>
      </c>
      <c r="V400" s="1" t="s">
        <v>3798</v>
      </c>
      <c r="X400" s="2">
        <v>45355</v>
      </c>
      <c r="Y400" s="2">
        <v>45719</v>
      </c>
      <c r="Z400" s="2">
        <v>45338</v>
      </c>
      <c r="AA400" s="1" t="s">
        <v>55</v>
      </c>
      <c r="AC400" s="1" t="s">
        <v>56</v>
      </c>
      <c r="AD400" s="1" t="s">
        <v>57</v>
      </c>
      <c r="AE400" s="1" t="s">
        <v>57</v>
      </c>
      <c r="AF400" s="1" t="s">
        <v>58</v>
      </c>
      <c r="AG400" s="1">
        <v>279479</v>
      </c>
      <c r="AH400" s="1">
        <v>279479</v>
      </c>
      <c r="AI400" s="2">
        <v>45625</v>
      </c>
      <c r="AJ400" s="1">
        <v>273108.3</v>
      </c>
      <c r="AK400" s="1" t="s">
        <v>3799</v>
      </c>
      <c r="AL400" s="2">
        <v>45355</v>
      </c>
      <c r="AM400" s="2">
        <v>45719</v>
      </c>
      <c r="AN400" s="1" t="s">
        <v>492</v>
      </c>
      <c r="AO400" s="3">
        <v>0.5</v>
      </c>
    </row>
    <row r="401" spans="1:41" x14ac:dyDescent="0.3">
      <c r="A401" s="7" t="s">
        <v>3800</v>
      </c>
      <c r="B401" s="1" t="s">
        <v>41</v>
      </c>
      <c r="C401" s="1" t="s">
        <v>3801</v>
      </c>
      <c r="D401" s="1" t="s">
        <v>43</v>
      </c>
      <c r="E401" s="1" t="s">
        <v>3802</v>
      </c>
      <c r="F401" s="10">
        <f t="shared" si="6"/>
        <v>45621</v>
      </c>
      <c r="G401" s="1" t="s">
        <v>3803</v>
      </c>
      <c r="H401" s="1" t="s">
        <v>3804</v>
      </c>
      <c r="I401" s="9" t="s">
        <v>1156</v>
      </c>
      <c r="J401" s="1" t="s">
        <v>64</v>
      </c>
      <c r="K401" s="1">
        <v>71541000</v>
      </c>
      <c r="L401" s="1" t="s">
        <v>1158</v>
      </c>
      <c r="M401" s="1" t="s">
        <v>1159</v>
      </c>
      <c r="N401" s="1" t="s">
        <v>1160</v>
      </c>
      <c r="O401" s="1" t="s">
        <v>1161</v>
      </c>
      <c r="P401" s="1" t="s">
        <v>1162</v>
      </c>
      <c r="Q401" s="1" t="s">
        <v>1156</v>
      </c>
      <c r="R401" s="1" t="s">
        <v>127</v>
      </c>
      <c r="S401" s="1" t="s">
        <v>1163</v>
      </c>
      <c r="T401" s="1" t="s">
        <v>3805</v>
      </c>
      <c r="X401" s="2">
        <v>45602</v>
      </c>
      <c r="Y401" s="2">
        <v>46630</v>
      </c>
      <c r="Z401" s="2">
        <v>45597</v>
      </c>
      <c r="AA401" s="1" t="s">
        <v>55</v>
      </c>
      <c r="AC401" s="1" t="s">
        <v>57</v>
      </c>
      <c r="AD401" s="1" t="s">
        <v>57</v>
      </c>
      <c r="AE401" s="1" t="s">
        <v>57</v>
      </c>
      <c r="AF401" s="1" t="s">
        <v>87</v>
      </c>
      <c r="AG401" s="1">
        <v>0</v>
      </c>
      <c r="AH401" s="1">
        <v>0</v>
      </c>
      <c r="AI401" s="2">
        <v>45602</v>
      </c>
      <c r="AJ401" s="1">
        <v>0</v>
      </c>
      <c r="AK401" s="1" t="s">
        <v>3806</v>
      </c>
      <c r="AL401" s="2">
        <v>45602</v>
      </c>
      <c r="AM401" s="2">
        <v>46630</v>
      </c>
      <c r="AN401" s="1" t="s">
        <v>229</v>
      </c>
      <c r="AO401" s="3">
        <v>0.35486111111111113</v>
      </c>
    </row>
    <row r="402" spans="1:41" x14ac:dyDescent="0.3">
      <c r="A402" s="7" t="s">
        <v>3807</v>
      </c>
      <c r="B402" s="1" t="s">
        <v>41</v>
      </c>
      <c r="C402" s="1" t="s">
        <v>3808</v>
      </c>
      <c r="D402" s="1" t="s">
        <v>43</v>
      </c>
      <c r="E402" s="1" t="s">
        <v>3809</v>
      </c>
      <c r="F402" s="10">
        <f t="shared" si="6"/>
        <v>45616</v>
      </c>
      <c r="G402" s="1" t="s">
        <v>3810</v>
      </c>
      <c r="H402" s="1" t="s">
        <v>3811</v>
      </c>
      <c r="I402" s="11" t="s">
        <v>3812</v>
      </c>
      <c r="J402" s="1" t="s">
        <v>64</v>
      </c>
      <c r="K402" s="1">
        <v>45214210</v>
      </c>
      <c r="L402" s="1" t="s">
        <v>3813</v>
      </c>
      <c r="M402" s="1" t="s">
        <v>3814</v>
      </c>
      <c r="N402" s="1" t="s">
        <v>3815</v>
      </c>
      <c r="O402" s="1" t="s">
        <v>3816</v>
      </c>
      <c r="P402" s="1" t="s">
        <v>3817</v>
      </c>
      <c r="Q402" s="1" t="s">
        <v>3818</v>
      </c>
      <c r="R402" s="1" t="s">
        <v>127</v>
      </c>
      <c r="S402" s="1">
        <v>1702215000</v>
      </c>
      <c r="T402" s="1" t="s">
        <v>3819</v>
      </c>
      <c r="X402" s="2">
        <v>45621</v>
      </c>
      <c r="Y402" s="2">
        <v>45884</v>
      </c>
      <c r="Z402" s="2">
        <v>45539</v>
      </c>
      <c r="AA402" s="1" t="s">
        <v>55</v>
      </c>
      <c r="AC402" s="1" t="s">
        <v>56</v>
      </c>
      <c r="AD402" s="1" t="s">
        <v>57</v>
      </c>
      <c r="AE402" s="1" t="s">
        <v>57</v>
      </c>
      <c r="AF402" s="1" t="s">
        <v>58</v>
      </c>
      <c r="AG402" s="1">
        <v>650000</v>
      </c>
      <c r="AH402" s="1">
        <v>650000</v>
      </c>
      <c r="AI402" s="2">
        <v>45607</v>
      </c>
      <c r="AJ402" s="1">
        <v>733909.32</v>
      </c>
      <c r="AK402" s="1" t="s">
        <v>3820</v>
      </c>
      <c r="AL402" s="2">
        <v>45621</v>
      </c>
      <c r="AM402" s="2">
        <v>45884</v>
      </c>
      <c r="AN402" s="1" t="s">
        <v>89</v>
      </c>
      <c r="AO402" s="3">
        <v>0.5</v>
      </c>
    </row>
    <row r="403" spans="1:41" x14ac:dyDescent="0.3">
      <c r="A403" s="7" t="s">
        <v>3821</v>
      </c>
      <c r="B403" s="1" t="s">
        <v>41</v>
      </c>
      <c r="C403" s="1" t="s">
        <v>216</v>
      </c>
      <c r="D403" s="1" t="s">
        <v>43</v>
      </c>
      <c r="E403" s="1" t="s">
        <v>3822</v>
      </c>
      <c r="F403" s="10">
        <f t="shared" si="6"/>
        <v>45616</v>
      </c>
      <c r="G403" s="1" t="s">
        <v>3823</v>
      </c>
      <c r="H403" s="1" t="s">
        <v>3824</v>
      </c>
      <c r="I403" s="1" t="s">
        <v>8481</v>
      </c>
      <c r="J403" s="1" t="s">
        <v>84</v>
      </c>
      <c r="K403" s="1">
        <v>45000000</v>
      </c>
      <c r="L403" s="1" t="s">
        <v>1476</v>
      </c>
      <c r="M403" s="1" t="s">
        <v>1477</v>
      </c>
      <c r="N403" s="1" t="s">
        <v>222</v>
      </c>
      <c r="O403" s="1" t="s">
        <v>223</v>
      </c>
      <c r="P403" s="1" t="s">
        <v>224</v>
      </c>
      <c r="Q403" s="1" t="s">
        <v>225</v>
      </c>
      <c r="R403" s="1" t="s">
        <v>127</v>
      </c>
      <c r="S403" s="1" t="s">
        <v>798</v>
      </c>
      <c r="T403" s="1" t="s">
        <v>227</v>
      </c>
      <c r="X403" s="2">
        <v>45586</v>
      </c>
      <c r="Y403" s="2">
        <v>45768</v>
      </c>
      <c r="Z403" s="2">
        <v>45509</v>
      </c>
      <c r="AA403" s="1" t="s">
        <v>55</v>
      </c>
      <c r="AC403" s="1" t="s">
        <v>56</v>
      </c>
      <c r="AD403" s="1" t="s">
        <v>56</v>
      </c>
      <c r="AE403" s="1" t="s">
        <v>57</v>
      </c>
      <c r="AF403" s="1" t="s">
        <v>58</v>
      </c>
      <c r="AG403" s="1">
        <v>67104.570000000007</v>
      </c>
      <c r="AI403" s="2">
        <v>45537</v>
      </c>
      <c r="AJ403" s="1">
        <v>67104.570000000007</v>
      </c>
      <c r="AK403" s="1" t="s">
        <v>3825</v>
      </c>
      <c r="AL403" s="2">
        <v>45586</v>
      </c>
      <c r="AM403" s="2">
        <v>45768</v>
      </c>
      <c r="AN403" s="1" t="s">
        <v>229</v>
      </c>
      <c r="AO403" s="3">
        <v>0.5</v>
      </c>
    </row>
    <row r="404" spans="1:41" x14ac:dyDescent="0.3">
      <c r="A404" s="7" t="s">
        <v>3826</v>
      </c>
      <c r="B404" s="1" t="s">
        <v>41</v>
      </c>
      <c r="C404" s="1" t="s">
        <v>1357</v>
      </c>
      <c r="D404" s="1" t="s">
        <v>43</v>
      </c>
      <c r="E404" s="1" t="s">
        <v>3827</v>
      </c>
      <c r="F404" s="10">
        <f t="shared" si="6"/>
        <v>45615</v>
      </c>
      <c r="G404" s="1" t="s">
        <v>3828</v>
      </c>
      <c r="H404" s="1" t="s">
        <v>3829</v>
      </c>
      <c r="I404" s="12" t="s">
        <v>1363</v>
      </c>
      <c r="J404" s="1" t="s">
        <v>378</v>
      </c>
      <c r="K404" s="1">
        <v>45210000</v>
      </c>
      <c r="M404" s="1" t="s">
        <v>1361</v>
      </c>
      <c r="N404" s="1" t="s">
        <v>3830</v>
      </c>
      <c r="P404" s="1" t="s">
        <v>904</v>
      </c>
      <c r="Q404" s="1" t="s">
        <v>1530</v>
      </c>
      <c r="R404" s="1" t="s">
        <v>84</v>
      </c>
      <c r="T404" s="1" t="s">
        <v>3831</v>
      </c>
      <c r="X404" s="2">
        <v>45628</v>
      </c>
      <c r="Y404" s="2">
        <v>45838</v>
      </c>
      <c r="Z404" s="2">
        <v>45597</v>
      </c>
      <c r="AA404" s="1" t="s">
        <v>55</v>
      </c>
      <c r="AC404" s="1" t="s">
        <v>56</v>
      </c>
      <c r="AD404" s="1" t="s">
        <v>57</v>
      </c>
      <c r="AE404" s="1" t="s">
        <v>57</v>
      </c>
      <c r="AF404" s="1" t="s">
        <v>58</v>
      </c>
      <c r="AG404" s="1">
        <v>9536886.9800000004</v>
      </c>
      <c r="AI404" s="2">
        <v>45604</v>
      </c>
      <c r="AJ404" s="1">
        <v>9536886.9800000004</v>
      </c>
      <c r="AK404" s="1" t="s">
        <v>3832</v>
      </c>
      <c r="AL404" s="2">
        <v>45628</v>
      </c>
      <c r="AM404" s="2">
        <v>45838</v>
      </c>
      <c r="AN404" s="1" t="s">
        <v>240</v>
      </c>
      <c r="AO404" s="3">
        <v>0.70833333333333337</v>
      </c>
    </row>
    <row r="405" spans="1:41" x14ac:dyDescent="0.3">
      <c r="A405" s="7" t="s">
        <v>3833</v>
      </c>
      <c r="B405" s="1" t="s">
        <v>41</v>
      </c>
      <c r="C405" s="1" t="s">
        <v>216</v>
      </c>
      <c r="D405" s="1" t="s">
        <v>43</v>
      </c>
      <c r="E405" s="1" t="s">
        <v>3834</v>
      </c>
      <c r="F405" s="10">
        <f t="shared" si="6"/>
        <v>45615</v>
      </c>
      <c r="G405" s="1" t="s">
        <v>3835</v>
      </c>
      <c r="H405" s="1" t="s">
        <v>3836</v>
      </c>
      <c r="I405" s="1" t="s">
        <v>8481</v>
      </c>
      <c r="J405" s="1" t="s">
        <v>84</v>
      </c>
      <c r="K405" s="1">
        <v>45000000</v>
      </c>
      <c r="L405" s="1" t="s">
        <v>1476</v>
      </c>
      <c r="M405" s="1" t="s">
        <v>1477</v>
      </c>
      <c r="N405" s="1" t="s">
        <v>222</v>
      </c>
      <c r="O405" s="1" t="s">
        <v>223</v>
      </c>
      <c r="P405" s="1" t="s">
        <v>224</v>
      </c>
      <c r="Q405" s="1" t="s">
        <v>225</v>
      </c>
      <c r="R405" s="1" t="s">
        <v>127</v>
      </c>
      <c r="S405" s="1" t="s">
        <v>798</v>
      </c>
      <c r="T405" s="1" t="s">
        <v>227</v>
      </c>
      <c r="X405" s="2">
        <v>45558</v>
      </c>
      <c r="Y405" s="2">
        <v>45922</v>
      </c>
      <c r="Z405" s="2">
        <v>45509</v>
      </c>
      <c r="AA405" s="1" t="s">
        <v>55</v>
      </c>
      <c r="AC405" s="1" t="s">
        <v>56</v>
      </c>
      <c r="AD405" s="1" t="s">
        <v>56</v>
      </c>
      <c r="AE405" s="1" t="s">
        <v>57</v>
      </c>
      <c r="AF405" s="1" t="s">
        <v>58</v>
      </c>
      <c r="AG405" s="1">
        <v>31062.52</v>
      </c>
      <c r="AI405" s="2">
        <v>45509</v>
      </c>
      <c r="AJ405" s="1">
        <v>31062.52</v>
      </c>
      <c r="AK405" s="1" t="s">
        <v>3837</v>
      </c>
      <c r="AL405" s="2">
        <v>45558</v>
      </c>
      <c r="AM405" s="2">
        <v>45922</v>
      </c>
      <c r="AN405" s="1" t="s">
        <v>229</v>
      </c>
      <c r="AO405" s="3">
        <v>0.5</v>
      </c>
    </row>
    <row r="406" spans="1:41" x14ac:dyDescent="0.3">
      <c r="A406" s="7" t="s">
        <v>3838</v>
      </c>
      <c r="B406" s="1" t="s">
        <v>41</v>
      </c>
      <c r="C406" s="1" t="s">
        <v>909</v>
      </c>
      <c r="D406" s="1" t="s">
        <v>43</v>
      </c>
      <c r="E406" s="1" t="s">
        <v>3839</v>
      </c>
      <c r="F406" s="10">
        <f t="shared" si="6"/>
        <v>45609</v>
      </c>
      <c r="G406" s="1" t="s">
        <v>3840</v>
      </c>
      <c r="H406" s="1" t="s">
        <v>3841</v>
      </c>
      <c r="I406" s="1" t="s">
        <v>8481</v>
      </c>
      <c r="J406" s="1" t="s">
        <v>540</v>
      </c>
      <c r="K406" s="1" t="s">
        <v>3842</v>
      </c>
      <c r="L406" s="1" t="s">
        <v>3843</v>
      </c>
      <c r="M406" s="1" t="s">
        <v>3844</v>
      </c>
      <c r="N406" s="1" t="s">
        <v>3845</v>
      </c>
      <c r="P406" s="1" t="s">
        <v>3846</v>
      </c>
      <c r="Q406" s="1" t="s">
        <v>3847</v>
      </c>
      <c r="R406" s="1" t="s">
        <v>84</v>
      </c>
      <c r="S406" s="1">
        <v>1142157590</v>
      </c>
      <c r="W406" s="1" t="s">
        <v>3848</v>
      </c>
      <c r="X406" s="2">
        <v>45579</v>
      </c>
      <c r="Y406" s="2">
        <v>45657</v>
      </c>
      <c r="Z406" s="2">
        <v>45574</v>
      </c>
      <c r="AA406" s="1" t="s">
        <v>55</v>
      </c>
      <c r="AC406" s="1" t="s">
        <v>56</v>
      </c>
      <c r="AD406" s="1" t="s">
        <v>57</v>
      </c>
      <c r="AE406" s="1" t="s">
        <v>57</v>
      </c>
      <c r="AF406" s="1" t="s">
        <v>87</v>
      </c>
      <c r="AG406" s="1">
        <v>0</v>
      </c>
      <c r="AH406" s="1">
        <v>225000</v>
      </c>
      <c r="AI406" s="2">
        <v>45602</v>
      </c>
      <c r="AJ406" s="1">
        <v>199960</v>
      </c>
      <c r="AK406" s="1" t="s">
        <v>3849</v>
      </c>
      <c r="AL406" s="2">
        <v>45603</v>
      </c>
      <c r="AM406" s="2">
        <v>46111</v>
      </c>
      <c r="AN406" s="1" t="s">
        <v>59</v>
      </c>
      <c r="AO406" s="3">
        <v>0.5</v>
      </c>
    </row>
    <row r="407" spans="1:41" x14ac:dyDescent="0.3">
      <c r="A407" s="7" t="s">
        <v>3850</v>
      </c>
      <c r="B407" s="1" t="s">
        <v>41</v>
      </c>
      <c r="C407" s="1" t="s">
        <v>1178</v>
      </c>
      <c r="D407" s="1" t="s">
        <v>43</v>
      </c>
      <c r="E407" s="1" t="s">
        <v>3851</v>
      </c>
      <c r="F407" s="10">
        <f t="shared" si="6"/>
        <v>45608</v>
      </c>
      <c r="G407" s="1" t="s">
        <v>3852</v>
      </c>
      <c r="H407" s="1" t="s">
        <v>3853</v>
      </c>
      <c r="I407" s="1" t="s">
        <v>8481</v>
      </c>
      <c r="J407" s="1" t="s">
        <v>378</v>
      </c>
      <c r="K407" s="1">
        <v>45000000</v>
      </c>
      <c r="L407" s="1" t="s">
        <v>3537</v>
      </c>
      <c r="M407" s="1" t="s">
        <v>3538</v>
      </c>
      <c r="N407" s="1" t="s">
        <v>1184</v>
      </c>
      <c r="P407" s="1" t="s">
        <v>502</v>
      </c>
      <c r="Q407" s="1" t="s">
        <v>503</v>
      </c>
      <c r="R407" s="1" t="s">
        <v>84</v>
      </c>
      <c r="X407" s="2">
        <v>45334</v>
      </c>
      <c r="Y407" s="2">
        <v>46107</v>
      </c>
      <c r="Z407" s="2">
        <v>45296</v>
      </c>
      <c r="AA407" s="1" t="s">
        <v>55</v>
      </c>
      <c r="AC407" s="1" t="s">
        <v>57</v>
      </c>
      <c r="AD407" s="1" t="s">
        <v>57</v>
      </c>
      <c r="AE407" s="1" t="s">
        <v>57</v>
      </c>
      <c r="AF407" s="1" t="s">
        <v>58</v>
      </c>
      <c r="AG407" s="1">
        <v>22719000</v>
      </c>
      <c r="AI407" s="2">
        <v>45555</v>
      </c>
      <c r="AJ407" s="1">
        <v>22719000</v>
      </c>
      <c r="AK407" s="1" t="s">
        <v>3854</v>
      </c>
      <c r="AL407" s="2">
        <v>45334</v>
      </c>
      <c r="AM407" s="2">
        <v>46107</v>
      </c>
      <c r="AN407" s="1" t="s">
        <v>185</v>
      </c>
      <c r="AO407" s="3">
        <v>0.70833333333333337</v>
      </c>
    </row>
    <row r="408" spans="1:41" x14ac:dyDescent="0.3">
      <c r="A408" s="7" t="s">
        <v>3855</v>
      </c>
      <c r="B408" s="1" t="s">
        <v>41</v>
      </c>
      <c r="C408" s="1" t="s">
        <v>3856</v>
      </c>
      <c r="D408" s="1" t="s">
        <v>43</v>
      </c>
      <c r="E408" s="1" t="s">
        <v>3857</v>
      </c>
      <c r="F408" s="10">
        <f t="shared" si="6"/>
        <v>45607</v>
      </c>
      <c r="G408" s="1" t="s">
        <v>3858</v>
      </c>
      <c r="H408" s="1" t="s">
        <v>3858</v>
      </c>
      <c r="I408" s="12" t="s">
        <v>3859</v>
      </c>
      <c r="J408" s="1" t="s">
        <v>107</v>
      </c>
      <c r="K408" s="1">
        <v>71521000</v>
      </c>
      <c r="L408" s="1" t="s">
        <v>3860</v>
      </c>
      <c r="M408" s="1" t="s">
        <v>3861</v>
      </c>
      <c r="N408" s="1" t="s">
        <v>3862</v>
      </c>
      <c r="P408" s="1" t="s">
        <v>3863</v>
      </c>
      <c r="Q408" s="1" t="s">
        <v>3859</v>
      </c>
      <c r="R408" s="1" t="s">
        <v>127</v>
      </c>
      <c r="U408" s="1" t="s">
        <v>3864</v>
      </c>
      <c r="X408" s="2">
        <v>45489</v>
      </c>
      <c r="Y408" s="2">
        <v>46096</v>
      </c>
      <c r="Z408" s="2">
        <v>45478</v>
      </c>
      <c r="AA408" s="1" t="s">
        <v>55</v>
      </c>
      <c r="AC408" s="1" t="s">
        <v>57</v>
      </c>
      <c r="AD408" s="1" t="s">
        <v>57</v>
      </c>
      <c r="AE408" s="1" t="s">
        <v>57</v>
      </c>
      <c r="AF408" s="1" t="s">
        <v>87</v>
      </c>
      <c r="AG408" s="1">
        <v>154631</v>
      </c>
      <c r="AH408" s="1">
        <v>64484.79</v>
      </c>
      <c r="AI408" s="2">
        <v>45489</v>
      </c>
      <c r="AJ408" s="1">
        <v>154631</v>
      </c>
      <c r="AK408" s="1" t="s">
        <v>2908</v>
      </c>
      <c r="AL408" s="2">
        <v>45489</v>
      </c>
      <c r="AM408" s="2">
        <v>46096</v>
      </c>
      <c r="AN408" s="1" t="s">
        <v>240</v>
      </c>
      <c r="AO408" s="3">
        <v>0.5</v>
      </c>
    </row>
    <row r="409" spans="1:41" x14ac:dyDescent="0.3">
      <c r="A409" s="7" t="s">
        <v>3865</v>
      </c>
      <c r="B409" s="1" t="s">
        <v>41</v>
      </c>
      <c r="C409" s="1" t="s">
        <v>3866</v>
      </c>
      <c r="D409" s="1" t="s">
        <v>43</v>
      </c>
      <c r="E409" s="1" t="s">
        <v>3867</v>
      </c>
      <c r="F409" s="10">
        <f t="shared" si="6"/>
        <v>45603</v>
      </c>
      <c r="G409" s="1" t="s">
        <v>3868</v>
      </c>
      <c r="H409" s="1" t="s">
        <v>3869</v>
      </c>
      <c r="I409" s="1" t="s">
        <v>8481</v>
      </c>
      <c r="J409" s="1" t="s">
        <v>862</v>
      </c>
      <c r="K409" s="1">
        <v>45111100</v>
      </c>
      <c r="M409" s="1" t="s">
        <v>3870</v>
      </c>
      <c r="N409" s="1" t="s">
        <v>3871</v>
      </c>
      <c r="P409" s="1" t="s">
        <v>3872</v>
      </c>
      <c r="Q409" s="1" t="s">
        <v>3873</v>
      </c>
      <c r="R409" s="1" t="s">
        <v>127</v>
      </c>
      <c r="S409" s="1" t="s">
        <v>798</v>
      </c>
      <c r="T409" s="1" t="s">
        <v>3874</v>
      </c>
      <c r="X409" s="2">
        <v>45580</v>
      </c>
      <c r="Y409" s="2">
        <v>45657</v>
      </c>
      <c r="Z409" s="2">
        <v>45504</v>
      </c>
      <c r="AA409" s="1" t="s">
        <v>55</v>
      </c>
      <c r="AC409" s="1" t="s">
        <v>56</v>
      </c>
      <c r="AD409" s="1" t="s">
        <v>56</v>
      </c>
      <c r="AE409" s="1" t="s">
        <v>57</v>
      </c>
      <c r="AF409" s="1" t="s">
        <v>87</v>
      </c>
      <c r="AG409" s="1">
        <v>27200</v>
      </c>
      <c r="AH409" s="1">
        <v>27200</v>
      </c>
      <c r="AI409" s="2">
        <v>45560</v>
      </c>
      <c r="AJ409" s="1">
        <v>45450</v>
      </c>
      <c r="AK409" s="1" t="s">
        <v>3875</v>
      </c>
      <c r="AL409" s="2">
        <v>45580</v>
      </c>
      <c r="AM409" s="2">
        <v>45657</v>
      </c>
      <c r="AN409" s="1" t="s">
        <v>144</v>
      </c>
      <c r="AO409" s="3">
        <v>0.99930555555555556</v>
      </c>
    </row>
    <row r="410" spans="1:41" x14ac:dyDescent="0.3">
      <c r="A410" s="7" t="s">
        <v>3876</v>
      </c>
      <c r="B410" s="1" t="s">
        <v>41</v>
      </c>
      <c r="C410" s="1" t="s">
        <v>242</v>
      </c>
      <c r="D410" s="1" t="s">
        <v>43</v>
      </c>
      <c r="E410" s="1" t="s">
        <v>3877</v>
      </c>
      <c r="F410" s="10">
        <f t="shared" si="6"/>
        <v>45603</v>
      </c>
      <c r="G410" s="1" t="s">
        <v>3878</v>
      </c>
      <c r="H410" s="1" t="s">
        <v>3878</v>
      </c>
      <c r="I410" s="12" t="s">
        <v>3859</v>
      </c>
      <c r="J410" s="1" t="s">
        <v>107</v>
      </c>
      <c r="K410" s="1">
        <v>45222000</v>
      </c>
      <c r="L410" s="1" t="s">
        <v>3879</v>
      </c>
      <c r="M410" s="1" t="s">
        <v>3880</v>
      </c>
      <c r="N410" s="1" t="s">
        <v>2654</v>
      </c>
      <c r="P410" s="1" t="s">
        <v>51</v>
      </c>
      <c r="Q410" s="1" t="s">
        <v>2655</v>
      </c>
      <c r="R410" s="1" t="s">
        <v>53</v>
      </c>
      <c r="U410" s="1" t="s">
        <v>3881</v>
      </c>
      <c r="X410" s="2">
        <v>45322</v>
      </c>
      <c r="Y410" s="2">
        <v>46112</v>
      </c>
      <c r="Z410" s="2">
        <v>45321</v>
      </c>
      <c r="AA410" s="1" t="s">
        <v>55</v>
      </c>
      <c r="AC410" s="1" t="s">
        <v>56</v>
      </c>
      <c r="AD410" s="1" t="s">
        <v>57</v>
      </c>
      <c r="AE410" s="1" t="s">
        <v>57</v>
      </c>
      <c r="AF410" s="1" t="s">
        <v>87</v>
      </c>
      <c r="AG410" s="1">
        <v>10439314.83</v>
      </c>
      <c r="AH410" s="1">
        <v>15100000</v>
      </c>
      <c r="AI410" s="2">
        <v>45331</v>
      </c>
      <c r="AJ410" s="1">
        <v>10439314.83</v>
      </c>
      <c r="AK410" s="1" t="s">
        <v>2870</v>
      </c>
      <c r="AL410" s="2">
        <v>45322</v>
      </c>
      <c r="AM410" s="2">
        <v>46112</v>
      </c>
      <c r="AN410" s="1" t="s">
        <v>240</v>
      </c>
      <c r="AO410" s="3">
        <v>0.58333333333333337</v>
      </c>
    </row>
    <row r="411" spans="1:41" x14ac:dyDescent="0.3">
      <c r="A411" s="7" t="s">
        <v>3882</v>
      </c>
      <c r="B411" s="1" t="s">
        <v>41</v>
      </c>
      <c r="C411" s="1" t="s">
        <v>3883</v>
      </c>
      <c r="D411" s="1" t="s">
        <v>43</v>
      </c>
      <c r="E411" s="1" t="s">
        <v>3884</v>
      </c>
      <c r="F411" s="10">
        <f t="shared" si="6"/>
        <v>45518</v>
      </c>
      <c r="G411" s="1" t="s">
        <v>3885</v>
      </c>
      <c r="H411" s="1" t="s">
        <v>3886</v>
      </c>
      <c r="I411" s="1" t="s">
        <v>3887</v>
      </c>
      <c r="J411" s="1" t="s">
        <v>8481</v>
      </c>
      <c r="K411" s="1">
        <v>44211100</v>
      </c>
      <c r="L411" s="1" t="s">
        <v>3888</v>
      </c>
      <c r="M411" s="1" t="s">
        <v>3889</v>
      </c>
      <c r="N411" s="1" t="s">
        <v>3890</v>
      </c>
      <c r="P411" s="1" t="s">
        <v>696</v>
      </c>
      <c r="Q411" s="1" t="s">
        <v>3891</v>
      </c>
      <c r="R411" s="1" t="s">
        <v>84</v>
      </c>
      <c r="S411" s="1">
        <v>1246959670</v>
      </c>
      <c r="X411" s="2">
        <v>45385</v>
      </c>
      <c r="Y411" s="2">
        <v>45565</v>
      </c>
      <c r="Z411" s="2">
        <v>45372</v>
      </c>
      <c r="AA411" s="1" t="s">
        <v>55</v>
      </c>
      <c r="AC411" s="1" t="s">
        <v>57</v>
      </c>
      <c r="AD411" s="1" t="s">
        <v>57</v>
      </c>
      <c r="AE411" s="1" t="s">
        <v>57</v>
      </c>
      <c r="AF411" s="1" t="s">
        <v>1478</v>
      </c>
      <c r="AG411" s="1">
        <v>103000</v>
      </c>
      <c r="AI411" s="2">
        <v>45385</v>
      </c>
      <c r="AJ411" s="1">
        <v>121138</v>
      </c>
      <c r="AK411" s="1" t="s">
        <v>3892</v>
      </c>
      <c r="AL411" s="2">
        <v>45385</v>
      </c>
      <c r="AM411" s="2">
        <v>45565</v>
      </c>
      <c r="AN411" s="1" t="s">
        <v>157</v>
      </c>
      <c r="AO411" s="3">
        <v>0</v>
      </c>
    </row>
    <row r="412" spans="1:41" x14ac:dyDescent="0.3">
      <c r="A412" s="7" t="s">
        <v>3893</v>
      </c>
      <c r="B412" s="1" t="s">
        <v>41</v>
      </c>
      <c r="C412" s="1" t="s">
        <v>3894</v>
      </c>
      <c r="D412" s="1" t="s">
        <v>43</v>
      </c>
      <c r="E412" s="1" t="s">
        <v>3895</v>
      </c>
      <c r="F412" s="10">
        <f t="shared" si="6"/>
        <v>45600</v>
      </c>
      <c r="G412" s="1" t="s">
        <v>3896</v>
      </c>
      <c r="H412" s="1" t="s">
        <v>3897</v>
      </c>
      <c r="I412" s="1" t="s">
        <v>8481</v>
      </c>
      <c r="J412" s="1" t="s">
        <v>378</v>
      </c>
      <c r="K412" s="1">
        <v>45240000</v>
      </c>
      <c r="L412" s="1" t="s">
        <v>3898</v>
      </c>
      <c r="M412" s="1" t="s">
        <v>3899</v>
      </c>
      <c r="N412" s="1" t="s">
        <v>3900</v>
      </c>
      <c r="O412" s="1" t="s">
        <v>3901</v>
      </c>
      <c r="P412" s="1" t="s">
        <v>3902</v>
      </c>
      <c r="Q412" s="1" t="s">
        <v>3903</v>
      </c>
      <c r="R412" s="1" t="s">
        <v>84</v>
      </c>
      <c r="S412" s="1" t="s">
        <v>3904</v>
      </c>
      <c r="T412" s="1" t="s">
        <v>3905</v>
      </c>
      <c r="V412" s="1" t="s">
        <v>3906</v>
      </c>
      <c r="X412" s="2">
        <v>45596</v>
      </c>
      <c r="Y412" s="2">
        <v>45645</v>
      </c>
      <c r="Z412" s="2">
        <v>45565</v>
      </c>
      <c r="AA412" s="1" t="s">
        <v>55</v>
      </c>
      <c r="AC412" s="1" t="s">
        <v>56</v>
      </c>
      <c r="AD412" s="1" t="s">
        <v>56</v>
      </c>
      <c r="AE412" s="1" t="s">
        <v>57</v>
      </c>
      <c r="AF412" s="1" t="s">
        <v>58</v>
      </c>
      <c r="AG412" s="1">
        <v>41507.620000000003</v>
      </c>
      <c r="AH412" s="1">
        <v>41507.620000000003</v>
      </c>
      <c r="AI412" s="2">
        <v>45580</v>
      </c>
      <c r="AJ412" s="1">
        <v>41507.620000000003</v>
      </c>
      <c r="AK412" s="1" t="s">
        <v>3907</v>
      </c>
      <c r="AL412" s="2">
        <v>45596</v>
      </c>
      <c r="AM412" s="2">
        <v>45645</v>
      </c>
      <c r="AN412" s="1" t="s">
        <v>89</v>
      </c>
      <c r="AO412" s="3">
        <v>0.45833333333333331</v>
      </c>
    </row>
    <row r="413" spans="1:41" x14ac:dyDescent="0.3">
      <c r="A413" s="7" t="s">
        <v>3908</v>
      </c>
      <c r="B413" s="1" t="s">
        <v>41</v>
      </c>
      <c r="C413" s="1" t="s">
        <v>858</v>
      </c>
      <c r="D413" s="1" t="s">
        <v>43</v>
      </c>
      <c r="E413" s="1" t="s">
        <v>3909</v>
      </c>
      <c r="F413" s="10">
        <f t="shared" si="6"/>
        <v>45597</v>
      </c>
      <c r="G413" s="1" t="s">
        <v>3910</v>
      </c>
      <c r="H413" s="1" t="s">
        <v>3911</v>
      </c>
      <c r="I413" s="1" t="s">
        <v>8481</v>
      </c>
      <c r="J413" s="1" t="s">
        <v>84</v>
      </c>
      <c r="K413" s="1">
        <v>45200000</v>
      </c>
      <c r="L413" s="1" t="s">
        <v>864</v>
      </c>
      <c r="M413" s="1" t="s">
        <v>865</v>
      </c>
      <c r="N413" s="1" t="s">
        <v>878</v>
      </c>
      <c r="O413" s="1" t="s">
        <v>867</v>
      </c>
      <c r="P413" s="1" t="s">
        <v>868</v>
      </c>
      <c r="Q413" s="1" t="s">
        <v>869</v>
      </c>
      <c r="R413" s="1" t="s">
        <v>84</v>
      </c>
      <c r="S413" s="1" t="s">
        <v>879</v>
      </c>
      <c r="T413" s="1" t="s">
        <v>870</v>
      </c>
      <c r="X413" s="2">
        <v>45628</v>
      </c>
      <c r="Y413" s="2">
        <v>45930</v>
      </c>
      <c r="Z413" s="2">
        <v>45429</v>
      </c>
      <c r="AA413" s="1" t="s">
        <v>55</v>
      </c>
      <c r="AC413" s="1" t="s">
        <v>56</v>
      </c>
      <c r="AD413" s="1" t="s">
        <v>57</v>
      </c>
      <c r="AE413" s="1" t="s">
        <v>57</v>
      </c>
      <c r="AF413" s="1" t="s">
        <v>58</v>
      </c>
      <c r="AG413" s="1">
        <v>900000</v>
      </c>
      <c r="AH413" s="1">
        <v>900000</v>
      </c>
      <c r="AI413" s="2">
        <v>45566</v>
      </c>
      <c r="AJ413" s="1">
        <v>1497958.54</v>
      </c>
      <c r="AK413" s="1" t="s">
        <v>3912</v>
      </c>
      <c r="AL413" s="2">
        <v>45628</v>
      </c>
      <c r="AM413" s="2">
        <v>46234</v>
      </c>
      <c r="AN413" s="1" t="s">
        <v>144</v>
      </c>
      <c r="AO413" s="3">
        <v>0.5</v>
      </c>
    </row>
    <row r="414" spans="1:41" x14ac:dyDescent="0.3">
      <c r="A414" s="7" t="s">
        <v>3913</v>
      </c>
      <c r="B414" s="1" t="s">
        <v>41</v>
      </c>
      <c r="C414" s="1" t="s">
        <v>1293</v>
      </c>
      <c r="D414" s="1" t="s">
        <v>43</v>
      </c>
      <c r="E414" s="1" t="s">
        <v>3914</v>
      </c>
      <c r="F414" s="10">
        <f t="shared" si="6"/>
        <v>45595</v>
      </c>
      <c r="G414" s="1" t="s">
        <v>3915</v>
      </c>
      <c r="H414" s="1" t="s">
        <v>3916</v>
      </c>
      <c r="I414" s="1" t="s">
        <v>8481</v>
      </c>
      <c r="J414" s="1" t="s">
        <v>1297</v>
      </c>
      <c r="K414" s="1" t="s">
        <v>3917</v>
      </c>
      <c r="L414" s="1" t="s">
        <v>1299</v>
      </c>
      <c r="M414" s="1" t="s">
        <v>3918</v>
      </c>
      <c r="N414" s="1" t="s">
        <v>1301</v>
      </c>
      <c r="P414" s="1" t="s">
        <v>1302</v>
      </c>
      <c r="Q414" s="1" t="s">
        <v>1303</v>
      </c>
      <c r="R414" s="1" t="s">
        <v>127</v>
      </c>
      <c r="S414" s="1" t="s">
        <v>3919</v>
      </c>
      <c r="T414" s="1" t="s">
        <v>1304</v>
      </c>
      <c r="V414" s="1" t="s">
        <v>3920</v>
      </c>
      <c r="X414" s="2">
        <v>45492</v>
      </c>
      <c r="Y414" s="2">
        <v>45657</v>
      </c>
      <c r="Z414" s="2">
        <v>45440</v>
      </c>
      <c r="AA414" s="1" t="s">
        <v>55</v>
      </c>
      <c r="AC414" s="1" t="s">
        <v>56</v>
      </c>
      <c r="AD414" s="1" t="s">
        <v>57</v>
      </c>
      <c r="AE414" s="1" t="s">
        <v>57</v>
      </c>
      <c r="AF414" s="1" t="s">
        <v>58</v>
      </c>
      <c r="AG414" s="1">
        <v>0</v>
      </c>
      <c r="AI414" s="2">
        <v>45537</v>
      </c>
      <c r="AJ414" s="1">
        <v>0</v>
      </c>
      <c r="AK414" s="1" t="s">
        <v>3921</v>
      </c>
      <c r="AL414" s="2">
        <v>45538</v>
      </c>
      <c r="AM414" s="2">
        <v>45838</v>
      </c>
      <c r="AN414" s="1" t="s">
        <v>89</v>
      </c>
      <c r="AO414" s="3">
        <v>0.375</v>
      </c>
    </row>
    <row r="415" spans="1:41" x14ac:dyDescent="0.3">
      <c r="A415" s="7" t="s">
        <v>3922</v>
      </c>
      <c r="B415" s="1" t="s">
        <v>41</v>
      </c>
      <c r="C415" s="1" t="s">
        <v>1644</v>
      </c>
      <c r="D415" s="1" t="s">
        <v>43</v>
      </c>
      <c r="E415" s="1" t="s">
        <v>3923</v>
      </c>
      <c r="F415" s="10">
        <f t="shared" si="6"/>
        <v>45539</v>
      </c>
      <c r="G415" s="1" t="s">
        <v>3924</v>
      </c>
      <c r="H415" s="1" t="s">
        <v>3925</v>
      </c>
      <c r="I415" s="13" t="s">
        <v>3926</v>
      </c>
      <c r="J415" s="1" t="s">
        <v>95</v>
      </c>
      <c r="K415" s="1">
        <v>45210000</v>
      </c>
      <c r="L415" s="1" t="s">
        <v>3927</v>
      </c>
      <c r="M415" s="1" t="s">
        <v>3928</v>
      </c>
      <c r="N415" s="1" t="s">
        <v>3929</v>
      </c>
      <c r="O415" s="1" t="s">
        <v>3930</v>
      </c>
      <c r="P415" s="1" t="s">
        <v>531</v>
      </c>
      <c r="Q415" s="1" t="s">
        <v>3926</v>
      </c>
      <c r="R415" s="1" t="s">
        <v>127</v>
      </c>
      <c r="S415" s="1">
        <v>1502523677</v>
      </c>
      <c r="X415" s="2">
        <v>45525</v>
      </c>
      <c r="Y415" s="2">
        <v>45611</v>
      </c>
      <c r="Z415" s="2">
        <v>45447</v>
      </c>
      <c r="AA415" s="1" t="s">
        <v>55</v>
      </c>
      <c r="AC415" s="1" t="s">
        <v>56</v>
      </c>
      <c r="AD415" s="1" t="s">
        <v>57</v>
      </c>
      <c r="AE415" s="1" t="s">
        <v>57</v>
      </c>
      <c r="AF415" s="1" t="s">
        <v>58</v>
      </c>
      <c r="AG415" s="1">
        <v>0</v>
      </c>
      <c r="AH415" s="1">
        <v>50000</v>
      </c>
      <c r="AI415" s="2">
        <v>45495</v>
      </c>
      <c r="AJ415" s="1">
        <v>44519.71</v>
      </c>
      <c r="AK415" s="1" t="s">
        <v>3931</v>
      </c>
      <c r="AL415" s="2">
        <v>45525</v>
      </c>
      <c r="AM415" s="2">
        <v>45611</v>
      </c>
      <c r="AN415" s="1" t="s">
        <v>89</v>
      </c>
      <c r="AO415" s="3">
        <v>0.58333333333333337</v>
      </c>
    </row>
    <row r="416" spans="1:41" x14ac:dyDescent="0.3">
      <c r="A416" s="7" t="s">
        <v>3932</v>
      </c>
      <c r="B416" s="1" t="s">
        <v>41</v>
      </c>
      <c r="C416" s="1" t="s">
        <v>242</v>
      </c>
      <c r="D416" s="1" t="s">
        <v>43</v>
      </c>
      <c r="E416" s="1" t="s">
        <v>3933</v>
      </c>
      <c r="F416" s="10">
        <f t="shared" si="6"/>
        <v>45590</v>
      </c>
      <c r="G416" s="1" t="s">
        <v>3934</v>
      </c>
      <c r="H416" s="1" t="s">
        <v>3934</v>
      </c>
      <c r="I416" s="11" t="s">
        <v>2655</v>
      </c>
      <c r="J416" s="1" t="s">
        <v>436</v>
      </c>
      <c r="K416" s="1">
        <v>71322000</v>
      </c>
      <c r="L416" s="1" t="s">
        <v>2905</v>
      </c>
      <c r="M416" s="1" t="s">
        <v>2906</v>
      </c>
      <c r="N416" s="1" t="s">
        <v>2654</v>
      </c>
      <c r="P416" s="1" t="s">
        <v>51</v>
      </c>
      <c r="Q416" s="1" t="s">
        <v>2655</v>
      </c>
      <c r="R416" s="1" t="s">
        <v>53</v>
      </c>
      <c r="U416" s="1" t="s">
        <v>3935</v>
      </c>
      <c r="X416" s="2">
        <v>45524</v>
      </c>
      <c r="Y416" s="2">
        <v>46295</v>
      </c>
      <c r="Z416" s="2">
        <v>45492</v>
      </c>
      <c r="AA416" s="1" t="s">
        <v>55</v>
      </c>
      <c r="AC416" s="1" t="s">
        <v>57</v>
      </c>
      <c r="AD416" s="1" t="s">
        <v>57</v>
      </c>
      <c r="AE416" s="1" t="s">
        <v>57</v>
      </c>
      <c r="AF416" s="1" t="s">
        <v>58</v>
      </c>
      <c r="AG416" s="1">
        <v>772962.88</v>
      </c>
      <c r="AI416" s="2">
        <v>45524</v>
      </c>
      <c r="AJ416" s="1">
        <v>772962.88</v>
      </c>
      <c r="AK416" s="1" t="s">
        <v>2656</v>
      </c>
      <c r="AL416" s="2">
        <v>45524</v>
      </c>
      <c r="AM416" s="2">
        <v>46295</v>
      </c>
      <c r="AN416" s="1" t="s">
        <v>240</v>
      </c>
      <c r="AO416" s="3">
        <v>0.70833333333333337</v>
      </c>
    </row>
    <row r="417" spans="1:41" x14ac:dyDescent="0.3">
      <c r="A417" s="7" t="s">
        <v>3936</v>
      </c>
      <c r="B417" s="1" t="s">
        <v>41</v>
      </c>
      <c r="C417" s="1" t="s">
        <v>2712</v>
      </c>
      <c r="D417" s="1" t="s">
        <v>43</v>
      </c>
      <c r="E417" s="1" t="s">
        <v>3937</v>
      </c>
      <c r="F417" s="10">
        <f t="shared" si="6"/>
        <v>45589</v>
      </c>
      <c r="G417" s="1" t="s">
        <v>3938</v>
      </c>
      <c r="H417" s="1" t="s">
        <v>3939</v>
      </c>
      <c r="I417" s="1" t="s">
        <v>2719</v>
      </c>
      <c r="J417" s="1" t="s">
        <v>8481</v>
      </c>
      <c r="K417" s="1">
        <v>71530000</v>
      </c>
      <c r="L417" s="1" t="s">
        <v>3940</v>
      </c>
      <c r="M417" s="1" t="s">
        <v>2717</v>
      </c>
      <c r="N417" s="1" t="s">
        <v>634</v>
      </c>
      <c r="P417" s="1" t="s">
        <v>2718</v>
      </c>
      <c r="Q417" s="1" t="s">
        <v>2719</v>
      </c>
      <c r="R417" s="1" t="s">
        <v>84</v>
      </c>
      <c r="X417" s="2">
        <v>45559</v>
      </c>
      <c r="Y417" s="2">
        <v>45869</v>
      </c>
      <c r="Z417" s="2">
        <v>45512</v>
      </c>
      <c r="AA417" s="1" t="s">
        <v>55</v>
      </c>
      <c r="AC417" s="1" t="s">
        <v>56</v>
      </c>
      <c r="AD417" s="1" t="s">
        <v>57</v>
      </c>
      <c r="AE417" s="1" t="s">
        <v>57</v>
      </c>
      <c r="AF417" s="1" t="s">
        <v>58</v>
      </c>
      <c r="AG417" s="1">
        <v>92378</v>
      </c>
      <c r="AI417" s="2">
        <v>45524</v>
      </c>
      <c r="AJ417" s="1">
        <v>92378</v>
      </c>
      <c r="AK417" s="1" t="s">
        <v>3941</v>
      </c>
      <c r="AL417" s="2">
        <v>45559</v>
      </c>
      <c r="AM417" s="2">
        <v>45869</v>
      </c>
      <c r="AN417" s="1" t="s">
        <v>240</v>
      </c>
      <c r="AO417" s="3">
        <v>0.5</v>
      </c>
    </row>
    <row r="418" spans="1:41" x14ac:dyDescent="0.3">
      <c r="A418" s="7" t="s">
        <v>3942</v>
      </c>
      <c r="B418" s="1" t="s">
        <v>41</v>
      </c>
      <c r="C418" s="1" t="s">
        <v>2000</v>
      </c>
      <c r="D418" s="1" t="s">
        <v>43</v>
      </c>
      <c r="E418" s="1" t="s">
        <v>3943</v>
      </c>
      <c r="F418" s="10">
        <f t="shared" si="6"/>
        <v>45590</v>
      </c>
      <c r="G418" s="1" t="s">
        <v>3944</v>
      </c>
      <c r="H418" s="1" t="s">
        <v>3945</v>
      </c>
      <c r="I418" s="1" t="s">
        <v>8481</v>
      </c>
      <c r="J418" s="1" t="s">
        <v>540</v>
      </c>
      <c r="K418" s="1">
        <v>71315000</v>
      </c>
      <c r="L418" s="1" t="s">
        <v>2005</v>
      </c>
      <c r="M418" s="1" t="s">
        <v>2006</v>
      </c>
      <c r="N418" s="1" t="s">
        <v>2007</v>
      </c>
      <c r="P418" s="1" t="s">
        <v>2008</v>
      </c>
      <c r="Q418" s="1" t="s">
        <v>2009</v>
      </c>
      <c r="R418" s="1" t="s">
        <v>545</v>
      </c>
      <c r="S418" s="1" t="s">
        <v>2010</v>
      </c>
      <c r="T418" s="1" t="s">
        <v>2011</v>
      </c>
      <c r="V418" s="1" t="s">
        <v>3946</v>
      </c>
      <c r="X418" s="2">
        <v>45574</v>
      </c>
      <c r="Y418" s="2">
        <v>46174</v>
      </c>
      <c r="Z418" s="2">
        <v>45567</v>
      </c>
      <c r="AA418" s="1" t="s">
        <v>55</v>
      </c>
      <c r="AC418" s="1" t="s">
        <v>57</v>
      </c>
      <c r="AD418" s="1" t="s">
        <v>57</v>
      </c>
      <c r="AE418" s="1" t="s">
        <v>57</v>
      </c>
      <c r="AF418" s="1" t="s">
        <v>87</v>
      </c>
      <c r="AG418" s="1">
        <v>49999</v>
      </c>
      <c r="AI418" s="2">
        <v>45574</v>
      </c>
      <c r="AJ418" s="1">
        <v>49999</v>
      </c>
      <c r="AK418" s="1" t="s">
        <v>3947</v>
      </c>
      <c r="AL418" s="2">
        <v>45574</v>
      </c>
      <c r="AM418" s="2">
        <v>46174</v>
      </c>
      <c r="AN418" s="1" t="s">
        <v>561</v>
      </c>
      <c r="AO418" s="3">
        <v>0</v>
      </c>
    </row>
    <row r="419" spans="1:41" x14ac:dyDescent="0.3">
      <c r="A419" s="7" t="s">
        <v>3948</v>
      </c>
      <c r="B419" s="1" t="s">
        <v>41</v>
      </c>
      <c r="C419" s="1" t="s">
        <v>3949</v>
      </c>
      <c r="D419" s="1" t="s">
        <v>43</v>
      </c>
      <c r="E419" s="1" t="s">
        <v>3950</v>
      </c>
      <c r="F419" s="10">
        <f t="shared" si="6"/>
        <v>45590</v>
      </c>
      <c r="G419" s="1" t="s">
        <v>3951</v>
      </c>
      <c r="H419" s="1" t="s">
        <v>3952</v>
      </c>
      <c r="I419" s="13" t="s">
        <v>3953</v>
      </c>
      <c r="J419" s="1" t="s">
        <v>64</v>
      </c>
      <c r="K419" s="1">
        <v>79620000</v>
      </c>
      <c r="L419" s="1" t="s">
        <v>3954</v>
      </c>
      <c r="M419" s="1" t="s">
        <v>3955</v>
      </c>
      <c r="N419" s="1" t="s">
        <v>3956</v>
      </c>
      <c r="P419" s="1" t="s">
        <v>3957</v>
      </c>
      <c r="Q419" s="1" t="s">
        <v>3953</v>
      </c>
      <c r="R419" s="1" t="s">
        <v>571</v>
      </c>
      <c r="X419" s="2">
        <v>45566</v>
      </c>
      <c r="Y419" s="2">
        <v>46112</v>
      </c>
      <c r="Z419" s="2">
        <v>45534</v>
      </c>
      <c r="AA419" s="1" t="s">
        <v>55</v>
      </c>
      <c r="AC419" s="1" t="s">
        <v>57</v>
      </c>
      <c r="AD419" s="1" t="s">
        <v>57</v>
      </c>
      <c r="AE419" s="1" t="s">
        <v>57</v>
      </c>
      <c r="AF419" s="1" t="s">
        <v>87</v>
      </c>
      <c r="AG419" s="1">
        <v>306360</v>
      </c>
      <c r="AH419" s="1">
        <v>306360</v>
      </c>
      <c r="AI419" s="2">
        <v>45561</v>
      </c>
      <c r="AJ419" s="1">
        <v>306360</v>
      </c>
      <c r="AK419" s="1" t="s">
        <v>3958</v>
      </c>
      <c r="AL419" s="2">
        <v>45566</v>
      </c>
      <c r="AM419" s="2">
        <v>46112</v>
      </c>
      <c r="AN419" s="1" t="s">
        <v>115</v>
      </c>
      <c r="AO419" s="3">
        <v>0.5</v>
      </c>
    </row>
    <row r="420" spans="1:41" x14ac:dyDescent="0.3">
      <c r="A420" s="7" t="s">
        <v>3959</v>
      </c>
      <c r="B420" s="1" t="s">
        <v>41</v>
      </c>
      <c r="C420" s="1" t="s">
        <v>242</v>
      </c>
      <c r="D420" s="1" t="s">
        <v>43</v>
      </c>
      <c r="E420" s="1" t="s">
        <v>3960</v>
      </c>
      <c r="F420" s="10">
        <f t="shared" si="6"/>
        <v>45589</v>
      </c>
      <c r="G420" s="1" t="s">
        <v>3961</v>
      </c>
      <c r="H420" s="1" t="s">
        <v>3962</v>
      </c>
      <c r="I420" s="11" t="s">
        <v>2655</v>
      </c>
      <c r="J420" s="1" t="s">
        <v>436</v>
      </c>
      <c r="K420" s="1">
        <v>71530000</v>
      </c>
      <c r="L420" s="1" t="s">
        <v>2905</v>
      </c>
      <c r="M420" s="1" t="s">
        <v>3963</v>
      </c>
      <c r="N420" s="1" t="s">
        <v>2654</v>
      </c>
      <c r="P420" s="1" t="s">
        <v>51</v>
      </c>
      <c r="Q420" s="1" t="s">
        <v>2655</v>
      </c>
      <c r="R420" s="1" t="s">
        <v>571</v>
      </c>
      <c r="U420" s="1" t="s">
        <v>3964</v>
      </c>
      <c r="X420" s="2">
        <v>45159</v>
      </c>
      <c r="Y420" s="2">
        <v>45382</v>
      </c>
      <c r="Z420" s="2">
        <v>45156</v>
      </c>
      <c r="AA420" s="1" t="s">
        <v>55</v>
      </c>
      <c r="AC420" s="1" t="s">
        <v>57</v>
      </c>
      <c r="AD420" s="1" t="s">
        <v>57</v>
      </c>
      <c r="AE420" s="1" t="s">
        <v>57</v>
      </c>
      <c r="AF420" s="1" t="s">
        <v>58</v>
      </c>
      <c r="AG420" s="1">
        <v>500000</v>
      </c>
      <c r="AH420" s="1">
        <v>1000000</v>
      </c>
      <c r="AI420" s="2">
        <v>45159</v>
      </c>
      <c r="AJ420" s="1">
        <v>562501.23</v>
      </c>
      <c r="AK420" s="1" t="s">
        <v>2656</v>
      </c>
      <c r="AL420" s="2">
        <v>45159</v>
      </c>
      <c r="AM420" s="2">
        <v>45382</v>
      </c>
      <c r="AN420" s="1" t="s">
        <v>240</v>
      </c>
      <c r="AO420" s="3">
        <v>0.5</v>
      </c>
    </row>
    <row r="421" spans="1:41" x14ac:dyDescent="0.3">
      <c r="A421" s="7" t="s">
        <v>3965</v>
      </c>
      <c r="B421" s="1" t="s">
        <v>41</v>
      </c>
      <c r="C421" s="1" t="s">
        <v>2000</v>
      </c>
      <c r="D421" s="1" t="s">
        <v>43</v>
      </c>
      <c r="E421" s="1" t="s">
        <v>3966</v>
      </c>
      <c r="F421" s="10">
        <f t="shared" si="6"/>
        <v>45588</v>
      </c>
      <c r="G421" s="1" t="s">
        <v>3967</v>
      </c>
      <c r="H421" s="1" t="s">
        <v>3967</v>
      </c>
      <c r="I421" s="1" t="s">
        <v>8481</v>
      </c>
      <c r="J421" s="1" t="s">
        <v>540</v>
      </c>
      <c r="K421" s="1">
        <v>44111000</v>
      </c>
      <c r="L421" s="1" t="s">
        <v>2005</v>
      </c>
      <c r="M421" s="1" t="s">
        <v>2006</v>
      </c>
      <c r="N421" s="1" t="s">
        <v>2007</v>
      </c>
      <c r="P421" s="1" t="s">
        <v>2008</v>
      </c>
      <c r="Q421" s="1" t="s">
        <v>2009</v>
      </c>
      <c r="R421" s="1" t="s">
        <v>545</v>
      </c>
      <c r="S421" s="1" t="s">
        <v>2010</v>
      </c>
      <c r="T421" s="1" t="s">
        <v>2011</v>
      </c>
      <c r="V421" s="1" t="s">
        <v>3968</v>
      </c>
      <c r="X421" s="2">
        <v>45553</v>
      </c>
      <c r="Y421" s="2">
        <v>45717</v>
      </c>
      <c r="Z421" s="2">
        <v>45537</v>
      </c>
      <c r="AA421" s="1" t="s">
        <v>55</v>
      </c>
      <c r="AC421" s="1" t="s">
        <v>57</v>
      </c>
      <c r="AD421" s="1" t="s">
        <v>57</v>
      </c>
      <c r="AE421" s="1" t="s">
        <v>57</v>
      </c>
      <c r="AF421" s="1" t="s">
        <v>1478</v>
      </c>
      <c r="AG421" s="1">
        <v>25000</v>
      </c>
      <c r="AI421" s="2">
        <v>45553</v>
      </c>
      <c r="AJ421" s="1">
        <v>25000</v>
      </c>
      <c r="AK421" s="1" t="s">
        <v>3969</v>
      </c>
      <c r="AL421" s="2">
        <v>45553</v>
      </c>
      <c r="AM421" s="2">
        <v>45717</v>
      </c>
      <c r="AN421" s="1" t="s">
        <v>561</v>
      </c>
      <c r="AO421" s="3">
        <v>0</v>
      </c>
    </row>
    <row r="422" spans="1:41" x14ac:dyDescent="0.3">
      <c r="A422" s="7" t="s">
        <v>3970</v>
      </c>
      <c r="B422" s="1" t="s">
        <v>41</v>
      </c>
      <c r="C422" s="1" t="s">
        <v>550</v>
      </c>
      <c r="D422" s="1" t="s">
        <v>43</v>
      </c>
      <c r="E422" s="1" t="s">
        <v>3971</v>
      </c>
      <c r="F422" s="10">
        <f t="shared" si="6"/>
        <v>45587</v>
      </c>
      <c r="G422" s="1" t="s">
        <v>3972</v>
      </c>
      <c r="H422" s="1" t="s">
        <v>3973</v>
      </c>
      <c r="I422" s="1" t="s">
        <v>8481</v>
      </c>
      <c r="J422" s="1" t="s">
        <v>554</v>
      </c>
      <c r="K422" s="1">
        <v>79000000</v>
      </c>
      <c r="L422" s="1" t="s">
        <v>555</v>
      </c>
      <c r="M422" s="1" t="s">
        <v>556</v>
      </c>
      <c r="N422" s="1" t="s">
        <v>550</v>
      </c>
      <c r="O422" s="1" t="s">
        <v>110</v>
      </c>
      <c r="P422" s="1" t="s">
        <v>557</v>
      </c>
      <c r="Q422" s="1" t="s">
        <v>558</v>
      </c>
      <c r="R422" s="1" t="s">
        <v>84</v>
      </c>
      <c r="T422" s="1" t="s">
        <v>559</v>
      </c>
      <c r="X422" s="2">
        <v>45502</v>
      </c>
      <c r="Y422" s="2">
        <v>45991</v>
      </c>
      <c r="Z422" s="2">
        <v>45471</v>
      </c>
      <c r="AA422" s="1" t="s">
        <v>55</v>
      </c>
      <c r="AC422" s="1" t="s">
        <v>56</v>
      </c>
      <c r="AD422" s="1" t="s">
        <v>57</v>
      </c>
      <c r="AE422" s="1" t="s">
        <v>57</v>
      </c>
      <c r="AF422" s="1" t="s">
        <v>87</v>
      </c>
      <c r="AG422" s="1">
        <v>250000</v>
      </c>
      <c r="AI422" s="2">
        <v>45485</v>
      </c>
      <c r="AJ422" s="1">
        <v>489018.17</v>
      </c>
      <c r="AK422" s="1" t="s">
        <v>3974</v>
      </c>
      <c r="AL422" s="2">
        <v>45488</v>
      </c>
      <c r="AM422" s="2">
        <v>45991</v>
      </c>
      <c r="AN422" s="1" t="s">
        <v>89</v>
      </c>
      <c r="AO422" s="3">
        <v>0.5</v>
      </c>
    </row>
    <row r="423" spans="1:41" x14ac:dyDescent="0.3">
      <c r="A423" s="7" t="s">
        <v>3975</v>
      </c>
      <c r="B423" s="1" t="s">
        <v>41</v>
      </c>
      <c r="C423" s="1" t="s">
        <v>242</v>
      </c>
      <c r="D423" s="1" t="s">
        <v>43</v>
      </c>
      <c r="E423" s="1" t="s">
        <v>3976</v>
      </c>
      <c r="F423" s="10">
        <f t="shared" si="6"/>
        <v>45587</v>
      </c>
      <c r="G423" s="1" t="s">
        <v>3977</v>
      </c>
      <c r="H423" s="1" t="s">
        <v>3978</v>
      </c>
      <c r="I423" s="12" t="s">
        <v>245</v>
      </c>
      <c r="J423" s="1" t="s">
        <v>107</v>
      </c>
      <c r="K423" s="1">
        <v>45200000</v>
      </c>
      <c r="L423" s="1" t="s">
        <v>3979</v>
      </c>
      <c r="M423" s="1" t="s">
        <v>3980</v>
      </c>
      <c r="N423" s="1" t="s">
        <v>3981</v>
      </c>
      <c r="P423" s="1" t="s">
        <v>249</v>
      </c>
      <c r="Q423" s="1" t="s">
        <v>245</v>
      </c>
      <c r="R423" s="1" t="s">
        <v>127</v>
      </c>
      <c r="U423" s="1" t="s">
        <v>3982</v>
      </c>
      <c r="X423" s="2">
        <v>45583</v>
      </c>
      <c r="Y423" s="2">
        <v>45776</v>
      </c>
      <c r="Z423" s="2">
        <v>45582</v>
      </c>
      <c r="AA423" s="1" t="s">
        <v>55</v>
      </c>
      <c r="AC423" s="1" t="s">
        <v>57</v>
      </c>
      <c r="AD423" s="1" t="s">
        <v>57</v>
      </c>
      <c r="AE423" s="1" t="s">
        <v>57</v>
      </c>
      <c r="AF423" s="1" t="s">
        <v>58</v>
      </c>
      <c r="AG423" s="1">
        <v>804417.06</v>
      </c>
      <c r="AI423" s="2">
        <v>45583</v>
      </c>
      <c r="AJ423" s="1">
        <v>804417.06</v>
      </c>
      <c r="AK423" s="1" t="s">
        <v>2767</v>
      </c>
      <c r="AL423" s="2">
        <v>45583</v>
      </c>
      <c r="AM423" s="2">
        <v>45776</v>
      </c>
      <c r="AN423" s="1" t="s">
        <v>240</v>
      </c>
      <c r="AO423" s="3">
        <v>0.70833333333333337</v>
      </c>
    </row>
    <row r="424" spans="1:41" x14ac:dyDescent="0.3">
      <c r="A424" s="7" t="s">
        <v>3983</v>
      </c>
      <c r="B424" s="1" t="s">
        <v>41</v>
      </c>
      <c r="C424" s="1" t="s">
        <v>253</v>
      </c>
      <c r="D424" s="1" t="s">
        <v>43</v>
      </c>
      <c r="E424" s="1" t="s">
        <v>3984</v>
      </c>
      <c r="F424" s="10">
        <f t="shared" si="6"/>
        <v>45547</v>
      </c>
      <c r="G424" s="1" t="s">
        <v>3985</v>
      </c>
      <c r="H424" s="1" t="s">
        <v>3986</v>
      </c>
      <c r="I424" s="1" t="s">
        <v>8481</v>
      </c>
      <c r="J424" s="1" t="s">
        <v>127</v>
      </c>
      <c r="K424" s="1">
        <v>80000000</v>
      </c>
      <c r="M424" s="1" t="s">
        <v>257</v>
      </c>
      <c r="N424" s="1" t="s">
        <v>258</v>
      </c>
      <c r="P424" s="1" t="s">
        <v>259</v>
      </c>
      <c r="Q424" s="1" t="s">
        <v>260</v>
      </c>
      <c r="R424" s="1" t="s">
        <v>84</v>
      </c>
      <c r="T424" s="1" t="s">
        <v>261</v>
      </c>
      <c r="U424" s="1" t="s">
        <v>3987</v>
      </c>
      <c r="X424" s="2">
        <v>45517</v>
      </c>
      <c r="Y424" s="2">
        <v>48791</v>
      </c>
      <c r="Z424" s="2">
        <v>45364</v>
      </c>
      <c r="AA424" s="1" t="s">
        <v>55</v>
      </c>
      <c r="AC424" s="1" t="s">
        <v>56</v>
      </c>
      <c r="AD424" s="1" t="s">
        <v>56</v>
      </c>
      <c r="AE424" s="1" t="s">
        <v>57</v>
      </c>
      <c r="AF424" s="1" t="s">
        <v>87</v>
      </c>
      <c r="AG424" s="1">
        <v>3694945</v>
      </c>
      <c r="AI424" s="2">
        <v>45517</v>
      </c>
      <c r="AJ424" s="1">
        <v>3694945</v>
      </c>
      <c r="AK424" s="1" t="s">
        <v>3988</v>
      </c>
      <c r="AL424" s="2">
        <v>45517</v>
      </c>
      <c r="AM424" s="2">
        <v>48791</v>
      </c>
      <c r="AN424" s="1" t="s">
        <v>59</v>
      </c>
      <c r="AO424" s="3">
        <v>0.99930555555555556</v>
      </c>
    </row>
    <row r="425" spans="1:41" x14ac:dyDescent="0.3">
      <c r="A425" s="7" t="s">
        <v>3989</v>
      </c>
      <c r="B425" s="1" t="s">
        <v>41</v>
      </c>
      <c r="C425" s="1" t="s">
        <v>253</v>
      </c>
      <c r="D425" s="1" t="s">
        <v>43</v>
      </c>
      <c r="E425" s="1" t="s">
        <v>3990</v>
      </c>
      <c r="F425" s="10">
        <f t="shared" si="6"/>
        <v>45547</v>
      </c>
      <c r="G425" s="1" t="s">
        <v>3991</v>
      </c>
      <c r="H425" s="1" t="s">
        <v>3992</v>
      </c>
      <c r="I425" s="1" t="s">
        <v>8481</v>
      </c>
      <c r="J425" s="1" t="s">
        <v>127</v>
      </c>
      <c r="K425" s="1">
        <v>80000000</v>
      </c>
      <c r="M425" s="1" t="s">
        <v>257</v>
      </c>
      <c r="N425" s="1" t="s">
        <v>258</v>
      </c>
      <c r="P425" s="1" t="s">
        <v>259</v>
      </c>
      <c r="Q425" s="1" t="s">
        <v>260</v>
      </c>
      <c r="R425" s="1" t="s">
        <v>84</v>
      </c>
      <c r="T425" s="1" t="s">
        <v>261</v>
      </c>
      <c r="U425" s="1" t="s">
        <v>3993</v>
      </c>
      <c r="X425" s="2">
        <v>45517</v>
      </c>
      <c r="Y425" s="2">
        <v>48791</v>
      </c>
      <c r="Z425" s="2">
        <v>45364</v>
      </c>
      <c r="AA425" s="1" t="s">
        <v>55</v>
      </c>
      <c r="AC425" s="1" t="s">
        <v>56</v>
      </c>
      <c r="AD425" s="1" t="s">
        <v>56</v>
      </c>
      <c r="AE425" s="1" t="s">
        <v>57</v>
      </c>
      <c r="AF425" s="1" t="s">
        <v>87</v>
      </c>
      <c r="AG425" s="1">
        <v>6248168</v>
      </c>
      <c r="AI425" s="2">
        <v>45517</v>
      </c>
      <c r="AJ425" s="1">
        <v>6248168</v>
      </c>
      <c r="AK425" s="1" t="s">
        <v>3994</v>
      </c>
      <c r="AL425" s="2">
        <v>45517</v>
      </c>
      <c r="AM425" s="2">
        <v>48791</v>
      </c>
      <c r="AN425" s="1" t="s">
        <v>59</v>
      </c>
      <c r="AO425" s="3">
        <v>0.99930555555555556</v>
      </c>
    </row>
    <row r="426" spans="1:41" x14ac:dyDescent="0.3">
      <c r="A426" s="7" t="s">
        <v>3995</v>
      </c>
      <c r="B426" s="1" t="s">
        <v>41</v>
      </c>
      <c r="C426" s="1" t="s">
        <v>3996</v>
      </c>
      <c r="D426" s="1" t="s">
        <v>43</v>
      </c>
      <c r="E426" s="1" t="s">
        <v>3997</v>
      </c>
      <c r="F426" s="10">
        <f t="shared" si="6"/>
        <v>45583</v>
      </c>
      <c r="G426" s="1" t="s">
        <v>3998</v>
      </c>
      <c r="H426" s="1" t="s">
        <v>3998</v>
      </c>
      <c r="I426" s="1" t="s">
        <v>3999</v>
      </c>
      <c r="J426" s="1" t="s">
        <v>8481</v>
      </c>
      <c r="K426" s="1" t="s">
        <v>4000</v>
      </c>
      <c r="L426" s="1" t="s">
        <v>4001</v>
      </c>
      <c r="M426" s="1" t="s">
        <v>4002</v>
      </c>
      <c r="N426" s="1" t="s">
        <v>4003</v>
      </c>
      <c r="P426" s="1" t="s">
        <v>4004</v>
      </c>
      <c r="Q426" s="1" t="s">
        <v>4005</v>
      </c>
      <c r="R426" s="1" t="s">
        <v>84</v>
      </c>
      <c r="S426" s="1">
        <v>2087266000</v>
      </c>
      <c r="X426" s="2">
        <v>45566</v>
      </c>
      <c r="Y426" s="2">
        <v>46112</v>
      </c>
      <c r="Z426" s="2">
        <v>45565</v>
      </c>
      <c r="AA426" s="1" t="s">
        <v>55</v>
      </c>
      <c r="AC426" s="1" t="s">
        <v>57</v>
      </c>
      <c r="AD426" s="1" t="s">
        <v>57</v>
      </c>
      <c r="AE426" s="1" t="s">
        <v>57</v>
      </c>
      <c r="AF426" s="1" t="s">
        <v>87</v>
      </c>
      <c r="AG426" s="1">
        <v>175000</v>
      </c>
      <c r="AI426" s="2">
        <v>45565</v>
      </c>
      <c r="AJ426" s="1">
        <v>175000</v>
      </c>
      <c r="AK426" s="1" t="s">
        <v>4006</v>
      </c>
      <c r="AL426" s="2">
        <v>45566</v>
      </c>
      <c r="AM426" s="2">
        <v>46112</v>
      </c>
      <c r="AN426" s="1" t="s">
        <v>115</v>
      </c>
      <c r="AO426" s="3">
        <v>0.5</v>
      </c>
    </row>
    <row r="427" spans="1:41" x14ac:dyDescent="0.3">
      <c r="A427" s="7" t="s">
        <v>4007</v>
      </c>
      <c r="B427" s="1" t="s">
        <v>41</v>
      </c>
      <c r="C427" s="1" t="s">
        <v>1657</v>
      </c>
      <c r="D427" s="1" t="s">
        <v>43</v>
      </c>
      <c r="E427" s="1" t="s">
        <v>4008</v>
      </c>
      <c r="F427" s="10">
        <f t="shared" si="6"/>
        <v>45581</v>
      </c>
      <c r="G427" s="1" t="s">
        <v>4009</v>
      </c>
      <c r="H427" s="1" t="s">
        <v>4010</v>
      </c>
      <c r="I427" s="1" t="s">
        <v>8481</v>
      </c>
      <c r="J427" s="1" t="s">
        <v>84</v>
      </c>
      <c r="K427" s="1">
        <v>45000000</v>
      </c>
      <c r="L427" s="1" t="s">
        <v>2838</v>
      </c>
      <c r="M427" s="1" t="s">
        <v>2839</v>
      </c>
      <c r="N427" s="1" t="s">
        <v>1657</v>
      </c>
      <c r="O427" s="1" t="s">
        <v>2840</v>
      </c>
      <c r="P427" s="1" t="s">
        <v>2287</v>
      </c>
      <c r="Q427" s="1" t="s">
        <v>2841</v>
      </c>
      <c r="R427" s="1" t="s">
        <v>84</v>
      </c>
      <c r="T427" s="1" t="s">
        <v>1666</v>
      </c>
      <c r="X427" s="2">
        <v>45502</v>
      </c>
      <c r="Y427" s="2">
        <v>45597</v>
      </c>
      <c r="Z427" s="2">
        <v>45259</v>
      </c>
      <c r="AA427" s="1" t="s">
        <v>55</v>
      </c>
      <c r="AC427" s="1" t="s">
        <v>56</v>
      </c>
      <c r="AD427" s="1" t="s">
        <v>56</v>
      </c>
      <c r="AE427" s="1" t="s">
        <v>57</v>
      </c>
      <c r="AF427" s="1" t="s">
        <v>58</v>
      </c>
      <c r="AG427" s="1">
        <v>1000000</v>
      </c>
      <c r="AI427" s="2">
        <v>45499</v>
      </c>
      <c r="AJ427" s="1">
        <v>1102543.27</v>
      </c>
      <c r="AK427" s="1" t="s">
        <v>4011</v>
      </c>
      <c r="AL427" s="2">
        <v>45502</v>
      </c>
      <c r="AM427" s="2">
        <v>45597</v>
      </c>
      <c r="AN427" s="1" t="s">
        <v>89</v>
      </c>
      <c r="AO427" s="3">
        <v>0.5</v>
      </c>
    </row>
    <row r="428" spans="1:41" x14ac:dyDescent="0.3">
      <c r="A428" s="7" t="s">
        <v>4012</v>
      </c>
      <c r="B428" s="1" t="s">
        <v>41</v>
      </c>
      <c r="C428" s="1" t="s">
        <v>4013</v>
      </c>
      <c r="D428" s="1" t="s">
        <v>43</v>
      </c>
      <c r="E428" s="1" t="s">
        <v>4014</v>
      </c>
      <c r="F428" s="10">
        <f t="shared" si="6"/>
        <v>45580</v>
      </c>
      <c r="G428" s="1" t="s">
        <v>4015</v>
      </c>
      <c r="H428" s="1" t="s">
        <v>4016</v>
      </c>
      <c r="I428" s="13" t="s">
        <v>4017</v>
      </c>
      <c r="J428" s="1" t="s">
        <v>64</v>
      </c>
      <c r="K428" s="1">
        <v>45210000</v>
      </c>
      <c r="M428" s="1" t="s">
        <v>1318</v>
      </c>
      <c r="N428" s="1" t="s">
        <v>4018</v>
      </c>
      <c r="P428" s="1" t="s">
        <v>4019</v>
      </c>
      <c r="Q428" s="1" t="s">
        <v>4017</v>
      </c>
      <c r="R428" s="1" t="s">
        <v>84</v>
      </c>
      <c r="S428" s="1" t="s">
        <v>1322</v>
      </c>
      <c r="T428" s="1" t="s">
        <v>1323</v>
      </c>
      <c r="X428" s="2">
        <v>45366</v>
      </c>
      <c r="Y428" s="2">
        <v>46112</v>
      </c>
      <c r="Z428" s="2">
        <v>45365</v>
      </c>
      <c r="AA428" s="1" t="s">
        <v>55</v>
      </c>
      <c r="AC428" s="1" t="s">
        <v>56</v>
      </c>
      <c r="AD428" s="1" t="s">
        <v>57</v>
      </c>
      <c r="AE428" s="1" t="s">
        <v>57</v>
      </c>
      <c r="AF428" s="1" t="s">
        <v>58</v>
      </c>
      <c r="AG428" s="1">
        <v>0</v>
      </c>
      <c r="AH428" s="1">
        <v>0</v>
      </c>
      <c r="AI428" s="2">
        <v>45580</v>
      </c>
      <c r="AJ428" s="1">
        <v>10489579.5</v>
      </c>
      <c r="AK428" s="1" t="s">
        <v>4020</v>
      </c>
      <c r="AL428" s="2">
        <v>45366</v>
      </c>
      <c r="AM428" s="2">
        <v>46112</v>
      </c>
      <c r="AN428" s="1" t="s">
        <v>89</v>
      </c>
      <c r="AO428" s="3">
        <v>0</v>
      </c>
    </row>
    <row r="429" spans="1:41" x14ac:dyDescent="0.3">
      <c r="A429" s="7" t="s">
        <v>4021</v>
      </c>
      <c r="B429" s="1" t="s">
        <v>41</v>
      </c>
      <c r="C429" s="1" t="s">
        <v>4022</v>
      </c>
      <c r="D429" s="1" t="s">
        <v>43</v>
      </c>
      <c r="E429" s="1" t="s">
        <v>4023</v>
      </c>
      <c r="F429" s="10">
        <f t="shared" si="6"/>
        <v>45427</v>
      </c>
      <c r="G429" s="1" t="s">
        <v>4024</v>
      </c>
      <c r="H429" s="1" t="s">
        <v>4025</v>
      </c>
      <c r="I429" s="11" t="s">
        <v>4026</v>
      </c>
      <c r="J429" s="1" t="s">
        <v>64</v>
      </c>
      <c r="K429" s="1" t="s">
        <v>4027</v>
      </c>
      <c r="M429" s="1" t="s">
        <v>1318</v>
      </c>
      <c r="N429" s="1" t="s">
        <v>4028</v>
      </c>
      <c r="P429" s="1" t="s">
        <v>4029</v>
      </c>
      <c r="Q429" s="1" t="s">
        <v>4026</v>
      </c>
      <c r="R429" s="1" t="s">
        <v>84</v>
      </c>
      <c r="S429" s="1" t="s">
        <v>1322</v>
      </c>
      <c r="T429" s="1" t="s">
        <v>1323</v>
      </c>
      <c r="X429" s="2">
        <v>45488</v>
      </c>
      <c r="Y429" s="2">
        <v>45747</v>
      </c>
      <c r="Z429" s="2">
        <v>45487</v>
      </c>
      <c r="AA429" s="1" t="s">
        <v>55</v>
      </c>
      <c r="AC429" s="1" t="s">
        <v>56</v>
      </c>
      <c r="AD429" s="1" t="s">
        <v>57</v>
      </c>
      <c r="AE429" s="1" t="s">
        <v>57</v>
      </c>
      <c r="AF429" s="1" t="s">
        <v>58</v>
      </c>
      <c r="AG429" s="1">
        <v>570000</v>
      </c>
      <c r="AH429" s="1">
        <v>570000</v>
      </c>
      <c r="AI429" s="2">
        <v>45580</v>
      </c>
      <c r="AJ429" s="1">
        <v>484000</v>
      </c>
      <c r="AK429" s="1" t="s">
        <v>4030</v>
      </c>
      <c r="AL429" s="2">
        <v>45488</v>
      </c>
      <c r="AM429" s="2">
        <v>45747</v>
      </c>
      <c r="AN429" s="1" t="s">
        <v>89</v>
      </c>
      <c r="AO429" s="3">
        <v>4.1666666666666664E-2</v>
      </c>
    </row>
    <row r="430" spans="1:41" x14ac:dyDescent="0.3">
      <c r="A430" s="7" t="s">
        <v>4031</v>
      </c>
      <c r="B430" s="1" t="s">
        <v>41</v>
      </c>
      <c r="C430" s="1" t="s">
        <v>1357</v>
      </c>
      <c r="D430" s="1" t="s">
        <v>43</v>
      </c>
      <c r="E430" s="1" t="s">
        <v>4032</v>
      </c>
      <c r="F430" s="10">
        <f t="shared" si="6"/>
        <v>45579</v>
      </c>
      <c r="G430" s="1" t="s">
        <v>4033</v>
      </c>
      <c r="H430" s="1" t="s">
        <v>4033</v>
      </c>
      <c r="I430" s="1" t="s">
        <v>8481</v>
      </c>
      <c r="J430" s="1" t="s">
        <v>107</v>
      </c>
      <c r="K430" s="1">
        <v>45233210</v>
      </c>
      <c r="M430" s="1" t="s">
        <v>1528</v>
      </c>
      <c r="N430" s="1" t="s">
        <v>3830</v>
      </c>
      <c r="P430" s="1" t="s">
        <v>904</v>
      </c>
      <c r="Q430" s="1" t="s">
        <v>1530</v>
      </c>
      <c r="R430" s="1" t="s">
        <v>84</v>
      </c>
      <c r="X430" s="2">
        <v>45552</v>
      </c>
      <c r="Y430" s="2">
        <v>45611</v>
      </c>
      <c r="Z430" s="2">
        <v>45551</v>
      </c>
      <c r="AA430" s="1" t="s">
        <v>55</v>
      </c>
      <c r="AC430" s="1" t="s">
        <v>56</v>
      </c>
      <c r="AD430" s="1" t="s">
        <v>57</v>
      </c>
      <c r="AE430" s="1" t="s">
        <v>57</v>
      </c>
      <c r="AF430" s="1" t="s">
        <v>58</v>
      </c>
      <c r="AG430" s="1">
        <v>1725606.47</v>
      </c>
      <c r="AI430" s="2">
        <v>45551</v>
      </c>
      <c r="AJ430" s="1">
        <v>1725606.47</v>
      </c>
      <c r="AK430" s="1" t="s">
        <v>4034</v>
      </c>
      <c r="AL430" s="2">
        <v>45552</v>
      </c>
      <c r="AM430" s="2">
        <v>45611</v>
      </c>
      <c r="AN430" s="1" t="s">
        <v>240</v>
      </c>
      <c r="AO430" s="3">
        <v>0.79166666666666663</v>
      </c>
    </row>
    <row r="431" spans="1:41" x14ac:dyDescent="0.3">
      <c r="A431" s="7" t="s">
        <v>4035</v>
      </c>
      <c r="B431" s="1" t="s">
        <v>41</v>
      </c>
      <c r="C431" s="1" t="s">
        <v>1765</v>
      </c>
      <c r="D431" s="1" t="s">
        <v>43</v>
      </c>
      <c r="E431" s="1" t="s">
        <v>4036</v>
      </c>
      <c r="F431" s="10">
        <f t="shared" si="6"/>
        <v>45573</v>
      </c>
      <c r="G431" s="1" t="s">
        <v>4037</v>
      </c>
      <c r="H431" s="1" t="s">
        <v>1768</v>
      </c>
      <c r="I431" s="1" t="s">
        <v>1769</v>
      </c>
      <c r="J431" s="1" t="s">
        <v>8481</v>
      </c>
      <c r="K431" s="1">
        <v>45000000</v>
      </c>
      <c r="M431" s="1" t="s">
        <v>1770</v>
      </c>
      <c r="N431" s="1" t="s">
        <v>1771</v>
      </c>
      <c r="P431" s="1" t="s">
        <v>259</v>
      </c>
      <c r="Q431" s="1" t="s">
        <v>1772</v>
      </c>
      <c r="R431" s="1" t="s">
        <v>84</v>
      </c>
      <c r="W431" s="1" t="s">
        <v>4038</v>
      </c>
      <c r="X431" s="2">
        <v>45597</v>
      </c>
      <c r="Y431" s="2">
        <v>47057</v>
      </c>
      <c r="Z431" s="2">
        <v>45401</v>
      </c>
      <c r="AA431" s="1" t="s">
        <v>55</v>
      </c>
      <c r="AC431" s="1" t="s">
        <v>56</v>
      </c>
      <c r="AD431" s="1" t="s">
        <v>57</v>
      </c>
      <c r="AE431" s="1" t="s">
        <v>57</v>
      </c>
      <c r="AF431" s="1" t="s">
        <v>58</v>
      </c>
      <c r="AG431" s="1">
        <v>1</v>
      </c>
      <c r="AH431" s="1">
        <v>2</v>
      </c>
      <c r="AI431" s="2">
        <v>45562</v>
      </c>
      <c r="AJ431" s="1">
        <v>2</v>
      </c>
      <c r="AK431" s="1" t="s">
        <v>4039</v>
      </c>
      <c r="AL431" s="2">
        <v>45597</v>
      </c>
      <c r="AM431" s="2">
        <v>47057</v>
      </c>
      <c r="AN431" s="1" t="s">
        <v>185</v>
      </c>
      <c r="AO431" s="3">
        <v>0.5</v>
      </c>
    </row>
    <row r="432" spans="1:41" x14ac:dyDescent="0.3">
      <c r="A432" s="7" t="s">
        <v>4040</v>
      </c>
      <c r="B432" s="1" t="s">
        <v>41</v>
      </c>
      <c r="C432" s="1" t="s">
        <v>242</v>
      </c>
      <c r="D432" s="1" t="s">
        <v>43</v>
      </c>
      <c r="E432" s="1" t="s">
        <v>4041</v>
      </c>
      <c r="F432" s="10">
        <f t="shared" si="6"/>
        <v>45573</v>
      </c>
      <c r="G432" s="1" t="s">
        <v>4042</v>
      </c>
      <c r="H432" s="1" t="s">
        <v>4042</v>
      </c>
      <c r="I432" s="13" t="s">
        <v>3426</v>
      </c>
      <c r="J432" s="1" t="s">
        <v>95</v>
      </c>
      <c r="K432" s="1">
        <v>45000000</v>
      </c>
      <c r="L432" s="1" t="s">
        <v>3427</v>
      </c>
      <c r="M432" s="1" t="s">
        <v>3428</v>
      </c>
      <c r="N432" s="1" t="s">
        <v>4043</v>
      </c>
      <c r="P432" s="1" t="s">
        <v>285</v>
      </c>
      <c r="Q432" s="1" t="s">
        <v>3426</v>
      </c>
      <c r="R432" s="1" t="s">
        <v>571</v>
      </c>
      <c r="U432" s="1" t="s">
        <v>4044</v>
      </c>
      <c r="X432" s="2">
        <v>45446</v>
      </c>
      <c r="Y432" s="2">
        <v>45777</v>
      </c>
      <c r="Z432" s="2">
        <v>45443</v>
      </c>
      <c r="AA432" s="1" t="s">
        <v>55</v>
      </c>
      <c r="AC432" s="1" t="s">
        <v>57</v>
      </c>
      <c r="AD432" s="1" t="s">
        <v>57</v>
      </c>
      <c r="AE432" s="1" t="s">
        <v>57</v>
      </c>
      <c r="AF432" s="1" t="s">
        <v>3069</v>
      </c>
      <c r="AG432" s="1">
        <v>261681</v>
      </c>
      <c r="AI432" s="2">
        <v>45511</v>
      </c>
      <c r="AJ432" s="1">
        <v>261681</v>
      </c>
      <c r="AK432" s="1" t="s">
        <v>2870</v>
      </c>
      <c r="AL432" s="2">
        <v>45446</v>
      </c>
      <c r="AM432" s="2">
        <v>45777</v>
      </c>
      <c r="AN432" s="1" t="s">
        <v>240</v>
      </c>
      <c r="AO432" s="3">
        <v>0.5</v>
      </c>
    </row>
    <row r="433" spans="1:41" x14ac:dyDescent="0.3">
      <c r="A433" s="7" t="s">
        <v>4045</v>
      </c>
      <c r="B433" s="1" t="s">
        <v>41</v>
      </c>
      <c r="C433" s="1" t="s">
        <v>242</v>
      </c>
      <c r="D433" s="1" t="s">
        <v>43</v>
      </c>
      <c r="E433" s="1" t="s">
        <v>4046</v>
      </c>
      <c r="F433" s="10">
        <f t="shared" si="6"/>
        <v>45573</v>
      </c>
      <c r="G433" s="1" t="s">
        <v>4047</v>
      </c>
      <c r="H433" s="1" t="s">
        <v>4047</v>
      </c>
      <c r="I433" s="11" t="s">
        <v>3426</v>
      </c>
      <c r="J433" s="1" t="s">
        <v>95</v>
      </c>
      <c r="K433" s="1">
        <v>45000000</v>
      </c>
      <c r="L433" s="1" t="s">
        <v>3427</v>
      </c>
      <c r="M433" s="1" t="s">
        <v>3428</v>
      </c>
      <c r="N433" s="1" t="s">
        <v>2654</v>
      </c>
      <c r="P433" s="1" t="s">
        <v>51</v>
      </c>
      <c r="Q433" s="1" t="s">
        <v>2655</v>
      </c>
      <c r="R433" s="1" t="s">
        <v>53</v>
      </c>
      <c r="U433" s="1" t="s">
        <v>4048</v>
      </c>
      <c r="X433" s="2">
        <v>45510</v>
      </c>
      <c r="Y433" s="2">
        <v>45841</v>
      </c>
      <c r="Z433" s="2">
        <v>45485</v>
      </c>
      <c r="AA433" s="1" t="s">
        <v>55</v>
      </c>
      <c r="AC433" s="1" t="s">
        <v>57</v>
      </c>
      <c r="AD433" s="1" t="s">
        <v>57</v>
      </c>
      <c r="AE433" s="1" t="s">
        <v>57</v>
      </c>
      <c r="AF433" s="1" t="s">
        <v>3069</v>
      </c>
      <c r="AG433" s="1">
        <v>2644063</v>
      </c>
      <c r="AH433" s="1">
        <v>2644063</v>
      </c>
      <c r="AI433" s="2">
        <v>45510</v>
      </c>
      <c r="AJ433" s="1">
        <v>2644063</v>
      </c>
      <c r="AK433" s="1" t="s">
        <v>2870</v>
      </c>
      <c r="AL433" s="2">
        <v>45510</v>
      </c>
      <c r="AM433" s="2">
        <v>45841</v>
      </c>
      <c r="AN433" s="1" t="s">
        <v>240</v>
      </c>
      <c r="AO433" s="3">
        <v>0.70833333333333337</v>
      </c>
    </row>
    <row r="434" spans="1:41" x14ac:dyDescent="0.3">
      <c r="A434" s="7" t="s">
        <v>4049</v>
      </c>
      <c r="B434" s="1" t="s">
        <v>41</v>
      </c>
      <c r="C434" s="1" t="s">
        <v>242</v>
      </c>
      <c r="D434" s="1" t="s">
        <v>43</v>
      </c>
      <c r="E434" s="1" t="s">
        <v>4050</v>
      </c>
      <c r="F434" s="10">
        <f t="shared" si="6"/>
        <v>45572</v>
      </c>
      <c r="G434" s="1" t="s">
        <v>4051</v>
      </c>
      <c r="H434" s="1" t="s">
        <v>4051</v>
      </c>
      <c r="I434" s="1" t="s">
        <v>8481</v>
      </c>
      <c r="J434" s="1" t="s">
        <v>405</v>
      </c>
      <c r="K434" s="1">
        <v>79415200</v>
      </c>
      <c r="L434" s="1" t="s">
        <v>4052</v>
      </c>
      <c r="M434" s="1" t="s">
        <v>4053</v>
      </c>
      <c r="N434" s="1" t="s">
        <v>2654</v>
      </c>
      <c r="P434" s="1" t="s">
        <v>51</v>
      </c>
      <c r="Q434" s="1" t="s">
        <v>2655</v>
      </c>
      <c r="R434" s="1" t="s">
        <v>53</v>
      </c>
      <c r="U434" s="1" t="s">
        <v>4054</v>
      </c>
      <c r="X434" s="2">
        <v>45544</v>
      </c>
      <c r="Y434" s="2">
        <v>46552</v>
      </c>
      <c r="Z434" s="2">
        <v>45538</v>
      </c>
      <c r="AA434" s="1" t="s">
        <v>55</v>
      </c>
      <c r="AC434" s="1" t="s">
        <v>57</v>
      </c>
      <c r="AD434" s="1" t="s">
        <v>57</v>
      </c>
      <c r="AE434" s="1" t="s">
        <v>57</v>
      </c>
      <c r="AF434" s="1" t="s">
        <v>87</v>
      </c>
      <c r="AG434" s="1">
        <v>1179616</v>
      </c>
      <c r="AI434" s="2">
        <v>45572</v>
      </c>
      <c r="AJ434" s="1">
        <v>1179616</v>
      </c>
      <c r="AK434" s="1" t="s">
        <v>4055</v>
      </c>
      <c r="AL434" s="2">
        <v>45544</v>
      </c>
      <c r="AM434" s="2">
        <v>46552</v>
      </c>
      <c r="AN434" s="1" t="s">
        <v>240</v>
      </c>
      <c r="AO434" s="3">
        <v>0.70833333333333337</v>
      </c>
    </row>
    <row r="435" spans="1:41" x14ac:dyDescent="0.3">
      <c r="A435" s="7" t="s">
        <v>4056</v>
      </c>
      <c r="B435" s="1" t="s">
        <v>41</v>
      </c>
      <c r="C435" s="1" t="s">
        <v>1187</v>
      </c>
      <c r="D435" s="1" t="s">
        <v>43</v>
      </c>
      <c r="E435" s="1" t="s">
        <v>4057</v>
      </c>
      <c r="F435" s="10">
        <f t="shared" si="6"/>
        <v>45569</v>
      </c>
      <c r="G435" s="1" t="s">
        <v>4058</v>
      </c>
      <c r="H435" s="1" t="s">
        <v>4058</v>
      </c>
      <c r="I435" s="1" t="s">
        <v>8481</v>
      </c>
      <c r="J435" s="1" t="s">
        <v>84</v>
      </c>
      <c r="K435" s="1">
        <v>45000000</v>
      </c>
      <c r="L435" s="1" t="s">
        <v>823</v>
      </c>
      <c r="M435" s="1" t="s">
        <v>1191</v>
      </c>
      <c r="N435" s="1" t="s">
        <v>1192</v>
      </c>
      <c r="P435" s="1" t="s">
        <v>1193</v>
      </c>
      <c r="Q435" s="1" t="s">
        <v>1194</v>
      </c>
      <c r="R435" s="1" t="s">
        <v>84</v>
      </c>
      <c r="S435" s="1">
        <v>1237428700</v>
      </c>
      <c r="T435" s="1" t="s">
        <v>1196</v>
      </c>
      <c r="X435" s="2">
        <v>45565</v>
      </c>
      <c r="Y435" s="2">
        <v>45842</v>
      </c>
      <c r="Z435" s="2">
        <v>45513</v>
      </c>
      <c r="AA435" s="1" t="s">
        <v>55</v>
      </c>
      <c r="AC435" s="1" t="s">
        <v>56</v>
      </c>
      <c r="AD435" s="1" t="s">
        <v>57</v>
      </c>
      <c r="AE435" s="1" t="s">
        <v>57</v>
      </c>
      <c r="AF435" s="1" t="s">
        <v>58</v>
      </c>
      <c r="AG435" s="1">
        <v>4400000</v>
      </c>
      <c r="AI435" s="2">
        <v>45565</v>
      </c>
      <c r="AJ435" s="1">
        <v>5278897</v>
      </c>
      <c r="AK435" s="1" t="s">
        <v>4059</v>
      </c>
      <c r="AL435" s="2">
        <v>45572</v>
      </c>
      <c r="AM435" s="2">
        <v>45849</v>
      </c>
      <c r="AN435" s="1" t="s">
        <v>144</v>
      </c>
      <c r="AO435" s="3">
        <v>0.5</v>
      </c>
    </row>
    <row r="436" spans="1:41" x14ac:dyDescent="0.3">
      <c r="A436" s="7" t="s">
        <v>4060</v>
      </c>
      <c r="B436" s="1" t="s">
        <v>41</v>
      </c>
      <c r="C436" s="1" t="s">
        <v>4061</v>
      </c>
      <c r="D436" s="1" t="s">
        <v>43</v>
      </c>
      <c r="E436" s="1" t="s">
        <v>4062</v>
      </c>
      <c r="F436" s="10">
        <f t="shared" si="6"/>
        <v>45568</v>
      </c>
      <c r="G436" s="1" t="s">
        <v>4063</v>
      </c>
      <c r="H436" s="1" t="s">
        <v>4064</v>
      </c>
      <c r="I436" s="12" t="s">
        <v>4065</v>
      </c>
      <c r="J436" s="1" t="s">
        <v>540</v>
      </c>
      <c r="K436" s="1">
        <v>71530000</v>
      </c>
      <c r="L436" s="1" t="s">
        <v>4066</v>
      </c>
      <c r="M436" s="1" t="s">
        <v>4067</v>
      </c>
      <c r="N436" s="1" t="s">
        <v>4068</v>
      </c>
      <c r="O436" s="1" t="s">
        <v>4069</v>
      </c>
      <c r="P436" s="1" t="s">
        <v>51</v>
      </c>
      <c r="Q436" s="1" t="s">
        <v>4065</v>
      </c>
      <c r="R436" s="1" t="s">
        <v>127</v>
      </c>
      <c r="S436" s="1">
        <v>2000000000</v>
      </c>
      <c r="T436" s="1" t="s">
        <v>4070</v>
      </c>
      <c r="X436" s="2">
        <v>45509</v>
      </c>
      <c r="Y436" s="2">
        <v>46787</v>
      </c>
      <c r="Z436" s="2">
        <v>45481</v>
      </c>
      <c r="AA436" s="1" t="s">
        <v>55</v>
      </c>
      <c r="AC436" s="1" t="s">
        <v>56</v>
      </c>
      <c r="AD436" s="1" t="s">
        <v>57</v>
      </c>
      <c r="AE436" s="1" t="s">
        <v>57</v>
      </c>
      <c r="AF436" s="1" t="s">
        <v>87</v>
      </c>
      <c r="AG436" s="1">
        <v>350000</v>
      </c>
      <c r="AH436" s="1">
        <v>0</v>
      </c>
      <c r="AI436" s="2">
        <v>45568</v>
      </c>
      <c r="AJ436" s="1">
        <v>350000</v>
      </c>
      <c r="AK436" s="1" t="s">
        <v>4071</v>
      </c>
      <c r="AL436" s="2">
        <v>45509</v>
      </c>
      <c r="AM436" s="2">
        <v>46787</v>
      </c>
      <c r="AN436" s="1" t="s">
        <v>89</v>
      </c>
      <c r="AO436" s="3">
        <v>0.70833333333333337</v>
      </c>
    </row>
    <row r="437" spans="1:41" x14ac:dyDescent="0.3">
      <c r="A437" s="7" t="s">
        <v>4072</v>
      </c>
      <c r="B437" s="1" t="s">
        <v>41</v>
      </c>
      <c r="C437" s="1" t="s">
        <v>4073</v>
      </c>
      <c r="D437" s="1" t="s">
        <v>43</v>
      </c>
      <c r="E437" s="1" t="s">
        <v>4074</v>
      </c>
      <c r="F437" s="10">
        <f t="shared" si="6"/>
        <v>45568</v>
      </c>
      <c r="G437" s="1" t="s">
        <v>4075</v>
      </c>
      <c r="H437" s="1" t="s">
        <v>4076</v>
      </c>
      <c r="I437" s="1" t="s">
        <v>8481</v>
      </c>
      <c r="J437" s="1" t="s">
        <v>84</v>
      </c>
      <c r="K437" s="1">
        <v>45262800</v>
      </c>
      <c r="M437" s="1" t="s">
        <v>4077</v>
      </c>
      <c r="N437" s="1" t="s">
        <v>4078</v>
      </c>
      <c r="O437" s="1" t="s">
        <v>4079</v>
      </c>
      <c r="P437" s="1" t="s">
        <v>4080</v>
      </c>
      <c r="Q437" s="1" t="s">
        <v>4081</v>
      </c>
      <c r="R437" s="1" t="s">
        <v>84</v>
      </c>
      <c r="X437" s="2">
        <v>45540</v>
      </c>
      <c r="Y437" s="2">
        <v>45616</v>
      </c>
      <c r="Z437" s="2">
        <v>45539</v>
      </c>
      <c r="AA437" s="1" t="s">
        <v>55</v>
      </c>
      <c r="AC437" s="1" t="s">
        <v>56</v>
      </c>
      <c r="AD437" s="1" t="s">
        <v>57</v>
      </c>
      <c r="AE437" s="1" t="s">
        <v>57</v>
      </c>
      <c r="AF437" s="1" t="s">
        <v>58</v>
      </c>
      <c r="AG437" s="1">
        <v>35841.599999999999</v>
      </c>
      <c r="AI437" s="2">
        <v>45539</v>
      </c>
      <c r="AJ437" s="1">
        <v>35841.599999999999</v>
      </c>
      <c r="AK437" s="1" t="s">
        <v>4082</v>
      </c>
      <c r="AL437" s="2">
        <v>45540</v>
      </c>
      <c r="AM437" s="2">
        <v>45616</v>
      </c>
      <c r="AN437" s="1" t="s">
        <v>229</v>
      </c>
      <c r="AO437" s="3">
        <v>0.99930555555555556</v>
      </c>
    </row>
    <row r="438" spans="1:41" x14ac:dyDescent="0.3">
      <c r="A438" s="7" t="s">
        <v>4083</v>
      </c>
      <c r="B438" s="1" t="s">
        <v>41</v>
      </c>
      <c r="C438" s="1" t="s">
        <v>1854</v>
      </c>
      <c r="D438" s="1" t="s">
        <v>43</v>
      </c>
      <c r="E438" s="1" t="s">
        <v>4084</v>
      </c>
      <c r="F438" s="10">
        <f t="shared" si="6"/>
        <v>45559</v>
      </c>
      <c r="G438" s="1" t="s">
        <v>4085</v>
      </c>
      <c r="H438" s="1" t="s">
        <v>4085</v>
      </c>
      <c r="I438" s="1" t="s">
        <v>8481</v>
      </c>
      <c r="J438" s="1" t="s">
        <v>107</v>
      </c>
      <c r="K438" s="1">
        <v>71530000</v>
      </c>
      <c r="L438" s="1" t="s">
        <v>1858</v>
      </c>
      <c r="M438" s="1" t="s">
        <v>1859</v>
      </c>
      <c r="N438" s="1" t="s">
        <v>1860</v>
      </c>
      <c r="O438" s="1" t="s">
        <v>1861</v>
      </c>
      <c r="P438" s="1" t="s">
        <v>1862</v>
      </c>
      <c r="Q438" s="1" t="s">
        <v>1863</v>
      </c>
      <c r="R438" s="1" t="s">
        <v>84</v>
      </c>
      <c r="X438" s="2">
        <v>45422</v>
      </c>
      <c r="Y438" s="2">
        <v>45747</v>
      </c>
      <c r="Z438" s="2">
        <v>45421</v>
      </c>
      <c r="AA438" s="1" t="s">
        <v>55</v>
      </c>
      <c r="AC438" s="1" t="s">
        <v>56</v>
      </c>
      <c r="AD438" s="1" t="s">
        <v>57</v>
      </c>
      <c r="AE438" s="1" t="s">
        <v>57</v>
      </c>
      <c r="AF438" s="1" t="s">
        <v>87</v>
      </c>
      <c r="AG438" s="1">
        <v>86735.2</v>
      </c>
      <c r="AI438" s="2">
        <v>45554</v>
      </c>
      <c r="AJ438" s="1">
        <v>86735.2</v>
      </c>
      <c r="AK438" s="1" t="s">
        <v>4086</v>
      </c>
      <c r="AL438" s="2">
        <v>45422</v>
      </c>
      <c r="AM438" s="2">
        <v>45747</v>
      </c>
      <c r="AN438" s="1" t="s">
        <v>240</v>
      </c>
      <c r="AO438" s="3">
        <v>0.70833333333333337</v>
      </c>
    </row>
    <row r="439" spans="1:41" x14ac:dyDescent="0.3">
      <c r="A439" s="7" t="s">
        <v>4087</v>
      </c>
      <c r="B439" s="1" t="s">
        <v>41</v>
      </c>
      <c r="C439" s="1" t="s">
        <v>550</v>
      </c>
      <c r="D439" s="1" t="s">
        <v>43</v>
      </c>
      <c r="E439" s="1" t="s">
        <v>4088</v>
      </c>
      <c r="F439" s="10">
        <f t="shared" si="6"/>
        <v>45558</v>
      </c>
      <c r="G439" s="1" t="s">
        <v>4089</v>
      </c>
      <c r="H439" s="1" t="s">
        <v>4090</v>
      </c>
      <c r="I439" s="1" t="s">
        <v>8481</v>
      </c>
      <c r="J439" s="1" t="s">
        <v>554</v>
      </c>
      <c r="K439" s="1">
        <v>79000000</v>
      </c>
      <c r="L439" s="1" t="s">
        <v>555</v>
      </c>
      <c r="M439" s="1" t="s">
        <v>556</v>
      </c>
      <c r="N439" s="1" t="s">
        <v>550</v>
      </c>
      <c r="O439" s="1" t="s">
        <v>110</v>
      </c>
      <c r="P439" s="1" t="s">
        <v>557</v>
      </c>
      <c r="Q439" s="1" t="s">
        <v>558</v>
      </c>
      <c r="R439" s="1" t="s">
        <v>84</v>
      </c>
      <c r="T439" s="1" t="s">
        <v>559</v>
      </c>
      <c r="X439" s="2">
        <v>45445</v>
      </c>
      <c r="Y439" s="2">
        <v>45716</v>
      </c>
      <c r="Z439" s="2">
        <v>45429</v>
      </c>
      <c r="AA439" s="1" t="s">
        <v>55</v>
      </c>
      <c r="AC439" s="1" t="s">
        <v>56</v>
      </c>
      <c r="AD439" s="1" t="s">
        <v>57</v>
      </c>
      <c r="AE439" s="1" t="s">
        <v>57</v>
      </c>
      <c r="AF439" s="1" t="s">
        <v>87</v>
      </c>
      <c r="AG439" s="1">
        <v>69000</v>
      </c>
      <c r="AI439" s="2">
        <v>45443</v>
      </c>
      <c r="AJ439" s="1">
        <v>106851.69</v>
      </c>
      <c r="AK439" s="1" t="s">
        <v>4091</v>
      </c>
      <c r="AL439" s="2">
        <v>45446</v>
      </c>
      <c r="AM439" s="2">
        <v>45716</v>
      </c>
      <c r="AN439" s="1" t="s">
        <v>561</v>
      </c>
      <c r="AO439" s="3">
        <v>0.5</v>
      </c>
    </row>
    <row r="440" spans="1:41" x14ac:dyDescent="0.3">
      <c r="A440" s="7" t="s">
        <v>4092</v>
      </c>
      <c r="B440" s="1" t="s">
        <v>41</v>
      </c>
      <c r="C440" s="1" t="s">
        <v>1765</v>
      </c>
      <c r="D440" s="1" t="s">
        <v>43</v>
      </c>
      <c r="E440" s="1" t="s">
        <v>4093</v>
      </c>
      <c r="F440" s="10">
        <f t="shared" si="6"/>
        <v>45555</v>
      </c>
      <c r="G440" s="1" t="s">
        <v>4094</v>
      </c>
      <c r="H440" s="1" t="s">
        <v>4095</v>
      </c>
      <c r="I440" s="1" t="s">
        <v>1769</v>
      </c>
      <c r="J440" s="1" t="s">
        <v>8481</v>
      </c>
      <c r="K440" s="1">
        <v>45000000</v>
      </c>
      <c r="M440" s="1" t="s">
        <v>1770</v>
      </c>
      <c r="N440" s="1" t="s">
        <v>1771</v>
      </c>
      <c r="P440" s="1" t="s">
        <v>259</v>
      </c>
      <c r="Q440" s="1" t="s">
        <v>1772</v>
      </c>
      <c r="R440" s="1" t="s">
        <v>84</v>
      </c>
      <c r="X440" s="2">
        <v>45488</v>
      </c>
      <c r="Y440" s="2">
        <v>45611</v>
      </c>
      <c r="Z440" s="2">
        <v>45474</v>
      </c>
      <c r="AA440" s="1" t="s">
        <v>55</v>
      </c>
      <c r="AC440" s="1" t="s">
        <v>56</v>
      </c>
      <c r="AD440" s="1" t="s">
        <v>57</v>
      </c>
      <c r="AE440" s="1" t="s">
        <v>57</v>
      </c>
      <c r="AF440" s="1" t="s">
        <v>58</v>
      </c>
      <c r="AG440" s="1">
        <v>331114.31</v>
      </c>
      <c r="AI440" s="2">
        <v>45488</v>
      </c>
      <c r="AJ440" s="1">
        <v>331114.31</v>
      </c>
      <c r="AK440" s="1" t="s">
        <v>4096</v>
      </c>
      <c r="AL440" s="2">
        <v>45488</v>
      </c>
      <c r="AM440" s="2">
        <v>45611</v>
      </c>
      <c r="AN440" s="1" t="s">
        <v>157</v>
      </c>
      <c r="AO440" s="3">
        <v>0.5</v>
      </c>
    </row>
    <row r="441" spans="1:41" x14ac:dyDescent="0.3">
      <c r="A441" s="7" t="s">
        <v>4097</v>
      </c>
      <c r="B441" s="1" t="s">
        <v>41</v>
      </c>
      <c r="C441" s="1" t="s">
        <v>2891</v>
      </c>
      <c r="D441" s="1" t="s">
        <v>43</v>
      </c>
      <c r="E441" s="1" t="s">
        <v>4098</v>
      </c>
      <c r="F441" s="10">
        <f t="shared" si="6"/>
        <v>45553</v>
      </c>
      <c r="G441" s="1" t="s">
        <v>4099</v>
      </c>
      <c r="H441" s="1" t="s">
        <v>4100</v>
      </c>
      <c r="I441" s="13" t="s">
        <v>4101</v>
      </c>
      <c r="J441" s="1" t="s">
        <v>436</v>
      </c>
      <c r="K441" s="1">
        <v>73420000</v>
      </c>
      <c r="M441" s="1" t="s">
        <v>4102</v>
      </c>
      <c r="N441" s="1" t="s">
        <v>4103</v>
      </c>
      <c r="P441" s="1" t="s">
        <v>1064</v>
      </c>
      <c r="Q441" s="1" t="s">
        <v>4101</v>
      </c>
      <c r="R441" s="1" t="s">
        <v>84</v>
      </c>
      <c r="T441" s="1" t="s">
        <v>4104</v>
      </c>
      <c r="X441" s="2">
        <v>45502</v>
      </c>
      <c r="Y441" s="2">
        <v>45726</v>
      </c>
      <c r="Z441" s="2">
        <v>45501</v>
      </c>
      <c r="AA441" s="1" t="s">
        <v>55</v>
      </c>
      <c r="AC441" s="1" t="s">
        <v>56</v>
      </c>
      <c r="AD441" s="1" t="s">
        <v>57</v>
      </c>
      <c r="AE441" s="1" t="s">
        <v>57</v>
      </c>
      <c r="AF441" s="1" t="s">
        <v>87</v>
      </c>
      <c r="AG441" s="1">
        <v>786790.47</v>
      </c>
      <c r="AI441" s="2">
        <v>45511</v>
      </c>
      <c r="AJ441" s="1">
        <v>786790.47</v>
      </c>
      <c r="AK441" s="1" t="s">
        <v>4105</v>
      </c>
      <c r="AL441" s="2">
        <v>45502</v>
      </c>
      <c r="AM441" s="2">
        <v>45726</v>
      </c>
      <c r="AN441" s="1" t="s">
        <v>240</v>
      </c>
      <c r="AO441" s="3">
        <v>0.70833333333333337</v>
      </c>
    </row>
    <row r="442" spans="1:41" x14ac:dyDescent="0.3">
      <c r="A442" s="7" t="s">
        <v>4106</v>
      </c>
      <c r="B442" s="1" t="s">
        <v>41</v>
      </c>
      <c r="C442" s="1" t="s">
        <v>242</v>
      </c>
      <c r="D442" s="1" t="s">
        <v>43</v>
      </c>
      <c r="E442" s="1" t="s">
        <v>4107</v>
      </c>
      <c r="F442" s="10">
        <f t="shared" si="6"/>
        <v>45547</v>
      </c>
      <c r="G442" s="1" t="s">
        <v>4108</v>
      </c>
      <c r="H442" s="1" t="s">
        <v>4108</v>
      </c>
      <c r="I442" s="11" t="s">
        <v>2886</v>
      </c>
      <c r="J442" s="1" t="s">
        <v>64</v>
      </c>
      <c r="K442" s="1">
        <v>45246410</v>
      </c>
      <c r="L442" s="1" t="s">
        <v>2887</v>
      </c>
      <c r="M442" s="1" t="s">
        <v>2888</v>
      </c>
      <c r="N442" s="1" t="s">
        <v>2654</v>
      </c>
      <c r="P442" s="1" t="s">
        <v>51</v>
      </c>
      <c r="Q442" s="1" t="s">
        <v>2655</v>
      </c>
      <c r="R442" s="1" t="s">
        <v>53</v>
      </c>
      <c r="S442" s="1">
        <v>7484910968</v>
      </c>
      <c r="U442" s="1" t="s">
        <v>4109</v>
      </c>
      <c r="X442" s="2">
        <v>45541</v>
      </c>
      <c r="Y442" s="2">
        <v>45581</v>
      </c>
      <c r="Z442" s="2">
        <v>45534</v>
      </c>
      <c r="AA442" s="1" t="s">
        <v>55</v>
      </c>
      <c r="AC442" s="1" t="s">
        <v>57</v>
      </c>
      <c r="AD442" s="1" t="s">
        <v>57</v>
      </c>
      <c r="AE442" s="1" t="s">
        <v>57</v>
      </c>
      <c r="AF442" s="1" t="s">
        <v>58</v>
      </c>
      <c r="AG442" s="1">
        <v>148944</v>
      </c>
      <c r="AI442" s="2">
        <v>45530</v>
      </c>
      <c r="AJ442" s="1">
        <v>148944</v>
      </c>
      <c r="AK442" s="1" t="s">
        <v>2870</v>
      </c>
      <c r="AL442" s="2">
        <v>45541</v>
      </c>
      <c r="AM442" s="2">
        <v>45581</v>
      </c>
      <c r="AN442" s="1" t="s">
        <v>240</v>
      </c>
      <c r="AO442" s="3">
        <v>0.5</v>
      </c>
    </row>
    <row r="443" spans="1:41" x14ac:dyDescent="0.3">
      <c r="A443" s="7" t="s">
        <v>4110</v>
      </c>
      <c r="B443" s="1" t="s">
        <v>41</v>
      </c>
      <c r="C443" s="1" t="s">
        <v>1854</v>
      </c>
      <c r="D443" s="1" t="s">
        <v>43</v>
      </c>
      <c r="E443" s="1" t="s">
        <v>4111</v>
      </c>
      <c r="F443" s="10">
        <f t="shared" si="6"/>
        <v>45546</v>
      </c>
      <c r="G443" s="1" t="s">
        <v>4112</v>
      </c>
      <c r="H443" s="1" t="s">
        <v>4112</v>
      </c>
      <c r="I443" s="1" t="s">
        <v>8481</v>
      </c>
      <c r="J443" s="1" t="s">
        <v>107</v>
      </c>
      <c r="K443" s="1">
        <v>71530000</v>
      </c>
      <c r="L443" s="1" t="s">
        <v>1858</v>
      </c>
      <c r="M443" s="1" t="s">
        <v>1859</v>
      </c>
      <c r="N443" s="1" t="s">
        <v>1860</v>
      </c>
      <c r="O443" s="1" t="s">
        <v>1861</v>
      </c>
      <c r="P443" s="1" t="s">
        <v>259</v>
      </c>
      <c r="Q443" s="1" t="s">
        <v>4113</v>
      </c>
      <c r="R443" s="1" t="s">
        <v>84</v>
      </c>
      <c r="X443" s="2">
        <v>45422</v>
      </c>
      <c r="Y443" s="2">
        <v>45747</v>
      </c>
      <c r="Z443" s="2">
        <v>45421</v>
      </c>
      <c r="AA443" s="1" t="s">
        <v>55</v>
      </c>
      <c r="AC443" s="1" t="s">
        <v>56</v>
      </c>
      <c r="AD443" s="1" t="s">
        <v>57</v>
      </c>
      <c r="AE443" s="1" t="s">
        <v>57</v>
      </c>
      <c r="AF443" s="1" t="s">
        <v>87</v>
      </c>
      <c r="AG443" s="1">
        <v>42049.95</v>
      </c>
      <c r="AI443" s="2">
        <v>45504</v>
      </c>
      <c r="AJ443" s="1">
        <v>42049.95</v>
      </c>
      <c r="AK443" s="1" t="s">
        <v>4114</v>
      </c>
      <c r="AL443" s="2">
        <v>45422</v>
      </c>
      <c r="AM443" s="2">
        <v>45747</v>
      </c>
      <c r="AN443" s="1" t="s">
        <v>240</v>
      </c>
      <c r="AO443" s="3">
        <v>0.5</v>
      </c>
    </row>
    <row r="444" spans="1:41" x14ac:dyDescent="0.3">
      <c r="A444" s="7" t="s">
        <v>4115</v>
      </c>
      <c r="B444" s="1" t="s">
        <v>41</v>
      </c>
      <c r="C444" s="1" t="s">
        <v>4116</v>
      </c>
      <c r="D444" s="1" t="s">
        <v>43</v>
      </c>
      <c r="E444" s="1" t="s">
        <v>4117</v>
      </c>
      <c r="F444" s="10">
        <f t="shared" si="6"/>
        <v>45544</v>
      </c>
      <c r="G444" s="1" t="s">
        <v>4118</v>
      </c>
      <c r="H444" s="1" t="s">
        <v>4119</v>
      </c>
      <c r="I444" s="1" t="s">
        <v>8481</v>
      </c>
      <c r="J444" s="1" t="s">
        <v>107</v>
      </c>
      <c r="K444" s="1">
        <v>45000000</v>
      </c>
      <c r="L444" s="1" t="s">
        <v>4120</v>
      </c>
      <c r="M444" s="1" t="s">
        <v>4121</v>
      </c>
      <c r="N444" s="1" t="s">
        <v>2643</v>
      </c>
      <c r="O444" s="1" t="s">
        <v>4122</v>
      </c>
      <c r="P444" s="1" t="s">
        <v>515</v>
      </c>
      <c r="Q444" s="1" t="s">
        <v>4123</v>
      </c>
      <c r="R444" s="1" t="s">
        <v>53</v>
      </c>
      <c r="S444" s="1" t="s">
        <v>4124</v>
      </c>
      <c r="V444" s="1" t="s">
        <v>4125</v>
      </c>
      <c r="W444" s="1" t="s">
        <v>4126</v>
      </c>
      <c r="X444" s="2">
        <v>45541</v>
      </c>
      <c r="Y444" s="2">
        <v>45899</v>
      </c>
      <c r="Z444" s="2">
        <v>45540</v>
      </c>
      <c r="AA444" s="1" t="s">
        <v>55</v>
      </c>
      <c r="AC444" s="1" t="s">
        <v>57</v>
      </c>
      <c r="AD444" s="1" t="s">
        <v>56</v>
      </c>
      <c r="AE444" s="1" t="s">
        <v>57</v>
      </c>
      <c r="AF444" s="1" t="s">
        <v>1478</v>
      </c>
      <c r="AG444" s="1">
        <v>112360.68</v>
      </c>
      <c r="AI444" s="2">
        <v>45540</v>
      </c>
      <c r="AJ444" s="1">
        <v>112360.68</v>
      </c>
      <c r="AK444" s="1" t="s">
        <v>4127</v>
      </c>
      <c r="AL444" s="2">
        <v>45541</v>
      </c>
      <c r="AM444" s="2">
        <v>45899</v>
      </c>
      <c r="AN444" s="1" t="s">
        <v>492</v>
      </c>
      <c r="AO444" s="3">
        <v>0</v>
      </c>
    </row>
    <row r="445" spans="1:41" x14ac:dyDescent="0.3">
      <c r="A445" s="7" t="s">
        <v>4128</v>
      </c>
      <c r="B445" s="1" t="s">
        <v>41</v>
      </c>
      <c r="C445" s="1" t="s">
        <v>2245</v>
      </c>
      <c r="D445" s="1" t="s">
        <v>43</v>
      </c>
      <c r="E445" s="1" t="s">
        <v>4129</v>
      </c>
      <c r="F445" s="10">
        <f t="shared" si="6"/>
        <v>45541</v>
      </c>
      <c r="G445" s="1" t="s">
        <v>4130</v>
      </c>
      <c r="H445" s="1" t="s">
        <v>2248</v>
      </c>
      <c r="I445" s="1" t="s">
        <v>8481</v>
      </c>
      <c r="J445" s="1" t="s">
        <v>554</v>
      </c>
      <c r="K445" s="1">
        <v>45215215</v>
      </c>
      <c r="L445" s="1" t="s">
        <v>2249</v>
      </c>
      <c r="M445" s="1" t="s">
        <v>2250</v>
      </c>
      <c r="N445" s="1" t="s">
        <v>2251</v>
      </c>
      <c r="P445" s="1" t="s">
        <v>2252</v>
      </c>
      <c r="Q445" s="1" t="s">
        <v>2253</v>
      </c>
      <c r="R445" s="1" t="s">
        <v>84</v>
      </c>
      <c r="S445" s="1">
        <v>7484030491</v>
      </c>
      <c r="X445" s="2">
        <v>45551</v>
      </c>
      <c r="Y445" s="2">
        <v>45807</v>
      </c>
      <c r="Z445" s="2">
        <v>45484</v>
      </c>
      <c r="AA445" s="1" t="s">
        <v>55</v>
      </c>
      <c r="AC445" s="1" t="s">
        <v>56</v>
      </c>
      <c r="AD445" s="1" t="s">
        <v>57</v>
      </c>
      <c r="AE445" s="1" t="s">
        <v>57</v>
      </c>
      <c r="AF445" s="1" t="s">
        <v>58</v>
      </c>
      <c r="AG445" s="1">
        <v>1149697</v>
      </c>
      <c r="AI445" s="2">
        <v>45534</v>
      </c>
      <c r="AJ445" s="1">
        <v>1149697</v>
      </c>
      <c r="AK445" s="1" t="s">
        <v>4131</v>
      </c>
      <c r="AL445" s="2">
        <v>45551</v>
      </c>
      <c r="AM445" s="2">
        <v>45807</v>
      </c>
      <c r="AN445" s="1" t="s">
        <v>115</v>
      </c>
      <c r="AO445" s="3">
        <v>0.5</v>
      </c>
    </row>
    <row r="446" spans="1:41" x14ac:dyDescent="0.3">
      <c r="A446" s="7" t="s">
        <v>4132</v>
      </c>
      <c r="B446" s="1" t="s">
        <v>41</v>
      </c>
      <c r="C446" s="1" t="s">
        <v>242</v>
      </c>
      <c r="D446" s="1" t="s">
        <v>43</v>
      </c>
      <c r="E446" s="1" t="s">
        <v>4133</v>
      </c>
      <c r="F446" s="10">
        <f t="shared" si="6"/>
        <v>45541</v>
      </c>
      <c r="G446" s="1" t="s">
        <v>4134</v>
      </c>
      <c r="H446" s="1" t="s">
        <v>4134</v>
      </c>
      <c r="I446" s="13" t="s">
        <v>4135</v>
      </c>
      <c r="J446" s="1" t="s">
        <v>436</v>
      </c>
      <c r="K446" s="1">
        <v>45246000</v>
      </c>
      <c r="L446" s="1" t="s">
        <v>4136</v>
      </c>
      <c r="M446" s="1" t="s">
        <v>4137</v>
      </c>
      <c r="N446" s="1" t="s">
        <v>2654</v>
      </c>
      <c r="P446" s="1" t="s">
        <v>51</v>
      </c>
      <c r="Q446" s="1" t="s">
        <v>2655</v>
      </c>
      <c r="R446" s="1" t="s">
        <v>53</v>
      </c>
      <c r="U446" s="1" t="s">
        <v>4138</v>
      </c>
      <c r="X446" s="2">
        <v>45513</v>
      </c>
      <c r="Y446" s="2">
        <v>45904</v>
      </c>
      <c r="Z446" s="2">
        <v>45506</v>
      </c>
      <c r="AA446" s="1" t="s">
        <v>55</v>
      </c>
      <c r="AC446" s="1" t="s">
        <v>57</v>
      </c>
      <c r="AD446" s="1" t="s">
        <v>57</v>
      </c>
      <c r="AE446" s="1" t="s">
        <v>57</v>
      </c>
      <c r="AF446" s="1" t="s">
        <v>58</v>
      </c>
      <c r="AG446" s="1">
        <v>10263116.210000001</v>
      </c>
      <c r="AI446" s="2">
        <v>45513</v>
      </c>
      <c r="AJ446" s="1">
        <v>10263116.210000001</v>
      </c>
      <c r="AK446" s="1" t="s">
        <v>2656</v>
      </c>
      <c r="AL446" s="2">
        <v>45513</v>
      </c>
      <c r="AM446" s="2">
        <v>45904</v>
      </c>
      <c r="AN446" s="1" t="s">
        <v>240</v>
      </c>
      <c r="AO446" s="3">
        <v>0.5</v>
      </c>
    </row>
    <row r="447" spans="1:41" x14ac:dyDescent="0.3">
      <c r="A447" s="7" t="s">
        <v>4139</v>
      </c>
      <c r="B447" s="1" t="s">
        <v>41</v>
      </c>
      <c r="C447" s="1" t="s">
        <v>4140</v>
      </c>
      <c r="D447" s="1" t="s">
        <v>43</v>
      </c>
      <c r="E447" s="1" t="s">
        <v>4141</v>
      </c>
      <c r="F447" s="10">
        <f t="shared" si="6"/>
        <v>45541</v>
      </c>
      <c r="G447" s="1" t="s">
        <v>4142</v>
      </c>
      <c r="H447" s="1" t="s">
        <v>4142</v>
      </c>
      <c r="I447" s="11" t="s">
        <v>3953</v>
      </c>
      <c r="J447" s="1" t="s">
        <v>64</v>
      </c>
      <c r="K447" s="1">
        <v>98391000</v>
      </c>
      <c r="L447" s="1" t="s">
        <v>4143</v>
      </c>
      <c r="M447" s="1" t="s">
        <v>4144</v>
      </c>
      <c r="N447" s="1" t="s">
        <v>4145</v>
      </c>
      <c r="P447" s="1" t="s">
        <v>4146</v>
      </c>
      <c r="Q447" s="1" t="s">
        <v>3953</v>
      </c>
      <c r="R447" s="1" t="s">
        <v>571</v>
      </c>
      <c r="X447" s="2">
        <v>45377</v>
      </c>
      <c r="Y447" s="2">
        <v>45747</v>
      </c>
      <c r="Z447" s="2">
        <v>45367</v>
      </c>
      <c r="AA447" s="1" t="s">
        <v>55</v>
      </c>
      <c r="AC447" s="1" t="s">
        <v>57</v>
      </c>
      <c r="AD447" s="1" t="s">
        <v>57</v>
      </c>
      <c r="AE447" s="1" t="s">
        <v>57</v>
      </c>
      <c r="AF447" s="1" t="s">
        <v>87</v>
      </c>
      <c r="AG447" s="1">
        <v>103750</v>
      </c>
      <c r="AH447" s="1">
        <v>103750</v>
      </c>
      <c r="AI447" s="2">
        <v>45377</v>
      </c>
      <c r="AJ447" s="1">
        <v>103750</v>
      </c>
      <c r="AK447" s="1" t="s">
        <v>3958</v>
      </c>
      <c r="AL447" s="2">
        <v>45377</v>
      </c>
      <c r="AM447" s="2">
        <v>45747</v>
      </c>
      <c r="AN447" s="1" t="s">
        <v>700</v>
      </c>
      <c r="AO447" s="3">
        <v>0.5</v>
      </c>
    </row>
    <row r="448" spans="1:41" x14ac:dyDescent="0.3">
      <c r="A448" s="7" t="s">
        <v>4147</v>
      </c>
      <c r="B448" s="1" t="s">
        <v>41</v>
      </c>
      <c r="C448" s="1" t="s">
        <v>3339</v>
      </c>
      <c r="D448" s="1" t="s">
        <v>43</v>
      </c>
      <c r="E448" s="1" t="s">
        <v>4148</v>
      </c>
      <c r="F448" s="10">
        <f t="shared" si="6"/>
        <v>45533</v>
      </c>
      <c r="G448" s="1" t="s">
        <v>4149</v>
      </c>
      <c r="H448" s="1" t="s">
        <v>4149</v>
      </c>
      <c r="I448" s="1" t="s">
        <v>8481</v>
      </c>
      <c r="J448" s="1" t="s">
        <v>64</v>
      </c>
      <c r="K448" s="1">
        <v>79311300</v>
      </c>
      <c r="L448" s="1" t="s">
        <v>4150</v>
      </c>
      <c r="M448" s="1" t="s">
        <v>4151</v>
      </c>
      <c r="N448" s="1" t="s">
        <v>3344</v>
      </c>
      <c r="P448" s="1" t="s">
        <v>51</v>
      </c>
      <c r="Q448" s="1" t="s">
        <v>4152</v>
      </c>
      <c r="R448" s="1" t="s">
        <v>84</v>
      </c>
      <c r="T448" s="1" t="s">
        <v>4153</v>
      </c>
      <c r="X448" s="2">
        <v>45519</v>
      </c>
      <c r="Y448" s="2">
        <v>45579</v>
      </c>
      <c r="Z448" s="2">
        <v>45457</v>
      </c>
      <c r="AA448" s="1" t="s">
        <v>315</v>
      </c>
      <c r="AB448" s="1" t="s">
        <v>4154</v>
      </c>
      <c r="AC448" s="1" t="s">
        <v>56</v>
      </c>
      <c r="AD448" s="1" t="s">
        <v>57</v>
      </c>
      <c r="AE448" s="1" t="s">
        <v>57</v>
      </c>
      <c r="AF448" s="1" t="s">
        <v>87</v>
      </c>
      <c r="AG448" s="1">
        <v>125292.03</v>
      </c>
      <c r="AI448" s="2">
        <v>45516</v>
      </c>
      <c r="AJ448" s="1">
        <v>125292.03</v>
      </c>
      <c r="AK448" s="1" t="s">
        <v>4155</v>
      </c>
      <c r="AL448" s="2">
        <v>45527</v>
      </c>
      <c r="AM448" s="2">
        <v>45588</v>
      </c>
      <c r="AN448" s="1" t="s">
        <v>700</v>
      </c>
      <c r="AO448" s="3">
        <v>0.41666666666666669</v>
      </c>
    </row>
    <row r="449" spans="1:41" x14ac:dyDescent="0.3">
      <c r="A449" s="7" t="s">
        <v>4156</v>
      </c>
      <c r="B449" s="1" t="s">
        <v>41</v>
      </c>
      <c r="C449" s="1" t="s">
        <v>4157</v>
      </c>
      <c r="D449" s="1" t="s">
        <v>43</v>
      </c>
      <c r="E449" s="1" t="s">
        <v>4158</v>
      </c>
      <c r="F449" s="10">
        <f t="shared" si="6"/>
        <v>45526</v>
      </c>
      <c r="G449" s="1" t="s">
        <v>4159</v>
      </c>
      <c r="H449" s="1" t="s">
        <v>4160</v>
      </c>
      <c r="I449" s="13" t="s">
        <v>1863</v>
      </c>
      <c r="J449" s="1" t="s">
        <v>84</v>
      </c>
      <c r="K449" s="1">
        <v>71530000</v>
      </c>
      <c r="L449" s="1" t="s">
        <v>1858</v>
      </c>
      <c r="M449" s="1" t="s">
        <v>4161</v>
      </c>
      <c r="N449" s="1" t="s">
        <v>4162</v>
      </c>
      <c r="P449" s="1" t="s">
        <v>1862</v>
      </c>
      <c r="Q449" s="1" t="s">
        <v>1863</v>
      </c>
      <c r="R449" s="1" t="s">
        <v>127</v>
      </c>
      <c r="X449" s="2">
        <v>45243</v>
      </c>
      <c r="Y449" s="2">
        <v>45850</v>
      </c>
      <c r="Z449" s="2">
        <v>45229</v>
      </c>
      <c r="AA449" s="1" t="s">
        <v>55</v>
      </c>
      <c r="AC449" s="1" t="s">
        <v>57</v>
      </c>
      <c r="AD449" s="1" t="s">
        <v>57</v>
      </c>
      <c r="AE449" s="1" t="s">
        <v>57</v>
      </c>
      <c r="AF449" s="1" t="s">
        <v>87</v>
      </c>
      <c r="AG449" s="1">
        <v>27305</v>
      </c>
      <c r="AH449" s="1">
        <v>27305</v>
      </c>
      <c r="AI449" s="2">
        <v>45517</v>
      </c>
      <c r="AJ449" s="1">
        <v>27305</v>
      </c>
      <c r="AK449" s="1" t="s">
        <v>4163</v>
      </c>
      <c r="AL449" s="2">
        <v>45243</v>
      </c>
      <c r="AM449" s="2">
        <v>45850</v>
      </c>
      <c r="AN449" s="1" t="s">
        <v>240</v>
      </c>
      <c r="AO449" s="3">
        <v>0.5</v>
      </c>
    </row>
    <row r="450" spans="1:41" x14ac:dyDescent="0.3">
      <c r="A450" s="7" t="s">
        <v>4164</v>
      </c>
      <c r="B450" s="1" t="s">
        <v>41</v>
      </c>
      <c r="C450" s="1" t="s">
        <v>4157</v>
      </c>
      <c r="D450" s="1" t="s">
        <v>43</v>
      </c>
      <c r="E450" s="1" t="s">
        <v>4165</v>
      </c>
      <c r="F450" s="10">
        <f t="shared" si="6"/>
        <v>45526</v>
      </c>
      <c r="G450" s="1" t="s">
        <v>4166</v>
      </c>
      <c r="H450" s="1" t="s">
        <v>4167</v>
      </c>
      <c r="I450" s="9" t="s">
        <v>1863</v>
      </c>
      <c r="J450" s="1" t="s">
        <v>84</v>
      </c>
      <c r="K450" s="1">
        <v>71530000</v>
      </c>
      <c r="L450" s="1" t="s">
        <v>1858</v>
      </c>
      <c r="M450" s="1" t="s">
        <v>4161</v>
      </c>
      <c r="N450" s="1" t="s">
        <v>4162</v>
      </c>
      <c r="P450" s="1" t="s">
        <v>1862</v>
      </c>
      <c r="Q450" s="1" t="s">
        <v>1863</v>
      </c>
      <c r="R450" s="1" t="s">
        <v>127</v>
      </c>
      <c r="X450" s="2">
        <v>45243</v>
      </c>
      <c r="Y450" s="2">
        <v>45913</v>
      </c>
      <c r="Z450" s="2">
        <v>45229</v>
      </c>
      <c r="AA450" s="1" t="s">
        <v>55</v>
      </c>
      <c r="AC450" s="1" t="s">
        <v>57</v>
      </c>
      <c r="AD450" s="1" t="s">
        <v>57</v>
      </c>
      <c r="AE450" s="1" t="s">
        <v>57</v>
      </c>
      <c r="AF450" s="1" t="s">
        <v>87</v>
      </c>
      <c r="AG450" s="1">
        <v>125370</v>
      </c>
      <c r="AH450" s="1">
        <v>125370</v>
      </c>
      <c r="AI450" s="2">
        <v>45511</v>
      </c>
      <c r="AJ450" s="1">
        <v>125370</v>
      </c>
      <c r="AK450" s="1" t="s">
        <v>4163</v>
      </c>
      <c r="AL450" s="2">
        <v>45243</v>
      </c>
      <c r="AM450" s="2">
        <v>45913</v>
      </c>
      <c r="AN450" s="1" t="s">
        <v>240</v>
      </c>
      <c r="AO450" s="3">
        <v>0.5</v>
      </c>
    </row>
    <row r="451" spans="1:41" x14ac:dyDescent="0.3">
      <c r="A451" s="7" t="s">
        <v>4168</v>
      </c>
      <c r="B451" s="1" t="s">
        <v>41</v>
      </c>
      <c r="C451" s="1" t="s">
        <v>4157</v>
      </c>
      <c r="D451" s="1" t="s">
        <v>43</v>
      </c>
      <c r="E451" s="1" t="s">
        <v>4169</v>
      </c>
      <c r="F451" s="10">
        <f t="shared" ref="F451:F514" si="7">DATEVALUE(LEFT(E451,10))</f>
        <v>45525</v>
      </c>
      <c r="G451" s="1" t="s">
        <v>4170</v>
      </c>
      <c r="H451" s="1" t="s">
        <v>4167</v>
      </c>
      <c r="I451" s="9" t="s">
        <v>1863</v>
      </c>
      <c r="J451" s="1" t="s">
        <v>84</v>
      </c>
      <c r="K451" s="1">
        <v>71530000</v>
      </c>
      <c r="L451" s="1" t="s">
        <v>1858</v>
      </c>
      <c r="M451" s="1" t="s">
        <v>4161</v>
      </c>
      <c r="N451" s="1" t="s">
        <v>4162</v>
      </c>
      <c r="P451" s="1" t="s">
        <v>1862</v>
      </c>
      <c r="Q451" s="1" t="s">
        <v>1863</v>
      </c>
      <c r="R451" s="1" t="s">
        <v>127</v>
      </c>
      <c r="X451" s="2">
        <v>45243</v>
      </c>
      <c r="Y451" s="2">
        <v>45913</v>
      </c>
      <c r="Z451" s="2">
        <v>45229</v>
      </c>
      <c r="AA451" s="1" t="s">
        <v>55</v>
      </c>
      <c r="AC451" s="1" t="s">
        <v>57</v>
      </c>
      <c r="AD451" s="1" t="s">
        <v>57</v>
      </c>
      <c r="AE451" s="1" t="s">
        <v>57</v>
      </c>
      <c r="AF451" s="1" t="s">
        <v>87</v>
      </c>
      <c r="AG451" s="1">
        <v>107347.3</v>
      </c>
      <c r="AH451" s="1">
        <v>107347.3</v>
      </c>
      <c r="AI451" s="2">
        <v>45511</v>
      </c>
      <c r="AJ451" s="1">
        <v>107347.3</v>
      </c>
      <c r="AK451" s="1" t="s">
        <v>4171</v>
      </c>
      <c r="AL451" s="2">
        <v>45243</v>
      </c>
      <c r="AM451" s="2">
        <v>45913</v>
      </c>
      <c r="AN451" s="1" t="s">
        <v>240</v>
      </c>
      <c r="AO451" s="3">
        <v>0.5</v>
      </c>
    </row>
    <row r="452" spans="1:41" x14ac:dyDescent="0.3">
      <c r="A452" s="7" t="s">
        <v>4172</v>
      </c>
      <c r="B452" s="1" t="s">
        <v>41</v>
      </c>
      <c r="C452" s="1" t="s">
        <v>4157</v>
      </c>
      <c r="D452" s="1" t="s">
        <v>43</v>
      </c>
      <c r="E452" s="1" t="s">
        <v>4173</v>
      </c>
      <c r="F452" s="10">
        <f t="shared" si="7"/>
        <v>45525</v>
      </c>
      <c r="G452" s="1" t="s">
        <v>4174</v>
      </c>
      <c r="H452" s="1" t="s">
        <v>4175</v>
      </c>
      <c r="I452" s="9" t="s">
        <v>1863</v>
      </c>
      <c r="J452" s="1" t="s">
        <v>84</v>
      </c>
      <c r="K452" s="1">
        <v>71530000</v>
      </c>
      <c r="L452" s="1" t="s">
        <v>1858</v>
      </c>
      <c r="M452" s="1" t="s">
        <v>4161</v>
      </c>
      <c r="N452" s="1" t="s">
        <v>4162</v>
      </c>
      <c r="P452" s="1" t="s">
        <v>1862</v>
      </c>
      <c r="Q452" s="1" t="s">
        <v>1863</v>
      </c>
      <c r="R452" s="1" t="s">
        <v>127</v>
      </c>
      <c r="X452" s="2">
        <v>45229</v>
      </c>
      <c r="Y452" s="2">
        <v>45794</v>
      </c>
      <c r="Z452" s="2">
        <v>45199</v>
      </c>
      <c r="AA452" s="1" t="s">
        <v>55</v>
      </c>
      <c r="AC452" s="1" t="s">
        <v>57</v>
      </c>
      <c r="AD452" s="1" t="s">
        <v>57</v>
      </c>
      <c r="AE452" s="1" t="s">
        <v>57</v>
      </c>
      <c r="AF452" s="1" t="s">
        <v>87</v>
      </c>
      <c r="AG452" s="1">
        <v>36218.6</v>
      </c>
      <c r="AH452" s="1">
        <v>57346.12</v>
      </c>
      <c r="AI452" s="2">
        <v>45516</v>
      </c>
      <c r="AJ452" s="1">
        <v>57346.12</v>
      </c>
      <c r="AK452" s="1" t="s">
        <v>4171</v>
      </c>
      <c r="AL452" s="2">
        <v>45229</v>
      </c>
      <c r="AM452" s="2">
        <v>45794</v>
      </c>
      <c r="AN452" s="1" t="s">
        <v>240</v>
      </c>
      <c r="AO452" s="3">
        <v>0.5</v>
      </c>
    </row>
    <row r="453" spans="1:41" x14ac:dyDescent="0.3">
      <c r="A453" s="7" t="s">
        <v>4176</v>
      </c>
      <c r="B453" s="1" t="s">
        <v>41</v>
      </c>
      <c r="C453" s="1" t="s">
        <v>4157</v>
      </c>
      <c r="D453" s="1" t="s">
        <v>43</v>
      </c>
      <c r="E453" s="1" t="s">
        <v>4177</v>
      </c>
      <c r="F453" s="10">
        <f t="shared" si="7"/>
        <v>45525</v>
      </c>
      <c r="G453" s="1" t="s">
        <v>4178</v>
      </c>
      <c r="H453" s="1" t="s">
        <v>4179</v>
      </c>
      <c r="I453" s="9" t="s">
        <v>1863</v>
      </c>
      <c r="J453" s="1" t="s">
        <v>84</v>
      </c>
      <c r="K453" s="1">
        <v>71530000</v>
      </c>
      <c r="L453" s="1" t="s">
        <v>1858</v>
      </c>
      <c r="M453" s="1" t="s">
        <v>4161</v>
      </c>
      <c r="N453" s="1" t="s">
        <v>4162</v>
      </c>
      <c r="P453" s="1" t="s">
        <v>1862</v>
      </c>
      <c r="Q453" s="1" t="s">
        <v>1863</v>
      </c>
      <c r="R453" s="1" t="s">
        <v>127</v>
      </c>
      <c r="X453" s="2">
        <v>45243</v>
      </c>
      <c r="Y453" s="2">
        <v>45850</v>
      </c>
      <c r="Z453" s="2">
        <v>45230</v>
      </c>
      <c r="AA453" s="1" t="s">
        <v>55</v>
      </c>
      <c r="AC453" s="1" t="s">
        <v>57</v>
      </c>
      <c r="AD453" s="1" t="s">
        <v>57</v>
      </c>
      <c r="AE453" s="1" t="s">
        <v>57</v>
      </c>
      <c r="AF453" s="1" t="s">
        <v>87</v>
      </c>
      <c r="AG453" s="1">
        <v>33834.589999999997</v>
      </c>
      <c r="AI453" s="2">
        <v>45516</v>
      </c>
      <c r="AJ453" s="1">
        <v>33834.589999999997</v>
      </c>
      <c r="AK453" s="1" t="s">
        <v>4171</v>
      </c>
      <c r="AL453" s="2">
        <v>45243</v>
      </c>
      <c r="AM453" s="2">
        <v>45850</v>
      </c>
      <c r="AN453" s="1" t="s">
        <v>240</v>
      </c>
      <c r="AO453" s="3">
        <v>0.5</v>
      </c>
    </row>
    <row r="454" spans="1:41" x14ac:dyDescent="0.3">
      <c r="A454" s="7" t="s">
        <v>4180</v>
      </c>
      <c r="B454" s="1" t="s">
        <v>41</v>
      </c>
      <c r="C454" s="1" t="s">
        <v>4157</v>
      </c>
      <c r="D454" s="1" t="s">
        <v>43</v>
      </c>
      <c r="E454" s="1" t="s">
        <v>4181</v>
      </c>
      <c r="F454" s="10">
        <f t="shared" si="7"/>
        <v>45525</v>
      </c>
      <c r="G454" s="1" t="s">
        <v>4178</v>
      </c>
      <c r="H454" s="1" t="s">
        <v>4182</v>
      </c>
      <c r="I454" s="11" t="s">
        <v>1863</v>
      </c>
      <c r="J454" s="1" t="s">
        <v>84</v>
      </c>
      <c r="K454" s="1">
        <v>71530000</v>
      </c>
      <c r="L454" s="1" t="s">
        <v>1858</v>
      </c>
      <c r="M454" s="1" t="s">
        <v>4161</v>
      </c>
      <c r="N454" s="1" t="s">
        <v>4162</v>
      </c>
      <c r="P454" s="1" t="s">
        <v>1862</v>
      </c>
      <c r="Q454" s="1" t="s">
        <v>1863</v>
      </c>
      <c r="R454" s="1" t="s">
        <v>127</v>
      </c>
      <c r="X454" s="2">
        <v>45173</v>
      </c>
      <c r="Y454" s="2">
        <v>45850</v>
      </c>
      <c r="Z454" s="2">
        <v>45137</v>
      </c>
      <c r="AA454" s="1" t="s">
        <v>55</v>
      </c>
      <c r="AC454" s="1" t="s">
        <v>57</v>
      </c>
      <c r="AD454" s="1" t="s">
        <v>57</v>
      </c>
      <c r="AE454" s="1" t="s">
        <v>57</v>
      </c>
      <c r="AF454" s="1" t="s">
        <v>87</v>
      </c>
      <c r="AG454" s="1">
        <v>33529.050000000003</v>
      </c>
      <c r="AH454" s="1">
        <v>33529.050000000003</v>
      </c>
      <c r="AI454" s="2">
        <v>45516</v>
      </c>
      <c r="AJ454" s="1">
        <v>33529.050000000003</v>
      </c>
      <c r="AK454" s="1" t="s">
        <v>4171</v>
      </c>
      <c r="AL454" s="2">
        <v>45173</v>
      </c>
      <c r="AM454" s="2">
        <v>45850</v>
      </c>
      <c r="AN454" s="1" t="s">
        <v>240</v>
      </c>
      <c r="AO454" s="3">
        <v>0.5</v>
      </c>
    </row>
    <row r="455" spans="1:41" x14ac:dyDescent="0.3">
      <c r="A455" s="7">
        <v>330913</v>
      </c>
      <c r="B455" s="1" t="s">
        <v>41</v>
      </c>
      <c r="C455" s="1" t="s">
        <v>2281</v>
      </c>
      <c r="D455" s="1" t="s">
        <v>43</v>
      </c>
      <c r="E455" s="1" t="s">
        <v>4183</v>
      </c>
      <c r="F455" s="10">
        <f t="shared" si="7"/>
        <v>45524</v>
      </c>
      <c r="G455" s="1" t="s">
        <v>4184</v>
      </c>
      <c r="H455" s="1" t="s">
        <v>4184</v>
      </c>
      <c r="I455" s="1" t="s">
        <v>2284</v>
      </c>
      <c r="J455" s="1" t="s">
        <v>8481</v>
      </c>
      <c r="K455" s="1">
        <v>45000000</v>
      </c>
      <c r="M455" s="1" t="s">
        <v>2285</v>
      </c>
      <c r="N455" s="1" t="s">
        <v>2286</v>
      </c>
      <c r="P455" s="1" t="s">
        <v>2287</v>
      </c>
      <c r="Q455" s="1" t="s">
        <v>2288</v>
      </c>
      <c r="R455" s="1" t="s">
        <v>84</v>
      </c>
      <c r="X455" s="2">
        <v>45510</v>
      </c>
      <c r="Y455" s="2">
        <v>45511</v>
      </c>
      <c r="Z455" s="2">
        <v>45509</v>
      </c>
      <c r="AA455" s="1" t="s">
        <v>55</v>
      </c>
      <c r="AC455" s="1" t="s">
        <v>57</v>
      </c>
      <c r="AD455" s="1" t="s">
        <v>57</v>
      </c>
      <c r="AE455" s="1" t="s">
        <v>57</v>
      </c>
      <c r="AF455" s="1" t="s">
        <v>58</v>
      </c>
      <c r="AG455" s="1">
        <v>3413272.46</v>
      </c>
      <c r="AI455" s="2">
        <v>45509</v>
      </c>
      <c r="AJ455" s="1">
        <v>3413272.46</v>
      </c>
      <c r="AK455" s="1" t="s">
        <v>4185</v>
      </c>
      <c r="AL455" s="2">
        <v>45510</v>
      </c>
      <c r="AM455" s="2">
        <v>45511</v>
      </c>
      <c r="AN455" s="1" t="s">
        <v>4186</v>
      </c>
      <c r="AO455" s="3">
        <v>0.70833333333333337</v>
      </c>
    </row>
    <row r="456" spans="1:41" x14ac:dyDescent="0.3">
      <c r="A456" s="7" t="s">
        <v>4187</v>
      </c>
      <c r="B456" s="1" t="s">
        <v>41</v>
      </c>
      <c r="C456" s="1" t="s">
        <v>1345</v>
      </c>
      <c r="D456" s="1" t="s">
        <v>43</v>
      </c>
      <c r="E456" s="1" t="s">
        <v>4188</v>
      </c>
      <c r="F456" s="10">
        <f t="shared" si="7"/>
        <v>45162</v>
      </c>
      <c r="G456" s="1" t="s">
        <v>4189</v>
      </c>
      <c r="H456" s="1" t="s">
        <v>4189</v>
      </c>
      <c r="I456" s="1" t="s">
        <v>4190</v>
      </c>
      <c r="J456" s="1" t="s">
        <v>8481</v>
      </c>
      <c r="K456" s="1">
        <v>45000000</v>
      </c>
      <c r="M456" s="1" t="s">
        <v>4191</v>
      </c>
      <c r="N456" s="1" t="s">
        <v>1351</v>
      </c>
      <c r="P456" s="1" t="s">
        <v>1352</v>
      </c>
      <c r="Q456" s="1" t="s">
        <v>1349</v>
      </c>
      <c r="R456" s="1" t="s">
        <v>84</v>
      </c>
      <c r="W456" s="1" t="s">
        <v>4192</v>
      </c>
      <c r="X456" s="2">
        <v>45119</v>
      </c>
      <c r="Y456" s="2">
        <v>45850</v>
      </c>
      <c r="Z456" s="2">
        <v>45118</v>
      </c>
      <c r="AA456" s="1" t="s">
        <v>55</v>
      </c>
      <c r="AC456" s="1" t="s">
        <v>56</v>
      </c>
      <c r="AD456" s="1" t="s">
        <v>57</v>
      </c>
      <c r="AE456" s="1" t="s">
        <v>57</v>
      </c>
      <c r="AF456" s="1" t="s">
        <v>58</v>
      </c>
      <c r="AG456" s="1">
        <v>1500000</v>
      </c>
      <c r="AI456" s="2">
        <v>45119</v>
      </c>
      <c r="AJ456" s="1">
        <v>1000000</v>
      </c>
      <c r="AK456" s="1" t="s">
        <v>4193</v>
      </c>
      <c r="AL456" s="2">
        <v>45119</v>
      </c>
      <c r="AM456" s="2">
        <v>45119</v>
      </c>
      <c r="AN456" s="1" t="s">
        <v>4194</v>
      </c>
      <c r="AO456" s="3">
        <v>0</v>
      </c>
    </row>
    <row r="457" spans="1:41" x14ac:dyDescent="0.3">
      <c r="A457" s="7" t="s">
        <v>4195</v>
      </c>
      <c r="B457" s="1" t="s">
        <v>41</v>
      </c>
      <c r="C457" s="1" t="s">
        <v>1345</v>
      </c>
      <c r="D457" s="1" t="s">
        <v>43</v>
      </c>
      <c r="E457" s="1" t="s">
        <v>4196</v>
      </c>
      <c r="F457" s="10">
        <f t="shared" si="7"/>
        <v>45162</v>
      </c>
      <c r="G457" s="1" t="s">
        <v>4197</v>
      </c>
      <c r="H457" s="1" t="s">
        <v>4198</v>
      </c>
      <c r="I457" s="1" t="s">
        <v>4190</v>
      </c>
      <c r="J457" s="1" t="s">
        <v>8481</v>
      </c>
      <c r="K457" s="1">
        <v>45000000</v>
      </c>
      <c r="M457" s="1" t="s">
        <v>4191</v>
      </c>
      <c r="N457" s="1" t="s">
        <v>1351</v>
      </c>
      <c r="P457" s="1" t="s">
        <v>1352</v>
      </c>
      <c r="Q457" s="1" t="s">
        <v>1349</v>
      </c>
      <c r="R457" s="1" t="s">
        <v>84</v>
      </c>
      <c r="W457" s="1" t="s">
        <v>4199</v>
      </c>
      <c r="X457" s="2">
        <v>45119</v>
      </c>
      <c r="Y457" s="2">
        <v>45850</v>
      </c>
      <c r="Z457" s="2">
        <v>45118</v>
      </c>
      <c r="AA457" s="1" t="s">
        <v>55</v>
      </c>
      <c r="AC457" s="1" t="s">
        <v>56</v>
      </c>
      <c r="AD457" s="1" t="s">
        <v>57</v>
      </c>
      <c r="AE457" s="1" t="s">
        <v>57</v>
      </c>
      <c r="AF457" s="1" t="s">
        <v>58</v>
      </c>
      <c r="AG457" s="1">
        <v>1000000</v>
      </c>
      <c r="AI457" s="2">
        <v>45118</v>
      </c>
      <c r="AJ457" s="1">
        <v>1000000</v>
      </c>
      <c r="AK457" s="1" t="s">
        <v>4200</v>
      </c>
      <c r="AL457" s="2">
        <v>45119</v>
      </c>
      <c r="AM457" s="2">
        <v>45485</v>
      </c>
      <c r="AN457" s="1" t="s">
        <v>4201</v>
      </c>
      <c r="AO457" s="3">
        <v>0</v>
      </c>
    </row>
    <row r="458" spans="1:41" x14ac:dyDescent="0.3">
      <c r="A458" s="7" t="s">
        <v>4202</v>
      </c>
      <c r="B458" s="1" t="s">
        <v>41</v>
      </c>
      <c r="C458" s="1" t="s">
        <v>4203</v>
      </c>
      <c r="D458" s="1" t="s">
        <v>43</v>
      </c>
      <c r="E458" s="1" t="s">
        <v>4204</v>
      </c>
      <c r="F458" s="10">
        <f t="shared" si="7"/>
        <v>45520</v>
      </c>
      <c r="G458" s="1" t="s">
        <v>4205</v>
      </c>
      <c r="H458" s="1" t="s">
        <v>4206</v>
      </c>
      <c r="I458" s="1" t="s">
        <v>8481</v>
      </c>
      <c r="J458" s="1" t="s">
        <v>51</v>
      </c>
      <c r="K458" s="1">
        <v>80000000</v>
      </c>
      <c r="L458" s="1" t="s">
        <v>4207</v>
      </c>
      <c r="M458" s="1" t="s">
        <v>4208</v>
      </c>
      <c r="N458" s="1" t="s">
        <v>4209</v>
      </c>
      <c r="P458" s="1" t="s">
        <v>259</v>
      </c>
      <c r="Q458" s="1" t="s">
        <v>4210</v>
      </c>
      <c r="R458" s="1" t="s">
        <v>84</v>
      </c>
      <c r="S458" s="1">
        <v>2073323819</v>
      </c>
      <c r="X458" s="2">
        <v>45520</v>
      </c>
      <c r="Y458" s="2">
        <v>45915</v>
      </c>
      <c r="Z458" s="2">
        <v>45519</v>
      </c>
      <c r="AA458" s="1" t="s">
        <v>55</v>
      </c>
      <c r="AC458" s="1" t="s">
        <v>56</v>
      </c>
      <c r="AD458" s="1" t="s">
        <v>57</v>
      </c>
      <c r="AE458" s="1" t="s">
        <v>57</v>
      </c>
      <c r="AF458" s="1" t="s">
        <v>87</v>
      </c>
      <c r="AG458" s="1">
        <v>350000</v>
      </c>
      <c r="AI458" s="2">
        <v>45519</v>
      </c>
      <c r="AJ458" s="1">
        <v>350000</v>
      </c>
      <c r="AK458" s="1" t="s">
        <v>4211</v>
      </c>
      <c r="AL458" s="2">
        <v>45520</v>
      </c>
      <c r="AM458" s="2">
        <v>45915</v>
      </c>
      <c r="AN458" s="1" t="s">
        <v>4212</v>
      </c>
      <c r="AO458" s="3">
        <v>0.5</v>
      </c>
    </row>
    <row r="459" spans="1:41" x14ac:dyDescent="0.3">
      <c r="A459" s="7" t="s">
        <v>4213</v>
      </c>
      <c r="B459" s="1" t="s">
        <v>41</v>
      </c>
      <c r="C459" s="1" t="s">
        <v>159</v>
      </c>
      <c r="D459" s="1" t="s">
        <v>43</v>
      </c>
      <c r="E459" s="1" t="s">
        <v>4214</v>
      </c>
      <c r="F459" s="10">
        <f t="shared" si="7"/>
        <v>45518</v>
      </c>
      <c r="G459" s="1" t="s">
        <v>2607</v>
      </c>
      <c r="H459" s="1" t="s">
        <v>2608</v>
      </c>
      <c r="I459" s="1" t="s">
        <v>8481</v>
      </c>
      <c r="J459" s="1" t="s">
        <v>862</v>
      </c>
      <c r="K459" s="1">
        <v>71530000</v>
      </c>
      <c r="L459" s="1" t="s">
        <v>2609</v>
      </c>
      <c r="M459" s="1" t="s">
        <v>165</v>
      </c>
      <c r="N459" s="1" t="s">
        <v>166</v>
      </c>
      <c r="P459" s="1" t="s">
        <v>167</v>
      </c>
      <c r="Q459" s="1" t="s">
        <v>168</v>
      </c>
      <c r="R459" s="1" t="s">
        <v>84</v>
      </c>
      <c r="S459" s="1">
        <v>3450103503</v>
      </c>
      <c r="T459" s="1" t="s">
        <v>169</v>
      </c>
      <c r="U459" s="1" t="s">
        <v>4215</v>
      </c>
      <c r="X459" s="2">
        <v>45375</v>
      </c>
      <c r="Y459" s="2">
        <v>46835</v>
      </c>
      <c r="Z459" s="2">
        <v>45027</v>
      </c>
      <c r="AA459" s="1" t="s">
        <v>55</v>
      </c>
      <c r="AC459" s="1" t="s">
        <v>57</v>
      </c>
      <c r="AD459" s="1" t="s">
        <v>57</v>
      </c>
      <c r="AE459" s="1" t="s">
        <v>57</v>
      </c>
      <c r="AF459" s="1" t="s">
        <v>87</v>
      </c>
      <c r="AG459" s="1">
        <v>43000000</v>
      </c>
      <c r="AI459" s="2">
        <v>45352</v>
      </c>
      <c r="AJ459" s="1">
        <v>43000000</v>
      </c>
      <c r="AK459" s="1" t="s">
        <v>4216</v>
      </c>
      <c r="AL459" s="2">
        <v>45375</v>
      </c>
      <c r="AM459" s="2">
        <v>46835</v>
      </c>
      <c r="AN459" s="1" t="s">
        <v>89</v>
      </c>
      <c r="AO459" s="3">
        <v>0</v>
      </c>
    </row>
    <row r="460" spans="1:41" x14ac:dyDescent="0.3">
      <c r="A460" s="7" t="s">
        <v>4217</v>
      </c>
      <c r="B460" s="1" t="s">
        <v>41</v>
      </c>
      <c r="C460" s="1" t="s">
        <v>159</v>
      </c>
      <c r="D460" s="1" t="s">
        <v>43</v>
      </c>
      <c r="E460" s="1" t="s">
        <v>4218</v>
      </c>
      <c r="F460" s="10">
        <f t="shared" si="7"/>
        <v>45518</v>
      </c>
      <c r="G460" s="1" t="s">
        <v>2607</v>
      </c>
      <c r="H460" s="1" t="s">
        <v>2608</v>
      </c>
      <c r="I460" s="1" t="s">
        <v>8481</v>
      </c>
      <c r="J460" s="1" t="s">
        <v>862</v>
      </c>
      <c r="K460" s="1">
        <v>71530000</v>
      </c>
      <c r="L460" s="1" t="s">
        <v>2609</v>
      </c>
      <c r="M460" s="1" t="s">
        <v>165</v>
      </c>
      <c r="N460" s="1" t="s">
        <v>166</v>
      </c>
      <c r="P460" s="1" t="s">
        <v>167</v>
      </c>
      <c r="Q460" s="1" t="s">
        <v>168</v>
      </c>
      <c r="R460" s="1" t="s">
        <v>84</v>
      </c>
      <c r="S460" s="1">
        <v>3450103503</v>
      </c>
      <c r="T460" s="1" t="s">
        <v>169</v>
      </c>
      <c r="U460" s="1" t="s">
        <v>4219</v>
      </c>
      <c r="X460" s="2">
        <v>45282</v>
      </c>
      <c r="Y460" s="2">
        <v>46742</v>
      </c>
      <c r="Z460" s="2">
        <v>45027</v>
      </c>
      <c r="AA460" s="1" t="s">
        <v>55</v>
      </c>
      <c r="AC460" s="1" t="s">
        <v>57</v>
      </c>
      <c r="AD460" s="1" t="s">
        <v>57</v>
      </c>
      <c r="AE460" s="1" t="s">
        <v>57</v>
      </c>
      <c r="AF460" s="1" t="s">
        <v>87</v>
      </c>
      <c r="AG460" s="1">
        <v>79900000</v>
      </c>
      <c r="AI460" s="2">
        <v>45272</v>
      </c>
      <c r="AJ460" s="1">
        <v>79900000</v>
      </c>
      <c r="AK460" s="1" t="s">
        <v>4220</v>
      </c>
      <c r="AL460" s="2">
        <v>45282</v>
      </c>
      <c r="AM460" s="2">
        <v>46742</v>
      </c>
      <c r="AN460" s="1" t="s">
        <v>59</v>
      </c>
      <c r="AO460" s="3">
        <v>0</v>
      </c>
    </row>
    <row r="461" spans="1:41" x14ac:dyDescent="0.3">
      <c r="A461" s="7" t="s">
        <v>4221</v>
      </c>
      <c r="B461" s="1" t="s">
        <v>41</v>
      </c>
      <c r="C461" s="1" t="s">
        <v>242</v>
      </c>
      <c r="D461" s="1" t="s">
        <v>43</v>
      </c>
      <c r="E461" s="1" t="s">
        <v>4222</v>
      </c>
      <c r="F461" s="10">
        <f t="shared" si="7"/>
        <v>45518</v>
      </c>
      <c r="G461" s="1" t="s">
        <v>4223</v>
      </c>
      <c r="H461" s="1" t="s">
        <v>4224</v>
      </c>
      <c r="I461" s="13" t="s">
        <v>4225</v>
      </c>
      <c r="J461" s="1" t="s">
        <v>95</v>
      </c>
      <c r="K461" s="1">
        <v>45246400</v>
      </c>
      <c r="L461" s="1" t="s">
        <v>4226</v>
      </c>
      <c r="M461" s="1" t="s">
        <v>4227</v>
      </c>
      <c r="N461" s="1" t="s">
        <v>4228</v>
      </c>
      <c r="P461" s="1" t="s">
        <v>285</v>
      </c>
      <c r="Q461" s="1" t="s">
        <v>2655</v>
      </c>
      <c r="R461" s="1" t="s">
        <v>53</v>
      </c>
      <c r="S461" s="1">
        <v>2084749505</v>
      </c>
      <c r="U461" s="1" t="s">
        <v>4229</v>
      </c>
      <c r="X461" s="2">
        <v>45516</v>
      </c>
      <c r="Y461" s="2">
        <v>45777</v>
      </c>
      <c r="Z461" s="2">
        <v>45433</v>
      </c>
      <c r="AA461" s="1" t="s">
        <v>55</v>
      </c>
      <c r="AC461" s="1" t="s">
        <v>56</v>
      </c>
      <c r="AD461" s="1" t="s">
        <v>57</v>
      </c>
      <c r="AE461" s="1" t="s">
        <v>57</v>
      </c>
      <c r="AF461" s="1" t="s">
        <v>58</v>
      </c>
      <c r="AG461" s="1">
        <v>239235.42</v>
      </c>
      <c r="AI461" s="2">
        <v>45511</v>
      </c>
      <c r="AJ461" s="1">
        <v>239235.42</v>
      </c>
      <c r="AK461" s="1" t="s">
        <v>4230</v>
      </c>
      <c r="AL461" s="2">
        <v>45516</v>
      </c>
      <c r="AM461" s="2">
        <v>45777</v>
      </c>
      <c r="AN461" s="1" t="s">
        <v>240</v>
      </c>
      <c r="AO461" s="3">
        <v>0.70833333333333337</v>
      </c>
    </row>
    <row r="462" spans="1:41" x14ac:dyDescent="0.3">
      <c r="A462" s="7" t="s">
        <v>4231</v>
      </c>
      <c r="B462" s="1" t="s">
        <v>41</v>
      </c>
      <c r="C462" s="1" t="s">
        <v>1069</v>
      </c>
      <c r="D462" s="1" t="s">
        <v>43</v>
      </c>
      <c r="E462" s="1" t="s">
        <v>4232</v>
      </c>
      <c r="F462" s="10">
        <f t="shared" si="7"/>
        <v>45516</v>
      </c>
      <c r="G462" s="1" t="s">
        <v>4233</v>
      </c>
      <c r="H462" s="1" t="s">
        <v>4234</v>
      </c>
      <c r="I462" s="11" t="s">
        <v>1544</v>
      </c>
      <c r="J462" s="1" t="s">
        <v>378</v>
      </c>
      <c r="K462" s="1" t="s">
        <v>4235</v>
      </c>
      <c r="L462" s="1" t="s">
        <v>4236</v>
      </c>
      <c r="M462" s="1" t="s">
        <v>4237</v>
      </c>
      <c r="N462" s="1" t="s">
        <v>1077</v>
      </c>
      <c r="O462" s="1" t="s">
        <v>1078</v>
      </c>
      <c r="P462" s="1" t="s">
        <v>378</v>
      </c>
      <c r="Q462" s="1" t="s">
        <v>1544</v>
      </c>
      <c r="R462" s="1" t="s">
        <v>127</v>
      </c>
      <c r="S462" s="1">
        <v>1215696829</v>
      </c>
      <c r="X462" s="2">
        <v>45334</v>
      </c>
      <c r="Y462" s="2">
        <v>45382</v>
      </c>
      <c r="Z462" s="2">
        <v>45320</v>
      </c>
      <c r="AA462" s="1" t="s">
        <v>55</v>
      </c>
      <c r="AC462" s="1" t="s">
        <v>57</v>
      </c>
      <c r="AD462" s="1" t="s">
        <v>57</v>
      </c>
      <c r="AE462" s="1" t="s">
        <v>57</v>
      </c>
      <c r="AF462" s="1" t="s">
        <v>58</v>
      </c>
      <c r="AG462" s="1">
        <v>50000</v>
      </c>
      <c r="AH462" s="1">
        <v>70000</v>
      </c>
      <c r="AI462" s="2">
        <v>45516</v>
      </c>
      <c r="AJ462" s="1">
        <v>57989.279999999999</v>
      </c>
      <c r="AK462" s="1" t="s">
        <v>1548</v>
      </c>
      <c r="AL462" s="2">
        <v>45334</v>
      </c>
      <c r="AM462" s="2">
        <v>45382</v>
      </c>
      <c r="AN462" s="1" t="s">
        <v>89</v>
      </c>
      <c r="AO462" s="3">
        <v>0.625</v>
      </c>
    </row>
    <row r="463" spans="1:41" x14ac:dyDescent="0.3">
      <c r="A463" s="7" t="s">
        <v>4238</v>
      </c>
      <c r="B463" s="1" t="s">
        <v>41</v>
      </c>
      <c r="C463" s="1" t="s">
        <v>1357</v>
      </c>
      <c r="D463" s="1" t="s">
        <v>43</v>
      </c>
      <c r="E463" s="1" t="s">
        <v>4239</v>
      </c>
      <c r="F463" s="10">
        <f t="shared" si="7"/>
        <v>45516</v>
      </c>
      <c r="G463" s="1" t="s">
        <v>4240</v>
      </c>
      <c r="H463" s="1" t="s">
        <v>4241</v>
      </c>
      <c r="I463" s="1" t="s">
        <v>8481</v>
      </c>
      <c r="J463" s="1" t="s">
        <v>64</v>
      </c>
      <c r="K463" s="1">
        <v>98100000</v>
      </c>
      <c r="M463" s="1" t="s">
        <v>3042</v>
      </c>
      <c r="N463" s="1" t="s">
        <v>3043</v>
      </c>
      <c r="P463" s="1" t="s">
        <v>98</v>
      </c>
      <c r="Q463" s="1" t="s">
        <v>3044</v>
      </c>
      <c r="R463" s="1" t="s">
        <v>84</v>
      </c>
      <c r="X463" s="2">
        <v>45427</v>
      </c>
      <c r="Y463" s="2">
        <v>45791</v>
      </c>
      <c r="Z463" s="2">
        <v>45425</v>
      </c>
      <c r="AA463" s="1" t="s">
        <v>55</v>
      </c>
      <c r="AC463" s="1" t="s">
        <v>57</v>
      </c>
      <c r="AD463" s="1" t="s">
        <v>57</v>
      </c>
      <c r="AE463" s="1" t="s">
        <v>57</v>
      </c>
      <c r="AF463" s="1" t="s">
        <v>87</v>
      </c>
      <c r="AG463" s="1">
        <v>30000</v>
      </c>
      <c r="AI463" s="2">
        <v>45427</v>
      </c>
      <c r="AJ463" s="1">
        <v>30000</v>
      </c>
      <c r="AK463" s="1" t="s">
        <v>4242</v>
      </c>
      <c r="AL463" s="2">
        <v>45427</v>
      </c>
      <c r="AM463" s="2">
        <v>45791</v>
      </c>
      <c r="AN463" s="1" t="s">
        <v>4243</v>
      </c>
      <c r="AO463" s="3">
        <v>0.5</v>
      </c>
    </row>
    <row r="464" spans="1:41" x14ac:dyDescent="0.3">
      <c r="A464" s="7" t="s">
        <v>4244</v>
      </c>
      <c r="B464" s="1" t="s">
        <v>41</v>
      </c>
      <c r="C464" s="1" t="s">
        <v>4245</v>
      </c>
      <c r="D464" s="1" t="s">
        <v>43</v>
      </c>
      <c r="E464" s="1" t="s">
        <v>4246</v>
      </c>
      <c r="F464" s="10">
        <f t="shared" si="7"/>
        <v>45513</v>
      </c>
      <c r="G464" s="1" t="s">
        <v>3294</v>
      </c>
      <c r="H464" s="1" t="s">
        <v>3294</v>
      </c>
      <c r="I464" s="12" t="s">
        <v>3064</v>
      </c>
      <c r="J464" s="1" t="s">
        <v>64</v>
      </c>
      <c r="K464" s="1">
        <v>45246400</v>
      </c>
      <c r="L464" s="1" t="s">
        <v>4247</v>
      </c>
      <c r="M464" s="1" t="s">
        <v>4248</v>
      </c>
      <c r="N464" s="1" t="s">
        <v>3067</v>
      </c>
      <c r="P464" s="1" t="s">
        <v>904</v>
      </c>
      <c r="Q464" s="1" t="s">
        <v>3064</v>
      </c>
      <c r="R464" s="1" t="s">
        <v>571</v>
      </c>
      <c r="U464" s="1" t="s">
        <v>4249</v>
      </c>
      <c r="X464" s="2">
        <v>45505</v>
      </c>
      <c r="Y464" s="2">
        <v>45940</v>
      </c>
      <c r="Z464" s="2">
        <v>45504</v>
      </c>
      <c r="AA464" s="1" t="s">
        <v>55</v>
      </c>
      <c r="AC464" s="1" t="s">
        <v>57</v>
      </c>
      <c r="AD464" s="1" t="s">
        <v>57</v>
      </c>
      <c r="AE464" s="1" t="s">
        <v>57</v>
      </c>
      <c r="AF464" s="1" t="s">
        <v>58</v>
      </c>
      <c r="AG464" s="1">
        <v>355268.81</v>
      </c>
      <c r="AH464" s="1">
        <v>355268.81</v>
      </c>
      <c r="AI464" s="2">
        <v>45499</v>
      </c>
      <c r="AJ464" s="1">
        <v>355268.81</v>
      </c>
      <c r="AK464" s="1" t="s">
        <v>251</v>
      </c>
      <c r="AL464" s="2">
        <v>45505</v>
      </c>
      <c r="AM464" s="2">
        <v>45940</v>
      </c>
      <c r="AN464" s="1" t="s">
        <v>240</v>
      </c>
      <c r="AO464" s="3">
        <v>0.5</v>
      </c>
    </row>
    <row r="465" spans="1:41" x14ac:dyDescent="0.3">
      <c r="A465" s="7" t="s">
        <v>4250</v>
      </c>
      <c r="B465" s="1" t="s">
        <v>41</v>
      </c>
      <c r="C465" s="1" t="s">
        <v>242</v>
      </c>
      <c r="D465" s="1" t="s">
        <v>43</v>
      </c>
      <c r="E465" s="1" t="s">
        <v>4251</v>
      </c>
      <c r="F465" s="10">
        <f t="shared" si="7"/>
        <v>45512</v>
      </c>
      <c r="G465" s="1" t="s">
        <v>4252</v>
      </c>
      <c r="H465" s="1" t="s">
        <v>4253</v>
      </c>
      <c r="I465" s="1" t="s">
        <v>8481</v>
      </c>
      <c r="J465" s="1" t="s">
        <v>540</v>
      </c>
      <c r="K465" s="1">
        <v>45000000</v>
      </c>
      <c r="L465" s="1" t="s">
        <v>4254</v>
      </c>
      <c r="M465" s="1" t="s">
        <v>4255</v>
      </c>
      <c r="N465" s="1" t="s">
        <v>2654</v>
      </c>
      <c r="P465" s="1" t="s">
        <v>51</v>
      </c>
      <c r="Q465" s="1" t="s">
        <v>2655</v>
      </c>
      <c r="R465" s="1" t="s">
        <v>127</v>
      </c>
      <c r="U465" s="1" t="s">
        <v>4256</v>
      </c>
      <c r="X465" s="2">
        <v>45313</v>
      </c>
      <c r="Y465" s="2">
        <v>45961</v>
      </c>
      <c r="Z465" s="2">
        <v>45310</v>
      </c>
      <c r="AA465" s="1" t="s">
        <v>55</v>
      </c>
      <c r="AC465" s="1" t="s">
        <v>57</v>
      </c>
      <c r="AD465" s="1" t="s">
        <v>57</v>
      </c>
      <c r="AE465" s="1" t="s">
        <v>57</v>
      </c>
      <c r="AF465" s="1" t="s">
        <v>58</v>
      </c>
      <c r="AG465" s="1">
        <v>9941708.5</v>
      </c>
      <c r="AI465" s="2">
        <v>45386</v>
      </c>
      <c r="AJ465" s="1">
        <v>9941708.5</v>
      </c>
      <c r="AK465" s="1" t="s">
        <v>2870</v>
      </c>
      <c r="AL465" s="2">
        <v>45313</v>
      </c>
      <c r="AM465" s="2">
        <v>45961</v>
      </c>
      <c r="AN465" s="1" t="s">
        <v>240</v>
      </c>
      <c r="AO465" s="3">
        <v>0.70833333333333337</v>
      </c>
    </row>
    <row r="466" spans="1:41" x14ac:dyDescent="0.3">
      <c r="A466" s="7" t="s">
        <v>4257</v>
      </c>
      <c r="B466" s="1" t="s">
        <v>41</v>
      </c>
      <c r="C466" s="1" t="s">
        <v>4203</v>
      </c>
      <c r="D466" s="1" t="s">
        <v>43</v>
      </c>
      <c r="E466" s="1" t="s">
        <v>4258</v>
      </c>
      <c r="F466" s="10">
        <f t="shared" si="7"/>
        <v>45512</v>
      </c>
      <c r="G466" s="1" t="s">
        <v>4259</v>
      </c>
      <c r="H466" s="1" t="s">
        <v>4260</v>
      </c>
      <c r="I466" s="12" t="s">
        <v>4261</v>
      </c>
      <c r="J466" s="1" t="s">
        <v>51</v>
      </c>
      <c r="K466" s="1">
        <v>90712400</v>
      </c>
      <c r="L466" s="1" t="s">
        <v>4262</v>
      </c>
      <c r="M466" s="1" t="s">
        <v>4263</v>
      </c>
      <c r="N466" s="1" t="s">
        <v>2992</v>
      </c>
      <c r="P466" s="1" t="s">
        <v>51</v>
      </c>
      <c r="Q466" s="1" t="s">
        <v>4210</v>
      </c>
      <c r="R466" s="1" t="s">
        <v>84</v>
      </c>
      <c r="X466" s="2">
        <v>45485</v>
      </c>
      <c r="Y466" s="2">
        <v>45627</v>
      </c>
      <c r="Z466" s="2">
        <v>45455</v>
      </c>
      <c r="AA466" s="1" t="s">
        <v>55</v>
      </c>
      <c r="AC466" s="1" t="s">
        <v>56</v>
      </c>
      <c r="AD466" s="1" t="s">
        <v>57</v>
      </c>
      <c r="AE466" s="1" t="s">
        <v>57</v>
      </c>
      <c r="AF466" s="1" t="s">
        <v>87</v>
      </c>
      <c r="AG466" s="1">
        <v>60025</v>
      </c>
      <c r="AI466" s="2">
        <v>45471</v>
      </c>
      <c r="AJ466" s="1">
        <v>60025</v>
      </c>
      <c r="AK466" s="1" t="s">
        <v>4264</v>
      </c>
      <c r="AL466" s="2">
        <v>45485</v>
      </c>
      <c r="AM466" s="2">
        <v>45627</v>
      </c>
      <c r="AN466" s="1" t="s">
        <v>115</v>
      </c>
      <c r="AO466" s="3">
        <v>0.5</v>
      </c>
    </row>
    <row r="467" spans="1:41" x14ac:dyDescent="0.3">
      <c r="A467" s="7" t="s">
        <v>4265</v>
      </c>
      <c r="B467" s="1" t="s">
        <v>41</v>
      </c>
      <c r="C467" s="1" t="s">
        <v>242</v>
      </c>
      <c r="D467" s="1" t="s">
        <v>43</v>
      </c>
      <c r="E467" s="1" t="s">
        <v>4266</v>
      </c>
      <c r="F467" s="10">
        <f t="shared" si="7"/>
        <v>45505</v>
      </c>
      <c r="G467" s="1" t="s">
        <v>4267</v>
      </c>
      <c r="H467" s="1" t="s">
        <v>4268</v>
      </c>
      <c r="I467" s="1" t="s">
        <v>8481</v>
      </c>
      <c r="J467" s="1" t="s">
        <v>540</v>
      </c>
      <c r="K467" s="1">
        <v>45000000</v>
      </c>
      <c r="L467" s="1" t="s">
        <v>4254</v>
      </c>
      <c r="M467" s="1" t="s">
        <v>4269</v>
      </c>
      <c r="N467" s="1" t="s">
        <v>2654</v>
      </c>
      <c r="P467" s="1" t="s">
        <v>51</v>
      </c>
      <c r="Q467" s="1" t="s">
        <v>2655</v>
      </c>
      <c r="R467" s="1" t="s">
        <v>53</v>
      </c>
      <c r="U467" s="1" t="s">
        <v>4270</v>
      </c>
      <c r="X467" s="2">
        <v>45505</v>
      </c>
      <c r="Y467" s="2">
        <v>45698</v>
      </c>
      <c r="Z467" s="2">
        <v>45499</v>
      </c>
      <c r="AA467" s="1" t="s">
        <v>55</v>
      </c>
      <c r="AC467" s="1" t="s">
        <v>57</v>
      </c>
      <c r="AD467" s="1" t="s">
        <v>57</v>
      </c>
      <c r="AE467" s="1" t="s">
        <v>57</v>
      </c>
      <c r="AF467" s="1" t="s">
        <v>58</v>
      </c>
      <c r="AG467" s="1">
        <v>601148</v>
      </c>
      <c r="AI467" s="2">
        <v>45502</v>
      </c>
      <c r="AJ467" s="1">
        <v>601148</v>
      </c>
      <c r="AK467" s="1" t="s">
        <v>2870</v>
      </c>
      <c r="AL467" s="2">
        <v>45505</v>
      </c>
      <c r="AM467" s="2">
        <v>45698</v>
      </c>
      <c r="AN467" s="1" t="s">
        <v>240</v>
      </c>
      <c r="AO467" s="3">
        <v>0.41666666666666669</v>
      </c>
    </row>
    <row r="468" spans="1:41" x14ac:dyDescent="0.3">
      <c r="A468" s="7" t="s">
        <v>4271</v>
      </c>
      <c r="B468" s="1" t="s">
        <v>41</v>
      </c>
      <c r="C468" s="1" t="s">
        <v>4272</v>
      </c>
      <c r="D468" s="1" t="s">
        <v>43</v>
      </c>
      <c r="E468" s="1" t="s">
        <v>4273</v>
      </c>
      <c r="F468" s="10">
        <f t="shared" si="7"/>
        <v>45503</v>
      </c>
      <c r="G468" s="1" t="s">
        <v>4274</v>
      </c>
      <c r="H468" s="1" t="s">
        <v>4275</v>
      </c>
      <c r="I468" s="12" t="s">
        <v>4276</v>
      </c>
      <c r="J468" s="1" t="s">
        <v>95</v>
      </c>
      <c r="K468" s="1">
        <v>71530000</v>
      </c>
      <c r="L468" s="1" t="s">
        <v>4277</v>
      </c>
      <c r="M468" s="1" t="s">
        <v>4278</v>
      </c>
      <c r="N468" s="1" t="s">
        <v>4279</v>
      </c>
      <c r="P468" s="1" t="s">
        <v>3126</v>
      </c>
      <c r="Q468" s="1" t="s">
        <v>4280</v>
      </c>
      <c r="R468" s="1" t="s">
        <v>127</v>
      </c>
      <c r="S468" s="1">
        <v>7890940165</v>
      </c>
      <c r="X468" s="2">
        <v>45468</v>
      </c>
      <c r="Y468" s="2">
        <v>45746</v>
      </c>
      <c r="Z468" s="2">
        <v>45460</v>
      </c>
      <c r="AA468" s="1" t="s">
        <v>55</v>
      </c>
      <c r="AC468" s="1" t="s">
        <v>57</v>
      </c>
      <c r="AD468" s="1" t="s">
        <v>57</v>
      </c>
      <c r="AE468" s="1" t="s">
        <v>57</v>
      </c>
      <c r="AF468" s="1" t="s">
        <v>1478</v>
      </c>
      <c r="AG468" s="1">
        <v>33000</v>
      </c>
      <c r="AH468" s="1">
        <v>35000</v>
      </c>
      <c r="AI468" s="2">
        <v>45503</v>
      </c>
      <c r="AJ468" s="1">
        <v>34560</v>
      </c>
      <c r="AK468" s="1" t="s">
        <v>4281</v>
      </c>
      <c r="AL468" s="2">
        <v>45468</v>
      </c>
      <c r="AM468" s="2">
        <v>45746</v>
      </c>
      <c r="AN468" s="1" t="s">
        <v>240</v>
      </c>
      <c r="AO468" s="3">
        <v>0.5</v>
      </c>
    </row>
    <row r="469" spans="1:41" x14ac:dyDescent="0.3">
      <c r="A469" s="7" t="s">
        <v>4282</v>
      </c>
      <c r="B469" s="1" t="s">
        <v>41</v>
      </c>
      <c r="C469" s="1" t="s">
        <v>4283</v>
      </c>
      <c r="D469" s="1" t="s">
        <v>43</v>
      </c>
      <c r="E469" s="1" t="s">
        <v>4284</v>
      </c>
      <c r="F469" s="10">
        <f t="shared" si="7"/>
        <v>45498</v>
      </c>
      <c r="G469" s="1" t="s">
        <v>4285</v>
      </c>
      <c r="H469" s="1" t="s">
        <v>4286</v>
      </c>
      <c r="I469" s="1" t="s">
        <v>8481</v>
      </c>
      <c r="J469" s="1" t="s">
        <v>540</v>
      </c>
      <c r="K469" s="1">
        <v>45211100</v>
      </c>
      <c r="L469" s="1" t="s">
        <v>768</v>
      </c>
      <c r="M469" s="1" t="s">
        <v>4287</v>
      </c>
      <c r="N469" s="1" t="s">
        <v>4288</v>
      </c>
      <c r="P469" s="1" t="s">
        <v>4289</v>
      </c>
      <c r="Q469" s="1" t="s">
        <v>4290</v>
      </c>
      <c r="R469" s="1" t="s">
        <v>84</v>
      </c>
      <c r="S469" s="1" t="s">
        <v>4291</v>
      </c>
      <c r="T469" s="1" t="s">
        <v>4292</v>
      </c>
      <c r="W469" s="1" t="s">
        <v>4293</v>
      </c>
      <c r="X469" s="2">
        <v>45509</v>
      </c>
      <c r="Y469" s="2">
        <v>45626</v>
      </c>
      <c r="Z469" s="2">
        <v>45492</v>
      </c>
      <c r="AA469" s="1" t="s">
        <v>55</v>
      </c>
      <c r="AC469" s="1" t="s">
        <v>57</v>
      </c>
      <c r="AD469" s="1" t="s">
        <v>57</v>
      </c>
      <c r="AE469" s="1" t="s">
        <v>57</v>
      </c>
      <c r="AF469" s="1" t="s">
        <v>58</v>
      </c>
      <c r="AG469" s="1">
        <v>41612.69</v>
      </c>
      <c r="AI469" s="2">
        <v>45502</v>
      </c>
      <c r="AJ469" s="1">
        <v>41612.69</v>
      </c>
      <c r="AK469" s="1" t="s">
        <v>4294</v>
      </c>
      <c r="AL469" s="2">
        <v>45509</v>
      </c>
      <c r="AM469" s="2">
        <v>45626</v>
      </c>
      <c r="AN469" s="1" t="s">
        <v>157</v>
      </c>
      <c r="AO469" s="3">
        <v>0.5</v>
      </c>
    </row>
    <row r="470" spans="1:41" x14ac:dyDescent="0.3">
      <c r="A470" s="7" t="s">
        <v>4295</v>
      </c>
      <c r="B470" s="1" t="s">
        <v>41</v>
      </c>
      <c r="C470" s="1" t="s">
        <v>2301</v>
      </c>
      <c r="D470" s="1" t="s">
        <v>43</v>
      </c>
      <c r="E470" s="1" t="s">
        <v>4296</v>
      </c>
      <c r="F470" s="10">
        <f t="shared" si="7"/>
        <v>45498</v>
      </c>
      <c r="G470" s="1" t="s">
        <v>4297</v>
      </c>
      <c r="H470" s="1" t="s">
        <v>4298</v>
      </c>
      <c r="I470" s="1" t="s">
        <v>8481</v>
      </c>
      <c r="J470" s="1" t="s">
        <v>84</v>
      </c>
      <c r="K470" s="1">
        <v>34970000</v>
      </c>
      <c r="L470" s="1" t="s">
        <v>4299</v>
      </c>
      <c r="M470" s="1" t="s">
        <v>4300</v>
      </c>
      <c r="N470" s="1" t="s">
        <v>456</v>
      </c>
      <c r="P470" s="1" t="s">
        <v>2306</v>
      </c>
      <c r="Q470" s="1" t="s">
        <v>3450</v>
      </c>
      <c r="R470" s="1" t="s">
        <v>127</v>
      </c>
      <c r="S470" s="1" t="s">
        <v>4301</v>
      </c>
      <c r="T470" s="1" t="s">
        <v>2309</v>
      </c>
      <c r="X470" s="2">
        <v>45499</v>
      </c>
      <c r="Y470" s="2">
        <v>45534</v>
      </c>
      <c r="Z470" s="2">
        <v>45496</v>
      </c>
      <c r="AA470" s="1" t="s">
        <v>55</v>
      </c>
      <c r="AC470" s="1" t="s">
        <v>56</v>
      </c>
      <c r="AD470" s="1" t="s">
        <v>57</v>
      </c>
      <c r="AE470" s="1" t="s">
        <v>57</v>
      </c>
      <c r="AF470" s="1" t="s">
        <v>87</v>
      </c>
      <c r="AG470" s="1">
        <v>1197</v>
      </c>
      <c r="AH470" s="1">
        <v>1197</v>
      </c>
      <c r="AI470" s="2">
        <v>45498</v>
      </c>
      <c r="AJ470" s="1">
        <v>1197</v>
      </c>
      <c r="AK470" s="1" t="s">
        <v>4302</v>
      </c>
      <c r="AL470" s="2">
        <v>45499</v>
      </c>
      <c r="AM470" s="2">
        <v>45534</v>
      </c>
      <c r="AN470" s="1" t="s">
        <v>561</v>
      </c>
      <c r="AO470" s="3">
        <v>0.41666666666666669</v>
      </c>
    </row>
    <row r="471" spans="1:41" x14ac:dyDescent="0.3">
      <c r="A471" s="7" t="s">
        <v>4303</v>
      </c>
      <c r="B471" s="1" t="s">
        <v>41</v>
      </c>
      <c r="C471" s="1" t="s">
        <v>751</v>
      </c>
      <c r="D471" s="1" t="s">
        <v>43</v>
      </c>
      <c r="E471" s="1" t="s">
        <v>4304</v>
      </c>
      <c r="F471" s="10">
        <f t="shared" si="7"/>
        <v>45497</v>
      </c>
      <c r="G471" s="1" t="s">
        <v>4305</v>
      </c>
      <c r="H471" s="1" t="s">
        <v>4306</v>
      </c>
      <c r="I471" s="13" t="s">
        <v>755</v>
      </c>
      <c r="J471" s="1" t="s">
        <v>64</v>
      </c>
      <c r="K471" s="1">
        <v>45000000</v>
      </c>
      <c r="L471" s="1" t="s">
        <v>757</v>
      </c>
      <c r="M471" s="1" t="s">
        <v>758</v>
      </c>
      <c r="N471" s="1" t="s">
        <v>759</v>
      </c>
      <c r="O471" s="1" t="s">
        <v>730</v>
      </c>
      <c r="P471" s="1" t="s">
        <v>167</v>
      </c>
      <c r="Q471" s="1" t="s">
        <v>755</v>
      </c>
      <c r="R471" s="1" t="s">
        <v>733</v>
      </c>
      <c r="S471" s="1">
        <v>1517033862</v>
      </c>
      <c r="V471" s="1" t="s">
        <v>760</v>
      </c>
      <c r="X471" s="2">
        <v>45444</v>
      </c>
      <c r="Y471" s="2">
        <v>45808</v>
      </c>
      <c r="Z471" s="2">
        <v>45411</v>
      </c>
      <c r="AA471" s="1" t="s">
        <v>55</v>
      </c>
      <c r="AC471" s="1" t="s">
        <v>56</v>
      </c>
      <c r="AD471" s="1" t="s">
        <v>56</v>
      </c>
      <c r="AE471" s="1" t="s">
        <v>57</v>
      </c>
      <c r="AF471" s="1" t="s">
        <v>58</v>
      </c>
      <c r="AG471" s="1">
        <v>100000</v>
      </c>
      <c r="AH471" s="1">
        <v>100000</v>
      </c>
      <c r="AI471" s="2">
        <v>45497</v>
      </c>
      <c r="AJ471" s="1">
        <v>68712.12</v>
      </c>
      <c r="AK471" s="1" t="s">
        <v>4307</v>
      </c>
      <c r="AL471" s="2">
        <v>45444</v>
      </c>
      <c r="AM471" s="2">
        <v>45808</v>
      </c>
      <c r="AN471" s="1" t="s">
        <v>492</v>
      </c>
      <c r="AO471" s="3">
        <v>0.5</v>
      </c>
    </row>
    <row r="472" spans="1:41" x14ac:dyDescent="0.3">
      <c r="A472" s="7" t="s">
        <v>4308</v>
      </c>
      <c r="B472" s="1" t="s">
        <v>41</v>
      </c>
      <c r="C472" s="1" t="s">
        <v>4309</v>
      </c>
      <c r="D472" s="1" t="s">
        <v>43</v>
      </c>
      <c r="E472" s="1" t="s">
        <v>4310</v>
      </c>
      <c r="F472" s="10">
        <f t="shared" si="7"/>
        <v>45496</v>
      </c>
      <c r="G472" s="1" t="s">
        <v>4311</v>
      </c>
      <c r="H472" s="1" t="s">
        <v>4312</v>
      </c>
      <c r="I472" s="11" t="s">
        <v>2775</v>
      </c>
      <c r="J472" s="1" t="s">
        <v>540</v>
      </c>
      <c r="K472" s="1">
        <v>45246410</v>
      </c>
      <c r="L472" s="1" t="s">
        <v>4313</v>
      </c>
      <c r="M472" s="1" t="s">
        <v>4314</v>
      </c>
      <c r="N472" s="1" t="s">
        <v>4315</v>
      </c>
      <c r="P472" s="1" t="s">
        <v>98</v>
      </c>
      <c r="Q472" s="1" t="s">
        <v>2775</v>
      </c>
      <c r="R472" s="1" t="s">
        <v>127</v>
      </c>
      <c r="U472" s="1" t="s">
        <v>4316</v>
      </c>
      <c r="X472" s="2">
        <v>45474</v>
      </c>
      <c r="Y472" s="2">
        <v>45813</v>
      </c>
      <c r="Z472" s="2">
        <v>45471</v>
      </c>
      <c r="AA472" s="1" t="s">
        <v>55</v>
      </c>
      <c r="AC472" s="1" t="s">
        <v>56</v>
      </c>
      <c r="AD472" s="1" t="s">
        <v>57</v>
      </c>
      <c r="AE472" s="1" t="s">
        <v>57</v>
      </c>
      <c r="AF472" s="1" t="s">
        <v>58</v>
      </c>
      <c r="AG472" s="1">
        <v>194965</v>
      </c>
      <c r="AH472" s="1">
        <v>2500000</v>
      </c>
      <c r="AI472" s="2">
        <v>45491</v>
      </c>
      <c r="AJ472" s="1">
        <v>194965</v>
      </c>
      <c r="AK472" s="1" t="s">
        <v>2870</v>
      </c>
      <c r="AL472" s="2">
        <v>45474</v>
      </c>
      <c r="AM472" s="2">
        <v>45813</v>
      </c>
      <c r="AN472" s="1" t="s">
        <v>240</v>
      </c>
      <c r="AO472" s="3">
        <v>0.5</v>
      </c>
    </row>
    <row r="473" spans="1:41" x14ac:dyDescent="0.3">
      <c r="A473" s="7" t="s">
        <v>4317</v>
      </c>
      <c r="B473" s="1" t="s">
        <v>41</v>
      </c>
      <c r="C473" s="1" t="s">
        <v>550</v>
      </c>
      <c r="D473" s="1" t="s">
        <v>43</v>
      </c>
      <c r="E473" s="1" t="s">
        <v>4318</v>
      </c>
      <c r="F473" s="10">
        <f t="shared" si="7"/>
        <v>45495</v>
      </c>
      <c r="G473" s="1" t="s">
        <v>4319</v>
      </c>
      <c r="H473" s="1" t="s">
        <v>4320</v>
      </c>
      <c r="I473" s="1" t="s">
        <v>8481</v>
      </c>
      <c r="J473" s="1" t="s">
        <v>554</v>
      </c>
      <c r="K473" s="1">
        <v>79000000</v>
      </c>
      <c r="L473" s="1" t="s">
        <v>555</v>
      </c>
      <c r="M473" s="1" t="s">
        <v>556</v>
      </c>
      <c r="N473" s="1" t="s">
        <v>550</v>
      </c>
      <c r="O473" s="1" t="s">
        <v>110</v>
      </c>
      <c r="P473" s="1" t="s">
        <v>557</v>
      </c>
      <c r="Q473" s="1" t="s">
        <v>558</v>
      </c>
      <c r="R473" s="1" t="s">
        <v>84</v>
      </c>
      <c r="T473" s="1" t="s">
        <v>559</v>
      </c>
      <c r="X473" s="2">
        <v>45460</v>
      </c>
      <c r="Y473" s="2">
        <v>46265</v>
      </c>
      <c r="Z473" s="2">
        <v>45443</v>
      </c>
      <c r="AA473" s="1" t="s">
        <v>55</v>
      </c>
      <c r="AC473" s="1" t="s">
        <v>56</v>
      </c>
      <c r="AD473" s="1" t="s">
        <v>57</v>
      </c>
      <c r="AE473" s="1" t="s">
        <v>57</v>
      </c>
      <c r="AF473" s="1" t="s">
        <v>87</v>
      </c>
      <c r="AG473" s="1">
        <v>2802066</v>
      </c>
      <c r="AH473" s="1">
        <v>2802066</v>
      </c>
      <c r="AI473" s="2">
        <v>45469</v>
      </c>
      <c r="AJ473" s="1">
        <v>2802066</v>
      </c>
      <c r="AK473" s="1" t="s">
        <v>4321</v>
      </c>
      <c r="AL473" s="2">
        <v>45470</v>
      </c>
      <c r="AM473" s="2">
        <v>46265</v>
      </c>
      <c r="AN473" s="1" t="s">
        <v>1721</v>
      </c>
      <c r="AO473" s="3">
        <v>0.5</v>
      </c>
    </row>
    <row r="474" spans="1:41" x14ac:dyDescent="0.3">
      <c r="A474" s="7" t="s">
        <v>4322</v>
      </c>
      <c r="B474" s="1" t="s">
        <v>41</v>
      </c>
      <c r="C474" s="1" t="s">
        <v>242</v>
      </c>
      <c r="D474" s="1" t="s">
        <v>43</v>
      </c>
      <c r="E474" s="1" t="s">
        <v>4323</v>
      </c>
      <c r="F474" s="10">
        <f t="shared" si="7"/>
        <v>45490</v>
      </c>
      <c r="G474" s="1" t="s">
        <v>4324</v>
      </c>
      <c r="H474" s="1" t="s">
        <v>4325</v>
      </c>
      <c r="I474" s="12" t="s">
        <v>4326</v>
      </c>
      <c r="J474" s="1" t="s">
        <v>378</v>
      </c>
      <c r="K474" s="1">
        <v>45246400</v>
      </c>
      <c r="L474" s="1" t="s">
        <v>4327</v>
      </c>
      <c r="M474" s="1" t="s">
        <v>3066</v>
      </c>
      <c r="N474" s="1" t="s">
        <v>3067</v>
      </c>
      <c r="P474" s="1" t="s">
        <v>904</v>
      </c>
      <c r="Q474" s="1" t="s">
        <v>3064</v>
      </c>
      <c r="R474" s="1" t="s">
        <v>127</v>
      </c>
      <c r="U474" s="1" t="s">
        <v>4328</v>
      </c>
      <c r="X474" s="2">
        <v>45517</v>
      </c>
      <c r="Y474" s="2">
        <v>45626</v>
      </c>
      <c r="Z474" s="2">
        <v>45470</v>
      </c>
      <c r="AA474" s="1" t="s">
        <v>55</v>
      </c>
      <c r="AC474" s="1" t="s">
        <v>57</v>
      </c>
      <c r="AD474" s="1" t="s">
        <v>57</v>
      </c>
      <c r="AE474" s="1" t="s">
        <v>57</v>
      </c>
      <c r="AF474" s="1" t="s">
        <v>3069</v>
      </c>
      <c r="AG474" s="1">
        <v>660381</v>
      </c>
      <c r="AH474" s="1">
        <v>660381</v>
      </c>
      <c r="AI474" s="2">
        <v>45476</v>
      </c>
      <c r="AJ474" s="1">
        <v>660381</v>
      </c>
      <c r="AK474" s="1" t="s">
        <v>251</v>
      </c>
      <c r="AL474" s="2">
        <v>45517</v>
      </c>
      <c r="AM474" s="2">
        <v>45626</v>
      </c>
      <c r="AN474" s="1" t="s">
        <v>240</v>
      </c>
      <c r="AO474" s="3">
        <v>0.5</v>
      </c>
    </row>
    <row r="475" spans="1:41" x14ac:dyDescent="0.3">
      <c r="A475" s="7" t="s">
        <v>4329</v>
      </c>
      <c r="B475" s="1" t="s">
        <v>41</v>
      </c>
      <c r="C475" s="1" t="s">
        <v>159</v>
      </c>
      <c r="D475" s="1" t="s">
        <v>43</v>
      </c>
      <c r="E475" s="1" t="s">
        <v>4330</v>
      </c>
      <c r="F475" s="10">
        <f t="shared" si="7"/>
        <v>45490</v>
      </c>
      <c r="G475" s="1" t="s">
        <v>4331</v>
      </c>
      <c r="H475" s="1" t="s">
        <v>4331</v>
      </c>
      <c r="I475" s="1" t="s">
        <v>8481</v>
      </c>
      <c r="J475" s="1" t="s">
        <v>127</v>
      </c>
      <c r="K475" s="1">
        <v>71315210</v>
      </c>
      <c r="L475" s="1" t="s">
        <v>4332</v>
      </c>
      <c r="M475" s="1" t="s">
        <v>165</v>
      </c>
      <c r="N475" s="1" t="s">
        <v>166</v>
      </c>
      <c r="P475" s="1" t="s">
        <v>167</v>
      </c>
      <c r="Q475" s="1" t="s">
        <v>168</v>
      </c>
      <c r="R475" s="1" t="s">
        <v>84</v>
      </c>
      <c r="T475" s="1" t="s">
        <v>169</v>
      </c>
      <c r="U475" s="1" t="s">
        <v>4333</v>
      </c>
      <c r="X475" s="2">
        <v>45457</v>
      </c>
      <c r="Y475" s="2">
        <v>46551</v>
      </c>
      <c r="Z475" s="2">
        <v>45247</v>
      </c>
      <c r="AA475" s="1" t="s">
        <v>55</v>
      </c>
      <c r="AC475" s="1" t="s">
        <v>57</v>
      </c>
      <c r="AD475" s="1" t="s">
        <v>57</v>
      </c>
      <c r="AE475" s="1" t="s">
        <v>57</v>
      </c>
      <c r="AF475" s="1" t="s">
        <v>87</v>
      </c>
      <c r="AG475" s="1">
        <v>57146946</v>
      </c>
      <c r="AI475" s="2">
        <v>45457</v>
      </c>
      <c r="AJ475" s="1">
        <v>57146946.020000003</v>
      </c>
      <c r="AK475" s="1" t="s">
        <v>4334</v>
      </c>
      <c r="AL475" s="2">
        <v>45457</v>
      </c>
      <c r="AM475" s="2">
        <v>46551</v>
      </c>
      <c r="AN475" s="1" t="s">
        <v>240</v>
      </c>
      <c r="AO475" s="3">
        <v>0.66666666666666663</v>
      </c>
    </row>
    <row r="476" spans="1:41" x14ac:dyDescent="0.3">
      <c r="A476" s="7" t="s">
        <v>4335</v>
      </c>
      <c r="B476" s="1" t="s">
        <v>41</v>
      </c>
      <c r="C476" s="1" t="s">
        <v>2301</v>
      </c>
      <c r="D476" s="1" t="s">
        <v>43</v>
      </c>
      <c r="E476" s="1" t="s">
        <v>4336</v>
      </c>
      <c r="F476" s="10">
        <f t="shared" si="7"/>
        <v>45489</v>
      </c>
      <c r="G476" s="1" t="s">
        <v>4337</v>
      </c>
      <c r="H476" s="1" t="s">
        <v>4338</v>
      </c>
      <c r="I476" s="1" t="s">
        <v>8481</v>
      </c>
      <c r="J476" s="1" t="s">
        <v>84</v>
      </c>
      <c r="K476" s="1">
        <v>71000000</v>
      </c>
      <c r="L476" s="1" t="s">
        <v>4299</v>
      </c>
      <c r="M476" s="1" t="s">
        <v>4300</v>
      </c>
      <c r="N476" s="1" t="s">
        <v>456</v>
      </c>
      <c r="P476" s="1" t="s">
        <v>2306</v>
      </c>
      <c r="Q476" s="1" t="s">
        <v>3450</v>
      </c>
      <c r="R476" s="1" t="s">
        <v>127</v>
      </c>
      <c r="S476" s="1" t="s">
        <v>4301</v>
      </c>
      <c r="T476" s="1" t="s">
        <v>2309</v>
      </c>
      <c r="X476" s="2">
        <v>45491</v>
      </c>
      <c r="Y476" s="2">
        <v>45744</v>
      </c>
      <c r="Z476" s="2">
        <v>45488</v>
      </c>
      <c r="AA476" s="1" t="s">
        <v>55</v>
      </c>
      <c r="AC476" s="1" t="s">
        <v>56</v>
      </c>
      <c r="AD476" s="1" t="s">
        <v>57</v>
      </c>
      <c r="AE476" s="1" t="s">
        <v>57</v>
      </c>
      <c r="AF476" s="1" t="s">
        <v>87</v>
      </c>
      <c r="AG476" s="1">
        <v>20000</v>
      </c>
      <c r="AH476" s="1">
        <v>20000</v>
      </c>
      <c r="AI476" s="2">
        <v>45489</v>
      </c>
      <c r="AJ476" s="1">
        <v>20000</v>
      </c>
      <c r="AK476" s="1" t="s">
        <v>800</v>
      </c>
      <c r="AL476" s="2">
        <v>45491</v>
      </c>
      <c r="AM476" s="2">
        <v>45744</v>
      </c>
      <c r="AN476" s="1" t="s">
        <v>561</v>
      </c>
      <c r="AO476" s="3">
        <v>0.47916666666666669</v>
      </c>
    </row>
    <row r="477" spans="1:41" x14ac:dyDescent="0.3">
      <c r="A477" s="7">
        <v>328296</v>
      </c>
      <c r="B477" s="1" t="s">
        <v>41</v>
      </c>
      <c r="C477" s="1" t="s">
        <v>2281</v>
      </c>
      <c r="D477" s="1" t="s">
        <v>43</v>
      </c>
      <c r="E477" s="1" t="s">
        <v>4339</v>
      </c>
      <c r="F477" s="10">
        <f t="shared" si="7"/>
        <v>45485</v>
      </c>
      <c r="G477" s="1" t="s">
        <v>4340</v>
      </c>
      <c r="H477" s="1" t="s">
        <v>4341</v>
      </c>
      <c r="I477" s="1" t="s">
        <v>2284</v>
      </c>
      <c r="J477" s="1" t="s">
        <v>8481</v>
      </c>
      <c r="K477" s="1">
        <v>45210000</v>
      </c>
      <c r="M477" s="1" t="s">
        <v>2285</v>
      </c>
      <c r="N477" s="1" t="s">
        <v>2286</v>
      </c>
      <c r="P477" s="1" t="s">
        <v>2287</v>
      </c>
      <c r="Q477" s="1" t="s">
        <v>2284</v>
      </c>
      <c r="R477" s="1" t="s">
        <v>84</v>
      </c>
      <c r="X477" s="2">
        <v>45450</v>
      </c>
      <c r="Y477" s="2">
        <v>45451</v>
      </c>
      <c r="Z477" s="2">
        <v>45449</v>
      </c>
      <c r="AA477" s="1" t="s">
        <v>55</v>
      </c>
      <c r="AC477" s="1" t="s">
        <v>56</v>
      </c>
      <c r="AD477" s="1" t="s">
        <v>57</v>
      </c>
      <c r="AE477" s="1" t="s">
        <v>57</v>
      </c>
      <c r="AF477" s="1" t="s">
        <v>58</v>
      </c>
      <c r="AG477" s="1">
        <v>636536.66</v>
      </c>
      <c r="AI477" s="2">
        <v>45449</v>
      </c>
      <c r="AJ477" s="1">
        <v>636536.66</v>
      </c>
      <c r="AK477" s="1" t="s">
        <v>4342</v>
      </c>
      <c r="AL477" s="2">
        <v>45450</v>
      </c>
      <c r="AM477" s="2">
        <v>45451</v>
      </c>
      <c r="AN477" s="1" t="s">
        <v>2290</v>
      </c>
      <c r="AO477" s="3">
        <v>0.70833333333333337</v>
      </c>
    </row>
    <row r="478" spans="1:41" x14ac:dyDescent="0.3">
      <c r="A478" s="7" t="s">
        <v>4343</v>
      </c>
      <c r="B478" s="1" t="s">
        <v>41</v>
      </c>
      <c r="C478" s="1" t="s">
        <v>216</v>
      </c>
      <c r="D478" s="1" t="s">
        <v>43</v>
      </c>
      <c r="E478" s="1" t="s">
        <v>4344</v>
      </c>
      <c r="F478" s="10">
        <f t="shared" si="7"/>
        <v>45483</v>
      </c>
      <c r="G478" s="1" t="s">
        <v>4345</v>
      </c>
      <c r="H478" s="1" t="s">
        <v>4346</v>
      </c>
      <c r="I478" s="1" t="s">
        <v>8481</v>
      </c>
      <c r="J478" s="1" t="s">
        <v>84</v>
      </c>
      <c r="K478" s="1">
        <v>45000000</v>
      </c>
      <c r="L478" s="1" t="s">
        <v>1476</v>
      </c>
      <c r="M478" s="1" t="s">
        <v>1477</v>
      </c>
      <c r="N478" s="1" t="s">
        <v>222</v>
      </c>
      <c r="O478" s="1" t="s">
        <v>223</v>
      </c>
      <c r="P478" s="1" t="s">
        <v>224</v>
      </c>
      <c r="Q478" s="1" t="s">
        <v>225</v>
      </c>
      <c r="R478" s="1" t="s">
        <v>127</v>
      </c>
      <c r="S478" s="1" t="s">
        <v>798</v>
      </c>
      <c r="T478" s="1" t="s">
        <v>227</v>
      </c>
      <c r="X478" s="2">
        <v>45383</v>
      </c>
      <c r="Y478" s="2">
        <v>45597</v>
      </c>
      <c r="Z478" s="2">
        <v>45355</v>
      </c>
      <c r="AA478" s="1" t="s">
        <v>55</v>
      </c>
      <c r="AC478" s="1" t="s">
        <v>56</v>
      </c>
      <c r="AD478" s="1" t="s">
        <v>56</v>
      </c>
      <c r="AE478" s="1" t="s">
        <v>57</v>
      </c>
      <c r="AF478" s="1" t="s">
        <v>58</v>
      </c>
      <c r="AG478" s="1">
        <v>64351.32</v>
      </c>
      <c r="AI478" s="2">
        <v>45366</v>
      </c>
      <c r="AJ478" s="1">
        <v>64351.32</v>
      </c>
      <c r="AK478" s="1" t="s">
        <v>3825</v>
      </c>
      <c r="AL478" s="2">
        <v>45383</v>
      </c>
      <c r="AM478" s="2">
        <v>45597</v>
      </c>
      <c r="AN478" s="1" t="s">
        <v>229</v>
      </c>
      <c r="AO478" s="3">
        <v>0.5</v>
      </c>
    </row>
    <row r="479" spans="1:41" x14ac:dyDescent="0.3">
      <c r="A479" s="7" t="s">
        <v>4347</v>
      </c>
      <c r="B479" s="1" t="s">
        <v>41</v>
      </c>
      <c r="C479" s="1" t="s">
        <v>4348</v>
      </c>
      <c r="D479" s="1" t="s">
        <v>43</v>
      </c>
      <c r="E479" s="1" t="s">
        <v>4349</v>
      </c>
      <c r="F479" s="10">
        <f t="shared" si="7"/>
        <v>45483</v>
      </c>
      <c r="G479" s="1" t="s">
        <v>4350</v>
      </c>
      <c r="H479" s="1" t="s">
        <v>4351</v>
      </c>
      <c r="I479" s="1" t="s">
        <v>8481</v>
      </c>
      <c r="J479" s="1" t="s">
        <v>84</v>
      </c>
      <c r="K479" s="1">
        <v>90000000</v>
      </c>
      <c r="L479" s="1" t="s">
        <v>4352</v>
      </c>
      <c r="M479" s="1" t="s">
        <v>4353</v>
      </c>
      <c r="N479" s="1" t="s">
        <v>2992</v>
      </c>
      <c r="O479" s="1" t="s">
        <v>795</v>
      </c>
      <c r="P479" s="1" t="s">
        <v>3670</v>
      </c>
      <c r="Q479" s="1" t="s">
        <v>4354</v>
      </c>
      <c r="R479" s="1" t="s">
        <v>127</v>
      </c>
      <c r="S479" s="1" t="s">
        <v>4355</v>
      </c>
      <c r="T479" s="1" t="s">
        <v>4356</v>
      </c>
      <c r="X479" s="2">
        <v>45383</v>
      </c>
      <c r="Y479" s="2">
        <v>45747</v>
      </c>
      <c r="Z479" s="2">
        <v>45326</v>
      </c>
      <c r="AA479" s="1" t="s">
        <v>55</v>
      </c>
      <c r="AC479" s="1" t="s">
        <v>56</v>
      </c>
      <c r="AD479" s="1" t="s">
        <v>57</v>
      </c>
      <c r="AE479" s="1" t="s">
        <v>57</v>
      </c>
      <c r="AF479" s="1" t="s">
        <v>87</v>
      </c>
      <c r="AG479" s="1">
        <v>280000</v>
      </c>
      <c r="AH479" s="1">
        <v>280000</v>
      </c>
      <c r="AI479" s="2">
        <v>45463</v>
      </c>
      <c r="AJ479" s="1">
        <v>280000</v>
      </c>
      <c r="AK479" s="1" t="s">
        <v>4357</v>
      </c>
      <c r="AL479" s="2">
        <v>45474</v>
      </c>
      <c r="AM479" s="2">
        <v>45838</v>
      </c>
      <c r="AN479" s="1" t="s">
        <v>89</v>
      </c>
      <c r="AO479" s="3">
        <v>0.70833333333333337</v>
      </c>
    </row>
    <row r="480" spans="1:41" x14ac:dyDescent="0.3">
      <c r="A480" s="7" t="s">
        <v>4358</v>
      </c>
      <c r="B480" s="1" t="s">
        <v>41</v>
      </c>
      <c r="C480" s="1" t="s">
        <v>4116</v>
      </c>
      <c r="D480" s="1" t="s">
        <v>43</v>
      </c>
      <c r="E480" s="1" t="s">
        <v>4359</v>
      </c>
      <c r="F480" s="10">
        <f t="shared" si="7"/>
        <v>45475</v>
      </c>
      <c r="G480" s="1" t="s">
        <v>4360</v>
      </c>
      <c r="H480" s="1" t="s">
        <v>4361</v>
      </c>
      <c r="I480" s="1" t="s">
        <v>8481</v>
      </c>
      <c r="J480" s="1" t="s">
        <v>107</v>
      </c>
      <c r="K480" s="1" t="s">
        <v>4362</v>
      </c>
      <c r="L480" s="1" t="s">
        <v>4363</v>
      </c>
      <c r="M480" s="1" t="s">
        <v>4364</v>
      </c>
      <c r="N480" s="1" t="s">
        <v>4365</v>
      </c>
      <c r="O480" s="1" t="s">
        <v>2643</v>
      </c>
      <c r="P480" s="1" t="s">
        <v>515</v>
      </c>
      <c r="Q480" s="1" t="s">
        <v>4123</v>
      </c>
      <c r="R480" s="1" t="s">
        <v>53</v>
      </c>
      <c r="S480" s="1" t="s">
        <v>4366</v>
      </c>
      <c r="V480" s="1" t="s">
        <v>4367</v>
      </c>
      <c r="W480" s="1" t="s">
        <v>4368</v>
      </c>
      <c r="X480" s="2">
        <v>45474</v>
      </c>
      <c r="Y480" s="2">
        <v>46112</v>
      </c>
      <c r="Z480" s="2">
        <v>45379</v>
      </c>
      <c r="AA480" s="1" t="s">
        <v>55</v>
      </c>
      <c r="AC480" s="1" t="s">
        <v>57</v>
      </c>
      <c r="AD480" s="1" t="s">
        <v>57</v>
      </c>
      <c r="AE480" s="1" t="s">
        <v>57</v>
      </c>
      <c r="AF480" s="1" t="s">
        <v>58</v>
      </c>
      <c r="AG480" s="1">
        <v>4800000</v>
      </c>
      <c r="AI480" s="2">
        <v>45379</v>
      </c>
      <c r="AJ480" s="1">
        <v>4800000</v>
      </c>
      <c r="AK480" s="1" t="s">
        <v>4369</v>
      </c>
      <c r="AL480" s="2">
        <v>45474</v>
      </c>
      <c r="AM480" s="2">
        <v>46112</v>
      </c>
      <c r="AN480" s="1" t="s">
        <v>492</v>
      </c>
      <c r="AO480" s="3">
        <v>0</v>
      </c>
    </row>
    <row r="481" spans="1:41" x14ac:dyDescent="0.3">
      <c r="A481" s="7" t="s">
        <v>4370</v>
      </c>
      <c r="B481" s="1" t="s">
        <v>41</v>
      </c>
      <c r="C481" s="1" t="s">
        <v>4203</v>
      </c>
      <c r="D481" s="1" t="s">
        <v>43</v>
      </c>
      <c r="E481" s="1" t="s">
        <v>4371</v>
      </c>
      <c r="F481" s="10">
        <f t="shared" si="7"/>
        <v>45469</v>
      </c>
      <c r="G481" s="1" t="s">
        <v>4372</v>
      </c>
      <c r="H481" s="1" t="s">
        <v>4372</v>
      </c>
      <c r="I481" s="1" t="s">
        <v>8481</v>
      </c>
      <c r="J481" s="1" t="s">
        <v>51</v>
      </c>
      <c r="K481" s="1" t="s">
        <v>4373</v>
      </c>
      <c r="L481" s="1" t="s">
        <v>4374</v>
      </c>
      <c r="M481" s="1" t="s">
        <v>4375</v>
      </c>
      <c r="N481" s="1" t="s">
        <v>2992</v>
      </c>
      <c r="P481" s="1" t="s">
        <v>51</v>
      </c>
      <c r="Q481" s="1" t="s">
        <v>4210</v>
      </c>
      <c r="R481" s="1" t="s">
        <v>84</v>
      </c>
      <c r="V481" s="1" t="s">
        <v>4376</v>
      </c>
      <c r="X481" s="2">
        <v>45460</v>
      </c>
      <c r="Y481" s="2">
        <v>45596</v>
      </c>
      <c r="Z481" s="2">
        <v>45429</v>
      </c>
      <c r="AA481" s="1" t="s">
        <v>55</v>
      </c>
      <c r="AC481" s="1" t="s">
        <v>57</v>
      </c>
      <c r="AD481" s="1" t="s">
        <v>57</v>
      </c>
      <c r="AE481" s="1" t="s">
        <v>57</v>
      </c>
      <c r="AF481" s="1" t="s">
        <v>87</v>
      </c>
      <c r="AG481" s="1">
        <v>89750</v>
      </c>
      <c r="AI481" s="2">
        <v>45429</v>
      </c>
      <c r="AJ481" s="1">
        <v>89750</v>
      </c>
      <c r="AK481" s="1" t="s">
        <v>4377</v>
      </c>
      <c r="AL481" s="2">
        <v>45460</v>
      </c>
      <c r="AM481" s="2">
        <v>45596</v>
      </c>
      <c r="AN481" s="1" t="s">
        <v>157</v>
      </c>
      <c r="AO481" s="3">
        <v>0.70833333333333337</v>
      </c>
    </row>
    <row r="482" spans="1:41" x14ac:dyDescent="0.3">
      <c r="A482" s="7" t="s">
        <v>4378</v>
      </c>
      <c r="B482" s="1" t="s">
        <v>41</v>
      </c>
      <c r="C482" s="1" t="s">
        <v>4203</v>
      </c>
      <c r="D482" s="1" t="s">
        <v>43</v>
      </c>
      <c r="E482" s="1" t="s">
        <v>4379</v>
      </c>
      <c r="F482" s="10">
        <f t="shared" si="7"/>
        <v>45469</v>
      </c>
      <c r="G482" s="1" t="s">
        <v>4380</v>
      </c>
      <c r="H482" s="1" t="s">
        <v>4380</v>
      </c>
      <c r="I482" s="1" t="s">
        <v>8481</v>
      </c>
      <c r="J482" s="1" t="s">
        <v>51</v>
      </c>
      <c r="K482" s="1" t="s">
        <v>4381</v>
      </c>
      <c r="L482" s="1" t="s">
        <v>4374</v>
      </c>
      <c r="M482" s="1" t="s">
        <v>4375</v>
      </c>
      <c r="N482" s="1" t="s">
        <v>2992</v>
      </c>
      <c r="P482" s="1" t="s">
        <v>51</v>
      </c>
      <c r="Q482" s="1" t="s">
        <v>4210</v>
      </c>
      <c r="R482" s="1" t="s">
        <v>84</v>
      </c>
      <c r="V482" s="1" t="s">
        <v>4376</v>
      </c>
      <c r="X482" s="2">
        <v>45460</v>
      </c>
      <c r="Y482" s="2">
        <v>45596</v>
      </c>
      <c r="Z482" s="2">
        <v>45429</v>
      </c>
      <c r="AA482" s="1" t="s">
        <v>55</v>
      </c>
      <c r="AC482" s="1" t="s">
        <v>57</v>
      </c>
      <c r="AD482" s="1" t="s">
        <v>57</v>
      </c>
      <c r="AE482" s="1" t="s">
        <v>57</v>
      </c>
      <c r="AF482" s="1" t="s">
        <v>87</v>
      </c>
      <c r="AG482" s="1">
        <v>30250</v>
      </c>
      <c r="AI482" s="2">
        <v>45429</v>
      </c>
      <c r="AJ482" s="1">
        <v>30250</v>
      </c>
      <c r="AK482" s="1" t="s">
        <v>4377</v>
      </c>
      <c r="AL482" s="2">
        <v>45460</v>
      </c>
      <c r="AM482" s="2">
        <v>45596</v>
      </c>
      <c r="AN482" s="1" t="s">
        <v>157</v>
      </c>
      <c r="AO482" s="3">
        <v>0.70833333333333337</v>
      </c>
    </row>
    <row r="483" spans="1:41" x14ac:dyDescent="0.3">
      <c r="A483" s="7" t="s">
        <v>4382</v>
      </c>
      <c r="B483" s="1" t="s">
        <v>41</v>
      </c>
      <c r="C483" s="1" t="s">
        <v>91</v>
      </c>
      <c r="D483" s="1" t="s">
        <v>43</v>
      </c>
      <c r="E483" s="1" t="s">
        <v>4383</v>
      </c>
      <c r="F483" s="10">
        <f t="shared" si="7"/>
        <v>45469</v>
      </c>
      <c r="G483" s="1" t="s">
        <v>4384</v>
      </c>
      <c r="H483" s="1" t="s">
        <v>4385</v>
      </c>
      <c r="I483" s="1" t="s">
        <v>8481</v>
      </c>
      <c r="J483" s="1" t="s">
        <v>894</v>
      </c>
      <c r="K483" s="1">
        <v>80000000</v>
      </c>
      <c r="M483" s="1" t="s">
        <v>96</v>
      </c>
      <c r="N483" s="1" t="s">
        <v>97</v>
      </c>
      <c r="P483" s="1" t="s">
        <v>98</v>
      </c>
      <c r="Q483" s="1" t="s">
        <v>4386</v>
      </c>
      <c r="R483" s="1" t="s">
        <v>84</v>
      </c>
      <c r="X483" s="2">
        <v>45467</v>
      </c>
      <c r="Y483" s="2">
        <v>45770</v>
      </c>
      <c r="Z483" s="2">
        <v>45436</v>
      </c>
      <c r="AA483" s="1" t="s">
        <v>55</v>
      </c>
      <c r="AC483" s="1" t="s">
        <v>56</v>
      </c>
      <c r="AD483" s="1" t="s">
        <v>56</v>
      </c>
      <c r="AE483" s="1" t="s">
        <v>57</v>
      </c>
      <c r="AF483" s="1" t="s">
        <v>87</v>
      </c>
      <c r="AG483" s="1">
        <v>59945</v>
      </c>
      <c r="AI483" s="2">
        <v>45462</v>
      </c>
      <c r="AJ483" s="1">
        <v>59945</v>
      </c>
      <c r="AK483" s="1" t="s">
        <v>4387</v>
      </c>
      <c r="AL483" s="2">
        <v>45467</v>
      </c>
      <c r="AM483" s="2">
        <v>45770</v>
      </c>
      <c r="AN483" s="1" t="s">
        <v>101</v>
      </c>
      <c r="AO483" s="3">
        <v>0.625</v>
      </c>
    </row>
    <row r="484" spans="1:41" x14ac:dyDescent="0.3">
      <c r="A484" s="7" t="s">
        <v>4388</v>
      </c>
      <c r="B484" s="1" t="s">
        <v>41</v>
      </c>
      <c r="C484" s="1" t="s">
        <v>1357</v>
      </c>
      <c r="D484" s="1" t="s">
        <v>43</v>
      </c>
      <c r="E484" s="1" t="s">
        <v>4389</v>
      </c>
      <c r="F484" s="10">
        <f t="shared" si="7"/>
        <v>45468</v>
      </c>
      <c r="G484" s="1" t="s">
        <v>4390</v>
      </c>
      <c r="H484" s="1" t="s">
        <v>4391</v>
      </c>
      <c r="I484" s="12" t="s">
        <v>1530</v>
      </c>
      <c r="J484" s="1" t="s">
        <v>862</v>
      </c>
      <c r="K484" s="1">
        <v>45210000</v>
      </c>
      <c r="M484" s="1" t="s">
        <v>4392</v>
      </c>
      <c r="N484" s="1" t="s">
        <v>3830</v>
      </c>
      <c r="P484" s="1" t="s">
        <v>904</v>
      </c>
      <c r="Q484" s="1" t="s">
        <v>1530</v>
      </c>
      <c r="R484" s="1" t="s">
        <v>84</v>
      </c>
      <c r="T484" s="1" t="s">
        <v>3831</v>
      </c>
      <c r="X484" s="2">
        <v>45461</v>
      </c>
      <c r="Y484" s="2">
        <v>45587</v>
      </c>
      <c r="Z484" s="2">
        <v>45442</v>
      </c>
      <c r="AA484" s="1" t="s">
        <v>55</v>
      </c>
      <c r="AC484" s="1" t="s">
        <v>56</v>
      </c>
      <c r="AD484" s="1" t="s">
        <v>57</v>
      </c>
      <c r="AE484" s="1" t="s">
        <v>57</v>
      </c>
      <c r="AF484" s="1" t="s">
        <v>87</v>
      </c>
      <c r="AG484" s="1">
        <v>197199.67</v>
      </c>
      <c r="AI484" s="2">
        <v>45461</v>
      </c>
      <c r="AJ484" s="1">
        <v>197199.67</v>
      </c>
      <c r="AK484" s="1" t="s">
        <v>4393</v>
      </c>
      <c r="AL484" s="2">
        <v>45461</v>
      </c>
      <c r="AM484" s="2">
        <v>45587</v>
      </c>
      <c r="AN484" s="1" t="s">
        <v>240</v>
      </c>
      <c r="AO484" s="3">
        <v>0.70833333333333337</v>
      </c>
    </row>
    <row r="485" spans="1:41" x14ac:dyDescent="0.3">
      <c r="A485" s="7" t="s">
        <v>4394</v>
      </c>
      <c r="B485" s="1" t="s">
        <v>41</v>
      </c>
      <c r="C485" s="1" t="s">
        <v>3866</v>
      </c>
      <c r="D485" s="1" t="s">
        <v>43</v>
      </c>
      <c r="E485" s="1" t="s">
        <v>4395</v>
      </c>
      <c r="F485" s="10">
        <f t="shared" si="7"/>
        <v>45468</v>
      </c>
      <c r="G485" s="1" t="s">
        <v>4396</v>
      </c>
      <c r="H485" s="1" t="s">
        <v>4397</v>
      </c>
      <c r="I485" s="1" t="s">
        <v>8481</v>
      </c>
      <c r="J485" s="1" t="s">
        <v>84</v>
      </c>
      <c r="K485" s="1" t="s">
        <v>4398</v>
      </c>
      <c r="M485" s="1" t="s">
        <v>4399</v>
      </c>
      <c r="N485" s="1" t="s">
        <v>3871</v>
      </c>
      <c r="P485" s="1" t="s">
        <v>3872</v>
      </c>
      <c r="Q485" s="1" t="s">
        <v>3873</v>
      </c>
      <c r="R485" s="1" t="s">
        <v>127</v>
      </c>
      <c r="V485" s="1" t="s">
        <v>4400</v>
      </c>
      <c r="X485" s="2">
        <v>45488</v>
      </c>
      <c r="Y485" s="2">
        <v>45657</v>
      </c>
      <c r="Z485" s="2">
        <v>45427</v>
      </c>
      <c r="AA485" s="1" t="s">
        <v>55</v>
      </c>
      <c r="AC485" s="1" t="s">
        <v>56</v>
      </c>
      <c r="AD485" s="1" t="s">
        <v>57</v>
      </c>
      <c r="AE485" s="1" t="s">
        <v>57</v>
      </c>
      <c r="AF485" s="1" t="s">
        <v>58</v>
      </c>
      <c r="AG485" s="1">
        <v>675931</v>
      </c>
      <c r="AI485" s="2">
        <v>45468</v>
      </c>
      <c r="AJ485" s="1">
        <v>675931</v>
      </c>
      <c r="AK485" s="1" t="s">
        <v>4401</v>
      </c>
      <c r="AL485" s="2">
        <v>45490</v>
      </c>
      <c r="AM485" s="2">
        <v>45657</v>
      </c>
      <c r="AN485" s="1" t="s">
        <v>89</v>
      </c>
      <c r="AO485" s="3">
        <v>0.70833333333333337</v>
      </c>
    </row>
    <row r="486" spans="1:41" x14ac:dyDescent="0.3">
      <c r="A486" s="7" t="s">
        <v>4402</v>
      </c>
      <c r="B486" s="1" t="s">
        <v>41</v>
      </c>
      <c r="C486" s="1" t="s">
        <v>4403</v>
      </c>
      <c r="D486" s="1" t="s">
        <v>43</v>
      </c>
      <c r="E486" s="1" t="s">
        <v>4404</v>
      </c>
      <c r="F486" s="10">
        <f t="shared" si="7"/>
        <v>45460</v>
      </c>
      <c r="G486" s="1" t="s">
        <v>4405</v>
      </c>
      <c r="H486" s="1" t="s">
        <v>4406</v>
      </c>
      <c r="I486" s="12" t="s">
        <v>1203</v>
      </c>
      <c r="J486" s="1" t="s">
        <v>127</v>
      </c>
      <c r="K486" s="1">
        <v>71500000</v>
      </c>
      <c r="L486" s="1" t="s">
        <v>4407</v>
      </c>
      <c r="M486" s="1" t="s">
        <v>4408</v>
      </c>
      <c r="N486" s="1" t="s">
        <v>1205</v>
      </c>
      <c r="P486" s="1" t="s">
        <v>1053</v>
      </c>
      <c r="Q486" s="1" t="s">
        <v>1203</v>
      </c>
      <c r="R486" s="1" t="s">
        <v>127</v>
      </c>
      <c r="X486" s="2">
        <v>45376</v>
      </c>
      <c r="Y486" s="2">
        <v>46836</v>
      </c>
      <c r="Z486" s="2">
        <v>45373</v>
      </c>
      <c r="AA486" s="1" t="s">
        <v>55</v>
      </c>
      <c r="AC486" s="1" t="s">
        <v>57</v>
      </c>
      <c r="AD486" s="1" t="s">
        <v>57</v>
      </c>
      <c r="AE486" s="1" t="s">
        <v>57</v>
      </c>
      <c r="AF486" s="1" t="s">
        <v>87</v>
      </c>
      <c r="AG486" s="1">
        <v>0</v>
      </c>
      <c r="AH486" s="1">
        <v>4000000</v>
      </c>
      <c r="AI486" s="2">
        <v>45457</v>
      </c>
      <c r="AJ486" s="1">
        <v>4000000</v>
      </c>
      <c r="AK486" s="1" t="s">
        <v>4409</v>
      </c>
      <c r="AL486" s="2">
        <v>45376</v>
      </c>
      <c r="AM486" s="2">
        <v>46836</v>
      </c>
      <c r="AN486" s="1" t="s">
        <v>240</v>
      </c>
      <c r="AO486" s="3">
        <v>0.5</v>
      </c>
    </row>
    <row r="487" spans="1:41" x14ac:dyDescent="0.3">
      <c r="A487" s="8">
        <v>45139</v>
      </c>
      <c r="B487" s="1" t="s">
        <v>41</v>
      </c>
      <c r="C487" s="1" t="s">
        <v>4410</v>
      </c>
      <c r="D487" s="1" t="s">
        <v>43</v>
      </c>
      <c r="E487" s="1" t="s">
        <v>4411</v>
      </c>
      <c r="F487" s="10">
        <f t="shared" si="7"/>
        <v>45459</v>
      </c>
      <c r="G487" s="1" t="s">
        <v>4412</v>
      </c>
      <c r="H487" s="1" t="s">
        <v>4413</v>
      </c>
      <c r="I487" s="1" t="s">
        <v>8481</v>
      </c>
      <c r="J487" s="1" t="s">
        <v>436</v>
      </c>
      <c r="K487" s="1">
        <v>45000000</v>
      </c>
      <c r="L487" s="1" t="s">
        <v>4414</v>
      </c>
      <c r="M487" s="1" t="s">
        <v>4415</v>
      </c>
      <c r="N487" s="1" t="s">
        <v>4416</v>
      </c>
      <c r="P487" s="1" t="s">
        <v>4417</v>
      </c>
      <c r="Q487" s="1" t="s">
        <v>4418</v>
      </c>
      <c r="R487" s="1" t="s">
        <v>84</v>
      </c>
      <c r="S487" s="1" t="s">
        <v>4419</v>
      </c>
      <c r="T487" s="1" t="s">
        <v>4420</v>
      </c>
      <c r="U487" s="1" t="s">
        <v>4421</v>
      </c>
      <c r="W487" s="1" t="s">
        <v>4422</v>
      </c>
      <c r="X487" s="2">
        <v>45229</v>
      </c>
      <c r="Y487" s="2">
        <v>45436</v>
      </c>
      <c r="Z487" s="2">
        <v>45191</v>
      </c>
      <c r="AA487" s="1" t="s">
        <v>55</v>
      </c>
      <c r="AC487" s="1" t="s">
        <v>56</v>
      </c>
      <c r="AD487" s="1" t="s">
        <v>57</v>
      </c>
      <c r="AE487" s="1" t="s">
        <v>57</v>
      </c>
      <c r="AF487" s="1" t="s">
        <v>58</v>
      </c>
      <c r="AG487" s="1">
        <v>220000</v>
      </c>
      <c r="AH487" s="1">
        <v>300000</v>
      </c>
      <c r="AI487" s="2">
        <v>45254</v>
      </c>
      <c r="AJ487" s="1">
        <v>490000</v>
      </c>
      <c r="AK487" s="1" t="s">
        <v>4423</v>
      </c>
      <c r="AL487" s="2">
        <v>45254</v>
      </c>
      <c r="AM487" s="2">
        <v>45618</v>
      </c>
      <c r="AN487" s="1" t="s">
        <v>700</v>
      </c>
      <c r="AO487" s="3">
        <v>0.5</v>
      </c>
    </row>
    <row r="488" spans="1:41" x14ac:dyDescent="0.3">
      <c r="A488" s="7" t="s">
        <v>4424</v>
      </c>
      <c r="B488" s="1" t="s">
        <v>41</v>
      </c>
      <c r="C488" s="1" t="s">
        <v>4425</v>
      </c>
      <c r="D488" s="1" t="s">
        <v>43</v>
      </c>
      <c r="E488" s="1" t="s">
        <v>4426</v>
      </c>
      <c r="F488" s="10">
        <f t="shared" si="7"/>
        <v>45453</v>
      </c>
      <c r="G488" s="1" t="s">
        <v>4427</v>
      </c>
      <c r="H488" s="1" t="s">
        <v>4428</v>
      </c>
      <c r="I488" s="12" t="s">
        <v>4429</v>
      </c>
      <c r="J488" s="1" t="s">
        <v>64</v>
      </c>
      <c r="K488" s="1">
        <v>45000000</v>
      </c>
      <c r="L488" s="1" t="s">
        <v>4430</v>
      </c>
      <c r="M488" s="1" t="s">
        <v>4431</v>
      </c>
      <c r="N488" s="1" t="s">
        <v>1913</v>
      </c>
      <c r="O488" s="1" t="s">
        <v>4432</v>
      </c>
      <c r="P488" s="1" t="s">
        <v>4433</v>
      </c>
      <c r="Q488" s="1" t="s">
        <v>4429</v>
      </c>
      <c r="R488" s="1" t="s">
        <v>127</v>
      </c>
      <c r="S488" s="1" t="s">
        <v>4434</v>
      </c>
      <c r="X488" s="2">
        <v>45362</v>
      </c>
      <c r="Y488" s="2">
        <v>45412</v>
      </c>
      <c r="Z488" s="2">
        <v>45350</v>
      </c>
      <c r="AA488" s="1" t="s">
        <v>55</v>
      </c>
      <c r="AC488" s="1" t="s">
        <v>56</v>
      </c>
      <c r="AD488" s="1" t="s">
        <v>57</v>
      </c>
      <c r="AE488" s="1" t="s">
        <v>57</v>
      </c>
      <c r="AF488" s="1" t="s">
        <v>58</v>
      </c>
      <c r="AG488" s="1">
        <v>0</v>
      </c>
      <c r="AH488" s="1">
        <v>370000</v>
      </c>
      <c r="AI488" s="2">
        <v>45399</v>
      </c>
      <c r="AJ488" s="1">
        <v>0</v>
      </c>
      <c r="AK488" s="1" t="s">
        <v>4435</v>
      </c>
      <c r="AL488" s="2">
        <v>45362</v>
      </c>
      <c r="AM488" s="2">
        <v>45412</v>
      </c>
      <c r="AN488" s="1" t="s">
        <v>89</v>
      </c>
      <c r="AO488" s="3">
        <v>0.5</v>
      </c>
    </row>
    <row r="489" spans="1:41" x14ac:dyDescent="0.3">
      <c r="A489" s="7" t="s">
        <v>4436</v>
      </c>
      <c r="B489" s="1" t="s">
        <v>41</v>
      </c>
      <c r="C489" s="1" t="s">
        <v>1357</v>
      </c>
      <c r="D489" s="1" t="s">
        <v>43</v>
      </c>
      <c r="E489" s="1" t="s">
        <v>4437</v>
      </c>
      <c r="F489" s="10">
        <f t="shared" si="7"/>
        <v>45450</v>
      </c>
      <c r="G489" s="1" t="s">
        <v>4438</v>
      </c>
      <c r="H489" s="1" t="s">
        <v>4439</v>
      </c>
      <c r="I489" s="1" t="s">
        <v>8481</v>
      </c>
      <c r="J489" s="1" t="s">
        <v>64</v>
      </c>
      <c r="K489" s="1">
        <v>73220000</v>
      </c>
      <c r="M489" s="1" t="s">
        <v>4440</v>
      </c>
      <c r="N489" s="1" t="s">
        <v>4441</v>
      </c>
      <c r="P489" s="1" t="s">
        <v>904</v>
      </c>
      <c r="Q489" s="1" t="s">
        <v>1530</v>
      </c>
      <c r="R489" s="1" t="s">
        <v>84</v>
      </c>
      <c r="U489" s="1" t="s">
        <v>4442</v>
      </c>
      <c r="X489" s="2">
        <v>45442</v>
      </c>
      <c r="Y489" s="2">
        <v>45930</v>
      </c>
      <c r="Z489" s="2">
        <v>45425</v>
      </c>
      <c r="AA489" s="1" t="s">
        <v>55</v>
      </c>
      <c r="AC489" s="1" t="s">
        <v>56</v>
      </c>
      <c r="AD489" s="1" t="s">
        <v>57</v>
      </c>
      <c r="AE489" s="1" t="s">
        <v>57</v>
      </c>
      <c r="AF489" s="1" t="s">
        <v>87</v>
      </c>
      <c r="AG489" s="1">
        <v>74935.350000000006</v>
      </c>
      <c r="AI489" s="2">
        <v>45446</v>
      </c>
      <c r="AJ489" s="1">
        <v>74935.350000000006</v>
      </c>
      <c r="AK489" s="1" t="s">
        <v>4443</v>
      </c>
      <c r="AL489" s="2">
        <v>45442</v>
      </c>
      <c r="AM489" s="2">
        <v>45930</v>
      </c>
      <c r="AN489" s="1" t="s">
        <v>240</v>
      </c>
      <c r="AO489" s="3">
        <v>0.79166666666666663</v>
      </c>
    </row>
    <row r="490" spans="1:41" x14ac:dyDescent="0.3">
      <c r="A490" s="7" t="s">
        <v>4444</v>
      </c>
      <c r="B490" s="1" t="s">
        <v>41</v>
      </c>
      <c r="C490" s="1" t="s">
        <v>4445</v>
      </c>
      <c r="D490" s="1" t="s">
        <v>43</v>
      </c>
      <c r="E490" s="1" t="s">
        <v>4446</v>
      </c>
      <c r="F490" s="10">
        <f t="shared" si="7"/>
        <v>45448</v>
      </c>
      <c r="G490" s="1" t="s">
        <v>4447</v>
      </c>
      <c r="H490" s="1" t="s">
        <v>4448</v>
      </c>
      <c r="I490" s="12" t="s">
        <v>4449</v>
      </c>
      <c r="J490" s="1" t="s">
        <v>64</v>
      </c>
      <c r="K490" s="1">
        <v>73000000</v>
      </c>
      <c r="L490" s="1" t="s">
        <v>4450</v>
      </c>
      <c r="M490" s="1" t="s">
        <v>4451</v>
      </c>
      <c r="N490" s="1" t="s">
        <v>4452</v>
      </c>
      <c r="P490" s="1" t="s">
        <v>51</v>
      </c>
      <c r="Q490" s="1" t="s">
        <v>4449</v>
      </c>
      <c r="R490" s="1" t="s">
        <v>84</v>
      </c>
      <c r="S490" s="1">
        <v>7583887191</v>
      </c>
      <c r="U490" s="1" t="s">
        <v>4453</v>
      </c>
      <c r="X490" s="2">
        <v>45427</v>
      </c>
      <c r="Y490" s="2">
        <v>45791</v>
      </c>
      <c r="Z490" s="2">
        <v>45413</v>
      </c>
      <c r="AA490" s="1" t="s">
        <v>55</v>
      </c>
      <c r="AC490" s="1" t="s">
        <v>56</v>
      </c>
      <c r="AD490" s="1" t="s">
        <v>57</v>
      </c>
      <c r="AE490" s="1" t="s">
        <v>57</v>
      </c>
      <c r="AF490" s="1" t="s">
        <v>3069</v>
      </c>
      <c r="AG490" s="1">
        <v>23000</v>
      </c>
      <c r="AH490" s="1">
        <v>60000</v>
      </c>
      <c r="AI490" s="2">
        <v>45436</v>
      </c>
      <c r="AJ490" s="1">
        <v>60000</v>
      </c>
      <c r="AK490" s="1" t="s">
        <v>4454</v>
      </c>
      <c r="AL490" s="2">
        <v>45427</v>
      </c>
      <c r="AM490" s="2">
        <v>45791</v>
      </c>
      <c r="AN490" s="1" t="s">
        <v>115</v>
      </c>
      <c r="AO490" s="3">
        <v>0.99930555555555556</v>
      </c>
    </row>
    <row r="491" spans="1:41" x14ac:dyDescent="0.3">
      <c r="A491" s="7" t="s">
        <v>4455</v>
      </c>
      <c r="B491" s="1" t="s">
        <v>41</v>
      </c>
      <c r="C491" s="1" t="s">
        <v>802</v>
      </c>
      <c r="D491" s="1" t="s">
        <v>43</v>
      </c>
      <c r="E491" s="1" t="s">
        <v>4456</v>
      </c>
      <c r="F491" s="10">
        <f t="shared" si="7"/>
        <v>45446</v>
      </c>
      <c r="G491" s="1" t="s">
        <v>4457</v>
      </c>
      <c r="H491" s="1" t="s">
        <v>4458</v>
      </c>
      <c r="I491" s="1" t="s">
        <v>8481</v>
      </c>
      <c r="J491" s="1" t="s">
        <v>540</v>
      </c>
      <c r="K491" s="1">
        <v>71000000</v>
      </c>
      <c r="L491" s="1" t="s">
        <v>1696</v>
      </c>
      <c r="M491" s="1" t="s">
        <v>1697</v>
      </c>
      <c r="N491" s="1" t="s">
        <v>809</v>
      </c>
      <c r="P491" s="1" t="s">
        <v>810</v>
      </c>
      <c r="Q491" s="1" t="s">
        <v>811</v>
      </c>
      <c r="R491" s="1" t="s">
        <v>545</v>
      </c>
      <c r="T491" s="1" t="s">
        <v>813</v>
      </c>
      <c r="V491" s="1" t="s">
        <v>4459</v>
      </c>
      <c r="X491" s="2">
        <v>45413</v>
      </c>
      <c r="Y491" s="2">
        <v>46142</v>
      </c>
      <c r="Z491" s="2">
        <v>45397</v>
      </c>
      <c r="AA491" s="1" t="s">
        <v>55</v>
      </c>
      <c r="AC491" s="1" t="s">
        <v>56</v>
      </c>
      <c r="AD491" s="1" t="s">
        <v>57</v>
      </c>
      <c r="AE491" s="1" t="s">
        <v>57</v>
      </c>
      <c r="AF491" s="1" t="s">
        <v>87</v>
      </c>
      <c r="AG491" s="1">
        <v>703171</v>
      </c>
      <c r="AI491" s="2">
        <v>45446</v>
      </c>
      <c r="AJ491" s="1">
        <v>703171.45</v>
      </c>
      <c r="AK491" s="1" t="s">
        <v>4460</v>
      </c>
      <c r="AL491" s="2">
        <v>45413</v>
      </c>
      <c r="AM491" s="2">
        <v>46142</v>
      </c>
      <c r="AN491" s="1" t="s">
        <v>229</v>
      </c>
      <c r="AO491" s="3">
        <v>0.5</v>
      </c>
    </row>
    <row r="492" spans="1:41" x14ac:dyDescent="0.3">
      <c r="A492" s="7" t="s">
        <v>4461</v>
      </c>
      <c r="B492" s="1" t="s">
        <v>41</v>
      </c>
      <c r="C492" s="1" t="s">
        <v>242</v>
      </c>
      <c r="D492" s="1" t="s">
        <v>43</v>
      </c>
      <c r="E492" s="1" t="s">
        <v>4462</v>
      </c>
      <c r="F492" s="10">
        <f t="shared" si="7"/>
        <v>45441</v>
      </c>
      <c r="G492" s="1" t="s">
        <v>4463</v>
      </c>
      <c r="H492" s="1" t="s">
        <v>4463</v>
      </c>
      <c r="I492" s="12" t="s">
        <v>4135</v>
      </c>
      <c r="J492" s="1" t="s">
        <v>436</v>
      </c>
      <c r="K492" s="1">
        <v>44190000</v>
      </c>
      <c r="L492" s="1" t="s">
        <v>4136</v>
      </c>
      <c r="M492" s="1" t="s">
        <v>4137</v>
      </c>
      <c r="N492" s="1" t="s">
        <v>2654</v>
      </c>
      <c r="P492" s="1" t="s">
        <v>51</v>
      </c>
      <c r="Q492" s="1" t="s">
        <v>2655</v>
      </c>
      <c r="R492" s="1" t="s">
        <v>53</v>
      </c>
      <c r="U492" s="1" t="s">
        <v>4464</v>
      </c>
      <c r="X492" s="2">
        <v>45414</v>
      </c>
      <c r="Y492" s="2">
        <v>45707</v>
      </c>
      <c r="Z492" s="2">
        <v>45411</v>
      </c>
      <c r="AA492" s="1" t="s">
        <v>55</v>
      </c>
      <c r="AC492" s="1" t="s">
        <v>57</v>
      </c>
      <c r="AD492" s="1" t="s">
        <v>57</v>
      </c>
      <c r="AE492" s="1" t="s">
        <v>57</v>
      </c>
      <c r="AF492" s="1" t="s">
        <v>1478</v>
      </c>
      <c r="AG492" s="1">
        <v>9336591.1799999997</v>
      </c>
      <c r="AI492" s="2">
        <v>45414</v>
      </c>
      <c r="AJ492" s="1">
        <v>9336591.1799999997</v>
      </c>
      <c r="AK492" s="1" t="s">
        <v>2656</v>
      </c>
      <c r="AL492" s="2">
        <v>45414</v>
      </c>
      <c r="AM492" s="2">
        <v>45707</v>
      </c>
      <c r="AN492" s="1" t="s">
        <v>240</v>
      </c>
      <c r="AO492" s="3">
        <v>0.5</v>
      </c>
    </row>
    <row r="493" spans="1:41" x14ac:dyDescent="0.3">
      <c r="A493" s="7" t="s">
        <v>4465</v>
      </c>
      <c r="B493" s="1" t="s">
        <v>41</v>
      </c>
      <c r="C493" s="1" t="s">
        <v>4466</v>
      </c>
      <c r="D493" s="1" t="s">
        <v>43</v>
      </c>
      <c r="E493" s="1" t="s">
        <v>4467</v>
      </c>
      <c r="F493" s="10">
        <f t="shared" si="7"/>
        <v>45434</v>
      </c>
      <c r="G493" s="1" t="s">
        <v>4468</v>
      </c>
      <c r="H493" s="1" t="s">
        <v>4469</v>
      </c>
      <c r="I493" s="1" t="s">
        <v>8481</v>
      </c>
      <c r="J493" s="1" t="s">
        <v>84</v>
      </c>
      <c r="K493" s="1">
        <v>45330000</v>
      </c>
      <c r="L493" s="1" t="s">
        <v>4470</v>
      </c>
      <c r="M493" s="1" t="s">
        <v>4471</v>
      </c>
      <c r="N493" s="1" t="s">
        <v>4472</v>
      </c>
      <c r="O493" s="1" t="s">
        <v>4473</v>
      </c>
      <c r="P493" s="1" t="s">
        <v>4474</v>
      </c>
      <c r="Q493" s="1" t="s">
        <v>4475</v>
      </c>
      <c r="R493" s="1" t="s">
        <v>84</v>
      </c>
      <c r="S493" s="1" t="s">
        <v>4476</v>
      </c>
      <c r="T493" s="1" t="s">
        <v>4477</v>
      </c>
      <c r="X493" s="2">
        <v>45406</v>
      </c>
      <c r="Y493" s="2">
        <v>45443</v>
      </c>
      <c r="Z493" s="2">
        <v>45379</v>
      </c>
      <c r="AA493" s="1" t="s">
        <v>55</v>
      </c>
      <c r="AC493" s="1" t="s">
        <v>56</v>
      </c>
      <c r="AD493" s="1" t="s">
        <v>57</v>
      </c>
      <c r="AE493" s="1" t="s">
        <v>57</v>
      </c>
      <c r="AF493" s="1" t="s">
        <v>58</v>
      </c>
      <c r="AG493" s="1">
        <v>40000</v>
      </c>
      <c r="AI493" s="2">
        <v>45406</v>
      </c>
      <c r="AJ493" s="1">
        <v>41800</v>
      </c>
      <c r="AK493" s="1" t="s">
        <v>4478</v>
      </c>
      <c r="AL493" s="2">
        <v>45425</v>
      </c>
      <c r="AM493" s="2">
        <v>45443</v>
      </c>
      <c r="AN493" s="1" t="s">
        <v>229</v>
      </c>
      <c r="AO493" s="3">
        <v>0.5</v>
      </c>
    </row>
    <row r="494" spans="1:41" x14ac:dyDescent="0.3">
      <c r="A494" s="7" t="s">
        <v>4479</v>
      </c>
      <c r="B494" s="1" t="s">
        <v>41</v>
      </c>
      <c r="C494" s="1" t="s">
        <v>4480</v>
      </c>
      <c r="D494" s="1" t="s">
        <v>43</v>
      </c>
      <c r="E494" s="1" t="s">
        <v>4481</v>
      </c>
      <c r="F494" s="10">
        <f t="shared" si="7"/>
        <v>45434</v>
      </c>
      <c r="G494" s="1" t="s">
        <v>4482</v>
      </c>
      <c r="H494" s="1" t="s">
        <v>4482</v>
      </c>
      <c r="I494" s="12" t="s">
        <v>4483</v>
      </c>
      <c r="J494" s="1" t="s">
        <v>64</v>
      </c>
      <c r="K494" s="1">
        <v>45315100</v>
      </c>
      <c r="L494" s="1" t="s">
        <v>4484</v>
      </c>
      <c r="M494" s="1" t="s">
        <v>4485</v>
      </c>
      <c r="N494" s="1" t="s">
        <v>4486</v>
      </c>
      <c r="P494" s="1" t="s">
        <v>224</v>
      </c>
      <c r="Q494" s="1" t="s">
        <v>4483</v>
      </c>
      <c r="R494" s="1" t="s">
        <v>545</v>
      </c>
      <c r="S494" s="1" t="s">
        <v>4487</v>
      </c>
      <c r="V494" s="1" t="s">
        <v>4488</v>
      </c>
      <c r="X494" s="2">
        <v>45416</v>
      </c>
      <c r="Y494" s="2">
        <v>45417</v>
      </c>
      <c r="Z494" s="2">
        <v>45415</v>
      </c>
      <c r="AA494" s="1" t="s">
        <v>55</v>
      </c>
      <c r="AC494" s="1" t="s">
        <v>57</v>
      </c>
      <c r="AD494" s="1" t="s">
        <v>57</v>
      </c>
      <c r="AE494" s="1" t="s">
        <v>57</v>
      </c>
      <c r="AF494" s="1" t="s">
        <v>58</v>
      </c>
      <c r="AG494" s="1">
        <v>0</v>
      </c>
      <c r="AI494" s="2">
        <v>45434</v>
      </c>
      <c r="AJ494" s="1">
        <v>67583</v>
      </c>
      <c r="AK494" s="1" t="s">
        <v>4489</v>
      </c>
      <c r="AL494" s="2">
        <v>45436</v>
      </c>
      <c r="AM494" s="2">
        <v>45604</v>
      </c>
      <c r="AN494" s="1" t="s">
        <v>229</v>
      </c>
      <c r="AO494" s="3">
        <v>0.5</v>
      </c>
    </row>
    <row r="495" spans="1:41" x14ac:dyDescent="0.3">
      <c r="A495" s="7" t="s">
        <v>4490</v>
      </c>
      <c r="B495" s="1" t="s">
        <v>41</v>
      </c>
      <c r="C495" s="1" t="s">
        <v>216</v>
      </c>
      <c r="D495" s="1" t="s">
        <v>43</v>
      </c>
      <c r="E495" s="1" t="s">
        <v>4491</v>
      </c>
      <c r="F495" s="10">
        <f t="shared" si="7"/>
        <v>45425</v>
      </c>
      <c r="G495" s="1" t="s">
        <v>4492</v>
      </c>
      <c r="H495" s="1" t="s">
        <v>4493</v>
      </c>
      <c r="I495" s="1" t="s">
        <v>8481</v>
      </c>
      <c r="J495" s="1" t="s">
        <v>84</v>
      </c>
      <c r="K495" s="1">
        <v>45000000</v>
      </c>
      <c r="L495" s="1" t="s">
        <v>1476</v>
      </c>
      <c r="M495" s="1" t="s">
        <v>1477</v>
      </c>
      <c r="N495" s="1" t="s">
        <v>222</v>
      </c>
      <c r="O495" s="1" t="s">
        <v>223</v>
      </c>
      <c r="P495" s="1" t="s">
        <v>224</v>
      </c>
      <c r="Q495" s="1" t="s">
        <v>225</v>
      </c>
      <c r="R495" s="1" t="s">
        <v>127</v>
      </c>
      <c r="S495" s="1" t="s">
        <v>798</v>
      </c>
      <c r="T495" s="1" t="s">
        <v>227</v>
      </c>
      <c r="X495" s="2">
        <v>45355</v>
      </c>
      <c r="Y495" s="2">
        <v>45583</v>
      </c>
      <c r="Z495" s="2">
        <v>45306</v>
      </c>
      <c r="AA495" s="1" t="s">
        <v>55</v>
      </c>
      <c r="AC495" s="1" t="s">
        <v>56</v>
      </c>
      <c r="AD495" s="1" t="s">
        <v>56</v>
      </c>
      <c r="AE495" s="1" t="s">
        <v>57</v>
      </c>
      <c r="AF495" s="1" t="s">
        <v>58</v>
      </c>
      <c r="AG495" s="1">
        <v>29685.8</v>
      </c>
      <c r="AI495" s="2">
        <v>45327</v>
      </c>
      <c r="AJ495" s="1">
        <v>29685.8</v>
      </c>
      <c r="AK495" s="1" t="s">
        <v>3825</v>
      </c>
      <c r="AL495" s="2">
        <v>45355</v>
      </c>
      <c r="AM495" s="2">
        <v>45583</v>
      </c>
      <c r="AN495" s="1" t="s">
        <v>229</v>
      </c>
      <c r="AO495" s="3">
        <v>0.5</v>
      </c>
    </row>
    <row r="496" spans="1:41" x14ac:dyDescent="0.3">
      <c r="A496" s="7" t="s">
        <v>4494</v>
      </c>
      <c r="B496" s="1" t="s">
        <v>41</v>
      </c>
      <c r="C496" s="1" t="s">
        <v>216</v>
      </c>
      <c r="D496" s="1" t="s">
        <v>43</v>
      </c>
      <c r="E496" s="1" t="s">
        <v>4495</v>
      </c>
      <c r="F496" s="10">
        <f t="shared" si="7"/>
        <v>45425</v>
      </c>
      <c r="G496" s="1" t="s">
        <v>4496</v>
      </c>
      <c r="H496" s="1" t="s">
        <v>4497</v>
      </c>
      <c r="I496" s="1" t="s">
        <v>8481</v>
      </c>
      <c r="J496" s="1" t="s">
        <v>84</v>
      </c>
      <c r="K496" s="1">
        <v>45000000</v>
      </c>
      <c r="L496" s="1" t="s">
        <v>1476</v>
      </c>
      <c r="M496" s="1" t="s">
        <v>1477</v>
      </c>
      <c r="N496" s="1" t="s">
        <v>222</v>
      </c>
      <c r="O496" s="1" t="s">
        <v>223</v>
      </c>
      <c r="P496" s="1" t="s">
        <v>224</v>
      </c>
      <c r="Q496" s="1" t="s">
        <v>225</v>
      </c>
      <c r="R496" s="1" t="s">
        <v>127</v>
      </c>
      <c r="S496" s="1" t="s">
        <v>798</v>
      </c>
      <c r="T496" s="1" t="s">
        <v>227</v>
      </c>
      <c r="X496" s="2">
        <v>45355</v>
      </c>
      <c r="Y496" s="2">
        <v>45576</v>
      </c>
      <c r="Z496" s="2">
        <v>45302</v>
      </c>
      <c r="AA496" s="1" t="s">
        <v>55</v>
      </c>
      <c r="AC496" s="1" t="s">
        <v>56</v>
      </c>
      <c r="AD496" s="1" t="s">
        <v>56</v>
      </c>
      <c r="AE496" s="1" t="s">
        <v>57</v>
      </c>
      <c r="AF496" s="1" t="s">
        <v>58</v>
      </c>
      <c r="AG496" s="1">
        <v>67104.570000000007</v>
      </c>
      <c r="AI496" s="2">
        <v>45327</v>
      </c>
      <c r="AJ496" s="1">
        <v>67104.570000000007</v>
      </c>
      <c r="AK496" s="1" t="s">
        <v>4498</v>
      </c>
      <c r="AL496" s="2">
        <v>45356</v>
      </c>
      <c r="AM496" s="2">
        <v>45576</v>
      </c>
      <c r="AN496" s="1" t="s">
        <v>229</v>
      </c>
      <c r="AO496" s="3">
        <v>0.5</v>
      </c>
    </row>
    <row r="497" spans="1:41" x14ac:dyDescent="0.3">
      <c r="A497" s="7" t="s">
        <v>4499</v>
      </c>
      <c r="B497" s="1" t="s">
        <v>41</v>
      </c>
      <c r="C497" s="1" t="s">
        <v>91</v>
      </c>
      <c r="D497" s="1" t="s">
        <v>43</v>
      </c>
      <c r="E497" s="1" t="s">
        <v>4500</v>
      </c>
      <c r="F497" s="10">
        <f t="shared" si="7"/>
        <v>45420</v>
      </c>
      <c r="G497" s="1" t="s">
        <v>4501</v>
      </c>
      <c r="H497" s="1" t="s">
        <v>4501</v>
      </c>
      <c r="I497" s="1" t="s">
        <v>8481</v>
      </c>
      <c r="J497" s="1" t="s">
        <v>1684</v>
      </c>
      <c r="K497" s="1">
        <v>80000000</v>
      </c>
      <c r="M497" s="1" t="s">
        <v>96</v>
      </c>
      <c r="N497" s="1" t="s">
        <v>97</v>
      </c>
      <c r="P497" s="1" t="s">
        <v>98</v>
      </c>
      <c r="Q497" s="1" t="s">
        <v>99</v>
      </c>
      <c r="R497" s="1" t="s">
        <v>84</v>
      </c>
      <c r="X497" s="2">
        <v>45418</v>
      </c>
      <c r="Y497" s="2">
        <v>45782</v>
      </c>
      <c r="Z497" s="2">
        <v>45376</v>
      </c>
      <c r="AA497" s="1" t="s">
        <v>55</v>
      </c>
      <c r="AC497" s="1" t="s">
        <v>56</v>
      </c>
      <c r="AD497" s="1" t="s">
        <v>56</v>
      </c>
      <c r="AE497" s="1" t="s">
        <v>57</v>
      </c>
      <c r="AF497" s="1" t="s">
        <v>87</v>
      </c>
      <c r="AG497" s="1">
        <v>24886.68</v>
      </c>
      <c r="AI497" s="2">
        <v>45406</v>
      </c>
      <c r="AJ497" s="1">
        <v>24886.68</v>
      </c>
      <c r="AK497" s="1" t="s">
        <v>4502</v>
      </c>
      <c r="AL497" s="2">
        <v>45418</v>
      </c>
      <c r="AM497" s="2">
        <v>45782</v>
      </c>
      <c r="AN497" s="1" t="s">
        <v>101</v>
      </c>
      <c r="AO497" s="3">
        <v>0.625</v>
      </c>
    </row>
    <row r="498" spans="1:41" x14ac:dyDescent="0.3">
      <c r="A498" s="7" t="s">
        <v>4503</v>
      </c>
      <c r="B498" s="1" t="s">
        <v>41</v>
      </c>
      <c r="C498" s="1" t="s">
        <v>2759</v>
      </c>
      <c r="D498" s="1" t="s">
        <v>43</v>
      </c>
      <c r="E498" s="1" t="s">
        <v>4504</v>
      </c>
      <c r="F498" s="10">
        <f t="shared" si="7"/>
        <v>45415</v>
      </c>
      <c r="G498" s="1" t="s">
        <v>4505</v>
      </c>
      <c r="H498" s="1" t="s">
        <v>4505</v>
      </c>
      <c r="I498" s="12" t="s">
        <v>4506</v>
      </c>
      <c r="J498" s="1" t="s">
        <v>405</v>
      </c>
      <c r="K498" s="1">
        <v>71541000</v>
      </c>
      <c r="L498" s="1" t="s">
        <v>4507</v>
      </c>
      <c r="M498" s="1" t="s">
        <v>4508</v>
      </c>
      <c r="N498" s="1" t="s">
        <v>2766</v>
      </c>
      <c r="P498" s="1" t="s">
        <v>1053</v>
      </c>
      <c r="Q498" s="1" t="s">
        <v>2655</v>
      </c>
      <c r="R498" s="1" t="s">
        <v>53</v>
      </c>
      <c r="U498" s="1" t="s">
        <v>4509</v>
      </c>
      <c r="X498" s="2">
        <v>45400</v>
      </c>
      <c r="Y498" s="2">
        <v>45783</v>
      </c>
      <c r="Z498" s="2">
        <v>45390</v>
      </c>
      <c r="AA498" s="1" t="s">
        <v>55</v>
      </c>
      <c r="AC498" s="1" t="s">
        <v>57</v>
      </c>
      <c r="AD498" s="1" t="s">
        <v>57</v>
      </c>
      <c r="AE498" s="1" t="s">
        <v>57</v>
      </c>
      <c r="AF498" s="1" t="s">
        <v>3069</v>
      </c>
      <c r="AG498" s="1">
        <v>2600000</v>
      </c>
      <c r="AI498" s="2">
        <v>45392</v>
      </c>
      <c r="AJ498" s="1">
        <v>2600000</v>
      </c>
      <c r="AK498" s="1" t="s">
        <v>2767</v>
      </c>
      <c r="AL498" s="2">
        <v>45400</v>
      </c>
      <c r="AM498" s="2">
        <v>45783</v>
      </c>
      <c r="AN498" s="1" t="s">
        <v>240</v>
      </c>
      <c r="AO498" s="3">
        <v>0.69097222222222221</v>
      </c>
    </row>
    <row r="499" spans="1:41" x14ac:dyDescent="0.3">
      <c r="A499" s="7" t="s">
        <v>4510</v>
      </c>
      <c r="B499" s="1" t="s">
        <v>41</v>
      </c>
      <c r="C499" s="1" t="s">
        <v>1854</v>
      </c>
      <c r="D499" s="1" t="s">
        <v>43</v>
      </c>
      <c r="E499" s="1" t="s">
        <v>4511</v>
      </c>
      <c r="F499" s="10">
        <f t="shared" si="7"/>
        <v>45413</v>
      </c>
      <c r="G499" s="1" t="s">
        <v>4512</v>
      </c>
      <c r="H499" s="1" t="s">
        <v>4512</v>
      </c>
      <c r="I499" s="1" t="s">
        <v>4513</v>
      </c>
      <c r="J499" s="1" t="s">
        <v>8481</v>
      </c>
      <c r="K499" s="1">
        <v>45210000</v>
      </c>
      <c r="L499" s="1" t="s">
        <v>1858</v>
      </c>
      <c r="M499" s="1" t="s">
        <v>1859</v>
      </c>
      <c r="N499" s="1" t="s">
        <v>1860</v>
      </c>
      <c r="O499" s="1" t="s">
        <v>1861</v>
      </c>
      <c r="P499" s="1" t="s">
        <v>1862</v>
      </c>
      <c r="Q499" s="1" t="s">
        <v>1863</v>
      </c>
      <c r="R499" s="1" t="s">
        <v>84</v>
      </c>
      <c r="X499" s="2">
        <v>45418</v>
      </c>
      <c r="Y499" s="2">
        <v>45503</v>
      </c>
      <c r="Z499" s="2">
        <v>45376</v>
      </c>
      <c r="AA499" s="1" t="s">
        <v>55</v>
      </c>
      <c r="AC499" s="1" t="s">
        <v>56</v>
      </c>
      <c r="AD499" s="1" t="s">
        <v>57</v>
      </c>
      <c r="AE499" s="1" t="s">
        <v>57</v>
      </c>
      <c r="AF499" s="1" t="s">
        <v>58</v>
      </c>
      <c r="AG499" s="1">
        <v>343460.4</v>
      </c>
      <c r="AI499" s="2">
        <v>45411</v>
      </c>
      <c r="AJ499" s="1">
        <v>343460.4</v>
      </c>
      <c r="AK499" s="1" t="s">
        <v>4514</v>
      </c>
      <c r="AL499" s="2">
        <v>45418</v>
      </c>
      <c r="AM499" s="2">
        <v>45503</v>
      </c>
      <c r="AN499" s="1" t="s">
        <v>157</v>
      </c>
      <c r="AO499" s="3">
        <v>0.70833333333333337</v>
      </c>
    </row>
    <row r="500" spans="1:41" x14ac:dyDescent="0.3">
      <c r="A500" s="7" t="s">
        <v>4515</v>
      </c>
      <c r="B500" s="1" t="s">
        <v>41</v>
      </c>
      <c r="C500" s="1" t="s">
        <v>216</v>
      </c>
      <c r="D500" s="1" t="s">
        <v>43</v>
      </c>
      <c r="E500" s="1" t="s">
        <v>4516</v>
      </c>
      <c r="F500" s="10">
        <f t="shared" si="7"/>
        <v>45413</v>
      </c>
      <c r="G500" s="1" t="s">
        <v>4517</v>
      </c>
      <c r="H500" s="1" t="s">
        <v>4518</v>
      </c>
      <c r="I500" s="1" t="s">
        <v>8481</v>
      </c>
      <c r="J500" s="1" t="s">
        <v>84</v>
      </c>
      <c r="K500" s="1">
        <v>45000000</v>
      </c>
      <c r="L500" s="1" t="s">
        <v>1476</v>
      </c>
      <c r="M500" s="1" t="s">
        <v>1477</v>
      </c>
      <c r="N500" s="1" t="s">
        <v>222</v>
      </c>
      <c r="O500" s="1" t="s">
        <v>223</v>
      </c>
      <c r="P500" s="1" t="s">
        <v>224</v>
      </c>
      <c r="Q500" s="1" t="s">
        <v>225</v>
      </c>
      <c r="R500" s="1" t="s">
        <v>127</v>
      </c>
      <c r="S500" s="1" t="s">
        <v>798</v>
      </c>
      <c r="T500" s="1" t="s">
        <v>227</v>
      </c>
      <c r="X500" s="2">
        <v>45355</v>
      </c>
      <c r="Y500" s="2">
        <v>45541</v>
      </c>
      <c r="Z500" s="2">
        <v>45334</v>
      </c>
      <c r="AA500" s="1" t="s">
        <v>55</v>
      </c>
      <c r="AC500" s="1" t="s">
        <v>56</v>
      </c>
      <c r="AD500" s="1" t="s">
        <v>56</v>
      </c>
      <c r="AE500" s="1" t="s">
        <v>57</v>
      </c>
      <c r="AF500" s="1" t="s">
        <v>58</v>
      </c>
      <c r="AG500" s="1">
        <v>67104.570000000007</v>
      </c>
      <c r="AI500" s="2">
        <v>45335</v>
      </c>
      <c r="AJ500" s="1">
        <v>67104.570000000007</v>
      </c>
      <c r="AK500" s="1" t="s">
        <v>4519</v>
      </c>
      <c r="AL500" s="2">
        <v>45355</v>
      </c>
      <c r="AM500" s="2">
        <v>45541</v>
      </c>
      <c r="AN500" s="1" t="s">
        <v>229</v>
      </c>
      <c r="AO500" s="3">
        <v>0.5</v>
      </c>
    </row>
    <row r="501" spans="1:41" x14ac:dyDescent="0.3">
      <c r="A501" s="7" t="s">
        <v>4520</v>
      </c>
      <c r="B501" s="1" t="s">
        <v>41</v>
      </c>
      <c r="C501" s="1" t="s">
        <v>3582</v>
      </c>
      <c r="D501" s="1" t="s">
        <v>43</v>
      </c>
      <c r="E501" s="1" t="s">
        <v>4521</v>
      </c>
      <c r="F501" s="10">
        <f t="shared" si="7"/>
        <v>45406</v>
      </c>
      <c r="G501" s="1" t="s">
        <v>4522</v>
      </c>
      <c r="H501" s="1" t="s">
        <v>4523</v>
      </c>
      <c r="I501" s="1" t="s">
        <v>8481</v>
      </c>
      <c r="J501" s="1" t="s">
        <v>84</v>
      </c>
      <c r="K501" s="1">
        <v>45215400</v>
      </c>
      <c r="L501" s="1" t="s">
        <v>4524</v>
      </c>
      <c r="M501" s="1" t="s">
        <v>4525</v>
      </c>
      <c r="N501" s="1" t="s">
        <v>284</v>
      </c>
      <c r="O501" s="1" t="s">
        <v>602</v>
      </c>
      <c r="P501" s="1" t="s">
        <v>285</v>
      </c>
      <c r="Q501" s="1" t="s">
        <v>286</v>
      </c>
      <c r="R501" s="1" t="s">
        <v>127</v>
      </c>
      <c r="S501" s="1" t="s">
        <v>4526</v>
      </c>
      <c r="T501" s="1" t="s">
        <v>3589</v>
      </c>
      <c r="V501" s="1" t="s">
        <v>4527</v>
      </c>
      <c r="X501" s="2">
        <v>45390</v>
      </c>
      <c r="Y501" s="2">
        <v>45558</v>
      </c>
      <c r="Z501" s="2">
        <v>45365</v>
      </c>
      <c r="AA501" s="1" t="s">
        <v>55</v>
      </c>
      <c r="AC501" s="1" t="s">
        <v>56</v>
      </c>
      <c r="AD501" s="1" t="s">
        <v>57</v>
      </c>
      <c r="AE501" s="1" t="s">
        <v>57</v>
      </c>
      <c r="AF501" s="1" t="s">
        <v>58</v>
      </c>
      <c r="AG501" s="1">
        <v>450000</v>
      </c>
      <c r="AH501" s="1">
        <v>450000</v>
      </c>
      <c r="AI501" s="2">
        <v>45406</v>
      </c>
      <c r="AJ501" s="1">
        <v>407169</v>
      </c>
      <c r="AK501" s="1" t="s">
        <v>4528</v>
      </c>
      <c r="AL501" s="2">
        <v>45413</v>
      </c>
      <c r="AM501" s="2">
        <v>45588</v>
      </c>
      <c r="AN501" s="1" t="s">
        <v>89</v>
      </c>
      <c r="AO501" s="3">
        <v>0.5</v>
      </c>
    </row>
    <row r="502" spans="1:41" x14ac:dyDescent="0.3">
      <c r="A502" s="7" t="s">
        <v>4529</v>
      </c>
      <c r="B502" s="1" t="s">
        <v>41</v>
      </c>
      <c r="C502" s="1" t="s">
        <v>4530</v>
      </c>
      <c r="D502" s="1" t="s">
        <v>43</v>
      </c>
      <c r="E502" s="1" t="s">
        <v>4531</v>
      </c>
      <c r="F502" s="10">
        <f t="shared" si="7"/>
        <v>45406</v>
      </c>
      <c r="G502" s="1" t="s">
        <v>4532</v>
      </c>
      <c r="H502" s="1" t="s">
        <v>4533</v>
      </c>
      <c r="I502" s="12" t="s">
        <v>4534</v>
      </c>
      <c r="J502" s="1" t="s">
        <v>107</v>
      </c>
      <c r="K502" s="1">
        <v>45000000</v>
      </c>
      <c r="L502" s="1" t="s">
        <v>4535</v>
      </c>
      <c r="M502" s="1" t="s">
        <v>4536</v>
      </c>
      <c r="N502" s="1" t="s">
        <v>4537</v>
      </c>
      <c r="O502" s="1" t="s">
        <v>4538</v>
      </c>
      <c r="P502" s="1" t="s">
        <v>4539</v>
      </c>
      <c r="Q502" s="1" t="s">
        <v>4534</v>
      </c>
      <c r="R502" s="1" t="s">
        <v>127</v>
      </c>
      <c r="S502" s="1" t="s">
        <v>4540</v>
      </c>
      <c r="T502" s="1" t="s">
        <v>4541</v>
      </c>
      <c r="X502" s="2">
        <v>45352</v>
      </c>
      <c r="Y502" s="2">
        <v>45930</v>
      </c>
      <c r="Z502" s="2">
        <v>45197</v>
      </c>
      <c r="AA502" s="1" t="s">
        <v>55</v>
      </c>
      <c r="AC502" s="1" t="s">
        <v>57</v>
      </c>
      <c r="AD502" s="1" t="s">
        <v>57</v>
      </c>
      <c r="AE502" s="1" t="s">
        <v>57</v>
      </c>
      <c r="AF502" s="1" t="s">
        <v>58</v>
      </c>
      <c r="AG502" s="1">
        <v>3500000</v>
      </c>
      <c r="AH502" s="1">
        <v>4500000</v>
      </c>
      <c r="AI502" s="2">
        <v>45323</v>
      </c>
      <c r="AJ502" s="1">
        <v>3906197</v>
      </c>
      <c r="AK502" s="1" t="s">
        <v>4542</v>
      </c>
      <c r="AL502" s="2">
        <v>45352</v>
      </c>
      <c r="AM502" s="2">
        <v>45930</v>
      </c>
      <c r="AN502" s="1" t="s">
        <v>144</v>
      </c>
      <c r="AO502" s="3">
        <v>0.5</v>
      </c>
    </row>
    <row r="503" spans="1:41" x14ac:dyDescent="0.3">
      <c r="A503" s="7" t="s">
        <v>4543</v>
      </c>
      <c r="B503" s="1" t="s">
        <v>41</v>
      </c>
      <c r="C503" s="1" t="s">
        <v>242</v>
      </c>
      <c r="D503" s="1" t="s">
        <v>43</v>
      </c>
      <c r="E503" s="1" t="s">
        <v>4544</v>
      </c>
      <c r="F503" s="10">
        <f t="shared" si="7"/>
        <v>45399</v>
      </c>
      <c r="G503" s="1" t="s">
        <v>4545</v>
      </c>
      <c r="H503" s="1" t="s">
        <v>4546</v>
      </c>
      <c r="I503" s="1" t="s">
        <v>8481</v>
      </c>
      <c r="J503" s="1" t="s">
        <v>378</v>
      </c>
      <c r="K503" s="1">
        <v>45246400</v>
      </c>
      <c r="L503" s="1" t="s">
        <v>4226</v>
      </c>
      <c r="M503" s="1" t="s">
        <v>4227</v>
      </c>
      <c r="N503" s="1" t="s">
        <v>4228</v>
      </c>
      <c r="P503" s="1" t="s">
        <v>285</v>
      </c>
      <c r="Q503" s="1" t="s">
        <v>3426</v>
      </c>
      <c r="R503" s="1" t="s">
        <v>571</v>
      </c>
      <c r="S503" s="1">
        <v>2084749505</v>
      </c>
      <c r="U503" s="1" t="s">
        <v>4547</v>
      </c>
      <c r="X503" s="2">
        <v>45324</v>
      </c>
      <c r="Y503" s="2">
        <v>45869</v>
      </c>
      <c r="Z503" s="2">
        <v>45313</v>
      </c>
      <c r="AA503" s="1" t="s">
        <v>55</v>
      </c>
      <c r="AC503" s="1" t="s">
        <v>57</v>
      </c>
      <c r="AD503" s="1" t="s">
        <v>57</v>
      </c>
      <c r="AE503" s="1" t="s">
        <v>57</v>
      </c>
      <c r="AF503" s="1" t="s">
        <v>87</v>
      </c>
      <c r="AG503" s="1">
        <v>127578</v>
      </c>
      <c r="AH503" s="1">
        <v>191367</v>
      </c>
      <c r="AI503" s="2">
        <v>45324</v>
      </c>
      <c r="AJ503" s="1">
        <v>127578</v>
      </c>
      <c r="AK503" s="1" t="s">
        <v>4548</v>
      </c>
      <c r="AL503" s="2">
        <v>45324</v>
      </c>
      <c r="AM503" s="2">
        <v>45869</v>
      </c>
      <c r="AN503" s="1" t="s">
        <v>240</v>
      </c>
      <c r="AO503" s="3">
        <v>0.5</v>
      </c>
    </row>
    <row r="504" spans="1:41" x14ac:dyDescent="0.3">
      <c r="A504" s="7" t="s">
        <v>4549</v>
      </c>
      <c r="B504" s="1" t="s">
        <v>41</v>
      </c>
      <c r="C504" s="1" t="s">
        <v>1494</v>
      </c>
      <c r="D504" s="1" t="s">
        <v>43</v>
      </c>
      <c r="E504" s="1" t="s">
        <v>4550</v>
      </c>
      <c r="F504" s="10">
        <f t="shared" si="7"/>
        <v>45399</v>
      </c>
      <c r="G504" s="1" t="s">
        <v>4551</v>
      </c>
      <c r="H504" s="1" t="s">
        <v>4552</v>
      </c>
      <c r="I504" s="1" t="s">
        <v>8481</v>
      </c>
      <c r="J504" s="1" t="s">
        <v>107</v>
      </c>
      <c r="K504" s="1">
        <v>79000000</v>
      </c>
      <c r="L504" s="1" t="s">
        <v>1388</v>
      </c>
      <c r="M504" s="1" t="s">
        <v>4553</v>
      </c>
      <c r="N504" s="1" t="s">
        <v>1396</v>
      </c>
      <c r="P504" s="1" t="s">
        <v>51</v>
      </c>
      <c r="Q504" s="1" t="s">
        <v>1392</v>
      </c>
      <c r="R504" s="1" t="s">
        <v>84</v>
      </c>
      <c r="U504" s="1" t="s">
        <v>4554</v>
      </c>
      <c r="X504" s="2">
        <v>45215</v>
      </c>
      <c r="Y504" s="2">
        <v>45359</v>
      </c>
      <c r="Z504" s="2">
        <v>45212</v>
      </c>
      <c r="AA504" s="1" t="s">
        <v>55</v>
      </c>
      <c r="AC504" s="1" t="s">
        <v>56</v>
      </c>
      <c r="AD504" s="1" t="s">
        <v>56</v>
      </c>
      <c r="AE504" s="1" t="s">
        <v>57</v>
      </c>
      <c r="AF504" s="1" t="s">
        <v>87</v>
      </c>
      <c r="AG504" s="1">
        <v>0</v>
      </c>
      <c r="AH504" s="1">
        <v>15000</v>
      </c>
      <c r="AI504" s="2">
        <v>45215</v>
      </c>
      <c r="AJ504" s="1">
        <v>15000</v>
      </c>
      <c r="AK504" s="1" t="s">
        <v>4555</v>
      </c>
      <c r="AL504" s="2">
        <v>45215</v>
      </c>
      <c r="AM504" s="2">
        <v>45359</v>
      </c>
      <c r="AN504" s="1" t="s">
        <v>115</v>
      </c>
      <c r="AO504" s="3">
        <v>0.49930555555555556</v>
      </c>
    </row>
    <row r="505" spans="1:41" x14ac:dyDescent="0.3">
      <c r="A505" s="7" t="s">
        <v>4556</v>
      </c>
      <c r="B505" s="1" t="s">
        <v>41</v>
      </c>
      <c r="C505" s="1" t="s">
        <v>1751</v>
      </c>
      <c r="D505" s="1" t="s">
        <v>43</v>
      </c>
      <c r="E505" s="1" t="s">
        <v>4557</v>
      </c>
      <c r="F505" s="10">
        <f t="shared" si="7"/>
        <v>45399</v>
      </c>
      <c r="G505" s="1" t="s">
        <v>4558</v>
      </c>
      <c r="H505" s="1" t="s">
        <v>4559</v>
      </c>
      <c r="I505" s="1" t="s">
        <v>8481</v>
      </c>
      <c r="J505" s="1" t="s">
        <v>714</v>
      </c>
      <c r="K505" s="1">
        <v>45000000</v>
      </c>
      <c r="L505" s="1" t="s">
        <v>4560</v>
      </c>
      <c r="M505" s="1" t="s">
        <v>4561</v>
      </c>
      <c r="N505" s="1" t="s">
        <v>1757</v>
      </c>
      <c r="O505" s="1" t="s">
        <v>1758</v>
      </c>
      <c r="P505" s="1" t="s">
        <v>298</v>
      </c>
      <c r="Q505" s="1" t="s">
        <v>1759</v>
      </c>
      <c r="R505" s="1" t="s">
        <v>84</v>
      </c>
      <c r="S505" s="1" t="s">
        <v>4562</v>
      </c>
      <c r="T505" s="1" t="s">
        <v>1761</v>
      </c>
      <c r="X505" s="2">
        <v>45348</v>
      </c>
      <c r="Y505" s="2">
        <v>45522</v>
      </c>
      <c r="Z505" s="2">
        <v>45306</v>
      </c>
      <c r="AA505" s="1" t="s">
        <v>55</v>
      </c>
      <c r="AC505" s="1" t="s">
        <v>56</v>
      </c>
      <c r="AD505" s="1" t="s">
        <v>56</v>
      </c>
      <c r="AE505" s="1" t="s">
        <v>57</v>
      </c>
      <c r="AF505" s="1" t="s">
        <v>58</v>
      </c>
      <c r="AG505" s="1">
        <v>400000</v>
      </c>
      <c r="AH505" s="1">
        <v>480000</v>
      </c>
      <c r="AI505" s="2">
        <v>45328</v>
      </c>
      <c r="AJ505" s="1">
        <v>295275.65000000002</v>
      </c>
      <c r="AK505" s="1" t="s">
        <v>4563</v>
      </c>
      <c r="AL505" s="2">
        <v>45348</v>
      </c>
      <c r="AM505" s="2">
        <v>45522</v>
      </c>
      <c r="AN505" s="1" t="s">
        <v>89</v>
      </c>
      <c r="AO505" s="3">
        <v>0.5</v>
      </c>
    </row>
    <row r="506" spans="1:41" x14ac:dyDescent="0.3">
      <c r="A506" s="7" t="s">
        <v>4564</v>
      </c>
      <c r="B506" s="1" t="s">
        <v>41</v>
      </c>
      <c r="C506" s="1" t="s">
        <v>4309</v>
      </c>
      <c r="D506" s="1" t="s">
        <v>43</v>
      </c>
      <c r="E506" s="1" t="s">
        <v>4565</v>
      </c>
      <c r="F506" s="10">
        <f t="shared" si="7"/>
        <v>45398</v>
      </c>
      <c r="G506" s="1" t="s">
        <v>4566</v>
      </c>
      <c r="H506" s="1" t="s">
        <v>4567</v>
      </c>
      <c r="I506" s="1" t="s">
        <v>8481</v>
      </c>
      <c r="J506" s="1" t="s">
        <v>436</v>
      </c>
      <c r="K506" s="1">
        <v>71500000</v>
      </c>
      <c r="L506" s="1" t="s">
        <v>3285</v>
      </c>
      <c r="M506" s="1" t="s">
        <v>4568</v>
      </c>
      <c r="N506" s="1" t="s">
        <v>4569</v>
      </c>
      <c r="P506" s="1" t="s">
        <v>441</v>
      </c>
      <c r="Q506" s="1" t="s">
        <v>2651</v>
      </c>
      <c r="R506" s="1" t="s">
        <v>571</v>
      </c>
      <c r="S506" s="1">
        <v>7789295886</v>
      </c>
      <c r="U506" s="1" t="s">
        <v>4570</v>
      </c>
      <c r="X506" s="2">
        <v>45159</v>
      </c>
      <c r="Y506" s="2">
        <v>45735</v>
      </c>
      <c r="Z506" s="2">
        <v>45152</v>
      </c>
      <c r="AA506" s="1" t="s">
        <v>55</v>
      </c>
      <c r="AC506" s="1" t="s">
        <v>57</v>
      </c>
      <c r="AD506" s="1" t="s">
        <v>57</v>
      </c>
      <c r="AE506" s="1" t="s">
        <v>57</v>
      </c>
      <c r="AF506" s="1" t="s">
        <v>87</v>
      </c>
      <c r="AG506" s="1">
        <v>100727.25</v>
      </c>
      <c r="AI506" s="2">
        <v>45159</v>
      </c>
      <c r="AJ506" s="1">
        <v>100727.25</v>
      </c>
      <c r="AK506" s="1" t="s">
        <v>4571</v>
      </c>
      <c r="AL506" s="2">
        <v>45159</v>
      </c>
      <c r="AM506" s="2">
        <v>45735</v>
      </c>
      <c r="AN506" s="1" t="s">
        <v>240</v>
      </c>
      <c r="AO506" s="3">
        <v>0.5</v>
      </c>
    </row>
    <row r="507" spans="1:41" x14ac:dyDescent="0.3">
      <c r="A507" s="7" t="s">
        <v>4572</v>
      </c>
      <c r="B507" s="1" t="s">
        <v>41</v>
      </c>
      <c r="C507" s="1" t="s">
        <v>242</v>
      </c>
      <c r="D507" s="1" t="s">
        <v>43</v>
      </c>
      <c r="E507" s="1" t="s">
        <v>4573</v>
      </c>
      <c r="F507" s="10">
        <f t="shared" si="7"/>
        <v>45398</v>
      </c>
      <c r="G507" s="1" t="s">
        <v>4574</v>
      </c>
      <c r="H507" s="1" t="s">
        <v>4575</v>
      </c>
      <c r="I507" s="12" t="s">
        <v>245</v>
      </c>
      <c r="J507" s="1" t="s">
        <v>107</v>
      </c>
      <c r="K507" s="1">
        <v>45200000</v>
      </c>
      <c r="L507" s="1" t="s">
        <v>3979</v>
      </c>
      <c r="M507" s="1" t="s">
        <v>4576</v>
      </c>
      <c r="N507" s="1" t="s">
        <v>3981</v>
      </c>
      <c r="P507" s="1" t="s">
        <v>249</v>
      </c>
      <c r="Q507" s="1" t="s">
        <v>245</v>
      </c>
      <c r="R507" s="1" t="s">
        <v>571</v>
      </c>
      <c r="U507" s="1" t="s">
        <v>4577</v>
      </c>
      <c r="X507" s="2">
        <v>45392</v>
      </c>
      <c r="Y507" s="2">
        <v>45548</v>
      </c>
      <c r="Z507" s="2">
        <v>45390</v>
      </c>
      <c r="AA507" s="1" t="s">
        <v>55</v>
      </c>
      <c r="AC507" s="1" t="s">
        <v>57</v>
      </c>
      <c r="AD507" s="1" t="s">
        <v>57</v>
      </c>
      <c r="AE507" s="1" t="s">
        <v>57</v>
      </c>
      <c r="AF507" s="1" t="s">
        <v>58</v>
      </c>
      <c r="AG507" s="1">
        <v>554598</v>
      </c>
      <c r="AI507" s="2">
        <v>45390</v>
      </c>
      <c r="AJ507" s="1">
        <v>554598</v>
      </c>
      <c r="AK507" s="1" t="s">
        <v>2767</v>
      </c>
      <c r="AL507" s="2">
        <v>45392</v>
      </c>
      <c r="AM507" s="2">
        <v>45548</v>
      </c>
      <c r="AN507" s="1" t="s">
        <v>240</v>
      </c>
      <c r="AO507" s="3">
        <v>0.70833333333333337</v>
      </c>
    </row>
    <row r="508" spans="1:41" x14ac:dyDescent="0.3">
      <c r="A508" s="7" t="s">
        <v>4578</v>
      </c>
      <c r="B508" s="1" t="s">
        <v>41</v>
      </c>
      <c r="C508" s="1" t="s">
        <v>4579</v>
      </c>
      <c r="D508" s="1" t="s">
        <v>43</v>
      </c>
      <c r="E508" s="1" t="s">
        <v>4580</v>
      </c>
      <c r="F508" s="10">
        <f t="shared" si="7"/>
        <v>45393</v>
      </c>
      <c r="G508" s="1" t="s">
        <v>4581</v>
      </c>
      <c r="H508" s="1" t="s">
        <v>4581</v>
      </c>
      <c r="I508" s="1" t="s">
        <v>8481</v>
      </c>
      <c r="J508" s="1" t="s">
        <v>540</v>
      </c>
      <c r="K508" s="1">
        <v>71000000</v>
      </c>
      <c r="M508" s="1" t="s">
        <v>4582</v>
      </c>
      <c r="N508" s="1" t="s">
        <v>4583</v>
      </c>
      <c r="P508" s="1" t="s">
        <v>4584</v>
      </c>
      <c r="Q508" s="1" t="s">
        <v>4585</v>
      </c>
      <c r="R508" s="1" t="s">
        <v>545</v>
      </c>
      <c r="T508" s="1" t="s">
        <v>4586</v>
      </c>
      <c r="X508" s="2">
        <v>45394</v>
      </c>
      <c r="Y508" s="2">
        <v>46022</v>
      </c>
      <c r="Z508" s="2">
        <v>45393</v>
      </c>
      <c r="AA508" s="1" t="s">
        <v>55</v>
      </c>
      <c r="AC508" s="1" t="s">
        <v>56</v>
      </c>
      <c r="AD508" s="1" t="s">
        <v>56</v>
      </c>
      <c r="AE508" s="1" t="s">
        <v>57</v>
      </c>
      <c r="AF508" s="1" t="s">
        <v>87</v>
      </c>
      <c r="AG508" s="1">
        <v>0</v>
      </c>
      <c r="AH508" s="1">
        <v>2000000</v>
      </c>
      <c r="AI508" s="2">
        <v>45169</v>
      </c>
      <c r="AJ508" s="1">
        <v>2000000</v>
      </c>
      <c r="AK508" s="1" t="s">
        <v>4587</v>
      </c>
      <c r="AL508" s="2">
        <v>45170</v>
      </c>
      <c r="AM508" s="2">
        <v>46022</v>
      </c>
      <c r="AN508" s="1" t="s">
        <v>144</v>
      </c>
      <c r="AO508" s="3">
        <v>0.64236111111111116</v>
      </c>
    </row>
    <row r="509" spans="1:41" x14ac:dyDescent="0.3">
      <c r="A509" s="7" t="s">
        <v>4588</v>
      </c>
      <c r="B509" s="1" t="s">
        <v>41</v>
      </c>
      <c r="C509" s="1" t="s">
        <v>1955</v>
      </c>
      <c r="D509" s="1" t="s">
        <v>43</v>
      </c>
      <c r="E509" s="1" t="s">
        <v>4589</v>
      </c>
      <c r="F509" s="10">
        <f t="shared" si="7"/>
        <v>45392</v>
      </c>
      <c r="G509" s="1" t="s">
        <v>4590</v>
      </c>
      <c r="H509" s="1" t="s">
        <v>4590</v>
      </c>
      <c r="I509" s="1" t="s">
        <v>8481</v>
      </c>
      <c r="J509" s="1" t="s">
        <v>84</v>
      </c>
      <c r="K509" s="1">
        <v>71530000</v>
      </c>
      <c r="L509" s="1" t="s">
        <v>4591</v>
      </c>
      <c r="M509" s="1" t="s">
        <v>4592</v>
      </c>
      <c r="N509" s="1" t="s">
        <v>634</v>
      </c>
      <c r="O509" s="1" t="s">
        <v>1959</v>
      </c>
      <c r="P509" s="1" t="s">
        <v>1960</v>
      </c>
      <c r="Q509" s="1" t="s">
        <v>1961</v>
      </c>
      <c r="R509" s="1" t="s">
        <v>127</v>
      </c>
      <c r="S509" s="1" t="s">
        <v>1962</v>
      </c>
      <c r="T509" s="1" t="s">
        <v>1963</v>
      </c>
      <c r="X509" s="2">
        <v>45392</v>
      </c>
      <c r="Y509" s="2">
        <v>46112</v>
      </c>
      <c r="Z509" s="2">
        <v>45391</v>
      </c>
      <c r="AA509" s="1" t="s">
        <v>55</v>
      </c>
      <c r="AC509" s="1" t="s">
        <v>56</v>
      </c>
      <c r="AD509" s="1" t="s">
        <v>56</v>
      </c>
      <c r="AE509" s="1" t="s">
        <v>57</v>
      </c>
      <c r="AF509" s="1" t="s">
        <v>87</v>
      </c>
      <c r="AG509" s="1">
        <v>68039.520000000004</v>
      </c>
      <c r="AH509" s="1">
        <v>68039.520000000004</v>
      </c>
      <c r="AI509" s="2">
        <v>45391</v>
      </c>
      <c r="AJ509" s="1">
        <v>68039.520000000004</v>
      </c>
      <c r="AK509" s="1" t="s">
        <v>4593</v>
      </c>
      <c r="AL509" s="2">
        <v>45392</v>
      </c>
      <c r="AM509" s="2">
        <v>46112</v>
      </c>
      <c r="AN509" s="1" t="s">
        <v>89</v>
      </c>
      <c r="AO509" s="3">
        <v>0.99930555555555556</v>
      </c>
    </row>
    <row r="510" spans="1:41" x14ac:dyDescent="0.3">
      <c r="A510" s="7" t="s">
        <v>4594</v>
      </c>
      <c r="B510" s="1" t="s">
        <v>41</v>
      </c>
      <c r="C510" s="1" t="s">
        <v>4022</v>
      </c>
      <c r="D510" s="1" t="s">
        <v>43</v>
      </c>
      <c r="E510" s="1" t="s">
        <v>4595</v>
      </c>
      <c r="F510" s="10">
        <f t="shared" si="7"/>
        <v>45391</v>
      </c>
      <c r="G510" s="1" t="s">
        <v>4596</v>
      </c>
      <c r="H510" s="1" t="s">
        <v>4597</v>
      </c>
      <c r="I510" s="12" t="s">
        <v>4026</v>
      </c>
      <c r="J510" s="1" t="s">
        <v>64</v>
      </c>
      <c r="K510" s="1">
        <v>45000000</v>
      </c>
      <c r="M510" s="1" t="s">
        <v>1318</v>
      </c>
      <c r="N510" s="1" t="s">
        <v>4028</v>
      </c>
      <c r="P510" s="1" t="s">
        <v>4029</v>
      </c>
      <c r="Q510" s="1" t="s">
        <v>4026</v>
      </c>
      <c r="R510" s="1" t="s">
        <v>84</v>
      </c>
      <c r="S510" s="1" t="s">
        <v>1322</v>
      </c>
      <c r="T510" s="1" t="s">
        <v>1323</v>
      </c>
      <c r="X510" s="2">
        <v>45422</v>
      </c>
      <c r="Y510" s="2">
        <v>45617</v>
      </c>
      <c r="Z510" s="2">
        <v>45358</v>
      </c>
      <c r="AA510" s="1" t="s">
        <v>55</v>
      </c>
      <c r="AC510" s="1" t="s">
        <v>56</v>
      </c>
      <c r="AD510" s="1" t="s">
        <v>57</v>
      </c>
      <c r="AE510" s="1" t="s">
        <v>57</v>
      </c>
      <c r="AF510" s="1" t="s">
        <v>58</v>
      </c>
      <c r="AG510" s="1">
        <v>2200000</v>
      </c>
      <c r="AH510" s="1">
        <v>2200000</v>
      </c>
      <c r="AI510" s="2">
        <v>45391</v>
      </c>
      <c r="AJ510" s="1">
        <v>0</v>
      </c>
      <c r="AK510" s="1" t="s">
        <v>4598</v>
      </c>
      <c r="AL510" s="2">
        <v>45422</v>
      </c>
      <c r="AM510" s="2">
        <v>45617</v>
      </c>
      <c r="AN510" s="1" t="s">
        <v>89</v>
      </c>
      <c r="AO510" s="3">
        <v>0.5</v>
      </c>
    </row>
    <row r="511" spans="1:41" x14ac:dyDescent="0.3">
      <c r="A511" s="7" t="s">
        <v>4599</v>
      </c>
      <c r="B511" s="1" t="s">
        <v>41</v>
      </c>
      <c r="C511" s="1" t="s">
        <v>1657</v>
      </c>
      <c r="D511" s="1" t="s">
        <v>43</v>
      </c>
      <c r="E511" s="1" t="s">
        <v>4600</v>
      </c>
      <c r="F511" s="10">
        <f t="shared" si="7"/>
        <v>45391</v>
      </c>
      <c r="G511" s="1" t="s">
        <v>4601</v>
      </c>
      <c r="H511" s="1" t="s">
        <v>4602</v>
      </c>
      <c r="I511" s="1" t="s">
        <v>8481</v>
      </c>
      <c r="J511" s="1" t="s">
        <v>84</v>
      </c>
      <c r="K511" s="1">
        <v>71000000</v>
      </c>
      <c r="L511" s="1" t="s">
        <v>2838</v>
      </c>
      <c r="M511" s="1" t="s">
        <v>2839</v>
      </c>
      <c r="N511" s="1" t="s">
        <v>1657</v>
      </c>
      <c r="O511" s="1" t="s">
        <v>2840</v>
      </c>
      <c r="P511" s="1" t="s">
        <v>2287</v>
      </c>
      <c r="Q511" s="1" t="s">
        <v>2841</v>
      </c>
      <c r="R511" s="1" t="s">
        <v>127</v>
      </c>
      <c r="S511" s="1" t="s">
        <v>4603</v>
      </c>
      <c r="T511" s="1" t="s">
        <v>1666</v>
      </c>
      <c r="X511" s="2">
        <v>45384</v>
      </c>
      <c r="Y511" s="2">
        <v>45537</v>
      </c>
      <c r="Z511" s="2">
        <v>45357</v>
      </c>
      <c r="AA511" s="1" t="s">
        <v>55</v>
      </c>
      <c r="AC511" s="1" t="s">
        <v>56</v>
      </c>
      <c r="AD511" s="1" t="s">
        <v>56</v>
      </c>
      <c r="AE511" s="1" t="s">
        <v>57</v>
      </c>
      <c r="AF511" s="1" t="s">
        <v>87</v>
      </c>
      <c r="AG511" s="1">
        <v>100000</v>
      </c>
      <c r="AI511" s="2">
        <v>45383</v>
      </c>
      <c r="AJ511" s="1">
        <v>100000</v>
      </c>
      <c r="AK511" s="1" t="s">
        <v>4604</v>
      </c>
      <c r="AL511" s="2">
        <v>45384</v>
      </c>
      <c r="AM511" s="2">
        <v>45537</v>
      </c>
      <c r="AN511" s="1" t="s">
        <v>561</v>
      </c>
      <c r="AO511" s="3">
        <v>0.5</v>
      </c>
    </row>
    <row r="512" spans="1:41" x14ac:dyDescent="0.3">
      <c r="A512" s="7" t="s">
        <v>4605</v>
      </c>
      <c r="B512" s="1" t="s">
        <v>41</v>
      </c>
      <c r="C512" s="1" t="s">
        <v>2712</v>
      </c>
      <c r="D512" s="1" t="s">
        <v>43</v>
      </c>
      <c r="E512" s="1" t="s">
        <v>4606</v>
      </c>
      <c r="F512" s="10">
        <f t="shared" si="7"/>
        <v>45386</v>
      </c>
      <c r="G512" s="1" t="s">
        <v>4607</v>
      </c>
      <c r="H512" s="1" t="s">
        <v>4607</v>
      </c>
      <c r="I512" s="1" t="s">
        <v>4608</v>
      </c>
      <c r="J512" s="1" t="s">
        <v>8481</v>
      </c>
      <c r="K512" s="1">
        <v>45210000</v>
      </c>
      <c r="L512" s="1" t="s">
        <v>4609</v>
      </c>
      <c r="M512" s="1" t="s">
        <v>2717</v>
      </c>
      <c r="N512" s="1" t="s">
        <v>4610</v>
      </c>
      <c r="P512" s="1" t="s">
        <v>2718</v>
      </c>
      <c r="Q512" s="1" t="s">
        <v>2719</v>
      </c>
      <c r="R512" s="1" t="s">
        <v>84</v>
      </c>
      <c r="S512" s="1">
        <v>1708432463</v>
      </c>
      <c r="X512" s="2">
        <v>45425</v>
      </c>
      <c r="Y512" s="2">
        <v>45930</v>
      </c>
      <c r="Z512" s="2">
        <v>45310</v>
      </c>
      <c r="AA512" s="1" t="s">
        <v>55</v>
      </c>
      <c r="AC512" s="1" t="s">
        <v>56</v>
      </c>
      <c r="AD512" s="1" t="s">
        <v>57</v>
      </c>
      <c r="AE512" s="1" t="s">
        <v>57</v>
      </c>
      <c r="AF512" s="1" t="s">
        <v>58</v>
      </c>
      <c r="AG512" s="1">
        <v>327585.13</v>
      </c>
      <c r="AI512" s="2">
        <v>45363</v>
      </c>
      <c r="AJ512" s="1">
        <v>327585.13</v>
      </c>
      <c r="AK512" s="1" t="s">
        <v>4611</v>
      </c>
      <c r="AL512" s="2">
        <v>45425</v>
      </c>
      <c r="AM512" s="2">
        <v>45930</v>
      </c>
      <c r="AN512" s="1" t="s">
        <v>700</v>
      </c>
      <c r="AO512" s="3">
        <v>0.5</v>
      </c>
    </row>
    <row r="513" spans="1:41" x14ac:dyDescent="0.3">
      <c r="A513" s="7" t="s">
        <v>4612</v>
      </c>
      <c r="B513" s="1" t="s">
        <v>41</v>
      </c>
      <c r="C513" s="1" t="s">
        <v>4613</v>
      </c>
      <c r="D513" s="1" t="s">
        <v>43</v>
      </c>
      <c r="E513" s="1" t="s">
        <v>4614</v>
      </c>
      <c r="F513" s="10">
        <f t="shared" si="7"/>
        <v>45386</v>
      </c>
      <c r="G513" s="1" t="s">
        <v>4615</v>
      </c>
      <c r="H513" s="1" t="s">
        <v>4616</v>
      </c>
      <c r="I513" s="1" t="s">
        <v>8481</v>
      </c>
      <c r="J513" s="1" t="s">
        <v>127</v>
      </c>
      <c r="K513" s="1">
        <v>71000000</v>
      </c>
      <c r="L513" s="1" t="s">
        <v>4617</v>
      </c>
      <c r="M513" s="1" t="s">
        <v>4618</v>
      </c>
      <c r="N513" s="1" t="s">
        <v>4619</v>
      </c>
      <c r="O513" s="1" t="s">
        <v>2806</v>
      </c>
      <c r="P513" s="1" t="s">
        <v>2897</v>
      </c>
      <c r="Q513" s="1" t="s">
        <v>4620</v>
      </c>
      <c r="R513" s="1" t="s">
        <v>2899</v>
      </c>
      <c r="S513" s="1" t="s">
        <v>4621</v>
      </c>
      <c r="T513" s="1" t="s">
        <v>4622</v>
      </c>
      <c r="V513" s="1" t="s">
        <v>4623</v>
      </c>
      <c r="X513" s="2">
        <v>45257</v>
      </c>
      <c r="Y513" s="2">
        <v>46717</v>
      </c>
      <c r="Z513" s="2">
        <v>45233</v>
      </c>
      <c r="AA513" s="1" t="s">
        <v>55</v>
      </c>
      <c r="AC513" s="1" t="s">
        <v>56</v>
      </c>
      <c r="AD513" s="1" t="s">
        <v>57</v>
      </c>
      <c r="AE513" s="1" t="s">
        <v>57</v>
      </c>
      <c r="AF513" s="1" t="s">
        <v>87</v>
      </c>
      <c r="AG513" s="1">
        <v>800000</v>
      </c>
      <c r="AH513" s="1">
        <v>800000</v>
      </c>
      <c r="AI513" s="2">
        <v>45370</v>
      </c>
      <c r="AJ513" s="1">
        <v>800000</v>
      </c>
      <c r="AK513" s="1" t="s">
        <v>4624</v>
      </c>
      <c r="AL513" s="2">
        <v>45376</v>
      </c>
      <c r="AM513" s="2">
        <v>46836</v>
      </c>
      <c r="AN513" s="1" t="s">
        <v>89</v>
      </c>
      <c r="AO513" s="3">
        <v>0.5</v>
      </c>
    </row>
    <row r="514" spans="1:41" x14ac:dyDescent="0.3">
      <c r="A514" s="7" t="s">
        <v>4625</v>
      </c>
      <c r="B514" s="1" t="s">
        <v>41</v>
      </c>
      <c r="C514" s="1" t="s">
        <v>1854</v>
      </c>
      <c r="D514" s="1" t="s">
        <v>43</v>
      </c>
      <c r="E514" s="1" t="s">
        <v>4626</v>
      </c>
      <c r="F514" s="10">
        <f t="shared" si="7"/>
        <v>45385</v>
      </c>
      <c r="G514" s="1" t="s">
        <v>4627</v>
      </c>
      <c r="H514" s="1" t="s">
        <v>4627</v>
      </c>
      <c r="I514" s="1" t="s">
        <v>8481</v>
      </c>
      <c r="J514" s="1" t="s">
        <v>51</v>
      </c>
      <c r="K514" s="1">
        <v>72224000</v>
      </c>
      <c r="L514" s="1" t="s">
        <v>1858</v>
      </c>
      <c r="M514" s="1" t="s">
        <v>1859</v>
      </c>
      <c r="N514" s="1" t="s">
        <v>1860</v>
      </c>
      <c r="O514" s="1" t="s">
        <v>1861</v>
      </c>
      <c r="P514" s="1" t="s">
        <v>4628</v>
      </c>
      <c r="Q514" s="1" t="s">
        <v>1863</v>
      </c>
      <c r="R514" s="1" t="s">
        <v>127</v>
      </c>
      <c r="X514" s="2">
        <v>45383</v>
      </c>
      <c r="Y514" s="2">
        <v>45747</v>
      </c>
      <c r="Z514" s="2">
        <v>45382</v>
      </c>
      <c r="AA514" s="1" t="s">
        <v>55</v>
      </c>
      <c r="AC514" s="1" t="s">
        <v>56</v>
      </c>
      <c r="AD514" s="1" t="s">
        <v>57</v>
      </c>
      <c r="AE514" s="1" t="s">
        <v>57</v>
      </c>
      <c r="AF514" s="1" t="s">
        <v>87</v>
      </c>
      <c r="AG514" s="1">
        <v>105040</v>
      </c>
      <c r="AI514" s="2">
        <v>45382</v>
      </c>
      <c r="AJ514" s="1">
        <v>105040</v>
      </c>
      <c r="AK514" s="1" t="s">
        <v>4629</v>
      </c>
      <c r="AL514" s="2">
        <v>45383</v>
      </c>
      <c r="AM514" s="2">
        <v>45747</v>
      </c>
      <c r="AN514" s="1" t="s">
        <v>240</v>
      </c>
      <c r="AO514" s="3">
        <v>0.5</v>
      </c>
    </row>
    <row r="515" spans="1:41" x14ac:dyDescent="0.3">
      <c r="A515" s="7" t="s">
        <v>4630</v>
      </c>
      <c r="B515" s="1" t="s">
        <v>41</v>
      </c>
      <c r="C515" s="1" t="s">
        <v>4631</v>
      </c>
      <c r="D515" s="1" t="s">
        <v>43</v>
      </c>
      <c r="E515" s="1" t="s">
        <v>4632</v>
      </c>
      <c r="F515" s="10">
        <f t="shared" ref="F515:F578" si="8">DATEVALUE(LEFT(E515,10))</f>
        <v>45384</v>
      </c>
      <c r="G515" s="1" t="s">
        <v>4633</v>
      </c>
      <c r="H515" s="1" t="s">
        <v>4634</v>
      </c>
      <c r="I515" s="1" t="s">
        <v>8481</v>
      </c>
      <c r="J515" s="1" t="s">
        <v>127</v>
      </c>
      <c r="K515" s="1">
        <v>45000000</v>
      </c>
      <c r="M515" s="1" t="s">
        <v>4635</v>
      </c>
      <c r="N515" s="1" t="s">
        <v>4631</v>
      </c>
      <c r="O515" s="1" t="s">
        <v>4636</v>
      </c>
      <c r="P515" s="1" t="s">
        <v>4637</v>
      </c>
      <c r="Q515" s="1" t="s">
        <v>4638</v>
      </c>
      <c r="R515" s="1" t="s">
        <v>84</v>
      </c>
      <c r="T515" s="1" t="s">
        <v>4639</v>
      </c>
      <c r="X515" s="2">
        <v>45383</v>
      </c>
      <c r="Y515" s="2">
        <v>45596</v>
      </c>
      <c r="Z515" s="2">
        <v>45215</v>
      </c>
      <c r="AA515" s="1" t="s">
        <v>55</v>
      </c>
      <c r="AC515" s="1" t="s">
        <v>56</v>
      </c>
      <c r="AD515" s="1" t="s">
        <v>57</v>
      </c>
      <c r="AE515" s="1" t="s">
        <v>57</v>
      </c>
      <c r="AF515" s="1" t="s">
        <v>58</v>
      </c>
      <c r="AG515" s="1">
        <v>0</v>
      </c>
      <c r="AH515" s="1">
        <v>1200000</v>
      </c>
      <c r="AI515" s="2">
        <v>45302</v>
      </c>
      <c r="AJ515" s="1">
        <v>1200000</v>
      </c>
      <c r="AK515" s="1" t="s">
        <v>4640</v>
      </c>
      <c r="AL515" s="2">
        <v>45383</v>
      </c>
      <c r="AM515" s="2">
        <v>45596</v>
      </c>
      <c r="AN515" s="1" t="s">
        <v>144</v>
      </c>
      <c r="AO515" s="3">
        <v>0.5</v>
      </c>
    </row>
    <row r="516" spans="1:41" x14ac:dyDescent="0.3">
      <c r="A516" s="7" t="s">
        <v>4641</v>
      </c>
      <c r="B516" s="1" t="s">
        <v>41</v>
      </c>
      <c r="C516" s="1" t="s">
        <v>4642</v>
      </c>
      <c r="D516" s="1" t="s">
        <v>43</v>
      </c>
      <c r="E516" s="1" t="s">
        <v>4643</v>
      </c>
      <c r="F516" s="10">
        <f t="shared" si="8"/>
        <v>45378</v>
      </c>
      <c r="G516" s="1" t="s">
        <v>4644</v>
      </c>
      <c r="H516" s="1" t="s">
        <v>4644</v>
      </c>
      <c r="I516" s="12" t="s">
        <v>4645</v>
      </c>
      <c r="J516" s="1" t="s">
        <v>405</v>
      </c>
      <c r="K516" s="1">
        <v>98391000</v>
      </c>
      <c r="L516" s="1" t="s">
        <v>4646</v>
      </c>
      <c r="M516" s="1" t="s">
        <v>4647</v>
      </c>
      <c r="N516" s="1" t="s">
        <v>4648</v>
      </c>
      <c r="P516" s="1" t="s">
        <v>4649</v>
      </c>
      <c r="Q516" s="1" t="s">
        <v>4650</v>
      </c>
      <c r="R516" s="1" t="s">
        <v>571</v>
      </c>
      <c r="X516" s="2">
        <v>45379</v>
      </c>
      <c r="Y516" s="2">
        <v>45480</v>
      </c>
      <c r="Z516" s="2">
        <v>45378</v>
      </c>
      <c r="AA516" s="1" t="s">
        <v>55</v>
      </c>
      <c r="AC516" s="1" t="s">
        <v>57</v>
      </c>
      <c r="AD516" s="1" t="s">
        <v>57</v>
      </c>
      <c r="AE516" s="1" t="s">
        <v>57</v>
      </c>
      <c r="AF516" s="1" t="s">
        <v>58</v>
      </c>
      <c r="AG516" s="1">
        <v>2200000</v>
      </c>
      <c r="AH516" s="1">
        <v>2200000</v>
      </c>
      <c r="AI516" s="2">
        <v>45378</v>
      </c>
      <c r="AJ516" s="1">
        <v>2659332.9500000002</v>
      </c>
      <c r="AK516" s="1" t="s">
        <v>4651</v>
      </c>
      <c r="AL516" s="2">
        <v>45379</v>
      </c>
      <c r="AM516" s="2">
        <v>45480</v>
      </c>
      <c r="AN516" s="1" t="s">
        <v>240</v>
      </c>
      <c r="AO516" s="3">
        <v>0.5</v>
      </c>
    </row>
    <row r="517" spans="1:41" x14ac:dyDescent="0.3">
      <c r="A517" s="7">
        <v>20242328</v>
      </c>
      <c r="B517" s="1" t="s">
        <v>41</v>
      </c>
      <c r="C517" s="1" t="s">
        <v>2046</v>
      </c>
      <c r="D517" s="1" t="s">
        <v>43</v>
      </c>
      <c r="E517" s="1" t="s">
        <v>4652</v>
      </c>
      <c r="F517" s="10">
        <f t="shared" si="8"/>
        <v>45373</v>
      </c>
      <c r="G517" s="1" t="s">
        <v>4653</v>
      </c>
      <c r="H517" s="1" t="s">
        <v>4653</v>
      </c>
      <c r="I517" s="1" t="s">
        <v>8481</v>
      </c>
      <c r="J517" s="1" t="s">
        <v>127</v>
      </c>
      <c r="K517" s="1">
        <v>45210000</v>
      </c>
      <c r="M517" s="1" t="s">
        <v>2049</v>
      </c>
      <c r="N517" s="1" t="s">
        <v>4654</v>
      </c>
      <c r="P517" s="1" t="s">
        <v>4655</v>
      </c>
      <c r="Q517" s="1" t="s">
        <v>3609</v>
      </c>
      <c r="R517" s="1" t="s">
        <v>84</v>
      </c>
      <c r="X517" s="2">
        <v>45344</v>
      </c>
      <c r="Y517" s="2">
        <v>45379</v>
      </c>
      <c r="Z517" s="2">
        <v>45330</v>
      </c>
      <c r="AA517" s="1" t="s">
        <v>55</v>
      </c>
      <c r="AC517" s="1" t="s">
        <v>57</v>
      </c>
      <c r="AD517" s="1" t="s">
        <v>57</v>
      </c>
      <c r="AE517" s="1" t="s">
        <v>57</v>
      </c>
      <c r="AF517" s="1" t="s">
        <v>58</v>
      </c>
      <c r="AG517" s="1">
        <v>62000</v>
      </c>
      <c r="AI517" s="2">
        <v>45330</v>
      </c>
      <c r="AJ517" s="1">
        <v>62000</v>
      </c>
      <c r="AK517" s="1" t="s">
        <v>4656</v>
      </c>
      <c r="AL517" s="2">
        <v>45344</v>
      </c>
      <c r="AM517" s="2">
        <v>45379</v>
      </c>
      <c r="AN517" s="1" t="s">
        <v>115</v>
      </c>
      <c r="AO517" s="3">
        <v>0</v>
      </c>
    </row>
    <row r="518" spans="1:41" x14ac:dyDescent="0.3">
      <c r="A518" s="7" t="s">
        <v>4657</v>
      </c>
      <c r="B518" s="1" t="s">
        <v>41</v>
      </c>
      <c r="C518" s="1" t="s">
        <v>242</v>
      </c>
      <c r="D518" s="1" t="s">
        <v>43</v>
      </c>
      <c r="E518" s="1" t="s">
        <v>4658</v>
      </c>
      <c r="F518" s="10">
        <f t="shared" si="8"/>
        <v>45371</v>
      </c>
      <c r="G518" s="1" t="s">
        <v>4659</v>
      </c>
      <c r="H518" s="1" t="s">
        <v>4660</v>
      </c>
      <c r="I518" s="12" t="s">
        <v>245</v>
      </c>
      <c r="J518" s="1" t="s">
        <v>107</v>
      </c>
      <c r="K518" s="1">
        <v>71541000</v>
      </c>
      <c r="L518" s="1" t="s">
        <v>3979</v>
      </c>
      <c r="M518" s="1" t="s">
        <v>3980</v>
      </c>
      <c r="N518" s="1" t="s">
        <v>3981</v>
      </c>
      <c r="P518" s="1" t="s">
        <v>249</v>
      </c>
      <c r="Q518" s="1" t="s">
        <v>245</v>
      </c>
      <c r="R518" s="1" t="s">
        <v>127</v>
      </c>
      <c r="X518" s="2">
        <v>45366</v>
      </c>
      <c r="Y518" s="2">
        <v>46052</v>
      </c>
      <c r="Z518" s="2">
        <v>45282</v>
      </c>
      <c r="AA518" s="1" t="s">
        <v>55</v>
      </c>
      <c r="AC518" s="1" t="s">
        <v>56</v>
      </c>
      <c r="AD518" s="1" t="s">
        <v>57</v>
      </c>
      <c r="AE518" s="1" t="s">
        <v>57</v>
      </c>
      <c r="AF518" s="1" t="s">
        <v>87</v>
      </c>
      <c r="AG518" s="1">
        <v>52432.15</v>
      </c>
      <c r="AI518" s="2">
        <v>45366</v>
      </c>
      <c r="AJ518" s="1">
        <v>52432.15</v>
      </c>
      <c r="AK518" s="1" t="s">
        <v>4661</v>
      </c>
      <c r="AL518" s="2">
        <v>45366</v>
      </c>
      <c r="AM518" s="2">
        <v>46052</v>
      </c>
      <c r="AN518" s="1" t="s">
        <v>240</v>
      </c>
      <c r="AO518" s="3">
        <v>0.5</v>
      </c>
    </row>
    <row r="519" spans="1:41" x14ac:dyDescent="0.3">
      <c r="A519" s="7" t="s">
        <v>4662</v>
      </c>
      <c r="B519" s="1" t="s">
        <v>41</v>
      </c>
      <c r="C519" s="1" t="s">
        <v>1854</v>
      </c>
      <c r="D519" s="1" t="s">
        <v>43</v>
      </c>
      <c r="E519" s="1" t="s">
        <v>4663</v>
      </c>
      <c r="F519" s="10">
        <f t="shared" si="8"/>
        <v>45369</v>
      </c>
      <c r="G519" s="1" t="s">
        <v>4664</v>
      </c>
      <c r="H519" s="1" t="s">
        <v>4665</v>
      </c>
      <c r="I519" s="1" t="s">
        <v>8481</v>
      </c>
      <c r="J519" s="1" t="s">
        <v>436</v>
      </c>
      <c r="K519" s="1">
        <v>71530000</v>
      </c>
      <c r="L519" s="1" t="s">
        <v>1858</v>
      </c>
      <c r="M519" s="1" t="s">
        <v>1859</v>
      </c>
      <c r="N519" s="1" t="s">
        <v>1860</v>
      </c>
      <c r="O519" s="1" t="s">
        <v>1861</v>
      </c>
      <c r="P519" s="1" t="s">
        <v>1862</v>
      </c>
      <c r="Q519" s="1" t="s">
        <v>1863</v>
      </c>
      <c r="R519" s="1" t="s">
        <v>84</v>
      </c>
      <c r="X519" s="2">
        <v>45002</v>
      </c>
      <c r="Y519" s="2">
        <v>45382</v>
      </c>
      <c r="Z519" s="2">
        <v>45001</v>
      </c>
      <c r="AA519" s="1" t="s">
        <v>55</v>
      </c>
      <c r="AC519" s="1" t="s">
        <v>56</v>
      </c>
      <c r="AD519" s="1" t="s">
        <v>57</v>
      </c>
      <c r="AE519" s="1" t="s">
        <v>57</v>
      </c>
      <c r="AF519" s="1" t="s">
        <v>58</v>
      </c>
      <c r="AG519" s="1">
        <v>54580</v>
      </c>
      <c r="AI519" s="2">
        <v>45328</v>
      </c>
      <c r="AJ519" s="1">
        <v>54580</v>
      </c>
      <c r="AK519" s="1" t="s">
        <v>4666</v>
      </c>
      <c r="AL519" s="2">
        <v>45002</v>
      </c>
      <c r="AM519" s="2">
        <v>45382</v>
      </c>
      <c r="AN519" s="1" t="s">
        <v>157</v>
      </c>
      <c r="AO519" s="3">
        <v>0.70833333333333337</v>
      </c>
    </row>
    <row r="520" spans="1:41" x14ac:dyDescent="0.3">
      <c r="A520" s="7" t="s">
        <v>4667</v>
      </c>
      <c r="B520" s="1" t="s">
        <v>41</v>
      </c>
      <c r="C520" s="1" t="s">
        <v>4668</v>
      </c>
      <c r="D520" s="1" t="s">
        <v>43</v>
      </c>
      <c r="E520" s="1" t="s">
        <v>4669</v>
      </c>
      <c r="F520" s="10">
        <f t="shared" si="8"/>
        <v>45362</v>
      </c>
      <c r="G520" s="1" t="s">
        <v>4670</v>
      </c>
      <c r="H520" s="1" t="s">
        <v>4671</v>
      </c>
      <c r="I520" s="1" t="s">
        <v>8481</v>
      </c>
      <c r="J520" s="1" t="s">
        <v>540</v>
      </c>
      <c r="K520" s="1" t="s">
        <v>4672</v>
      </c>
      <c r="L520" s="1" t="s">
        <v>4673</v>
      </c>
      <c r="M520" s="1" t="s">
        <v>4674</v>
      </c>
      <c r="N520" s="1" t="s">
        <v>4675</v>
      </c>
      <c r="P520" s="1" t="s">
        <v>98</v>
      </c>
      <c r="Q520" s="1" t="s">
        <v>4676</v>
      </c>
      <c r="R520" s="1" t="s">
        <v>545</v>
      </c>
      <c r="S520" s="1" t="s">
        <v>4677</v>
      </c>
      <c r="T520" s="1" t="s">
        <v>4678</v>
      </c>
      <c r="V520" s="1" t="s">
        <v>4679</v>
      </c>
      <c r="X520" s="2">
        <v>45023</v>
      </c>
      <c r="Y520" s="2">
        <v>45583</v>
      </c>
      <c r="Z520" s="2">
        <v>45022</v>
      </c>
      <c r="AA520" s="1" t="s">
        <v>55</v>
      </c>
      <c r="AC520" s="1" t="s">
        <v>57</v>
      </c>
      <c r="AD520" s="1" t="s">
        <v>57</v>
      </c>
      <c r="AE520" s="1" t="s">
        <v>57</v>
      </c>
      <c r="AF520" s="1" t="s">
        <v>58</v>
      </c>
      <c r="AG520" s="1">
        <v>0</v>
      </c>
      <c r="AI520" s="2">
        <v>45362</v>
      </c>
      <c r="AJ520" s="1">
        <v>981781</v>
      </c>
      <c r="AK520" s="1" t="s">
        <v>4680</v>
      </c>
      <c r="AL520" s="2">
        <v>45250</v>
      </c>
      <c r="AM520" s="2">
        <v>45583</v>
      </c>
      <c r="AN520" s="1" t="s">
        <v>144</v>
      </c>
      <c r="AO520" s="3">
        <v>0.70833333333333337</v>
      </c>
    </row>
    <row r="521" spans="1:41" x14ac:dyDescent="0.3">
      <c r="A521" s="7" t="s">
        <v>4681</v>
      </c>
      <c r="B521" s="1" t="s">
        <v>41</v>
      </c>
      <c r="C521" s="1" t="s">
        <v>4682</v>
      </c>
      <c r="D521" s="1" t="s">
        <v>43</v>
      </c>
      <c r="E521" s="1" t="s">
        <v>4683</v>
      </c>
      <c r="F521" s="10">
        <f t="shared" si="8"/>
        <v>45359</v>
      </c>
      <c r="G521" s="1" t="s">
        <v>4684</v>
      </c>
      <c r="H521" s="1" t="s">
        <v>4684</v>
      </c>
      <c r="I521" s="1" t="s">
        <v>8481</v>
      </c>
      <c r="J521" s="1" t="s">
        <v>84</v>
      </c>
      <c r="K521" s="1">
        <v>71000000</v>
      </c>
      <c r="M521" s="1" t="s">
        <v>4685</v>
      </c>
      <c r="N521" s="1" t="s">
        <v>4686</v>
      </c>
      <c r="P521" s="1" t="s">
        <v>4687</v>
      </c>
      <c r="Q521" s="1" t="s">
        <v>4688</v>
      </c>
      <c r="R521" s="1" t="s">
        <v>84</v>
      </c>
      <c r="T521" s="1" t="s">
        <v>4689</v>
      </c>
      <c r="X521" s="2">
        <v>45344</v>
      </c>
      <c r="Y521" s="2">
        <v>45677</v>
      </c>
      <c r="Z521" s="2">
        <v>45337</v>
      </c>
      <c r="AA521" s="1" t="s">
        <v>55</v>
      </c>
      <c r="AC521" s="1" t="s">
        <v>56</v>
      </c>
      <c r="AD521" s="1" t="s">
        <v>57</v>
      </c>
      <c r="AE521" s="1" t="s">
        <v>57</v>
      </c>
      <c r="AF521" s="1" t="s">
        <v>87</v>
      </c>
      <c r="AG521" s="1">
        <v>1837976.75</v>
      </c>
      <c r="AI521" s="2">
        <v>45344</v>
      </c>
      <c r="AJ521" s="1">
        <v>1837976.75</v>
      </c>
      <c r="AK521" s="1" t="s">
        <v>4690</v>
      </c>
      <c r="AL521" s="2">
        <v>45344</v>
      </c>
      <c r="AM521" s="2">
        <v>45677</v>
      </c>
      <c r="AN521" s="1" t="s">
        <v>240</v>
      </c>
      <c r="AO521" s="3">
        <v>0.70833333333333337</v>
      </c>
    </row>
    <row r="522" spans="1:41" x14ac:dyDescent="0.3">
      <c r="A522" s="7" t="s">
        <v>4691</v>
      </c>
      <c r="B522" s="1" t="s">
        <v>41</v>
      </c>
      <c r="C522" s="1" t="s">
        <v>1494</v>
      </c>
      <c r="D522" s="1" t="s">
        <v>43</v>
      </c>
      <c r="E522" s="1" t="s">
        <v>4692</v>
      </c>
      <c r="F522" s="10">
        <f t="shared" si="8"/>
        <v>45359</v>
      </c>
      <c r="G522" s="1" t="s">
        <v>4693</v>
      </c>
      <c r="H522" s="1" t="s">
        <v>4694</v>
      </c>
      <c r="I522" s="1" t="s">
        <v>8481</v>
      </c>
      <c r="J522" s="1" t="s">
        <v>51</v>
      </c>
      <c r="K522" s="1">
        <v>73110000</v>
      </c>
      <c r="L522" s="1" t="s">
        <v>1388</v>
      </c>
      <c r="M522" s="1" t="s">
        <v>4695</v>
      </c>
      <c r="N522" s="1" t="s">
        <v>1396</v>
      </c>
      <c r="P522" s="1" t="s">
        <v>51</v>
      </c>
      <c r="Q522" s="1" t="s">
        <v>1392</v>
      </c>
      <c r="R522" s="1" t="s">
        <v>84</v>
      </c>
      <c r="U522" s="1" t="s">
        <v>4696</v>
      </c>
      <c r="X522" s="2">
        <v>45329</v>
      </c>
      <c r="Y522" s="2">
        <v>45382</v>
      </c>
      <c r="Z522" s="2">
        <v>45293</v>
      </c>
      <c r="AA522" s="1" t="s">
        <v>55</v>
      </c>
      <c r="AC522" s="1" t="s">
        <v>56</v>
      </c>
      <c r="AD522" s="1" t="s">
        <v>57</v>
      </c>
      <c r="AE522" s="1" t="s">
        <v>57</v>
      </c>
      <c r="AF522" s="1" t="s">
        <v>87</v>
      </c>
      <c r="AG522" s="1">
        <v>57809.5</v>
      </c>
      <c r="AI522" s="2">
        <v>45328</v>
      </c>
      <c r="AJ522" s="1">
        <v>57809.5</v>
      </c>
      <c r="AK522" s="1" t="s">
        <v>4697</v>
      </c>
      <c r="AL522" s="2">
        <v>45329</v>
      </c>
      <c r="AM522" s="2">
        <v>45382</v>
      </c>
      <c r="AN522" s="1" t="s">
        <v>101</v>
      </c>
      <c r="AO522" s="3">
        <v>0.625</v>
      </c>
    </row>
    <row r="523" spans="1:41" x14ac:dyDescent="0.3">
      <c r="A523" s="7" t="s">
        <v>4698</v>
      </c>
      <c r="B523" s="1" t="s">
        <v>41</v>
      </c>
      <c r="C523" s="1" t="s">
        <v>4699</v>
      </c>
      <c r="D523" s="1" t="s">
        <v>43</v>
      </c>
      <c r="E523" s="1" t="s">
        <v>4700</v>
      </c>
      <c r="F523" s="10">
        <f t="shared" si="8"/>
        <v>45356</v>
      </c>
      <c r="G523" s="1" t="s">
        <v>4701</v>
      </c>
      <c r="H523" s="1" t="s">
        <v>4702</v>
      </c>
      <c r="I523" s="1" t="s">
        <v>8481</v>
      </c>
      <c r="J523" s="1" t="s">
        <v>405</v>
      </c>
      <c r="K523" s="1" t="s">
        <v>4703</v>
      </c>
      <c r="M523" s="1" t="s">
        <v>4704</v>
      </c>
      <c r="N523" s="1" t="s">
        <v>456</v>
      </c>
      <c r="O523" s="1" t="s">
        <v>4705</v>
      </c>
      <c r="P523" s="1" t="s">
        <v>4706</v>
      </c>
      <c r="Q523" s="1" t="s">
        <v>4707</v>
      </c>
      <c r="R523" s="1" t="s">
        <v>84</v>
      </c>
      <c r="V523" s="1" t="s">
        <v>4708</v>
      </c>
      <c r="X523" s="2">
        <v>45005</v>
      </c>
      <c r="Y523" s="2">
        <v>45023</v>
      </c>
      <c r="Z523" s="2">
        <v>44963</v>
      </c>
      <c r="AA523" s="1" t="s">
        <v>55</v>
      </c>
      <c r="AC523" s="1" t="s">
        <v>56</v>
      </c>
      <c r="AD523" s="1" t="s">
        <v>56</v>
      </c>
      <c r="AE523" s="1" t="s">
        <v>57</v>
      </c>
      <c r="AF523" s="1" t="s">
        <v>58</v>
      </c>
      <c r="AG523" s="1">
        <v>0</v>
      </c>
      <c r="AI523" s="2">
        <v>45033</v>
      </c>
      <c r="AJ523" s="1">
        <v>63030.3</v>
      </c>
      <c r="AK523" s="1" t="s">
        <v>4709</v>
      </c>
      <c r="AL523" s="2">
        <v>45082</v>
      </c>
      <c r="AM523" s="2">
        <v>45307</v>
      </c>
      <c r="AN523" s="1" t="s">
        <v>89</v>
      </c>
      <c r="AO523" s="3">
        <v>0.5</v>
      </c>
    </row>
    <row r="524" spans="1:41" x14ac:dyDescent="0.3">
      <c r="A524" s="7" t="s">
        <v>4710</v>
      </c>
      <c r="B524" s="1" t="s">
        <v>41</v>
      </c>
      <c r="C524" s="1" t="s">
        <v>242</v>
      </c>
      <c r="D524" s="1" t="s">
        <v>43</v>
      </c>
      <c r="E524" s="1" t="s">
        <v>4711</v>
      </c>
      <c r="F524" s="10">
        <f t="shared" si="8"/>
        <v>45352</v>
      </c>
      <c r="G524" s="1" t="s">
        <v>4712</v>
      </c>
      <c r="H524" s="1" t="s">
        <v>4712</v>
      </c>
      <c r="I524" s="12" t="s">
        <v>2763</v>
      </c>
      <c r="J524" s="1" t="s">
        <v>436</v>
      </c>
      <c r="K524" s="1" t="s">
        <v>4713</v>
      </c>
      <c r="L524" s="1" t="s">
        <v>3323</v>
      </c>
      <c r="M524" s="1" t="s">
        <v>3324</v>
      </c>
      <c r="N524" s="1" t="s">
        <v>2654</v>
      </c>
      <c r="P524" s="1" t="s">
        <v>51</v>
      </c>
      <c r="Q524" s="1" t="s">
        <v>2655</v>
      </c>
      <c r="R524" s="1" t="s">
        <v>53</v>
      </c>
      <c r="U524" s="1" t="s">
        <v>4714</v>
      </c>
      <c r="X524" s="2">
        <v>45322</v>
      </c>
      <c r="Y524" s="2">
        <v>45398</v>
      </c>
      <c r="Z524" s="2">
        <v>45321</v>
      </c>
      <c r="AA524" s="1" t="s">
        <v>55</v>
      </c>
      <c r="AC524" s="1" t="s">
        <v>56</v>
      </c>
      <c r="AD524" s="1" t="s">
        <v>57</v>
      </c>
      <c r="AE524" s="1" t="s">
        <v>57</v>
      </c>
      <c r="AF524" s="1" t="s">
        <v>3069</v>
      </c>
      <c r="AG524" s="1">
        <v>253986.46</v>
      </c>
      <c r="AI524" s="2">
        <v>45322</v>
      </c>
      <c r="AJ524" s="1">
        <v>253986.46</v>
      </c>
      <c r="AK524" s="1" t="s">
        <v>2656</v>
      </c>
      <c r="AL524" s="2">
        <v>45322</v>
      </c>
      <c r="AM524" s="2">
        <v>45398</v>
      </c>
      <c r="AN524" s="1" t="s">
        <v>240</v>
      </c>
      <c r="AO524" s="3">
        <v>0.625</v>
      </c>
    </row>
    <row r="525" spans="1:41" x14ac:dyDescent="0.3">
      <c r="A525" s="7" t="s">
        <v>4715</v>
      </c>
      <c r="B525" s="1" t="s">
        <v>41</v>
      </c>
      <c r="C525" s="1" t="s">
        <v>3339</v>
      </c>
      <c r="D525" s="1" t="s">
        <v>43</v>
      </c>
      <c r="E525" s="1" t="s">
        <v>4716</v>
      </c>
      <c r="F525" s="10">
        <f t="shared" si="8"/>
        <v>45351</v>
      </c>
      <c r="G525" s="1" t="s">
        <v>4717</v>
      </c>
      <c r="H525" s="1" t="s">
        <v>4717</v>
      </c>
      <c r="I525" s="1" t="s">
        <v>8481</v>
      </c>
      <c r="J525" s="1" t="s">
        <v>64</v>
      </c>
      <c r="K525" s="1">
        <v>34928300</v>
      </c>
      <c r="L525" s="1" t="s">
        <v>4718</v>
      </c>
      <c r="M525" s="1" t="s">
        <v>4719</v>
      </c>
      <c r="N525" s="1" t="s">
        <v>3344</v>
      </c>
      <c r="P525" s="1" t="s">
        <v>51</v>
      </c>
      <c r="Q525" s="1" t="s">
        <v>4152</v>
      </c>
      <c r="R525" s="1" t="s">
        <v>84</v>
      </c>
      <c r="T525" s="1" t="s">
        <v>4153</v>
      </c>
      <c r="X525" s="2">
        <v>45349</v>
      </c>
      <c r="Y525" s="2">
        <v>46290</v>
      </c>
      <c r="Z525" s="2">
        <v>45202</v>
      </c>
      <c r="AA525" s="1" t="s">
        <v>315</v>
      </c>
      <c r="AB525" s="1" t="s">
        <v>4720</v>
      </c>
      <c r="AC525" s="1" t="s">
        <v>56</v>
      </c>
      <c r="AD525" s="1" t="s">
        <v>57</v>
      </c>
      <c r="AE525" s="1" t="s">
        <v>57</v>
      </c>
      <c r="AF525" s="1" t="s">
        <v>58</v>
      </c>
      <c r="AG525" s="1">
        <v>88900</v>
      </c>
      <c r="AI525" s="2">
        <v>45282</v>
      </c>
      <c r="AJ525" s="1">
        <v>88900</v>
      </c>
      <c r="AK525" s="1" t="s">
        <v>4721</v>
      </c>
      <c r="AL525" s="2">
        <v>45349</v>
      </c>
      <c r="AM525" s="2">
        <v>46290</v>
      </c>
      <c r="AN525" s="1" t="s">
        <v>700</v>
      </c>
      <c r="AO525" s="3">
        <v>0.5</v>
      </c>
    </row>
    <row r="526" spans="1:41" x14ac:dyDescent="0.3">
      <c r="A526" s="7" t="s">
        <v>4722</v>
      </c>
      <c r="B526" s="1" t="s">
        <v>41</v>
      </c>
      <c r="C526" s="1" t="s">
        <v>1657</v>
      </c>
      <c r="D526" s="1" t="s">
        <v>43</v>
      </c>
      <c r="E526" s="1" t="s">
        <v>4723</v>
      </c>
      <c r="F526" s="10">
        <f t="shared" si="8"/>
        <v>45350</v>
      </c>
      <c r="G526" s="1" t="s">
        <v>4009</v>
      </c>
      <c r="H526" s="1" t="s">
        <v>4724</v>
      </c>
      <c r="I526" s="1" t="s">
        <v>8481</v>
      </c>
      <c r="J526" s="1" t="s">
        <v>84</v>
      </c>
      <c r="K526" s="1">
        <v>45000000</v>
      </c>
      <c r="L526" s="1" t="s">
        <v>2838</v>
      </c>
      <c r="M526" s="1" t="s">
        <v>2839</v>
      </c>
      <c r="N526" s="1" t="s">
        <v>1657</v>
      </c>
      <c r="O526" s="1" t="s">
        <v>2840</v>
      </c>
      <c r="P526" s="1" t="s">
        <v>2287</v>
      </c>
      <c r="Q526" s="1" t="s">
        <v>2841</v>
      </c>
      <c r="R526" s="1" t="s">
        <v>84</v>
      </c>
      <c r="T526" s="1" t="s">
        <v>1666</v>
      </c>
      <c r="X526" s="2">
        <v>45316</v>
      </c>
      <c r="Y526" s="2">
        <v>45473</v>
      </c>
      <c r="Z526" s="2">
        <v>45259</v>
      </c>
      <c r="AA526" s="1" t="s">
        <v>55</v>
      </c>
      <c r="AC526" s="1" t="s">
        <v>56</v>
      </c>
      <c r="AD526" s="1" t="s">
        <v>56</v>
      </c>
      <c r="AE526" s="1" t="s">
        <v>57</v>
      </c>
      <c r="AF526" s="1" t="s">
        <v>58</v>
      </c>
      <c r="AG526" s="1">
        <v>783000</v>
      </c>
      <c r="AH526" s="1">
        <v>783000</v>
      </c>
      <c r="AI526" s="2">
        <v>45315</v>
      </c>
      <c r="AJ526" s="1">
        <v>68871.929999999993</v>
      </c>
      <c r="AK526" s="1" t="s">
        <v>4011</v>
      </c>
      <c r="AL526" s="2">
        <v>45316</v>
      </c>
      <c r="AM526" s="2">
        <v>45473</v>
      </c>
      <c r="AN526" s="1" t="s">
        <v>229</v>
      </c>
      <c r="AO526" s="3">
        <v>0.5</v>
      </c>
    </row>
    <row r="527" spans="1:41" x14ac:dyDescent="0.3">
      <c r="A527" s="7" t="s">
        <v>4725</v>
      </c>
      <c r="B527" s="1" t="s">
        <v>41</v>
      </c>
      <c r="C527" s="1" t="s">
        <v>4726</v>
      </c>
      <c r="D527" s="1" t="s">
        <v>43</v>
      </c>
      <c r="E527" s="1" t="s">
        <v>4727</v>
      </c>
      <c r="F527" s="10">
        <f t="shared" si="8"/>
        <v>45350</v>
      </c>
      <c r="G527" s="1" t="s">
        <v>4581</v>
      </c>
      <c r="H527" s="1" t="s">
        <v>4728</v>
      </c>
      <c r="I527" s="1" t="s">
        <v>8481</v>
      </c>
      <c r="J527" s="1" t="s">
        <v>95</v>
      </c>
      <c r="K527" s="1">
        <v>71530000</v>
      </c>
      <c r="M527" s="1" t="s">
        <v>4729</v>
      </c>
      <c r="N527" s="1" t="s">
        <v>4730</v>
      </c>
      <c r="P527" s="1" t="s">
        <v>4731</v>
      </c>
      <c r="Q527" s="1" t="s">
        <v>4732</v>
      </c>
      <c r="R527" s="1" t="s">
        <v>53</v>
      </c>
      <c r="S527" s="1" t="s">
        <v>4733</v>
      </c>
      <c r="V527" s="1" t="s">
        <v>4734</v>
      </c>
      <c r="X527" s="2">
        <v>45352</v>
      </c>
      <c r="Y527" s="2">
        <v>45716</v>
      </c>
      <c r="Z527" s="2">
        <v>45349</v>
      </c>
      <c r="AA527" s="1" t="s">
        <v>55</v>
      </c>
      <c r="AC527" s="1" t="s">
        <v>56</v>
      </c>
      <c r="AD527" s="1" t="s">
        <v>57</v>
      </c>
      <c r="AE527" s="1" t="s">
        <v>57</v>
      </c>
      <c r="AF527" s="1" t="s">
        <v>87</v>
      </c>
      <c r="AG527" s="1">
        <v>300000</v>
      </c>
      <c r="AI527" s="2">
        <v>45349</v>
      </c>
      <c r="AJ527" s="1">
        <v>300000</v>
      </c>
      <c r="AK527" s="1" t="s">
        <v>4735</v>
      </c>
      <c r="AL527" s="2">
        <v>45352</v>
      </c>
      <c r="AM527" s="2">
        <v>45716</v>
      </c>
      <c r="AN527" s="1" t="s">
        <v>144</v>
      </c>
      <c r="AO527" s="3">
        <v>0</v>
      </c>
    </row>
    <row r="528" spans="1:41" x14ac:dyDescent="0.3">
      <c r="A528" s="7" t="s">
        <v>4736</v>
      </c>
      <c r="B528" s="1" t="s">
        <v>41</v>
      </c>
      <c r="C528" s="1" t="s">
        <v>1357</v>
      </c>
      <c r="D528" s="1" t="s">
        <v>43</v>
      </c>
      <c r="E528" s="1" t="s">
        <v>4737</v>
      </c>
      <c r="F528" s="10">
        <f t="shared" si="8"/>
        <v>45350</v>
      </c>
      <c r="G528" s="1" t="s">
        <v>4738</v>
      </c>
      <c r="H528" s="1" t="s">
        <v>4739</v>
      </c>
      <c r="I528" s="1" t="s">
        <v>8481</v>
      </c>
      <c r="J528" s="1" t="s">
        <v>1243</v>
      </c>
      <c r="K528" s="1">
        <v>73110000</v>
      </c>
      <c r="M528" s="1" t="s">
        <v>4740</v>
      </c>
      <c r="N528" s="1" t="s">
        <v>4741</v>
      </c>
      <c r="P528" s="1" t="s">
        <v>904</v>
      </c>
      <c r="Q528" s="1" t="s">
        <v>1530</v>
      </c>
      <c r="R528" s="1" t="s">
        <v>84</v>
      </c>
      <c r="X528" s="2">
        <v>45230</v>
      </c>
      <c r="Y528" s="2">
        <v>45595</v>
      </c>
      <c r="Z528" s="2">
        <v>45224</v>
      </c>
      <c r="AA528" s="1" t="s">
        <v>55</v>
      </c>
      <c r="AC528" s="1" t="s">
        <v>57</v>
      </c>
      <c r="AD528" s="1" t="s">
        <v>57</v>
      </c>
      <c r="AE528" s="1" t="s">
        <v>57</v>
      </c>
      <c r="AF528" s="1" t="s">
        <v>87</v>
      </c>
      <c r="AG528" s="1">
        <v>35000</v>
      </c>
      <c r="AH528" s="1">
        <v>37000</v>
      </c>
      <c r="AI528" s="2">
        <v>45225</v>
      </c>
      <c r="AJ528" s="1">
        <v>37000</v>
      </c>
      <c r="AK528" s="1" t="s">
        <v>4742</v>
      </c>
      <c r="AL528" s="2">
        <v>45230</v>
      </c>
      <c r="AM528" s="2">
        <v>45595</v>
      </c>
      <c r="AN528" s="1" t="s">
        <v>115</v>
      </c>
      <c r="AO528" s="3">
        <v>0.5</v>
      </c>
    </row>
    <row r="529" spans="1:41" x14ac:dyDescent="0.3">
      <c r="A529" s="7" t="s">
        <v>4743</v>
      </c>
      <c r="B529" s="1" t="s">
        <v>41</v>
      </c>
      <c r="C529" s="1" t="s">
        <v>4744</v>
      </c>
      <c r="D529" s="1" t="s">
        <v>43</v>
      </c>
      <c r="E529" s="1" t="s">
        <v>4745</v>
      </c>
      <c r="F529" s="10">
        <f t="shared" si="8"/>
        <v>45345</v>
      </c>
      <c r="G529" s="1" t="s">
        <v>4746</v>
      </c>
      <c r="H529" s="1" t="s">
        <v>4747</v>
      </c>
      <c r="I529" s="13" t="s">
        <v>4748</v>
      </c>
      <c r="J529" s="1" t="s">
        <v>64</v>
      </c>
      <c r="K529" s="1">
        <v>45220000</v>
      </c>
      <c r="L529" s="1" t="s">
        <v>4749</v>
      </c>
      <c r="M529" s="1" t="s">
        <v>1318</v>
      </c>
      <c r="N529" s="1" t="s">
        <v>4750</v>
      </c>
      <c r="P529" s="1" t="s">
        <v>4751</v>
      </c>
      <c r="Q529" s="1" t="s">
        <v>4748</v>
      </c>
      <c r="R529" s="1" t="s">
        <v>84</v>
      </c>
      <c r="S529" s="1" t="s">
        <v>1322</v>
      </c>
      <c r="T529" s="1" t="s">
        <v>1323</v>
      </c>
      <c r="X529" s="2">
        <v>45341</v>
      </c>
      <c r="Y529" s="2">
        <v>45597</v>
      </c>
      <c r="Z529" s="2">
        <v>45340</v>
      </c>
      <c r="AA529" s="1" t="s">
        <v>55</v>
      </c>
      <c r="AC529" s="1" t="s">
        <v>56</v>
      </c>
      <c r="AD529" s="1" t="s">
        <v>57</v>
      </c>
      <c r="AE529" s="1" t="s">
        <v>57</v>
      </c>
      <c r="AF529" s="1" t="s">
        <v>58</v>
      </c>
      <c r="AG529" s="1">
        <v>0</v>
      </c>
      <c r="AH529" s="1">
        <v>0</v>
      </c>
      <c r="AI529" s="2">
        <v>45345</v>
      </c>
      <c r="AJ529" s="1">
        <v>331723.65000000002</v>
      </c>
      <c r="AK529" s="1" t="s">
        <v>4752</v>
      </c>
      <c r="AL529" s="2">
        <v>45341</v>
      </c>
      <c r="AM529" s="2">
        <v>45597</v>
      </c>
      <c r="AN529" s="1" t="s">
        <v>89</v>
      </c>
      <c r="AO529" s="3">
        <v>0</v>
      </c>
    </row>
    <row r="530" spans="1:41" x14ac:dyDescent="0.3">
      <c r="A530" s="7" t="s">
        <v>4753</v>
      </c>
      <c r="B530" s="1" t="s">
        <v>41</v>
      </c>
      <c r="C530" s="1" t="s">
        <v>4309</v>
      </c>
      <c r="D530" s="1" t="s">
        <v>43</v>
      </c>
      <c r="E530" s="1" t="s">
        <v>4754</v>
      </c>
      <c r="F530" s="10">
        <f t="shared" si="8"/>
        <v>45344</v>
      </c>
      <c r="G530" s="1" t="s">
        <v>4755</v>
      </c>
      <c r="H530" s="1" t="s">
        <v>4756</v>
      </c>
      <c r="I530" s="11" t="s">
        <v>4757</v>
      </c>
      <c r="J530" s="1" t="s">
        <v>64</v>
      </c>
      <c r="K530" s="1">
        <v>90711000</v>
      </c>
      <c r="L530" s="1" t="s">
        <v>4758</v>
      </c>
      <c r="M530" s="1" t="s">
        <v>4759</v>
      </c>
      <c r="N530" s="1" t="s">
        <v>4760</v>
      </c>
      <c r="P530" s="1" t="s">
        <v>51</v>
      </c>
      <c r="Q530" s="1" t="s">
        <v>4757</v>
      </c>
      <c r="R530" s="1" t="s">
        <v>127</v>
      </c>
      <c r="U530" s="1" t="s">
        <v>4761</v>
      </c>
      <c r="X530" s="2">
        <v>45251</v>
      </c>
      <c r="Y530" s="2">
        <v>45716</v>
      </c>
      <c r="Z530" s="2">
        <v>45224</v>
      </c>
      <c r="AA530" s="1" t="s">
        <v>55</v>
      </c>
      <c r="AC530" s="1" t="s">
        <v>57</v>
      </c>
      <c r="AD530" s="1" t="s">
        <v>57</v>
      </c>
      <c r="AE530" s="1" t="s">
        <v>57</v>
      </c>
      <c r="AF530" s="1" t="s">
        <v>87</v>
      </c>
      <c r="AG530" s="1">
        <v>298878.27</v>
      </c>
      <c r="AH530" s="1">
        <v>298878.27</v>
      </c>
      <c r="AI530" s="2">
        <v>45257</v>
      </c>
      <c r="AJ530" s="1">
        <v>298878.27</v>
      </c>
      <c r="AK530" s="1" t="s">
        <v>4762</v>
      </c>
      <c r="AL530" s="2">
        <v>45251</v>
      </c>
      <c r="AM530" s="2">
        <v>45716</v>
      </c>
      <c r="AN530" s="1" t="s">
        <v>59</v>
      </c>
      <c r="AO530" s="3">
        <v>0.5</v>
      </c>
    </row>
    <row r="531" spans="1:41" x14ac:dyDescent="0.3">
      <c r="A531" s="7" t="s">
        <v>4763</v>
      </c>
      <c r="B531" s="1" t="s">
        <v>41</v>
      </c>
      <c r="C531" s="1" t="s">
        <v>3406</v>
      </c>
      <c r="D531" s="1" t="s">
        <v>43</v>
      </c>
      <c r="E531" s="1" t="s">
        <v>4764</v>
      </c>
      <c r="F531" s="10">
        <f t="shared" si="8"/>
        <v>45343</v>
      </c>
      <c r="G531" s="1" t="s">
        <v>4765</v>
      </c>
      <c r="H531" s="1" t="s">
        <v>4766</v>
      </c>
      <c r="I531" s="1" t="s">
        <v>3410</v>
      </c>
      <c r="J531" s="1" t="s">
        <v>8481</v>
      </c>
      <c r="K531" s="1">
        <v>71530000</v>
      </c>
      <c r="L531" s="1" t="s">
        <v>3411</v>
      </c>
      <c r="M531" s="1" t="s">
        <v>3412</v>
      </c>
      <c r="N531" s="1" t="s">
        <v>3413</v>
      </c>
      <c r="P531" s="1" t="s">
        <v>502</v>
      </c>
      <c r="Q531" s="1" t="s">
        <v>3414</v>
      </c>
      <c r="R531" s="1" t="s">
        <v>84</v>
      </c>
      <c r="X531" s="2">
        <v>45307</v>
      </c>
      <c r="Y531" s="2">
        <v>45673</v>
      </c>
      <c r="Z531" s="2">
        <v>45293</v>
      </c>
      <c r="AA531" s="1" t="s">
        <v>55</v>
      </c>
      <c r="AC531" s="1" t="s">
        <v>56</v>
      </c>
      <c r="AD531" s="1" t="s">
        <v>57</v>
      </c>
      <c r="AE531" s="1" t="s">
        <v>57</v>
      </c>
      <c r="AF531" s="1" t="s">
        <v>87</v>
      </c>
      <c r="AG531" s="1">
        <v>54240</v>
      </c>
      <c r="AI531" s="2">
        <v>45307</v>
      </c>
      <c r="AJ531" s="1">
        <v>54240</v>
      </c>
      <c r="AK531" s="1" t="s">
        <v>4767</v>
      </c>
      <c r="AL531" s="2">
        <v>45307</v>
      </c>
      <c r="AM531" s="2">
        <v>45673</v>
      </c>
      <c r="AN531" s="1" t="s">
        <v>240</v>
      </c>
      <c r="AO531" s="3">
        <v>0.625</v>
      </c>
    </row>
    <row r="532" spans="1:41" x14ac:dyDescent="0.3">
      <c r="A532" s="7" t="s">
        <v>4768</v>
      </c>
      <c r="B532" s="1" t="s">
        <v>41</v>
      </c>
      <c r="C532" s="1" t="s">
        <v>3406</v>
      </c>
      <c r="D532" s="1" t="s">
        <v>43</v>
      </c>
      <c r="E532" s="1" t="s">
        <v>4769</v>
      </c>
      <c r="F532" s="10">
        <f t="shared" si="8"/>
        <v>45343</v>
      </c>
      <c r="G532" s="1" t="s">
        <v>4770</v>
      </c>
      <c r="H532" s="1" t="s">
        <v>4771</v>
      </c>
      <c r="I532" s="1" t="s">
        <v>3410</v>
      </c>
      <c r="J532" s="1" t="s">
        <v>8481</v>
      </c>
      <c r="K532" s="1">
        <v>71530000</v>
      </c>
      <c r="L532" s="1" t="s">
        <v>3411</v>
      </c>
      <c r="M532" s="1" t="s">
        <v>3412</v>
      </c>
      <c r="N532" s="1" t="s">
        <v>3413</v>
      </c>
      <c r="P532" s="1" t="s">
        <v>502</v>
      </c>
      <c r="Q532" s="1" t="s">
        <v>3414</v>
      </c>
      <c r="R532" s="1" t="s">
        <v>84</v>
      </c>
      <c r="X532" s="2">
        <v>45190</v>
      </c>
      <c r="Y532" s="2">
        <v>45556</v>
      </c>
      <c r="Z532" s="2">
        <v>45177</v>
      </c>
      <c r="AA532" s="1" t="s">
        <v>55</v>
      </c>
      <c r="AC532" s="1" t="s">
        <v>56</v>
      </c>
      <c r="AD532" s="1" t="s">
        <v>57</v>
      </c>
      <c r="AE532" s="1" t="s">
        <v>57</v>
      </c>
      <c r="AF532" s="1" t="s">
        <v>87</v>
      </c>
      <c r="AG532" s="1">
        <v>114006</v>
      </c>
      <c r="AI532" s="2">
        <v>45190</v>
      </c>
      <c r="AJ532" s="1">
        <v>114006</v>
      </c>
      <c r="AK532" s="1" t="s">
        <v>4772</v>
      </c>
      <c r="AL532" s="2">
        <v>45190</v>
      </c>
      <c r="AM532" s="2">
        <v>45556</v>
      </c>
      <c r="AN532" s="1" t="s">
        <v>240</v>
      </c>
      <c r="AO532" s="3">
        <v>0.625</v>
      </c>
    </row>
    <row r="533" spans="1:41" x14ac:dyDescent="0.3">
      <c r="A533" s="7" t="s">
        <v>4773</v>
      </c>
      <c r="B533" s="1" t="s">
        <v>41</v>
      </c>
      <c r="C533" s="1" t="s">
        <v>3406</v>
      </c>
      <c r="D533" s="1" t="s">
        <v>43</v>
      </c>
      <c r="E533" s="1" t="s">
        <v>4774</v>
      </c>
      <c r="F533" s="10">
        <f t="shared" si="8"/>
        <v>45343</v>
      </c>
      <c r="G533" s="1" t="s">
        <v>4775</v>
      </c>
      <c r="H533" s="1" t="s">
        <v>4766</v>
      </c>
      <c r="I533" s="1" t="s">
        <v>3410</v>
      </c>
      <c r="J533" s="1" t="s">
        <v>8481</v>
      </c>
      <c r="K533" s="1">
        <v>71530000</v>
      </c>
      <c r="L533" s="1" t="s">
        <v>3411</v>
      </c>
      <c r="M533" s="1" t="s">
        <v>3412</v>
      </c>
      <c r="N533" s="1" t="s">
        <v>3413</v>
      </c>
      <c r="P533" s="1" t="s">
        <v>502</v>
      </c>
      <c r="Q533" s="1" t="s">
        <v>3414</v>
      </c>
      <c r="R533" s="1" t="s">
        <v>84</v>
      </c>
      <c r="X533" s="2">
        <v>45190</v>
      </c>
      <c r="Y533" s="2">
        <v>45556</v>
      </c>
      <c r="Z533" s="2">
        <v>45177</v>
      </c>
      <c r="AA533" s="1" t="s">
        <v>55</v>
      </c>
      <c r="AC533" s="1" t="s">
        <v>56</v>
      </c>
      <c r="AD533" s="1" t="s">
        <v>57</v>
      </c>
      <c r="AE533" s="1" t="s">
        <v>57</v>
      </c>
      <c r="AF533" s="1" t="s">
        <v>87</v>
      </c>
      <c r="AG533" s="1">
        <v>38750</v>
      </c>
      <c r="AI533" s="2">
        <v>45190</v>
      </c>
      <c r="AJ533" s="1">
        <v>38750</v>
      </c>
      <c r="AK533" s="1" t="s">
        <v>4767</v>
      </c>
      <c r="AL533" s="2">
        <v>45190</v>
      </c>
      <c r="AM533" s="2">
        <v>45556</v>
      </c>
      <c r="AN533" s="1" t="s">
        <v>240</v>
      </c>
      <c r="AO533" s="3">
        <v>0.70833333333333337</v>
      </c>
    </row>
    <row r="534" spans="1:41" x14ac:dyDescent="0.3">
      <c r="A534" s="7" t="s">
        <v>4776</v>
      </c>
      <c r="B534" s="1" t="s">
        <v>41</v>
      </c>
      <c r="C534" s="1" t="s">
        <v>3406</v>
      </c>
      <c r="D534" s="1" t="s">
        <v>43</v>
      </c>
      <c r="E534" s="1" t="s">
        <v>4777</v>
      </c>
      <c r="F534" s="10">
        <f t="shared" si="8"/>
        <v>45343</v>
      </c>
      <c r="G534" s="1" t="s">
        <v>4778</v>
      </c>
      <c r="H534" s="1" t="s">
        <v>4779</v>
      </c>
      <c r="I534" s="1" t="s">
        <v>3410</v>
      </c>
      <c r="J534" s="1" t="s">
        <v>8481</v>
      </c>
      <c r="K534" s="1">
        <v>71530000</v>
      </c>
      <c r="L534" s="1" t="s">
        <v>3411</v>
      </c>
      <c r="M534" s="1" t="s">
        <v>3412</v>
      </c>
      <c r="N534" s="1" t="s">
        <v>3413</v>
      </c>
      <c r="P534" s="1" t="s">
        <v>502</v>
      </c>
      <c r="Q534" s="1" t="s">
        <v>3414</v>
      </c>
      <c r="R534" s="1" t="s">
        <v>84</v>
      </c>
      <c r="X534" s="2">
        <v>45161</v>
      </c>
      <c r="Y534" s="2">
        <v>45527</v>
      </c>
      <c r="Z534" s="2">
        <v>45107</v>
      </c>
      <c r="AA534" s="1" t="s">
        <v>55</v>
      </c>
      <c r="AC534" s="1" t="s">
        <v>56</v>
      </c>
      <c r="AD534" s="1" t="s">
        <v>57</v>
      </c>
      <c r="AE534" s="1" t="s">
        <v>57</v>
      </c>
      <c r="AF534" s="1" t="s">
        <v>58</v>
      </c>
      <c r="AG534" s="1">
        <v>33500</v>
      </c>
      <c r="AI534" s="2">
        <v>45161</v>
      </c>
      <c r="AJ534" s="1">
        <v>33500</v>
      </c>
      <c r="AK534" s="1" t="s">
        <v>4767</v>
      </c>
      <c r="AL534" s="2">
        <v>45161</v>
      </c>
      <c r="AM534" s="2">
        <v>45527</v>
      </c>
      <c r="AN534" s="1" t="s">
        <v>240</v>
      </c>
      <c r="AO534" s="3">
        <v>0.625</v>
      </c>
    </row>
    <row r="535" spans="1:41" x14ac:dyDescent="0.3">
      <c r="A535" s="7" t="s">
        <v>4780</v>
      </c>
      <c r="B535" s="1" t="s">
        <v>41</v>
      </c>
      <c r="C535" s="1" t="s">
        <v>4781</v>
      </c>
      <c r="D535" s="1" t="s">
        <v>43</v>
      </c>
      <c r="E535" s="1" t="s">
        <v>4782</v>
      </c>
      <c r="F535" s="10">
        <f t="shared" si="8"/>
        <v>45342</v>
      </c>
      <c r="G535" s="1" t="s">
        <v>4783</v>
      </c>
      <c r="H535" s="1" t="s">
        <v>4784</v>
      </c>
      <c r="I535" s="13" t="s">
        <v>4785</v>
      </c>
      <c r="J535" s="1" t="s">
        <v>64</v>
      </c>
      <c r="K535" s="1" t="s">
        <v>4786</v>
      </c>
      <c r="L535" s="1" t="s">
        <v>4787</v>
      </c>
      <c r="M535" s="1" t="s">
        <v>4788</v>
      </c>
      <c r="N535" s="1" t="s">
        <v>4789</v>
      </c>
      <c r="O535" s="1" t="s">
        <v>4790</v>
      </c>
      <c r="P535" s="1" t="s">
        <v>51</v>
      </c>
      <c r="Q535" s="1" t="s">
        <v>4785</v>
      </c>
      <c r="R535" s="1" t="s">
        <v>84</v>
      </c>
      <c r="S535" s="1">
        <v>3004569998</v>
      </c>
      <c r="T535" s="1" t="s">
        <v>4791</v>
      </c>
      <c r="X535" s="2">
        <v>45282</v>
      </c>
      <c r="Y535" s="2">
        <v>47108</v>
      </c>
      <c r="Z535" s="2">
        <v>45215</v>
      </c>
      <c r="AA535" s="1" t="s">
        <v>55</v>
      </c>
      <c r="AC535" s="1" t="s">
        <v>56</v>
      </c>
      <c r="AD535" s="1" t="s">
        <v>57</v>
      </c>
      <c r="AE535" s="1" t="s">
        <v>57</v>
      </c>
      <c r="AF535" s="1" t="s">
        <v>58</v>
      </c>
      <c r="AG535" s="1">
        <v>500000</v>
      </c>
      <c r="AH535" s="1">
        <v>500000</v>
      </c>
      <c r="AI535" s="2">
        <v>45613</v>
      </c>
      <c r="AJ535" s="1">
        <v>499841.67</v>
      </c>
      <c r="AK535" s="1" t="s">
        <v>4792</v>
      </c>
      <c r="AL535" s="2">
        <v>45282</v>
      </c>
      <c r="AM535" s="2">
        <v>47108</v>
      </c>
      <c r="AN535" s="1" t="s">
        <v>89</v>
      </c>
      <c r="AO535" s="3">
        <v>0.70833333333333337</v>
      </c>
    </row>
    <row r="536" spans="1:41" x14ac:dyDescent="0.3">
      <c r="A536" s="7" t="s">
        <v>4793</v>
      </c>
      <c r="B536" s="1" t="s">
        <v>41</v>
      </c>
      <c r="C536" s="1" t="s">
        <v>4794</v>
      </c>
      <c r="D536" s="1" t="s">
        <v>43</v>
      </c>
      <c r="E536" s="1" t="s">
        <v>4795</v>
      </c>
      <c r="F536" s="10">
        <f t="shared" si="8"/>
        <v>45338</v>
      </c>
      <c r="G536" s="1" t="s">
        <v>4796</v>
      </c>
      <c r="H536" s="1" t="s">
        <v>4797</v>
      </c>
      <c r="I536" s="11" t="s">
        <v>4798</v>
      </c>
      <c r="J536" s="1" t="s">
        <v>64</v>
      </c>
      <c r="K536" s="1">
        <v>71240000</v>
      </c>
      <c r="L536" s="1" t="s">
        <v>4799</v>
      </c>
      <c r="M536" s="1" t="s">
        <v>4800</v>
      </c>
      <c r="N536" s="1" t="s">
        <v>4801</v>
      </c>
      <c r="P536" s="1" t="s">
        <v>51</v>
      </c>
      <c r="Q536" s="1" t="s">
        <v>4798</v>
      </c>
      <c r="R536" s="1" t="s">
        <v>571</v>
      </c>
      <c r="U536" s="1" t="s">
        <v>4802</v>
      </c>
      <c r="X536" s="2">
        <v>45156</v>
      </c>
      <c r="Y536" s="2">
        <v>45886</v>
      </c>
      <c r="Z536" s="2">
        <v>45155</v>
      </c>
      <c r="AA536" s="1" t="s">
        <v>55</v>
      </c>
      <c r="AC536" s="1" t="s">
        <v>57</v>
      </c>
      <c r="AD536" s="1" t="s">
        <v>57</v>
      </c>
      <c r="AE536" s="1" t="s">
        <v>57</v>
      </c>
      <c r="AF536" s="1" t="s">
        <v>87</v>
      </c>
      <c r="AG536" s="1">
        <v>10000000</v>
      </c>
      <c r="AH536" s="1">
        <v>10000000</v>
      </c>
      <c r="AI536" s="2">
        <v>45156</v>
      </c>
      <c r="AJ536" s="1">
        <v>10000000</v>
      </c>
      <c r="AK536" s="1" t="s">
        <v>4803</v>
      </c>
      <c r="AL536" s="2">
        <v>45156</v>
      </c>
      <c r="AM536" s="2">
        <v>45886</v>
      </c>
      <c r="AN536" s="1" t="s">
        <v>240</v>
      </c>
      <c r="AO536" s="3">
        <v>0.5</v>
      </c>
    </row>
    <row r="537" spans="1:41" x14ac:dyDescent="0.3">
      <c r="A537" s="7" t="s">
        <v>4804</v>
      </c>
      <c r="B537" s="1" t="s">
        <v>41</v>
      </c>
      <c r="C537" s="1" t="s">
        <v>2636</v>
      </c>
      <c r="D537" s="1" t="s">
        <v>43</v>
      </c>
      <c r="E537" s="1" t="s">
        <v>4805</v>
      </c>
      <c r="F537" s="10">
        <f t="shared" si="8"/>
        <v>45337</v>
      </c>
      <c r="G537" s="1" t="s">
        <v>4806</v>
      </c>
      <c r="H537" s="1" t="s">
        <v>4807</v>
      </c>
      <c r="I537" s="1" t="s">
        <v>3732</v>
      </c>
      <c r="J537" s="1" t="s">
        <v>8481</v>
      </c>
      <c r="K537" s="1">
        <v>79100000</v>
      </c>
      <c r="L537" s="1" t="s">
        <v>3733</v>
      </c>
      <c r="M537" s="1" t="s">
        <v>2642</v>
      </c>
      <c r="N537" s="1" t="s">
        <v>3734</v>
      </c>
      <c r="P537" s="1" t="s">
        <v>2644</v>
      </c>
      <c r="Q537" s="1" t="s">
        <v>3735</v>
      </c>
      <c r="R537" s="1" t="s">
        <v>84</v>
      </c>
      <c r="X537" s="2">
        <v>45261</v>
      </c>
      <c r="Y537" s="2">
        <v>45657</v>
      </c>
      <c r="Z537" s="2">
        <v>45260</v>
      </c>
      <c r="AA537" s="1" t="s">
        <v>55</v>
      </c>
      <c r="AC537" s="1" t="s">
        <v>56</v>
      </c>
      <c r="AD537" s="1" t="s">
        <v>57</v>
      </c>
      <c r="AE537" s="1" t="s">
        <v>57</v>
      </c>
      <c r="AF537" s="1" t="s">
        <v>1478</v>
      </c>
      <c r="AG537" s="1">
        <v>12053</v>
      </c>
      <c r="AI537" s="2">
        <v>45291</v>
      </c>
      <c r="AJ537" s="1">
        <v>12053</v>
      </c>
      <c r="AK537" s="1" t="s">
        <v>4808</v>
      </c>
      <c r="AL537" s="2">
        <v>45261</v>
      </c>
      <c r="AM537" s="2">
        <v>45657</v>
      </c>
      <c r="AN537" s="1" t="s">
        <v>240</v>
      </c>
      <c r="AO537" s="3">
        <v>0.45833333333333331</v>
      </c>
    </row>
    <row r="538" spans="1:41" x14ac:dyDescent="0.3">
      <c r="A538" s="7" t="s">
        <v>4809</v>
      </c>
      <c r="B538" s="1" t="s">
        <v>41</v>
      </c>
      <c r="C538" s="1" t="s">
        <v>4203</v>
      </c>
      <c r="D538" s="1" t="s">
        <v>43</v>
      </c>
      <c r="E538" s="1" t="s">
        <v>4810</v>
      </c>
      <c r="F538" s="10">
        <f t="shared" si="8"/>
        <v>45337</v>
      </c>
      <c r="G538" s="1" t="s">
        <v>4811</v>
      </c>
      <c r="H538" s="1" t="s">
        <v>4811</v>
      </c>
      <c r="I538" s="1" t="s">
        <v>8481</v>
      </c>
      <c r="J538" s="1" t="s">
        <v>51</v>
      </c>
      <c r="K538" s="1">
        <v>71000000</v>
      </c>
      <c r="L538" s="1" t="s">
        <v>4812</v>
      </c>
      <c r="M538" s="1" t="s">
        <v>4813</v>
      </c>
      <c r="N538" s="1" t="s">
        <v>4814</v>
      </c>
      <c r="P538" s="1" t="s">
        <v>51</v>
      </c>
      <c r="Q538" s="1" t="s">
        <v>4261</v>
      </c>
      <c r="R538" s="1" t="s">
        <v>84</v>
      </c>
      <c r="S538" s="1" t="s">
        <v>4815</v>
      </c>
      <c r="X538" s="2">
        <v>45149</v>
      </c>
      <c r="Y538" s="2">
        <v>45382</v>
      </c>
      <c r="Z538" s="2">
        <v>45135</v>
      </c>
      <c r="AA538" s="1" t="s">
        <v>55</v>
      </c>
      <c r="AC538" s="1" t="s">
        <v>57</v>
      </c>
      <c r="AD538" s="1" t="s">
        <v>57</v>
      </c>
      <c r="AE538" s="1" t="s">
        <v>57</v>
      </c>
      <c r="AF538" s="1" t="s">
        <v>87</v>
      </c>
      <c r="AG538" s="1">
        <v>12000</v>
      </c>
      <c r="AI538" s="2">
        <v>45148</v>
      </c>
      <c r="AJ538" s="1">
        <v>12000</v>
      </c>
      <c r="AK538" s="1" t="s">
        <v>4816</v>
      </c>
      <c r="AL538" s="2">
        <v>45149</v>
      </c>
      <c r="AM538" s="2">
        <v>45382</v>
      </c>
      <c r="AN538" s="1" t="s">
        <v>700</v>
      </c>
      <c r="AO538" s="3">
        <v>0.99930555555555556</v>
      </c>
    </row>
    <row r="539" spans="1:41" x14ac:dyDescent="0.3">
      <c r="A539" s="7" t="s">
        <v>4817</v>
      </c>
      <c r="B539" s="1" t="s">
        <v>41</v>
      </c>
      <c r="C539" s="1" t="s">
        <v>4309</v>
      </c>
      <c r="D539" s="1" t="s">
        <v>43</v>
      </c>
      <c r="E539" s="1" t="s">
        <v>4818</v>
      </c>
      <c r="F539" s="10">
        <f t="shared" si="8"/>
        <v>45337</v>
      </c>
      <c r="G539" s="1" t="s">
        <v>4819</v>
      </c>
      <c r="H539" s="1" t="s">
        <v>4819</v>
      </c>
      <c r="I539" s="13" t="s">
        <v>4820</v>
      </c>
      <c r="J539" s="1" t="s">
        <v>95</v>
      </c>
      <c r="K539" s="1">
        <v>45000000</v>
      </c>
      <c r="L539" s="1" t="s">
        <v>4821</v>
      </c>
      <c r="M539" s="1" t="s">
        <v>4822</v>
      </c>
      <c r="N539" s="1" t="s">
        <v>4823</v>
      </c>
      <c r="P539" s="1" t="s">
        <v>904</v>
      </c>
      <c r="Q539" s="1" t="s">
        <v>4820</v>
      </c>
      <c r="R539" s="1" t="s">
        <v>378</v>
      </c>
      <c r="S539" s="1">
        <v>7379061363</v>
      </c>
      <c r="U539" s="1" t="s">
        <v>4824</v>
      </c>
      <c r="X539" s="2">
        <v>45317</v>
      </c>
      <c r="Y539" s="2">
        <v>45376</v>
      </c>
      <c r="Z539" s="2">
        <v>45315</v>
      </c>
      <c r="AA539" s="1" t="s">
        <v>55</v>
      </c>
      <c r="AC539" s="1" t="s">
        <v>57</v>
      </c>
      <c r="AD539" s="1" t="s">
        <v>57</v>
      </c>
      <c r="AE539" s="1" t="s">
        <v>57</v>
      </c>
      <c r="AF539" s="1" t="s">
        <v>58</v>
      </c>
      <c r="AG539" s="1">
        <v>294646.63</v>
      </c>
      <c r="AH539" s="1">
        <v>294646.63</v>
      </c>
      <c r="AI539" s="2">
        <v>45317</v>
      </c>
      <c r="AJ539" s="1">
        <v>294646.63</v>
      </c>
      <c r="AK539" s="1" t="s">
        <v>4825</v>
      </c>
      <c r="AL539" s="2">
        <v>45317</v>
      </c>
      <c r="AM539" s="2">
        <v>45376</v>
      </c>
      <c r="AN539" s="1" t="s">
        <v>240</v>
      </c>
      <c r="AO539" s="3">
        <v>0.5</v>
      </c>
    </row>
    <row r="540" spans="1:41" x14ac:dyDescent="0.3">
      <c r="A540" s="7" t="s">
        <v>4826</v>
      </c>
      <c r="B540" s="1" t="s">
        <v>41</v>
      </c>
      <c r="C540" s="1" t="s">
        <v>4827</v>
      </c>
      <c r="D540" s="1" t="s">
        <v>43</v>
      </c>
      <c r="E540" s="1" t="s">
        <v>4828</v>
      </c>
      <c r="F540" s="10">
        <f t="shared" si="8"/>
        <v>45336</v>
      </c>
      <c r="G540" s="1" t="s">
        <v>4829</v>
      </c>
      <c r="H540" s="1" t="s">
        <v>4830</v>
      </c>
      <c r="I540" s="9" t="s">
        <v>4831</v>
      </c>
      <c r="J540" s="1" t="s">
        <v>405</v>
      </c>
      <c r="K540" s="1">
        <v>45000000</v>
      </c>
      <c r="L540" s="1" t="s">
        <v>4832</v>
      </c>
      <c r="M540" s="1" t="s">
        <v>4833</v>
      </c>
      <c r="N540" s="1" t="s">
        <v>4834</v>
      </c>
      <c r="P540" s="1" t="s">
        <v>1509</v>
      </c>
      <c r="Q540" s="1" t="s">
        <v>4835</v>
      </c>
      <c r="R540" s="1" t="s">
        <v>127</v>
      </c>
      <c r="X540" s="2">
        <v>45323</v>
      </c>
      <c r="Y540" s="2">
        <v>45380</v>
      </c>
      <c r="Z540" s="2">
        <v>45310</v>
      </c>
      <c r="AA540" s="1" t="s">
        <v>55</v>
      </c>
      <c r="AC540" s="1" t="s">
        <v>56</v>
      </c>
      <c r="AD540" s="1" t="s">
        <v>57</v>
      </c>
      <c r="AE540" s="1" t="s">
        <v>57</v>
      </c>
      <c r="AF540" s="1" t="s">
        <v>58</v>
      </c>
      <c r="AG540" s="1">
        <v>775154.79</v>
      </c>
      <c r="AH540" s="1">
        <v>775154.79</v>
      </c>
      <c r="AI540" s="2">
        <v>45323</v>
      </c>
      <c r="AJ540" s="1">
        <v>775154.79</v>
      </c>
      <c r="AK540" s="1" t="s">
        <v>4836</v>
      </c>
      <c r="AL540" s="2">
        <v>45323</v>
      </c>
      <c r="AM540" s="2">
        <v>45380</v>
      </c>
      <c r="AN540" s="1" t="s">
        <v>240</v>
      </c>
      <c r="AO540" s="3">
        <v>0.5</v>
      </c>
    </row>
    <row r="541" spans="1:41" x14ac:dyDescent="0.3">
      <c r="A541" s="7" t="s">
        <v>4837</v>
      </c>
      <c r="B541" s="1" t="s">
        <v>41</v>
      </c>
      <c r="C541" s="1" t="s">
        <v>4838</v>
      </c>
      <c r="D541" s="1" t="s">
        <v>43</v>
      </c>
      <c r="E541" s="1" t="s">
        <v>4839</v>
      </c>
      <c r="F541" s="10">
        <f t="shared" si="8"/>
        <v>45331</v>
      </c>
      <c r="G541" s="1" t="s">
        <v>4840</v>
      </c>
      <c r="H541" s="1" t="s">
        <v>4841</v>
      </c>
      <c r="I541" s="9" t="s">
        <v>4842</v>
      </c>
      <c r="J541" s="1" t="s">
        <v>64</v>
      </c>
      <c r="K541" s="1">
        <v>71311000</v>
      </c>
      <c r="L541" s="1" t="s">
        <v>4843</v>
      </c>
      <c r="M541" s="1" t="s">
        <v>1318</v>
      </c>
      <c r="N541" s="1" t="s">
        <v>4844</v>
      </c>
      <c r="P541" s="1" t="s">
        <v>4845</v>
      </c>
      <c r="Q541" s="1" t="s">
        <v>4842</v>
      </c>
      <c r="R541" s="1" t="s">
        <v>84</v>
      </c>
      <c r="S541" s="1" t="s">
        <v>1322</v>
      </c>
      <c r="T541" s="1" t="s">
        <v>1323</v>
      </c>
      <c r="X541" s="2">
        <v>45383</v>
      </c>
      <c r="Y541" s="2">
        <v>46477</v>
      </c>
      <c r="Z541" s="2">
        <v>45250</v>
      </c>
      <c r="AA541" s="1" t="s">
        <v>55</v>
      </c>
      <c r="AC541" s="1" t="s">
        <v>56</v>
      </c>
      <c r="AD541" s="1" t="s">
        <v>57</v>
      </c>
      <c r="AE541" s="1" t="s">
        <v>57</v>
      </c>
      <c r="AF541" s="1" t="s">
        <v>87</v>
      </c>
      <c r="AG541" s="1">
        <v>0</v>
      </c>
      <c r="AH541" s="1">
        <v>0</v>
      </c>
      <c r="AI541" s="2">
        <v>45331</v>
      </c>
      <c r="AJ541" s="1">
        <v>100000</v>
      </c>
      <c r="AK541" s="1" t="s">
        <v>4846</v>
      </c>
      <c r="AL541" s="2">
        <v>45383</v>
      </c>
      <c r="AM541" s="2">
        <v>46477</v>
      </c>
      <c r="AN541" s="1" t="s">
        <v>89</v>
      </c>
      <c r="AO541" s="3">
        <v>0.5</v>
      </c>
    </row>
    <row r="542" spans="1:41" x14ac:dyDescent="0.3">
      <c r="A542" s="7" t="s">
        <v>4847</v>
      </c>
      <c r="B542" s="1" t="s">
        <v>41</v>
      </c>
      <c r="C542" s="1" t="s">
        <v>4838</v>
      </c>
      <c r="D542" s="1" t="s">
        <v>43</v>
      </c>
      <c r="E542" s="1" t="s">
        <v>4848</v>
      </c>
      <c r="F542" s="10">
        <f t="shared" si="8"/>
        <v>45331</v>
      </c>
      <c r="G542" s="1" t="s">
        <v>4849</v>
      </c>
      <c r="H542" s="1" t="s">
        <v>4850</v>
      </c>
      <c r="I542" s="9" t="s">
        <v>4842</v>
      </c>
      <c r="J542" s="1" t="s">
        <v>64</v>
      </c>
      <c r="K542" s="1">
        <v>71324000</v>
      </c>
      <c r="L542" s="1" t="s">
        <v>4843</v>
      </c>
      <c r="M542" s="1" t="s">
        <v>1318</v>
      </c>
      <c r="N542" s="1" t="s">
        <v>4844</v>
      </c>
      <c r="P542" s="1" t="s">
        <v>4845</v>
      </c>
      <c r="Q542" s="1" t="s">
        <v>4842</v>
      </c>
      <c r="R542" s="1" t="s">
        <v>84</v>
      </c>
      <c r="S542" s="1" t="s">
        <v>1322</v>
      </c>
      <c r="T542" s="1" t="s">
        <v>1323</v>
      </c>
      <c r="X542" s="2">
        <v>45383</v>
      </c>
      <c r="Y542" s="2">
        <v>46477</v>
      </c>
      <c r="Z542" s="2">
        <v>45250</v>
      </c>
      <c r="AA542" s="1" t="s">
        <v>55</v>
      </c>
      <c r="AC542" s="1" t="s">
        <v>56</v>
      </c>
      <c r="AD542" s="1" t="s">
        <v>57</v>
      </c>
      <c r="AE542" s="1" t="s">
        <v>57</v>
      </c>
      <c r="AF542" s="1" t="s">
        <v>87</v>
      </c>
      <c r="AG542" s="1">
        <v>0</v>
      </c>
      <c r="AH542" s="1">
        <v>0</v>
      </c>
      <c r="AI542" s="2">
        <v>45331</v>
      </c>
      <c r="AJ542" s="1">
        <v>100000</v>
      </c>
      <c r="AK542" s="1" t="s">
        <v>4851</v>
      </c>
      <c r="AL542" s="2">
        <v>45383</v>
      </c>
      <c r="AM542" s="2">
        <v>46477</v>
      </c>
      <c r="AN542" s="1" t="s">
        <v>89</v>
      </c>
      <c r="AO542" s="3">
        <v>0.5</v>
      </c>
    </row>
    <row r="543" spans="1:41" x14ac:dyDescent="0.3">
      <c r="A543" s="7" t="s">
        <v>4852</v>
      </c>
      <c r="B543" s="1" t="s">
        <v>41</v>
      </c>
      <c r="C543" s="1" t="s">
        <v>4838</v>
      </c>
      <c r="D543" s="1" t="s">
        <v>43</v>
      </c>
      <c r="E543" s="1" t="s">
        <v>4853</v>
      </c>
      <c r="F543" s="10">
        <f t="shared" si="8"/>
        <v>45331</v>
      </c>
      <c r="G543" s="1" t="s">
        <v>4854</v>
      </c>
      <c r="H543" s="1" t="s">
        <v>4855</v>
      </c>
      <c r="I543" s="11" t="s">
        <v>4842</v>
      </c>
      <c r="J543" s="1" t="s">
        <v>64</v>
      </c>
      <c r="K543" s="1">
        <v>71334000</v>
      </c>
      <c r="L543" s="1" t="s">
        <v>4843</v>
      </c>
      <c r="M543" s="1" t="s">
        <v>1318</v>
      </c>
      <c r="N543" s="1" t="s">
        <v>4844</v>
      </c>
      <c r="P543" s="1" t="s">
        <v>4845</v>
      </c>
      <c r="Q543" s="1" t="s">
        <v>4842</v>
      </c>
      <c r="R543" s="1" t="s">
        <v>84</v>
      </c>
      <c r="S543" s="1" t="s">
        <v>1322</v>
      </c>
      <c r="T543" s="1" t="s">
        <v>1323</v>
      </c>
      <c r="X543" s="2">
        <v>45383</v>
      </c>
      <c r="Y543" s="2">
        <v>46477</v>
      </c>
      <c r="Z543" s="2">
        <v>45250</v>
      </c>
      <c r="AA543" s="1" t="s">
        <v>55</v>
      </c>
      <c r="AC543" s="1" t="s">
        <v>56</v>
      </c>
      <c r="AD543" s="1" t="s">
        <v>57</v>
      </c>
      <c r="AE543" s="1" t="s">
        <v>57</v>
      </c>
      <c r="AF543" s="1" t="s">
        <v>87</v>
      </c>
      <c r="AG543" s="1">
        <v>0</v>
      </c>
      <c r="AH543" s="1">
        <v>0</v>
      </c>
      <c r="AI543" s="2">
        <v>45331</v>
      </c>
      <c r="AJ543" s="1">
        <v>100000</v>
      </c>
      <c r="AK543" s="1" t="s">
        <v>4856</v>
      </c>
      <c r="AL543" s="2">
        <v>45383</v>
      </c>
      <c r="AM543" s="2">
        <v>46477</v>
      </c>
      <c r="AN543" s="1" t="s">
        <v>89</v>
      </c>
      <c r="AO543" s="3">
        <v>0.5</v>
      </c>
    </row>
    <row r="544" spans="1:41" x14ac:dyDescent="0.3">
      <c r="A544" s="7" t="s">
        <v>4857</v>
      </c>
      <c r="B544" s="1" t="s">
        <v>41</v>
      </c>
      <c r="C544" s="1" t="s">
        <v>1082</v>
      </c>
      <c r="D544" s="1" t="s">
        <v>43</v>
      </c>
      <c r="E544" s="1" t="s">
        <v>4858</v>
      </c>
      <c r="F544" s="10">
        <f t="shared" si="8"/>
        <v>45331</v>
      </c>
      <c r="G544" s="1" t="s">
        <v>4859</v>
      </c>
      <c r="H544" s="1" t="s">
        <v>4860</v>
      </c>
      <c r="I544" s="1" t="s">
        <v>8481</v>
      </c>
      <c r="J544" s="1" t="s">
        <v>540</v>
      </c>
      <c r="K544" s="1">
        <v>44221100</v>
      </c>
      <c r="L544" s="1" t="s">
        <v>4861</v>
      </c>
      <c r="M544" s="1" t="s">
        <v>4862</v>
      </c>
      <c r="N544" s="1" t="s">
        <v>3055</v>
      </c>
      <c r="P544" s="1" t="s">
        <v>3056</v>
      </c>
      <c r="Q544" s="1" t="s">
        <v>3057</v>
      </c>
      <c r="R544" s="1" t="s">
        <v>84</v>
      </c>
      <c r="S544" s="1">
        <v>1484221000</v>
      </c>
      <c r="X544" s="2">
        <v>45307</v>
      </c>
      <c r="Y544" s="2">
        <v>45382</v>
      </c>
      <c r="Z544" s="2">
        <v>45280</v>
      </c>
      <c r="AA544" s="1" t="s">
        <v>55</v>
      </c>
      <c r="AC544" s="1" t="s">
        <v>56</v>
      </c>
      <c r="AD544" s="1" t="s">
        <v>57</v>
      </c>
      <c r="AE544" s="1" t="s">
        <v>57</v>
      </c>
      <c r="AF544" s="1" t="s">
        <v>1478</v>
      </c>
      <c r="AG544" s="1">
        <v>187650</v>
      </c>
      <c r="AI544" s="2">
        <v>45296</v>
      </c>
      <c r="AJ544" s="1">
        <v>187650</v>
      </c>
      <c r="AK544" s="1" t="s">
        <v>4863</v>
      </c>
      <c r="AL544" s="2">
        <v>45307</v>
      </c>
      <c r="AM544" s="2">
        <v>45382</v>
      </c>
      <c r="AN544" s="1" t="s">
        <v>185</v>
      </c>
      <c r="AO544" s="3">
        <v>0.54166666666666663</v>
      </c>
    </row>
    <row r="545" spans="1:41" x14ac:dyDescent="0.3">
      <c r="A545" s="7" t="s">
        <v>4864</v>
      </c>
      <c r="B545" s="1" t="s">
        <v>41</v>
      </c>
      <c r="C545" s="1" t="s">
        <v>1571</v>
      </c>
      <c r="D545" s="1" t="s">
        <v>43</v>
      </c>
      <c r="E545" s="1" t="s">
        <v>4865</v>
      </c>
      <c r="F545" s="10">
        <f t="shared" si="8"/>
        <v>45330</v>
      </c>
      <c r="G545" s="1" t="s">
        <v>4866</v>
      </c>
      <c r="H545" s="1" t="s">
        <v>4867</v>
      </c>
      <c r="I545" s="1" t="s">
        <v>8481</v>
      </c>
      <c r="J545" s="1" t="s">
        <v>107</v>
      </c>
      <c r="K545" s="1">
        <v>72000000</v>
      </c>
      <c r="L545" s="1" t="s">
        <v>4868</v>
      </c>
      <c r="M545" s="1" t="s">
        <v>4869</v>
      </c>
      <c r="N545" s="1" t="s">
        <v>1550</v>
      </c>
      <c r="O545" s="1" t="s">
        <v>4870</v>
      </c>
      <c r="P545" s="1" t="s">
        <v>1558</v>
      </c>
      <c r="Q545" s="1" t="s">
        <v>4871</v>
      </c>
      <c r="R545" s="1" t="s">
        <v>84</v>
      </c>
      <c r="S545" s="1" t="s">
        <v>4872</v>
      </c>
      <c r="X545" s="2">
        <v>45275</v>
      </c>
      <c r="Y545" s="2">
        <v>46735</v>
      </c>
      <c r="Z545" s="2">
        <v>45169</v>
      </c>
      <c r="AA545" s="1" t="s">
        <v>55</v>
      </c>
      <c r="AC545" s="1" t="s">
        <v>56</v>
      </c>
      <c r="AD545" s="1" t="s">
        <v>57</v>
      </c>
      <c r="AE545" s="1" t="s">
        <v>57</v>
      </c>
      <c r="AF545" s="1" t="s">
        <v>87</v>
      </c>
      <c r="AG545" s="1">
        <v>147800</v>
      </c>
      <c r="AI545" s="2">
        <v>45272</v>
      </c>
      <c r="AJ545" s="1">
        <v>147800</v>
      </c>
      <c r="AK545" s="1" t="s">
        <v>4873</v>
      </c>
      <c r="AL545" s="2">
        <v>45275</v>
      </c>
      <c r="AM545" s="2">
        <v>46735</v>
      </c>
      <c r="AN545" s="1" t="s">
        <v>240</v>
      </c>
      <c r="AO545" s="3">
        <v>0.70833333333333337</v>
      </c>
    </row>
    <row r="546" spans="1:41" x14ac:dyDescent="0.3">
      <c r="A546" s="7" t="s">
        <v>4874</v>
      </c>
      <c r="B546" s="1" t="s">
        <v>41</v>
      </c>
      <c r="C546" s="1" t="s">
        <v>91</v>
      </c>
      <c r="D546" s="1" t="s">
        <v>43</v>
      </c>
      <c r="E546" s="1" t="s">
        <v>4875</v>
      </c>
      <c r="F546" s="10">
        <f t="shared" si="8"/>
        <v>45328</v>
      </c>
      <c r="G546" s="1" t="s">
        <v>4876</v>
      </c>
      <c r="H546" s="1" t="s">
        <v>4877</v>
      </c>
      <c r="I546" s="1" t="s">
        <v>8481</v>
      </c>
      <c r="J546" s="1" t="s">
        <v>2455</v>
      </c>
      <c r="K546" s="1">
        <v>80000000</v>
      </c>
      <c r="M546" s="1" t="s">
        <v>96</v>
      </c>
      <c r="N546" s="1" t="s">
        <v>97</v>
      </c>
      <c r="P546" s="1" t="s">
        <v>98</v>
      </c>
      <c r="Q546" s="1" t="s">
        <v>99</v>
      </c>
      <c r="R546" s="1" t="s">
        <v>84</v>
      </c>
      <c r="X546" s="2">
        <v>45352</v>
      </c>
      <c r="Y546" s="2">
        <v>45716</v>
      </c>
      <c r="Z546" s="2">
        <v>45299</v>
      </c>
      <c r="AA546" s="1" t="s">
        <v>55</v>
      </c>
      <c r="AC546" s="1" t="s">
        <v>56</v>
      </c>
      <c r="AD546" s="1" t="s">
        <v>56</v>
      </c>
      <c r="AE546" s="1" t="s">
        <v>57</v>
      </c>
      <c r="AF546" s="1" t="s">
        <v>87</v>
      </c>
      <c r="AG546" s="1">
        <v>44000</v>
      </c>
      <c r="AI546" s="2">
        <v>45315</v>
      </c>
      <c r="AJ546" s="1">
        <v>44000</v>
      </c>
      <c r="AK546" s="1" t="s">
        <v>2748</v>
      </c>
      <c r="AL546" s="2">
        <v>45352</v>
      </c>
      <c r="AM546" s="2">
        <v>45716</v>
      </c>
      <c r="AN546" s="1" t="s">
        <v>101</v>
      </c>
      <c r="AO546" s="3">
        <v>0.625</v>
      </c>
    </row>
    <row r="547" spans="1:41" x14ac:dyDescent="0.3">
      <c r="A547" s="7" t="s">
        <v>4878</v>
      </c>
      <c r="B547" s="1" t="s">
        <v>41</v>
      </c>
      <c r="C547" s="1" t="s">
        <v>550</v>
      </c>
      <c r="D547" s="1" t="s">
        <v>43</v>
      </c>
      <c r="E547" s="1" t="s">
        <v>4879</v>
      </c>
      <c r="F547" s="10">
        <f t="shared" si="8"/>
        <v>45324</v>
      </c>
      <c r="G547" s="1" t="s">
        <v>4880</v>
      </c>
      <c r="H547" s="1" t="s">
        <v>4881</v>
      </c>
      <c r="I547" s="1" t="s">
        <v>8481</v>
      </c>
      <c r="J547" s="1" t="s">
        <v>84</v>
      </c>
      <c r="K547" s="1">
        <v>45222110</v>
      </c>
      <c r="L547" s="1" t="s">
        <v>4882</v>
      </c>
      <c r="M547" s="1" t="s">
        <v>2555</v>
      </c>
      <c r="N547" s="1" t="s">
        <v>1204</v>
      </c>
      <c r="O547" s="1" t="s">
        <v>110</v>
      </c>
      <c r="P547" s="1" t="s">
        <v>557</v>
      </c>
      <c r="Q547" s="1" t="s">
        <v>2556</v>
      </c>
      <c r="R547" s="1" t="s">
        <v>127</v>
      </c>
      <c r="S547" s="1" t="s">
        <v>2557</v>
      </c>
      <c r="T547" s="1" t="s">
        <v>559</v>
      </c>
      <c r="X547" s="2">
        <v>45271</v>
      </c>
      <c r="Y547" s="2">
        <v>46387</v>
      </c>
      <c r="Z547" s="2">
        <v>45245</v>
      </c>
      <c r="AA547" s="1" t="s">
        <v>55</v>
      </c>
      <c r="AC547" s="1" t="s">
        <v>56</v>
      </c>
      <c r="AD547" s="1" t="s">
        <v>57</v>
      </c>
      <c r="AE547" s="1" t="s">
        <v>57</v>
      </c>
      <c r="AF547" s="1" t="s">
        <v>87</v>
      </c>
      <c r="AG547" s="1">
        <v>1000000</v>
      </c>
      <c r="AI547" s="2">
        <v>45272</v>
      </c>
      <c r="AJ547" s="1">
        <v>1000000</v>
      </c>
      <c r="AK547" s="1" t="s">
        <v>4883</v>
      </c>
      <c r="AL547" s="2">
        <v>45323</v>
      </c>
      <c r="AM547" s="2">
        <v>45688</v>
      </c>
      <c r="AN547" s="1" t="s">
        <v>89</v>
      </c>
      <c r="AO547" s="3">
        <v>0.5</v>
      </c>
    </row>
    <row r="548" spans="1:41" x14ac:dyDescent="0.3">
      <c r="A548" s="7" t="s">
        <v>4884</v>
      </c>
      <c r="B548" s="1" t="s">
        <v>41</v>
      </c>
      <c r="C548" s="1" t="s">
        <v>1854</v>
      </c>
      <c r="D548" s="1" t="s">
        <v>43</v>
      </c>
      <c r="E548" s="1" t="s">
        <v>4885</v>
      </c>
      <c r="F548" s="10">
        <f t="shared" si="8"/>
        <v>45323</v>
      </c>
      <c r="G548" s="1" t="s">
        <v>4886</v>
      </c>
      <c r="H548" s="1" t="s">
        <v>4887</v>
      </c>
      <c r="I548" s="1" t="s">
        <v>4888</v>
      </c>
      <c r="J548" s="1" t="s">
        <v>8481</v>
      </c>
      <c r="K548" s="1">
        <v>71541000</v>
      </c>
      <c r="L548" s="1" t="s">
        <v>1858</v>
      </c>
      <c r="M548" s="1" t="s">
        <v>1859</v>
      </c>
      <c r="N548" s="1" t="s">
        <v>1860</v>
      </c>
      <c r="O548" s="1" t="s">
        <v>1861</v>
      </c>
      <c r="P548" s="1" t="s">
        <v>1862</v>
      </c>
      <c r="Q548" s="1" t="s">
        <v>1863</v>
      </c>
      <c r="R548" s="1" t="s">
        <v>127</v>
      </c>
      <c r="X548" s="2">
        <v>45278</v>
      </c>
      <c r="Y548" s="2">
        <v>45747</v>
      </c>
      <c r="Z548" s="2">
        <v>45259</v>
      </c>
      <c r="AA548" s="1" t="s">
        <v>55</v>
      </c>
      <c r="AC548" s="1" t="s">
        <v>56</v>
      </c>
      <c r="AD548" s="1" t="s">
        <v>57</v>
      </c>
      <c r="AE548" s="1" t="s">
        <v>57</v>
      </c>
      <c r="AF548" s="1" t="s">
        <v>87</v>
      </c>
      <c r="AG548" s="1">
        <v>368130.83</v>
      </c>
      <c r="AI548" s="2">
        <v>45260</v>
      </c>
      <c r="AJ548" s="1">
        <v>368130.83</v>
      </c>
      <c r="AK548" s="1" t="s">
        <v>4889</v>
      </c>
      <c r="AL548" s="2">
        <v>45278</v>
      </c>
      <c r="AM548" s="2">
        <v>45747</v>
      </c>
      <c r="AN548" s="1" t="s">
        <v>4890</v>
      </c>
      <c r="AO548" s="3">
        <v>0.5</v>
      </c>
    </row>
    <row r="549" spans="1:41" x14ac:dyDescent="0.3">
      <c r="A549" s="7" t="s">
        <v>4891</v>
      </c>
      <c r="B549" s="1" t="s">
        <v>41</v>
      </c>
      <c r="C549" s="1" t="s">
        <v>4892</v>
      </c>
      <c r="D549" s="1" t="s">
        <v>43</v>
      </c>
      <c r="E549" s="1" t="s">
        <v>4893</v>
      </c>
      <c r="F549" s="10">
        <f t="shared" si="8"/>
        <v>45322</v>
      </c>
      <c r="G549" s="1" t="s">
        <v>4894</v>
      </c>
      <c r="H549" s="1" t="s">
        <v>4895</v>
      </c>
      <c r="I549" s="13" t="s">
        <v>3311</v>
      </c>
      <c r="J549" s="1" t="s">
        <v>64</v>
      </c>
      <c r="K549" s="1">
        <v>45000000</v>
      </c>
      <c r="L549" s="1" t="s">
        <v>4896</v>
      </c>
      <c r="M549" s="1" t="s">
        <v>1318</v>
      </c>
      <c r="N549" s="1" t="s">
        <v>3313</v>
      </c>
      <c r="O549" s="1" t="s">
        <v>4897</v>
      </c>
      <c r="P549" s="1" t="s">
        <v>51</v>
      </c>
      <c r="Q549" s="1" t="s">
        <v>3311</v>
      </c>
      <c r="R549" s="1" t="s">
        <v>84</v>
      </c>
      <c r="S549" s="1" t="s">
        <v>1322</v>
      </c>
      <c r="T549" s="1" t="s">
        <v>1323</v>
      </c>
      <c r="X549" s="2">
        <v>45250</v>
      </c>
      <c r="Y549" s="2">
        <v>45467</v>
      </c>
      <c r="Z549" s="2">
        <v>45249</v>
      </c>
      <c r="AA549" s="1" t="s">
        <v>55</v>
      </c>
      <c r="AC549" s="1" t="s">
        <v>56</v>
      </c>
      <c r="AD549" s="1" t="s">
        <v>57</v>
      </c>
      <c r="AE549" s="1" t="s">
        <v>57</v>
      </c>
      <c r="AF549" s="1" t="s">
        <v>58</v>
      </c>
      <c r="AG549" s="1">
        <v>0</v>
      </c>
      <c r="AH549" s="1">
        <v>0</v>
      </c>
      <c r="AI549" s="2">
        <v>45322</v>
      </c>
      <c r="AJ549" s="1">
        <v>16602</v>
      </c>
      <c r="AK549" s="1" t="s">
        <v>4898</v>
      </c>
      <c r="AL549" s="2">
        <v>45250</v>
      </c>
      <c r="AM549" s="2">
        <v>45467</v>
      </c>
      <c r="AN549" s="1" t="s">
        <v>561</v>
      </c>
      <c r="AO549" s="3">
        <v>0</v>
      </c>
    </row>
    <row r="550" spans="1:41" x14ac:dyDescent="0.3">
      <c r="A550" s="7" t="s">
        <v>4899</v>
      </c>
      <c r="B550" s="1" t="s">
        <v>41</v>
      </c>
      <c r="C550" s="1" t="s">
        <v>242</v>
      </c>
      <c r="D550" s="1" t="s">
        <v>43</v>
      </c>
      <c r="E550" s="1" t="s">
        <v>4900</v>
      </c>
      <c r="F550" s="10">
        <f t="shared" si="8"/>
        <v>45322</v>
      </c>
      <c r="G550" s="1" t="s">
        <v>4901</v>
      </c>
      <c r="H550" s="1" t="s">
        <v>4901</v>
      </c>
      <c r="I550" s="11" t="s">
        <v>3426</v>
      </c>
      <c r="J550" s="1" t="s">
        <v>894</v>
      </c>
      <c r="K550" s="1">
        <v>45000000</v>
      </c>
      <c r="L550" s="1" t="s">
        <v>3427</v>
      </c>
      <c r="M550" s="1" t="s">
        <v>3428</v>
      </c>
      <c r="N550" s="1" t="s">
        <v>4043</v>
      </c>
      <c r="P550" s="1" t="s">
        <v>4902</v>
      </c>
      <c r="Q550" s="1" t="s">
        <v>3426</v>
      </c>
      <c r="R550" s="1" t="s">
        <v>127</v>
      </c>
      <c r="U550" s="1" t="s">
        <v>4903</v>
      </c>
      <c r="X550" s="2">
        <v>45222</v>
      </c>
      <c r="Y550" s="2">
        <v>45535</v>
      </c>
      <c r="Z550" s="2">
        <v>45201</v>
      </c>
      <c r="AA550" s="1" t="s">
        <v>55</v>
      </c>
      <c r="AC550" s="1" t="s">
        <v>57</v>
      </c>
      <c r="AD550" s="1" t="s">
        <v>57</v>
      </c>
      <c r="AE550" s="1" t="s">
        <v>57</v>
      </c>
      <c r="AF550" s="1" t="s">
        <v>3069</v>
      </c>
      <c r="AG550" s="1">
        <v>3276204</v>
      </c>
      <c r="AH550" s="1">
        <v>5876204</v>
      </c>
      <c r="AI550" s="2">
        <v>45317</v>
      </c>
      <c r="AJ550" s="1">
        <v>3276204</v>
      </c>
      <c r="AK550" s="1" t="s">
        <v>251</v>
      </c>
      <c r="AL550" s="2">
        <v>45222</v>
      </c>
      <c r="AM550" s="2">
        <v>45535</v>
      </c>
      <c r="AN550" s="1" t="s">
        <v>240</v>
      </c>
      <c r="AO550" s="3">
        <v>0.5</v>
      </c>
    </row>
    <row r="551" spans="1:41" x14ac:dyDescent="0.3">
      <c r="A551" s="7" t="s">
        <v>4904</v>
      </c>
      <c r="B551" s="1" t="s">
        <v>41</v>
      </c>
      <c r="C551" s="1" t="s">
        <v>1854</v>
      </c>
      <c r="D551" s="1" t="s">
        <v>43</v>
      </c>
      <c r="E551" s="1" t="s">
        <v>4905</v>
      </c>
      <c r="F551" s="10">
        <f t="shared" si="8"/>
        <v>45320</v>
      </c>
      <c r="G551" s="1" t="s">
        <v>4906</v>
      </c>
      <c r="H551" s="1" t="s">
        <v>4906</v>
      </c>
      <c r="I551" s="1" t="s">
        <v>8481</v>
      </c>
      <c r="J551" s="1" t="s">
        <v>51</v>
      </c>
      <c r="K551" s="1">
        <v>71540000</v>
      </c>
      <c r="L551" s="1" t="s">
        <v>1858</v>
      </c>
      <c r="M551" s="1" t="s">
        <v>1859</v>
      </c>
      <c r="N551" s="1" t="s">
        <v>1860</v>
      </c>
      <c r="O551" s="1" t="s">
        <v>1861</v>
      </c>
      <c r="P551" s="1" t="s">
        <v>4628</v>
      </c>
      <c r="Q551" s="1" t="s">
        <v>1863</v>
      </c>
      <c r="R551" s="1" t="s">
        <v>127</v>
      </c>
      <c r="X551" s="2">
        <v>45293</v>
      </c>
      <c r="Y551" s="2">
        <v>45380</v>
      </c>
      <c r="Z551" s="2">
        <v>45269</v>
      </c>
      <c r="AA551" s="1" t="s">
        <v>55</v>
      </c>
      <c r="AC551" s="1" t="s">
        <v>56</v>
      </c>
      <c r="AD551" s="1" t="s">
        <v>57</v>
      </c>
      <c r="AE551" s="1" t="s">
        <v>57</v>
      </c>
      <c r="AF551" s="1" t="s">
        <v>87</v>
      </c>
      <c r="AG551" s="1">
        <v>26649.5</v>
      </c>
      <c r="AI551" s="2">
        <v>45269</v>
      </c>
      <c r="AJ551" s="1">
        <v>26649.5</v>
      </c>
      <c r="AK551" s="1" t="s">
        <v>4907</v>
      </c>
      <c r="AL551" s="2">
        <v>45293</v>
      </c>
      <c r="AM551" s="2">
        <v>45380</v>
      </c>
      <c r="AN551" s="1" t="s">
        <v>240</v>
      </c>
      <c r="AO551" s="3">
        <v>0.70833333333333337</v>
      </c>
    </row>
    <row r="552" spans="1:41" x14ac:dyDescent="0.3">
      <c r="A552" s="7" t="s">
        <v>4908</v>
      </c>
      <c r="B552" s="1" t="s">
        <v>41</v>
      </c>
      <c r="C552" s="1" t="s">
        <v>4909</v>
      </c>
      <c r="D552" s="1" t="s">
        <v>43</v>
      </c>
      <c r="E552" s="1" t="s">
        <v>4910</v>
      </c>
      <c r="F552" s="10">
        <f t="shared" si="8"/>
        <v>45320</v>
      </c>
      <c r="G552" s="1" t="s">
        <v>4911</v>
      </c>
      <c r="H552" s="1" t="s">
        <v>4912</v>
      </c>
      <c r="I552" s="1" t="s">
        <v>8481</v>
      </c>
      <c r="J552" s="1" t="s">
        <v>64</v>
      </c>
      <c r="K552" s="1" t="s">
        <v>4913</v>
      </c>
      <c r="L552" s="1" t="s">
        <v>3733</v>
      </c>
      <c r="M552" s="1" t="s">
        <v>2642</v>
      </c>
      <c r="N552" s="1" t="s">
        <v>2643</v>
      </c>
      <c r="P552" s="1" t="s">
        <v>515</v>
      </c>
      <c r="Q552" s="1" t="s">
        <v>2640</v>
      </c>
      <c r="R552" s="1" t="s">
        <v>84</v>
      </c>
      <c r="S552" s="1" t="s">
        <v>2646</v>
      </c>
      <c r="T552" s="1" t="s">
        <v>2647</v>
      </c>
      <c r="U552" s="1" t="s">
        <v>4914</v>
      </c>
      <c r="X552" s="2">
        <v>45316</v>
      </c>
      <c r="Y552" s="2">
        <v>45544</v>
      </c>
      <c r="Z552" s="2">
        <v>45274</v>
      </c>
      <c r="AA552" s="1" t="s">
        <v>55</v>
      </c>
      <c r="AC552" s="1" t="s">
        <v>56</v>
      </c>
      <c r="AD552" s="1" t="s">
        <v>56</v>
      </c>
      <c r="AE552" s="1" t="s">
        <v>57</v>
      </c>
      <c r="AF552" s="1" t="s">
        <v>87</v>
      </c>
      <c r="AG552" s="1">
        <v>116952</v>
      </c>
      <c r="AI552" s="2">
        <v>45302</v>
      </c>
      <c r="AJ552" s="1">
        <v>116952</v>
      </c>
      <c r="AK552" s="1" t="s">
        <v>4915</v>
      </c>
      <c r="AL552" s="2">
        <v>45316</v>
      </c>
      <c r="AM552" s="2">
        <v>45544</v>
      </c>
      <c r="AN552" s="1" t="s">
        <v>240</v>
      </c>
      <c r="AO552" s="3">
        <v>0.58333333333333337</v>
      </c>
    </row>
    <row r="553" spans="1:41" x14ac:dyDescent="0.3">
      <c r="A553" s="7" t="s">
        <v>4916</v>
      </c>
      <c r="B553" s="1" t="s">
        <v>41</v>
      </c>
      <c r="C553" s="1" t="s">
        <v>4699</v>
      </c>
      <c r="D553" s="1" t="s">
        <v>43</v>
      </c>
      <c r="E553" s="1" t="s">
        <v>4917</v>
      </c>
      <c r="F553" s="10">
        <f t="shared" si="8"/>
        <v>45317</v>
      </c>
      <c r="G553" s="1" t="s">
        <v>4918</v>
      </c>
      <c r="H553" s="1" t="s">
        <v>4919</v>
      </c>
      <c r="I553" s="1" t="s">
        <v>8481</v>
      </c>
      <c r="J553" s="1" t="s">
        <v>405</v>
      </c>
      <c r="K553" s="1">
        <v>45000000</v>
      </c>
      <c r="M553" s="1" t="s">
        <v>4704</v>
      </c>
      <c r="N553" s="1" t="s">
        <v>456</v>
      </c>
      <c r="O553" s="1" t="s">
        <v>4705</v>
      </c>
      <c r="P553" s="1" t="s">
        <v>4706</v>
      </c>
      <c r="Q553" s="1" t="s">
        <v>4707</v>
      </c>
      <c r="R553" s="1" t="s">
        <v>84</v>
      </c>
      <c r="V553" s="1" t="s">
        <v>4920</v>
      </c>
      <c r="X553" s="2">
        <v>45005</v>
      </c>
      <c r="Y553" s="2">
        <v>45026</v>
      </c>
      <c r="Z553" s="2">
        <v>44963</v>
      </c>
      <c r="AA553" s="1" t="s">
        <v>55</v>
      </c>
      <c r="AC553" s="1" t="s">
        <v>56</v>
      </c>
      <c r="AD553" s="1" t="s">
        <v>56</v>
      </c>
      <c r="AE553" s="1" t="s">
        <v>57</v>
      </c>
      <c r="AF553" s="1" t="s">
        <v>58</v>
      </c>
      <c r="AG553" s="1">
        <v>0</v>
      </c>
      <c r="AI553" s="2">
        <v>45000</v>
      </c>
      <c r="AJ553" s="1">
        <v>44317.58</v>
      </c>
      <c r="AK553" s="1" t="s">
        <v>4921</v>
      </c>
      <c r="AL553" s="2">
        <v>45012</v>
      </c>
      <c r="AM553" s="2">
        <v>45058</v>
      </c>
      <c r="AN553" s="1" t="s">
        <v>89</v>
      </c>
      <c r="AO553" s="3">
        <v>0.5</v>
      </c>
    </row>
    <row r="554" spans="1:41" x14ac:dyDescent="0.3">
      <c r="A554" s="7" t="s">
        <v>4922</v>
      </c>
      <c r="B554" s="1" t="s">
        <v>41</v>
      </c>
      <c r="C554" s="1" t="s">
        <v>3348</v>
      </c>
      <c r="D554" s="1" t="s">
        <v>43</v>
      </c>
      <c r="E554" s="1" t="s">
        <v>4923</v>
      </c>
      <c r="F554" s="10">
        <f t="shared" si="8"/>
        <v>45314</v>
      </c>
      <c r="G554" s="1" t="s">
        <v>4924</v>
      </c>
      <c r="H554" s="1" t="s">
        <v>4925</v>
      </c>
      <c r="I554" s="1" t="s">
        <v>4926</v>
      </c>
      <c r="J554" s="1" t="s">
        <v>8481</v>
      </c>
      <c r="K554" s="1">
        <v>45000000</v>
      </c>
      <c r="L554" s="1" t="s">
        <v>4927</v>
      </c>
      <c r="M554" s="1" t="s">
        <v>4928</v>
      </c>
      <c r="N554" s="1" t="s">
        <v>4929</v>
      </c>
      <c r="P554" s="1" t="s">
        <v>2252</v>
      </c>
      <c r="Q554" s="1" t="s">
        <v>4926</v>
      </c>
      <c r="R554" s="1" t="s">
        <v>127</v>
      </c>
      <c r="S554" s="1" t="s">
        <v>4930</v>
      </c>
      <c r="X554" s="2">
        <v>45132</v>
      </c>
      <c r="Y554" s="2">
        <v>45786</v>
      </c>
      <c r="Z554" s="2">
        <v>45131</v>
      </c>
      <c r="AA554" s="1" t="s">
        <v>55</v>
      </c>
      <c r="AC554" s="1" t="s">
        <v>57</v>
      </c>
      <c r="AD554" s="1" t="s">
        <v>57</v>
      </c>
      <c r="AE554" s="1" t="s">
        <v>57</v>
      </c>
      <c r="AF554" s="1" t="s">
        <v>58</v>
      </c>
      <c r="AG554" s="1">
        <v>313995.64</v>
      </c>
      <c r="AI554" s="2">
        <v>45131</v>
      </c>
      <c r="AJ554" s="1">
        <v>313995.64</v>
      </c>
      <c r="AK554" s="1" t="s">
        <v>4931</v>
      </c>
      <c r="AL554" s="2">
        <v>45132</v>
      </c>
      <c r="AM554" s="2">
        <v>45786</v>
      </c>
      <c r="AN554" s="1" t="s">
        <v>240</v>
      </c>
      <c r="AO554" s="3">
        <v>0.5</v>
      </c>
    </row>
    <row r="555" spans="1:41" x14ac:dyDescent="0.3">
      <c r="A555" s="7" t="s">
        <v>4932</v>
      </c>
      <c r="B555" s="1" t="s">
        <v>41</v>
      </c>
      <c r="C555" s="1" t="s">
        <v>4933</v>
      </c>
      <c r="D555" s="1" t="s">
        <v>43</v>
      </c>
      <c r="E555" s="1" t="s">
        <v>4934</v>
      </c>
      <c r="F555" s="10">
        <f t="shared" si="8"/>
        <v>45314</v>
      </c>
      <c r="G555" s="1" t="s">
        <v>4935</v>
      </c>
      <c r="H555" s="1" t="s">
        <v>4936</v>
      </c>
      <c r="I555" s="1" t="s">
        <v>4937</v>
      </c>
      <c r="J555" s="1" t="s">
        <v>8481</v>
      </c>
      <c r="K555" s="1">
        <v>92000000</v>
      </c>
      <c r="L555" s="1" t="s">
        <v>4938</v>
      </c>
      <c r="M555" s="1" t="s">
        <v>4939</v>
      </c>
      <c r="N555" s="1" t="s">
        <v>4940</v>
      </c>
      <c r="O555" s="1" t="s">
        <v>4941</v>
      </c>
      <c r="P555" s="1" t="s">
        <v>4942</v>
      </c>
      <c r="Q555" s="1" t="s">
        <v>4943</v>
      </c>
      <c r="R555" s="1" t="s">
        <v>84</v>
      </c>
      <c r="S555" s="1" t="s">
        <v>4944</v>
      </c>
      <c r="U555" s="1" t="s">
        <v>4945</v>
      </c>
      <c r="X555" s="2">
        <v>45383</v>
      </c>
      <c r="Y555" s="2">
        <v>45747</v>
      </c>
      <c r="Z555" s="2">
        <v>45268</v>
      </c>
      <c r="AA555" s="1" t="s">
        <v>55</v>
      </c>
      <c r="AC555" s="1" t="s">
        <v>56</v>
      </c>
      <c r="AD555" s="1" t="s">
        <v>57</v>
      </c>
      <c r="AE555" s="1" t="s">
        <v>57</v>
      </c>
      <c r="AF555" s="1" t="s">
        <v>58</v>
      </c>
      <c r="AG555" s="1">
        <v>1</v>
      </c>
      <c r="AH555" s="1">
        <v>1000000</v>
      </c>
      <c r="AI555" s="2">
        <v>45306</v>
      </c>
      <c r="AJ555" s="1">
        <v>828785.53</v>
      </c>
      <c r="AK555" s="1" t="s">
        <v>4946</v>
      </c>
      <c r="AL555" s="2">
        <v>45383</v>
      </c>
      <c r="AM555" s="2">
        <v>45838</v>
      </c>
      <c r="AN555" s="1" t="s">
        <v>59</v>
      </c>
      <c r="AO555" s="3">
        <v>0.70833333333333337</v>
      </c>
    </row>
    <row r="556" spans="1:41" x14ac:dyDescent="0.3">
      <c r="A556" s="7" t="s">
        <v>4947</v>
      </c>
      <c r="B556" s="1" t="s">
        <v>41</v>
      </c>
      <c r="C556" s="1" t="s">
        <v>91</v>
      </c>
      <c r="D556" s="1" t="s">
        <v>43</v>
      </c>
      <c r="E556" s="1" t="s">
        <v>4948</v>
      </c>
      <c r="F556" s="10">
        <f t="shared" si="8"/>
        <v>45313</v>
      </c>
      <c r="G556" s="1" t="s">
        <v>4949</v>
      </c>
      <c r="H556" s="1" t="s">
        <v>4949</v>
      </c>
      <c r="I556" s="1" t="s">
        <v>8481</v>
      </c>
      <c r="J556" s="1" t="s">
        <v>2455</v>
      </c>
      <c r="K556" s="1">
        <v>80000000</v>
      </c>
      <c r="M556" s="1" t="s">
        <v>4950</v>
      </c>
      <c r="N556" s="1" t="s">
        <v>97</v>
      </c>
      <c r="P556" s="1" t="s">
        <v>98</v>
      </c>
      <c r="Q556" s="1" t="s">
        <v>99</v>
      </c>
      <c r="R556" s="1" t="s">
        <v>84</v>
      </c>
      <c r="X556" s="2">
        <v>45306</v>
      </c>
      <c r="Y556" s="2">
        <v>45671</v>
      </c>
      <c r="Z556" s="2">
        <v>45252</v>
      </c>
      <c r="AA556" s="1" t="s">
        <v>55</v>
      </c>
      <c r="AC556" s="1" t="s">
        <v>56</v>
      </c>
      <c r="AD556" s="1" t="s">
        <v>56</v>
      </c>
      <c r="AE556" s="1" t="s">
        <v>57</v>
      </c>
      <c r="AF556" s="1" t="s">
        <v>87</v>
      </c>
      <c r="AG556" s="1">
        <v>18065</v>
      </c>
      <c r="AI556" s="2">
        <v>45281</v>
      </c>
      <c r="AJ556" s="1">
        <v>18065</v>
      </c>
      <c r="AK556" s="1" t="s">
        <v>4951</v>
      </c>
      <c r="AL556" s="2">
        <v>45306</v>
      </c>
      <c r="AM556" s="2">
        <v>45671</v>
      </c>
      <c r="AN556" s="1" t="s">
        <v>101</v>
      </c>
      <c r="AO556" s="3">
        <v>0.625</v>
      </c>
    </row>
    <row r="557" spans="1:41" x14ac:dyDescent="0.3">
      <c r="A557" s="7" t="s">
        <v>4952</v>
      </c>
      <c r="B557" s="1" t="s">
        <v>41</v>
      </c>
      <c r="C557" s="1" t="s">
        <v>216</v>
      </c>
      <c r="D557" s="1" t="s">
        <v>43</v>
      </c>
      <c r="E557" s="1" t="s">
        <v>4953</v>
      </c>
      <c r="F557" s="10">
        <f t="shared" si="8"/>
        <v>45307</v>
      </c>
      <c r="G557" s="1" t="s">
        <v>4954</v>
      </c>
      <c r="H557" s="1" t="s">
        <v>4955</v>
      </c>
      <c r="I557" s="1" t="s">
        <v>8481</v>
      </c>
      <c r="J557" s="1" t="s">
        <v>84</v>
      </c>
      <c r="K557" s="1" t="s">
        <v>1566</v>
      </c>
      <c r="L557" s="1" t="s">
        <v>1567</v>
      </c>
      <c r="M557" s="1" t="s">
        <v>1568</v>
      </c>
      <c r="N557" s="1" t="s">
        <v>222</v>
      </c>
      <c r="O557" s="1" t="s">
        <v>223</v>
      </c>
      <c r="P557" s="1" t="s">
        <v>224</v>
      </c>
      <c r="Q557" s="1" t="s">
        <v>225</v>
      </c>
      <c r="R557" s="1" t="s">
        <v>127</v>
      </c>
      <c r="T557" s="1" t="s">
        <v>227</v>
      </c>
      <c r="X557" s="2">
        <v>45169</v>
      </c>
      <c r="Y557" s="2">
        <v>46477</v>
      </c>
      <c r="Z557" s="2">
        <v>44977</v>
      </c>
      <c r="AA557" s="1" t="s">
        <v>55</v>
      </c>
      <c r="AC557" s="1" t="s">
        <v>56</v>
      </c>
      <c r="AD557" s="1" t="s">
        <v>56</v>
      </c>
      <c r="AE557" s="1" t="s">
        <v>57</v>
      </c>
      <c r="AF557" s="1" t="s">
        <v>58</v>
      </c>
      <c r="AG557" s="1">
        <v>59538.559999999998</v>
      </c>
      <c r="AI557" s="2">
        <v>45034</v>
      </c>
      <c r="AJ557" s="1">
        <v>59538.559999999998</v>
      </c>
      <c r="AK557" s="1" t="s">
        <v>4956</v>
      </c>
      <c r="AL557" s="2">
        <v>45236</v>
      </c>
      <c r="AM557" s="2">
        <v>45380</v>
      </c>
      <c r="AN557" s="1" t="s">
        <v>89</v>
      </c>
      <c r="AO557" s="3">
        <v>0.5</v>
      </c>
    </row>
    <row r="558" spans="1:41" x14ac:dyDescent="0.3">
      <c r="A558" s="7" t="s">
        <v>4957</v>
      </c>
      <c r="B558" s="1" t="s">
        <v>41</v>
      </c>
      <c r="C558" s="1" t="s">
        <v>4958</v>
      </c>
      <c r="D558" s="1" t="s">
        <v>43</v>
      </c>
      <c r="E558" s="1" t="s">
        <v>4959</v>
      </c>
      <c r="F558" s="10">
        <f t="shared" si="8"/>
        <v>45302</v>
      </c>
      <c r="G558" s="1" t="s">
        <v>4960</v>
      </c>
      <c r="H558" s="1" t="s">
        <v>4961</v>
      </c>
      <c r="I558" s="1" t="s">
        <v>4962</v>
      </c>
      <c r="J558" s="1" t="s">
        <v>8481</v>
      </c>
      <c r="K558" s="1" t="s">
        <v>4963</v>
      </c>
      <c r="L558" s="1" t="s">
        <v>4964</v>
      </c>
      <c r="M558" s="1" t="s">
        <v>4965</v>
      </c>
      <c r="N558" s="1" t="s">
        <v>4966</v>
      </c>
      <c r="P558" s="1" t="s">
        <v>4967</v>
      </c>
      <c r="Q558" s="1" t="s">
        <v>4968</v>
      </c>
      <c r="R558" s="1" t="s">
        <v>84</v>
      </c>
      <c r="S558" s="1">
        <v>7765622110</v>
      </c>
      <c r="T558" s="1" t="s">
        <v>4969</v>
      </c>
      <c r="U558" s="1" t="s">
        <v>4970</v>
      </c>
      <c r="X558" s="2">
        <v>45334</v>
      </c>
      <c r="Y558" s="2">
        <v>45412</v>
      </c>
      <c r="Z558" s="2">
        <v>45268</v>
      </c>
      <c r="AA558" s="1" t="s">
        <v>55</v>
      </c>
      <c r="AC558" s="1" t="s">
        <v>56</v>
      </c>
      <c r="AD558" s="1" t="s">
        <v>57</v>
      </c>
      <c r="AE558" s="1" t="s">
        <v>57</v>
      </c>
      <c r="AF558" s="1" t="s">
        <v>58</v>
      </c>
      <c r="AG558" s="1">
        <v>80000</v>
      </c>
      <c r="AI558" s="2">
        <v>45332</v>
      </c>
      <c r="AJ558" s="1">
        <v>182431.2</v>
      </c>
      <c r="AK558" s="1" t="s">
        <v>4971</v>
      </c>
      <c r="AL558" s="2">
        <v>45334</v>
      </c>
      <c r="AM558" s="2">
        <v>45412</v>
      </c>
      <c r="AN558" s="1" t="s">
        <v>59</v>
      </c>
      <c r="AO558" s="3">
        <v>0.66666666666666663</v>
      </c>
    </row>
    <row r="559" spans="1:41" x14ac:dyDescent="0.3">
      <c r="A559" s="7" t="s">
        <v>4972</v>
      </c>
      <c r="B559" s="1" t="s">
        <v>41</v>
      </c>
      <c r="C559" s="1" t="s">
        <v>4973</v>
      </c>
      <c r="D559" s="1" t="s">
        <v>43</v>
      </c>
      <c r="E559" s="1" t="s">
        <v>4974</v>
      </c>
      <c r="F559" s="10">
        <f t="shared" si="8"/>
        <v>45296</v>
      </c>
      <c r="G559" s="1" t="s">
        <v>4975</v>
      </c>
      <c r="H559" s="1" t="s">
        <v>4976</v>
      </c>
      <c r="I559" s="12" t="s">
        <v>3926</v>
      </c>
      <c r="J559" s="1" t="s">
        <v>95</v>
      </c>
      <c r="K559" s="1" t="s">
        <v>4977</v>
      </c>
      <c r="L559" s="1" t="s">
        <v>4978</v>
      </c>
      <c r="M559" s="1" t="s">
        <v>4979</v>
      </c>
      <c r="N559" s="1" t="s">
        <v>3929</v>
      </c>
      <c r="O559" s="1" t="s">
        <v>3930</v>
      </c>
      <c r="P559" s="1" t="s">
        <v>531</v>
      </c>
      <c r="Q559" s="1" t="s">
        <v>3926</v>
      </c>
      <c r="R559" s="1" t="s">
        <v>127</v>
      </c>
      <c r="S559" s="1" t="s">
        <v>4980</v>
      </c>
      <c r="X559" s="2">
        <v>45306</v>
      </c>
      <c r="Y559" s="2">
        <v>45671</v>
      </c>
      <c r="Z559" s="2">
        <v>45254</v>
      </c>
      <c r="AA559" s="1" t="s">
        <v>55</v>
      </c>
      <c r="AC559" s="1" t="s">
        <v>56</v>
      </c>
      <c r="AD559" s="1" t="s">
        <v>57</v>
      </c>
      <c r="AE559" s="1" t="s">
        <v>57</v>
      </c>
      <c r="AF559" s="1" t="s">
        <v>58</v>
      </c>
      <c r="AG559" s="1">
        <v>25000</v>
      </c>
      <c r="AH559" s="1">
        <v>75000</v>
      </c>
      <c r="AI559" s="2">
        <v>45295</v>
      </c>
      <c r="AJ559" s="1">
        <v>72646.09</v>
      </c>
      <c r="AK559" s="1" t="s">
        <v>4981</v>
      </c>
      <c r="AL559" s="2">
        <v>45306</v>
      </c>
      <c r="AM559" s="2">
        <v>45671</v>
      </c>
      <c r="AN559" s="1" t="s">
        <v>89</v>
      </c>
      <c r="AO559" s="3">
        <v>0.45833333333333331</v>
      </c>
    </row>
    <row r="560" spans="1:41" x14ac:dyDescent="0.3">
      <c r="A560" s="7" t="s">
        <v>4982</v>
      </c>
      <c r="B560" s="1" t="s">
        <v>41</v>
      </c>
      <c r="C560" s="1" t="s">
        <v>1260</v>
      </c>
      <c r="D560" s="1" t="s">
        <v>43</v>
      </c>
      <c r="E560" s="1" t="s">
        <v>4983</v>
      </c>
      <c r="F560" s="10">
        <f t="shared" si="8"/>
        <v>45295</v>
      </c>
      <c r="G560" s="1" t="s">
        <v>4984</v>
      </c>
      <c r="H560" s="1" t="s">
        <v>4985</v>
      </c>
      <c r="I560" s="1" t="s">
        <v>8481</v>
      </c>
      <c r="J560" s="1" t="s">
        <v>107</v>
      </c>
      <c r="K560" s="1">
        <v>71000000</v>
      </c>
      <c r="L560" s="1" t="s">
        <v>1266</v>
      </c>
      <c r="M560" s="1" t="s">
        <v>4986</v>
      </c>
      <c r="N560" s="1" t="s">
        <v>1268</v>
      </c>
      <c r="O560" s="1" t="s">
        <v>1269</v>
      </c>
      <c r="P560" s="1" t="s">
        <v>1270</v>
      </c>
      <c r="Q560" s="1" t="s">
        <v>1271</v>
      </c>
      <c r="R560" s="1" t="s">
        <v>127</v>
      </c>
      <c r="S560" s="1" t="s">
        <v>1272</v>
      </c>
      <c r="T560" s="1" t="s">
        <v>1273</v>
      </c>
      <c r="W560" s="1" t="s">
        <v>4987</v>
      </c>
      <c r="X560" s="2">
        <v>45275</v>
      </c>
      <c r="Y560" s="2">
        <v>45443</v>
      </c>
      <c r="Z560" s="2">
        <v>45271</v>
      </c>
      <c r="AA560" s="1" t="s">
        <v>55</v>
      </c>
      <c r="AC560" s="1" t="s">
        <v>56</v>
      </c>
      <c r="AD560" s="1" t="s">
        <v>57</v>
      </c>
      <c r="AE560" s="1" t="s">
        <v>57</v>
      </c>
      <c r="AF560" s="1" t="s">
        <v>87</v>
      </c>
      <c r="AG560" s="1">
        <v>0</v>
      </c>
      <c r="AI560" s="2">
        <v>45272</v>
      </c>
      <c r="AJ560" s="1">
        <v>1145788.9099999999</v>
      </c>
      <c r="AK560" s="1" t="s">
        <v>4988</v>
      </c>
      <c r="AL560" s="2">
        <v>45275</v>
      </c>
      <c r="AM560" s="2">
        <v>45443</v>
      </c>
      <c r="AN560" s="1" t="s">
        <v>561</v>
      </c>
      <c r="AO560" s="3">
        <v>0.99930555555555556</v>
      </c>
    </row>
    <row r="561" spans="1:41" x14ac:dyDescent="0.3">
      <c r="A561" s="7" t="s">
        <v>4989</v>
      </c>
      <c r="B561" s="1" t="s">
        <v>41</v>
      </c>
      <c r="C561" s="1" t="s">
        <v>4990</v>
      </c>
      <c r="D561" s="1" t="s">
        <v>43</v>
      </c>
      <c r="E561" s="1" t="s">
        <v>4991</v>
      </c>
      <c r="F561" s="10">
        <f t="shared" si="8"/>
        <v>45295</v>
      </c>
      <c r="G561" s="1" t="s">
        <v>4992</v>
      </c>
      <c r="H561" s="1" t="s">
        <v>4993</v>
      </c>
      <c r="I561" s="1" t="s">
        <v>8481</v>
      </c>
      <c r="J561" s="1" t="s">
        <v>405</v>
      </c>
      <c r="K561" s="1">
        <v>71530000</v>
      </c>
      <c r="L561" s="1" t="s">
        <v>4994</v>
      </c>
      <c r="M561" s="1" t="s">
        <v>4995</v>
      </c>
      <c r="N561" s="1" t="s">
        <v>4996</v>
      </c>
      <c r="P561" s="1" t="s">
        <v>167</v>
      </c>
      <c r="Q561" s="1" t="s">
        <v>4997</v>
      </c>
      <c r="R561" s="1" t="s">
        <v>127</v>
      </c>
      <c r="S561" s="1" t="s">
        <v>4998</v>
      </c>
      <c r="T561" s="1" t="s">
        <v>4999</v>
      </c>
      <c r="X561" s="2">
        <v>45145</v>
      </c>
      <c r="Y561" s="2">
        <v>45443</v>
      </c>
      <c r="Z561" s="2">
        <v>45144</v>
      </c>
      <c r="AA561" s="1" t="s">
        <v>55</v>
      </c>
      <c r="AC561" s="1" t="s">
        <v>57</v>
      </c>
      <c r="AD561" s="1" t="s">
        <v>57</v>
      </c>
      <c r="AE561" s="1" t="s">
        <v>57</v>
      </c>
      <c r="AF561" s="1" t="s">
        <v>87</v>
      </c>
      <c r="AG561" s="1">
        <v>53187.9</v>
      </c>
      <c r="AH561" s="1">
        <v>53187.9</v>
      </c>
      <c r="AI561" s="2">
        <v>45144</v>
      </c>
      <c r="AJ561" s="1">
        <v>53187.9</v>
      </c>
      <c r="AK561" s="1" t="s">
        <v>5000</v>
      </c>
      <c r="AL561" s="2">
        <v>45145</v>
      </c>
      <c r="AM561" s="2">
        <v>45443</v>
      </c>
      <c r="AN561" s="1" t="s">
        <v>561</v>
      </c>
      <c r="AO561" s="3">
        <v>0.99930555555555556</v>
      </c>
    </row>
    <row r="562" spans="1:41" x14ac:dyDescent="0.3">
      <c r="A562" s="7" t="s">
        <v>5001</v>
      </c>
      <c r="B562" s="1" t="s">
        <v>41</v>
      </c>
      <c r="C562" s="1" t="s">
        <v>5002</v>
      </c>
      <c r="D562" s="1" t="s">
        <v>43</v>
      </c>
      <c r="E562" s="1" t="s">
        <v>5003</v>
      </c>
      <c r="F562" s="10">
        <f t="shared" si="8"/>
        <v>45295</v>
      </c>
      <c r="G562" s="1" t="s">
        <v>5004</v>
      </c>
      <c r="H562" s="1" t="s">
        <v>5005</v>
      </c>
      <c r="I562" s="1" t="s">
        <v>8481</v>
      </c>
      <c r="J562" s="1" t="s">
        <v>95</v>
      </c>
      <c r="K562" s="1">
        <v>45000000</v>
      </c>
      <c r="L562" s="1" t="s">
        <v>5006</v>
      </c>
      <c r="M562" s="1" t="s">
        <v>5007</v>
      </c>
      <c r="N562" s="1" t="s">
        <v>5008</v>
      </c>
      <c r="O562" s="1" t="s">
        <v>5009</v>
      </c>
      <c r="P562" s="1" t="s">
        <v>5010</v>
      </c>
      <c r="Q562" s="1" t="s">
        <v>5011</v>
      </c>
      <c r="R562" s="1" t="s">
        <v>84</v>
      </c>
      <c r="X562" s="2">
        <v>45103</v>
      </c>
      <c r="Y562" s="2">
        <v>45135</v>
      </c>
      <c r="Z562" s="2">
        <v>45036</v>
      </c>
      <c r="AA562" s="1" t="s">
        <v>55</v>
      </c>
      <c r="AC562" s="1" t="s">
        <v>56</v>
      </c>
      <c r="AD562" s="1" t="s">
        <v>57</v>
      </c>
      <c r="AE562" s="1" t="s">
        <v>57</v>
      </c>
      <c r="AF562" s="1" t="s">
        <v>58</v>
      </c>
      <c r="AG562" s="1">
        <v>50000</v>
      </c>
      <c r="AH562" s="1">
        <v>100000</v>
      </c>
      <c r="AI562" s="2">
        <v>45097</v>
      </c>
      <c r="AJ562" s="1">
        <v>98661</v>
      </c>
      <c r="AK562" s="1" t="s">
        <v>5012</v>
      </c>
      <c r="AL562" s="2">
        <v>45103</v>
      </c>
      <c r="AM562" s="2">
        <v>45135</v>
      </c>
      <c r="AN562" s="1" t="s">
        <v>700</v>
      </c>
      <c r="AO562" s="3">
        <v>0.5</v>
      </c>
    </row>
    <row r="563" spans="1:41" x14ac:dyDescent="0.3">
      <c r="A563" s="7" t="s">
        <v>5013</v>
      </c>
      <c r="B563" s="1" t="s">
        <v>41</v>
      </c>
      <c r="C563" s="1" t="s">
        <v>1091</v>
      </c>
      <c r="D563" s="1" t="s">
        <v>43</v>
      </c>
      <c r="E563" s="1" t="s">
        <v>5014</v>
      </c>
      <c r="F563" s="10">
        <f t="shared" si="8"/>
        <v>45294</v>
      </c>
      <c r="G563" s="1" t="s">
        <v>5015</v>
      </c>
      <c r="H563" s="1" t="s">
        <v>5015</v>
      </c>
      <c r="I563" s="1" t="s">
        <v>8481</v>
      </c>
      <c r="J563" s="1" t="s">
        <v>540</v>
      </c>
      <c r="K563" s="1">
        <v>45000000</v>
      </c>
      <c r="L563" s="1" t="s">
        <v>5016</v>
      </c>
      <c r="M563" s="1" t="s">
        <v>5017</v>
      </c>
      <c r="N563" s="1" t="s">
        <v>1099</v>
      </c>
      <c r="P563" s="1" t="s">
        <v>98</v>
      </c>
      <c r="Q563" s="1" t="s">
        <v>1095</v>
      </c>
      <c r="R563" s="1" t="s">
        <v>545</v>
      </c>
      <c r="S563" s="1" t="s">
        <v>5018</v>
      </c>
      <c r="T563" s="1" t="s">
        <v>1101</v>
      </c>
      <c r="V563" s="1" t="s">
        <v>5019</v>
      </c>
      <c r="X563" s="2">
        <v>45276</v>
      </c>
      <c r="Y563" s="2">
        <v>45441</v>
      </c>
      <c r="Z563" s="2">
        <v>45275</v>
      </c>
      <c r="AA563" s="1" t="s">
        <v>55</v>
      </c>
      <c r="AC563" s="1" t="s">
        <v>57</v>
      </c>
      <c r="AD563" s="1" t="s">
        <v>57</v>
      </c>
      <c r="AE563" s="1" t="s">
        <v>57</v>
      </c>
      <c r="AF563" s="1" t="s">
        <v>58</v>
      </c>
      <c r="AG563" s="1">
        <v>0</v>
      </c>
      <c r="AH563" s="1">
        <v>242737.46</v>
      </c>
      <c r="AI563" s="2">
        <v>45294</v>
      </c>
      <c r="AJ563" s="1">
        <v>242737.46</v>
      </c>
      <c r="AK563" s="1" t="s">
        <v>5020</v>
      </c>
      <c r="AL563" s="2">
        <v>45296</v>
      </c>
      <c r="AM563" s="2">
        <v>45441</v>
      </c>
      <c r="AN563" s="1" t="s">
        <v>144</v>
      </c>
      <c r="AO563" s="3">
        <v>0.65277777777777779</v>
      </c>
    </row>
    <row r="564" spans="1:41" x14ac:dyDescent="0.3">
      <c r="A564" s="7" t="s">
        <v>5021</v>
      </c>
      <c r="B564" s="1" t="s">
        <v>41</v>
      </c>
      <c r="C564" s="1" t="s">
        <v>4699</v>
      </c>
      <c r="D564" s="1" t="s">
        <v>43</v>
      </c>
      <c r="E564" s="1" t="s">
        <v>5022</v>
      </c>
      <c r="F564" s="10">
        <f t="shared" si="8"/>
        <v>46001</v>
      </c>
      <c r="G564" s="1" t="s">
        <v>5023</v>
      </c>
      <c r="H564" s="1" t="s">
        <v>5024</v>
      </c>
      <c r="I564" s="1" t="s">
        <v>5025</v>
      </c>
      <c r="J564" s="1" t="s">
        <v>8481</v>
      </c>
      <c r="K564" s="1">
        <v>45000000</v>
      </c>
      <c r="M564" s="1" t="s">
        <v>5026</v>
      </c>
      <c r="N564" s="1" t="s">
        <v>456</v>
      </c>
      <c r="P564" s="1" t="s">
        <v>5027</v>
      </c>
      <c r="Q564" s="1" t="s">
        <v>5028</v>
      </c>
      <c r="R564" s="1" t="s">
        <v>84</v>
      </c>
      <c r="X564" s="2">
        <v>45846</v>
      </c>
      <c r="Y564" s="2">
        <v>46223</v>
      </c>
      <c r="Z564" s="2">
        <v>45772</v>
      </c>
      <c r="AA564" s="1" t="s">
        <v>55</v>
      </c>
      <c r="AC564" s="1" t="s">
        <v>56</v>
      </c>
      <c r="AD564" s="1" t="s">
        <v>57</v>
      </c>
      <c r="AE564" s="1" t="s">
        <v>57</v>
      </c>
      <c r="AF564" s="1" t="s">
        <v>58</v>
      </c>
      <c r="AG564" s="1">
        <v>254858.74</v>
      </c>
      <c r="AI564" s="2">
        <v>45845</v>
      </c>
      <c r="AJ564" s="1">
        <v>254858.74</v>
      </c>
      <c r="AK564" s="1" t="s">
        <v>5029</v>
      </c>
      <c r="AL564" s="2">
        <v>45846</v>
      </c>
      <c r="AM564" s="2">
        <v>46223</v>
      </c>
      <c r="AN564" s="1" t="s">
        <v>240</v>
      </c>
      <c r="AO564" s="3">
        <v>0.5</v>
      </c>
    </row>
    <row r="565" spans="1:41" x14ac:dyDescent="0.3">
      <c r="A565" s="7" t="s">
        <v>5030</v>
      </c>
      <c r="B565" s="1" t="s">
        <v>41</v>
      </c>
      <c r="C565" s="1" t="s">
        <v>291</v>
      </c>
      <c r="D565" s="1" t="s">
        <v>43</v>
      </c>
      <c r="E565" s="1" t="s">
        <v>5031</v>
      </c>
      <c r="F565" s="10">
        <f t="shared" si="8"/>
        <v>45972</v>
      </c>
      <c r="G565" s="1" t="s">
        <v>5032</v>
      </c>
      <c r="H565" s="1" t="s">
        <v>5033</v>
      </c>
      <c r="I565" s="1" t="s">
        <v>8481</v>
      </c>
      <c r="J565" s="1" t="s">
        <v>84</v>
      </c>
      <c r="K565" s="1">
        <v>71500000</v>
      </c>
      <c r="L565" s="1" t="s">
        <v>295</v>
      </c>
      <c r="M565" s="1" t="s">
        <v>296</v>
      </c>
      <c r="N565" s="1" t="s">
        <v>110</v>
      </c>
      <c r="O565" s="1" t="s">
        <v>297</v>
      </c>
      <c r="P565" s="1" t="s">
        <v>298</v>
      </c>
      <c r="Q565" s="1" t="s">
        <v>299</v>
      </c>
      <c r="R565" s="1" t="s">
        <v>127</v>
      </c>
      <c r="S565" s="1" t="s">
        <v>300</v>
      </c>
      <c r="T565" s="1" t="s">
        <v>301</v>
      </c>
      <c r="X565" s="2">
        <v>45733</v>
      </c>
      <c r="Y565" s="2">
        <v>45971</v>
      </c>
      <c r="Z565" s="2">
        <v>45600</v>
      </c>
      <c r="AA565" s="1" t="s">
        <v>55</v>
      </c>
      <c r="AC565" s="1" t="s">
        <v>57</v>
      </c>
      <c r="AD565" s="1" t="s">
        <v>57</v>
      </c>
      <c r="AE565" s="1" t="s">
        <v>57</v>
      </c>
      <c r="AF565" s="1" t="s">
        <v>87</v>
      </c>
      <c r="AG565" s="1">
        <v>220000</v>
      </c>
      <c r="AH565" s="1">
        <v>220000</v>
      </c>
      <c r="AI565" s="2">
        <v>45600</v>
      </c>
      <c r="AJ565" s="1">
        <v>662155.18000000005</v>
      </c>
      <c r="AK565" s="1" t="s">
        <v>302</v>
      </c>
      <c r="AL565" s="2">
        <v>45733</v>
      </c>
      <c r="AM565" s="2">
        <v>45971</v>
      </c>
      <c r="AN565" s="1" t="s">
        <v>229</v>
      </c>
      <c r="AO565" s="3">
        <v>0.5</v>
      </c>
    </row>
    <row r="566" spans="1:41" x14ac:dyDescent="0.3">
      <c r="A566" s="7" t="s">
        <v>5034</v>
      </c>
      <c r="B566" s="1" t="s">
        <v>41</v>
      </c>
      <c r="C566" s="1" t="s">
        <v>5035</v>
      </c>
      <c r="D566" s="1" t="s">
        <v>43</v>
      </c>
      <c r="E566" s="1" t="s">
        <v>5036</v>
      </c>
      <c r="F566" s="10">
        <f t="shared" si="8"/>
        <v>45857</v>
      </c>
      <c r="G566" s="1" t="s">
        <v>5037</v>
      </c>
      <c r="H566" s="1" t="s">
        <v>5038</v>
      </c>
      <c r="I566" s="1" t="s">
        <v>8481</v>
      </c>
      <c r="J566" s="1" t="s">
        <v>84</v>
      </c>
      <c r="K566" s="1" t="s">
        <v>5039</v>
      </c>
      <c r="L566" s="1" t="s">
        <v>5040</v>
      </c>
      <c r="M566" s="1" t="s">
        <v>5041</v>
      </c>
      <c r="N566" s="1" t="s">
        <v>1518</v>
      </c>
      <c r="O566" s="1" t="s">
        <v>2350</v>
      </c>
      <c r="P566" s="1" t="s">
        <v>1519</v>
      </c>
      <c r="Q566" s="1" t="s">
        <v>1520</v>
      </c>
      <c r="R566" s="1" t="s">
        <v>84</v>
      </c>
      <c r="S566" s="1" t="s">
        <v>5042</v>
      </c>
      <c r="T566" s="1" t="s">
        <v>5043</v>
      </c>
      <c r="X566" s="2">
        <v>45505</v>
      </c>
      <c r="Y566" s="2">
        <v>45657</v>
      </c>
      <c r="Z566" s="2">
        <v>45421</v>
      </c>
      <c r="AA566" s="1" t="s">
        <v>55</v>
      </c>
      <c r="AC566" s="1" t="s">
        <v>56</v>
      </c>
      <c r="AD566" s="1" t="s">
        <v>57</v>
      </c>
      <c r="AE566" s="1" t="s">
        <v>57</v>
      </c>
      <c r="AF566" s="1" t="s">
        <v>58</v>
      </c>
      <c r="AG566" s="1">
        <v>516996.54</v>
      </c>
      <c r="AH566" s="1">
        <v>600000</v>
      </c>
      <c r="AI566" s="2">
        <v>45505</v>
      </c>
      <c r="AJ566" s="1">
        <v>516996.54</v>
      </c>
      <c r="AK566" s="1" t="s">
        <v>5044</v>
      </c>
      <c r="AL566" s="2">
        <v>45870</v>
      </c>
      <c r="AM566" s="2">
        <v>46022</v>
      </c>
      <c r="AN566" s="1" t="s">
        <v>144</v>
      </c>
      <c r="AO566" s="3">
        <v>0.5</v>
      </c>
    </row>
    <row r="567" spans="1:41" x14ac:dyDescent="0.3">
      <c r="A567" s="7" t="s">
        <v>5045</v>
      </c>
      <c r="B567" s="1" t="s">
        <v>41</v>
      </c>
      <c r="C567" s="1" t="s">
        <v>1082</v>
      </c>
      <c r="D567" s="1" t="s">
        <v>43</v>
      </c>
      <c r="E567" s="1" t="s">
        <v>5046</v>
      </c>
      <c r="F567" s="10">
        <f t="shared" si="8"/>
        <v>45796</v>
      </c>
      <c r="G567" s="1" t="s">
        <v>5047</v>
      </c>
      <c r="H567" s="1" t="s">
        <v>5048</v>
      </c>
      <c r="I567" s="1" t="s">
        <v>8481</v>
      </c>
      <c r="J567" s="1" t="s">
        <v>540</v>
      </c>
      <c r="K567" s="1">
        <v>45000000</v>
      </c>
      <c r="L567" s="1" t="s">
        <v>5049</v>
      </c>
      <c r="M567" s="1" t="s">
        <v>5050</v>
      </c>
      <c r="N567" s="1" t="s">
        <v>3055</v>
      </c>
      <c r="P567" s="1" t="s">
        <v>3056</v>
      </c>
      <c r="Q567" s="1" t="s">
        <v>3057</v>
      </c>
      <c r="R567" s="1" t="s">
        <v>84</v>
      </c>
      <c r="S567" s="1">
        <v>1484221000</v>
      </c>
      <c r="T567" s="1" t="s">
        <v>5051</v>
      </c>
      <c r="V567" s="1" t="s">
        <v>5052</v>
      </c>
      <c r="W567" s="1" t="s">
        <v>5053</v>
      </c>
      <c r="X567" s="2">
        <v>45748</v>
      </c>
      <c r="Y567" s="2">
        <v>46721</v>
      </c>
      <c r="Z567" s="2">
        <v>45691</v>
      </c>
      <c r="AA567" s="1" t="s">
        <v>55</v>
      </c>
      <c r="AC567" s="1" t="s">
        <v>56</v>
      </c>
      <c r="AD567" s="1" t="s">
        <v>57</v>
      </c>
      <c r="AE567" s="1" t="s">
        <v>57</v>
      </c>
      <c r="AF567" s="1" t="s">
        <v>58</v>
      </c>
      <c r="AG567" s="1">
        <v>13000000</v>
      </c>
      <c r="AI567" s="2">
        <v>45747</v>
      </c>
      <c r="AJ567" s="1">
        <v>12987997.57</v>
      </c>
      <c r="AK567" s="1" t="s">
        <v>5054</v>
      </c>
      <c r="AL567" s="2">
        <v>45748</v>
      </c>
      <c r="AM567" s="2">
        <v>46721</v>
      </c>
      <c r="AN567" s="1" t="s">
        <v>59</v>
      </c>
      <c r="AO567" s="3">
        <v>0.5</v>
      </c>
    </row>
    <row r="568" spans="1:41" x14ac:dyDescent="0.3">
      <c r="A568" s="7" t="s">
        <v>5055</v>
      </c>
      <c r="B568" s="1" t="s">
        <v>41</v>
      </c>
      <c r="C568" s="1" t="s">
        <v>1082</v>
      </c>
      <c r="D568" s="1" t="s">
        <v>43</v>
      </c>
      <c r="E568" s="1" t="s">
        <v>5056</v>
      </c>
      <c r="F568" s="10">
        <f t="shared" si="8"/>
        <v>45709</v>
      </c>
      <c r="G568" s="1" t="s">
        <v>5057</v>
      </c>
      <c r="H568" s="1" t="s">
        <v>5058</v>
      </c>
      <c r="I568" s="1" t="s">
        <v>8481</v>
      </c>
      <c r="J568" s="1" t="s">
        <v>540</v>
      </c>
      <c r="K568" s="1">
        <v>45000000</v>
      </c>
      <c r="M568" s="1" t="s">
        <v>5059</v>
      </c>
      <c r="N568" s="1" t="s">
        <v>634</v>
      </c>
      <c r="O568" s="1" t="s">
        <v>5060</v>
      </c>
      <c r="P568" s="1" t="s">
        <v>3056</v>
      </c>
      <c r="Q568" s="1" t="s">
        <v>3057</v>
      </c>
      <c r="R568" s="1" t="s">
        <v>84</v>
      </c>
      <c r="S568" s="1" t="s">
        <v>5061</v>
      </c>
      <c r="X568" s="2">
        <v>45712</v>
      </c>
      <c r="Y568" s="2">
        <v>45777</v>
      </c>
      <c r="Z568" s="2">
        <v>45707</v>
      </c>
      <c r="AA568" s="1" t="s">
        <v>55</v>
      </c>
      <c r="AC568" s="1" t="s">
        <v>57</v>
      </c>
      <c r="AD568" s="1" t="s">
        <v>57</v>
      </c>
      <c r="AE568" s="1" t="s">
        <v>57</v>
      </c>
      <c r="AF568" s="1" t="s">
        <v>58</v>
      </c>
      <c r="AG568" s="1">
        <v>296794</v>
      </c>
      <c r="AI568" s="2">
        <v>45708</v>
      </c>
      <c r="AJ568" s="1">
        <v>296794</v>
      </c>
      <c r="AK568" s="1" t="s">
        <v>5062</v>
      </c>
      <c r="AL568" s="2">
        <v>45712</v>
      </c>
      <c r="AM568" s="2">
        <v>45777</v>
      </c>
      <c r="AN568" s="1" t="s">
        <v>240</v>
      </c>
      <c r="AO568" s="3">
        <v>4.1666666666666664E-2</v>
      </c>
    </row>
    <row r="569" spans="1:41" x14ac:dyDescent="0.3">
      <c r="A569" s="7" t="s">
        <v>5063</v>
      </c>
      <c r="B569" s="1" t="s">
        <v>41</v>
      </c>
      <c r="C569" s="1" t="s">
        <v>5064</v>
      </c>
      <c r="D569" s="1" t="s">
        <v>43</v>
      </c>
      <c r="E569" s="1" t="s">
        <v>5065</v>
      </c>
      <c r="F569" s="10">
        <f t="shared" si="8"/>
        <v>45687</v>
      </c>
      <c r="G569" s="1" t="s">
        <v>5066</v>
      </c>
      <c r="H569" s="1" t="s">
        <v>5067</v>
      </c>
      <c r="I569" s="12" t="s">
        <v>5068</v>
      </c>
      <c r="J569" s="1" t="s">
        <v>64</v>
      </c>
      <c r="K569" s="1">
        <v>45000000</v>
      </c>
      <c r="L569" s="1" t="s">
        <v>5069</v>
      </c>
      <c r="M569" s="1" t="s">
        <v>5070</v>
      </c>
      <c r="N569" s="1" t="s">
        <v>5071</v>
      </c>
      <c r="O569" s="1" t="s">
        <v>730</v>
      </c>
      <c r="P569" s="1" t="s">
        <v>5072</v>
      </c>
      <c r="Q569" s="1" t="s">
        <v>5068</v>
      </c>
      <c r="R569" s="1" t="s">
        <v>733</v>
      </c>
      <c r="S569" s="1">
        <v>2085419000</v>
      </c>
      <c r="V569" s="1" t="s">
        <v>5073</v>
      </c>
      <c r="X569" s="2">
        <v>45719</v>
      </c>
      <c r="Y569" s="2">
        <v>46083</v>
      </c>
      <c r="Z569" s="2">
        <v>45100</v>
      </c>
      <c r="AA569" s="1" t="s">
        <v>55</v>
      </c>
      <c r="AC569" s="1" t="s">
        <v>57</v>
      </c>
      <c r="AD569" s="1" t="s">
        <v>57</v>
      </c>
      <c r="AE569" s="1" t="s">
        <v>57</v>
      </c>
      <c r="AF569" s="1" t="s">
        <v>58</v>
      </c>
      <c r="AG569" s="1">
        <v>1700000</v>
      </c>
      <c r="AH569" s="1">
        <v>1700000</v>
      </c>
      <c r="AI569" s="2">
        <v>45687</v>
      </c>
      <c r="AJ569" s="1">
        <v>1984760</v>
      </c>
      <c r="AK569" s="1" t="s">
        <v>5074</v>
      </c>
      <c r="AL569" s="2">
        <v>45719</v>
      </c>
      <c r="AM569" s="2">
        <v>46083</v>
      </c>
      <c r="AN569" s="1" t="s">
        <v>492</v>
      </c>
      <c r="AO569" s="3">
        <v>0.5</v>
      </c>
    </row>
    <row r="570" spans="1:41" x14ac:dyDescent="0.3">
      <c r="A570" s="7" t="s">
        <v>5075</v>
      </c>
      <c r="B570" s="1" t="s">
        <v>41</v>
      </c>
      <c r="C570" s="1" t="s">
        <v>4466</v>
      </c>
      <c r="D570" s="1" t="s">
        <v>43</v>
      </c>
      <c r="E570" s="1" t="s">
        <v>5076</v>
      </c>
      <c r="F570" s="10">
        <f t="shared" si="8"/>
        <v>45665</v>
      </c>
      <c r="G570" s="1" t="s">
        <v>5077</v>
      </c>
      <c r="H570" s="1" t="s">
        <v>5078</v>
      </c>
      <c r="I570" s="1" t="s">
        <v>8481</v>
      </c>
      <c r="J570" s="1" t="s">
        <v>84</v>
      </c>
      <c r="K570" s="1">
        <v>45000000</v>
      </c>
      <c r="L570" s="1" t="s">
        <v>5079</v>
      </c>
      <c r="M570" s="1" t="s">
        <v>5080</v>
      </c>
      <c r="N570" s="1" t="s">
        <v>4472</v>
      </c>
      <c r="O570" s="1" t="s">
        <v>4473</v>
      </c>
      <c r="P570" s="1" t="s">
        <v>4474</v>
      </c>
      <c r="Q570" s="1" t="s">
        <v>4475</v>
      </c>
      <c r="R570" s="1" t="s">
        <v>84</v>
      </c>
      <c r="S570" s="1" t="s">
        <v>5081</v>
      </c>
      <c r="T570" s="1" t="s">
        <v>4477</v>
      </c>
      <c r="X570" s="2">
        <v>45566</v>
      </c>
      <c r="Y570" s="2">
        <v>46435</v>
      </c>
      <c r="Z570" s="2">
        <v>45462</v>
      </c>
      <c r="AA570" s="1" t="s">
        <v>55</v>
      </c>
      <c r="AC570" s="1" t="s">
        <v>56</v>
      </c>
      <c r="AD570" s="1" t="s">
        <v>57</v>
      </c>
      <c r="AE570" s="1" t="s">
        <v>57</v>
      </c>
      <c r="AF570" s="1" t="s">
        <v>58</v>
      </c>
      <c r="AG570" s="1">
        <v>338546.54</v>
      </c>
      <c r="AH570" s="1">
        <v>338546.54</v>
      </c>
      <c r="AI570" s="2">
        <v>45558</v>
      </c>
      <c r="AJ570" s="1">
        <v>338546.54</v>
      </c>
      <c r="AK570" s="1" t="s">
        <v>5082</v>
      </c>
      <c r="AL570" s="2">
        <v>45566</v>
      </c>
      <c r="AM570" s="2">
        <v>45705</v>
      </c>
      <c r="AN570" s="1" t="s">
        <v>229</v>
      </c>
      <c r="AO570" s="3">
        <v>0.5</v>
      </c>
    </row>
    <row r="571" spans="1:41" x14ac:dyDescent="0.3">
      <c r="A571" s="7" t="s">
        <v>5083</v>
      </c>
      <c r="B571" s="1" t="s">
        <v>41</v>
      </c>
      <c r="C571" s="1" t="s">
        <v>5084</v>
      </c>
      <c r="D571" s="1" t="s">
        <v>43</v>
      </c>
      <c r="E571" s="1" t="s">
        <v>5085</v>
      </c>
      <c r="F571" s="10">
        <f t="shared" si="8"/>
        <v>45461</v>
      </c>
      <c r="G571" s="1" t="s">
        <v>5086</v>
      </c>
      <c r="H571" s="1" t="s">
        <v>5087</v>
      </c>
      <c r="I571" s="1" t="s">
        <v>8481</v>
      </c>
      <c r="J571" s="1" t="s">
        <v>84</v>
      </c>
      <c r="K571" s="1">
        <v>45000000</v>
      </c>
      <c r="L571" s="1" t="s">
        <v>5088</v>
      </c>
      <c r="M571" s="1" t="s">
        <v>5089</v>
      </c>
      <c r="N571" s="1" t="s">
        <v>326</v>
      </c>
      <c r="O571" s="1" t="s">
        <v>327</v>
      </c>
      <c r="P571" s="1" t="s">
        <v>328</v>
      </c>
      <c r="Q571" s="1" t="s">
        <v>329</v>
      </c>
      <c r="R571" s="1" t="s">
        <v>84</v>
      </c>
      <c r="S571" s="1" t="s">
        <v>5090</v>
      </c>
      <c r="T571" s="1" t="s">
        <v>477</v>
      </c>
      <c r="X571" s="2">
        <v>45378</v>
      </c>
      <c r="Y571" s="2">
        <v>46262</v>
      </c>
      <c r="Z571" s="2">
        <v>45275</v>
      </c>
      <c r="AA571" s="1" t="s">
        <v>55</v>
      </c>
      <c r="AC571" s="1" t="s">
        <v>56</v>
      </c>
      <c r="AD571" s="1" t="s">
        <v>57</v>
      </c>
      <c r="AE571" s="1" t="s">
        <v>57</v>
      </c>
      <c r="AF571" s="1" t="s">
        <v>58</v>
      </c>
      <c r="AG571" s="1">
        <v>18467906.120000001</v>
      </c>
      <c r="AH571" s="1">
        <v>23169571.149999999</v>
      </c>
      <c r="AI571" s="2">
        <v>45275</v>
      </c>
      <c r="AJ571" s="1">
        <v>23169571.149999999</v>
      </c>
      <c r="AK571" s="1" t="s">
        <v>5091</v>
      </c>
      <c r="AL571" s="2">
        <v>45378</v>
      </c>
      <c r="AM571" s="2">
        <v>46262</v>
      </c>
      <c r="AN571" s="1" t="s">
        <v>561</v>
      </c>
      <c r="AO571" s="3">
        <v>0.70833333333333337</v>
      </c>
    </row>
    <row r="572" spans="1:41" x14ac:dyDescent="0.3">
      <c r="A572" s="7">
        <v>20253480</v>
      </c>
      <c r="B572" s="1" t="s">
        <v>41</v>
      </c>
      <c r="C572" s="1" t="s">
        <v>2046</v>
      </c>
      <c r="D572" s="1" t="s">
        <v>43</v>
      </c>
      <c r="E572" s="1" t="s">
        <v>5092</v>
      </c>
      <c r="F572" s="10">
        <f t="shared" si="8"/>
        <v>45863</v>
      </c>
      <c r="G572" s="1" t="s">
        <v>5093</v>
      </c>
      <c r="H572" s="1" t="s">
        <v>5094</v>
      </c>
      <c r="I572" s="1" t="s">
        <v>8481</v>
      </c>
      <c r="J572" s="1" t="s">
        <v>127</v>
      </c>
      <c r="K572" s="1">
        <v>45210000</v>
      </c>
      <c r="L572" s="1" t="s">
        <v>768</v>
      </c>
      <c r="M572" s="1" t="s">
        <v>2049</v>
      </c>
      <c r="N572" s="1" t="s">
        <v>2050</v>
      </c>
      <c r="P572" s="1" t="s">
        <v>259</v>
      </c>
      <c r="Q572" s="1" t="s">
        <v>2051</v>
      </c>
      <c r="R572" s="1" t="s">
        <v>84</v>
      </c>
      <c r="X572" s="2">
        <v>45618</v>
      </c>
      <c r="Y572" s="2">
        <v>45708</v>
      </c>
      <c r="Z572" s="2">
        <v>45617</v>
      </c>
      <c r="AA572" s="1" t="s">
        <v>55</v>
      </c>
      <c r="AC572" s="1" t="s">
        <v>56</v>
      </c>
      <c r="AD572" s="1" t="s">
        <v>57</v>
      </c>
      <c r="AE572" s="1" t="s">
        <v>57</v>
      </c>
      <c r="AF572" s="1" t="s">
        <v>58</v>
      </c>
      <c r="AG572" s="1">
        <v>243429</v>
      </c>
      <c r="AI572" s="2">
        <v>45617</v>
      </c>
      <c r="AJ572" s="1">
        <v>243429</v>
      </c>
      <c r="AK572" s="1" t="s">
        <v>5095</v>
      </c>
      <c r="AL572" s="2">
        <v>45618</v>
      </c>
      <c r="AM572" s="2">
        <v>45708</v>
      </c>
      <c r="AN572" s="1" t="s">
        <v>185</v>
      </c>
      <c r="AO572" s="3">
        <v>0</v>
      </c>
    </row>
    <row r="573" spans="1:41" x14ac:dyDescent="0.3">
      <c r="A573" s="7" t="s">
        <v>5096</v>
      </c>
      <c r="B573" s="1" t="s">
        <v>41</v>
      </c>
      <c r="C573" s="1" t="s">
        <v>5097</v>
      </c>
      <c r="D573" s="1" t="s">
        <v>43</v>
      </c>
      <c r="E573" s="1" t="s">
        <v>5098</v>
      </c>
      <c r="F573" s="10">
        <f t="shared" si="8"/>
        <v>45889</v>
      </c>
      <c r="G573" s="1" t="s">
        <v>5099</v>
      </c>
      <c r="H573" s="1" t="s">
        <v>5100</v>
      </c>
      <c r="I573" s="12" t="s">
        <v>5101</v>
      </c>
      <c r="J573" s="1" t="s">
        <v>64</v>
      </c>
      <c r="K573" s="1">
        <v>45000000</v>
      </c>
      <c r="L573" s="1" t="s">
        <v>5102</v>
      </c>
      <c r="M573" s="1" t="s">
        <v>1318</v>
      </c>
      <c r="N573" s="1" t="s">
        <v>5103</v>
      </c>
      <c r="P573" s="1" t="s">
        <v>5104</v>
      </c>
      <c r="Q573" s="1" t="s">
        <v>5101</v>
      </c>
      <c r="R573" s="1" t="s">
        <v>84</v>
      </c>
      <c r="S573" s="1" t="s">
        <v>1322</v>
      </c>
      <c r="T573" s="1" t="s">
        <v>1323</v>
      </c>
      <c r="X573" s="2">
        <v>46002</v>
      </c>
      <c r="Y573" s="2">
        <v>46053</v>
      </c>
      <c r="Z573" s="2">
        <v>46001</v>
      </c>
      <c r="AA573" s="1" t="s">
        <v>55</v>
      </c>
      <c r="AC573" s="1" t="s">
        <v>56</v>
      </c>
      <c r="AD573" s="1" t="s">
        <v>57</v>
      </c>
      <c r="AE573" s="1" t="s">
        <v>57</v>
      </c>
      <c r="AF573" s="1" t="s">
        <v>58</v>
      </c>
      <c r="AG573" s="1">
        <v>0</v>
      </c>
      <c r="AH573" s="1">
        <v>0</v>
      </c>
      <c r="AI573" s="2">
        <v>46010</v>
      </c>
      <c r="AJ573" s="1">
        <v>273162.82</v>
      </c>
      <c r="AK573" s="1" t="s">
        <v>5105</v>
      </c>
      <c r="AL573" s="2">
        <v>46002</v>
      </c>
      <c r="AM573" s="2">
        <v>46053</v>
      </c>
      <c r="AN573" s="1" t="s">
        <v>89</v>
      </c>
      <c r="AO573" s="3">
        <v>0</v>
      </c>
    </row>
    <row r="574" spans="1:41" x14ac:dyDescent="0.3">
      <c r="A574" s="7" t="s">
        <v>5106</v>
      </c>
      <c r="B574" s="1" t="s">
        <v>41</v>
      </c>
      <c r="C574" s="1" t="s">
        <v>1357</v>
      </c>
      <c r="D574" s="1" t="s">
        <v>43</v>
      </c>
      <c r="E574" s="1" t="s">
        <v>5107</v>
      </c>
      <c r="F574" s="10">
        <f t="shared" si="8"/>
        <v>45946</v>
      </c>
      <c r="G574" s="1" t="s">
        <v>5108</v>
      </c>
      <c r="H574" s="1" t="s">
        <v>5109</v>
      </c>
      <c r="I574" s="1" t="s">
        <v>8481</v>
      </c>
      <c r="J574" s="1" t="s">
        <v>554</v>
      </c>
      <c r="K574" s="1">
        <v>45233210</v>
      </c>
      <c r="M574" s="1" t="s">
        <v>5110</v>
      </c>
      <c r="N574" s="1" t="s">
        <v>5111</v>
      </c>
      <c r="P574" s="1" t="s">
        <v>904</v>
      </c>
      <c r="Q574" s="1" t="s">
        <v>1363</v>
      </c>
      <c r="R574" s="1" t="s">
        <v>84</v>
      </c>
      <c r="X574" s="2">
        <v>45812</v>
      </c>
      <c r="Y574" s="2">
        <v>45901</v>
      </c>
      <c r="Z574" s="2">
        <v>45811</v>
      </c>
      <c r="AA574" s="1" t="s">
        <v>55</v>
      </c>
      <c r="AC574" s="1" t="s">
        <v>56</v>
      </c>
      <c r="AD574" s="1" t="s">
        <v>57</v>
      </c>
      <c r="AE574" s="1" t="s">
        <v>57</v>
      </c>
      <c r="AF574" s="1" t="s">
        <v>58</v>
      </c>
      <c r="AG574" s="1">
        <v>231185.88</v>
      </c>
      <c r="AI574" s="2">
        <v>45775</v>
      </c>
      <c r="AJ574" s="1">
        <v>231185.88</v>
      </c>
      <c r="AK574" s="1" t="s">
        <v>5112</v>
      </c>
      <c r="AL574" s="2">
        <v>45812</v>
      </c>
      <c r="AM574" s="2">
        <v>45901</v>
      </c>
      <c r="AN574" s="1" t="s">
        <v>240</v>
      </c>
      <c r="AO574" s="3">
        <v>0.625</v>
      </c>
    </row>
    <row r="575" spans="1:41" x14ac:dyDescent="0.3">
      <c r="A575" s="7" t="s">
        <v>5113</v>
      </c>
      <c r="B575" s="1" t="s">
        <v>41</v>
      </c>
      <c r="C575" s="1" t="s">
        <v>449</v>
      </c>
      <c r="D575" s="1" t="s">
        <v>43</v>
      </c>
      <c r="E575" s="1" t="s">
        <v>5114</v>
      </c>
      <c r="F575" s="10">
        <f t="shared" si="8"/>
        <v>45945</v>
      </c>
      <c r="G575" s="1" t="s">
        <v>5115</v>
      </c>
      <c r="H575" s="1" t="s">
        <v>5116</v>
      </c>
      <c r="I575" s="1" t="s">
        <v>8481</v>
      </c>
      <c r="J575" s="1" t="s">
        <v>378</v>
      </c>
      <c r="K575" s="1" t="s">
        <v>5117</v>
      </c>
      <c r="L575" s="1" t="s">
        <v>454</v>
      </c>
      <c r="M575" s="1" t="s">
        <v>455</v>
      </c>
      <c r="N575" s="1" t="s">
        <v>456</v>
      </c>
      <c r="O575" s="1" t="s">
        <v>457</v>
      </c>
      <c r="P575" s="1" t="s">
        <v>458</v>
      </c>
      <c r="Q575" s="1" t="s">
        <v>459</v>
      </c>
      <c r="R575" s="1" t="s">
        <v>84</v>
      </c>
      <c r="S575" s="1" t="s">
        <v>460</v>
      </c>
      <c r="T575" s="1" t="s">
        <v>461</v>
      </c>
      <c r="X575" s="2">
        <v>45542</v>
      </c>
      <c r="Y575" s="2">
        <v>45810</v>
      </c>
      <c r="Z575" s="2">
        <v>45523</v>
      </c>
      <c r="AA575" s="1" t="s">
        <v>55</v>
      </c>
      <c r="AC575" s="1" t="s">
        <v>56</v>
      </c>
      <c r="AD575" s="1" t="s">
        <v>57</v>
      </c>
      <c r="AE575" s="1" t="s">
        <v>57</v>
      </c>
      <c r="AF575" s="1" t="s">
        <v>58</v>
      </c>
      <c r="AG575" s="1">
        <v>4100000</v>
      </c>
      <c r="AH575" s="1">
        <v>4100000</v>
      </c>
      <c r="AI575" s="2">
        <v>45631</v>
      </c>
      <c r="AJ575" s="1">
        <v>4900000</v>
      </c>
      <c r="AK575" s="1" t="s">
        <v>5118</v>
      </c>
      <c r="AL575" s="2">
        <v>45635</v>
      </c>
      <c r="AM575" s="2">
        <v>45810</v>
      </c>
      <c r="AN575" s="1" t="s">
        <v>89</v>
      </c>
      <c r="AO575" s="3">
        <v>0.5</v>
      </c>
    </row>
    <row r="576" spans="1:41" x14ac:dyDescent="0.3">
      <c r="A576" s="7">
        <v>20254165</v>
      </c>
      <c r="B576" s="1" t="s">
        <v>41</v>
      </c>
      <c r="C576" s="1" t="s">
        <v>2046</v>
      </c>
      <c r="D576" s="1" t="s">
        <v>43</v>
      </c>
      <c r="E576" s="1" t="s">
        <v>5119</v>
      </c>
      <c r="F576" s="10">
        <f t="shared" si="8"/>
        <v>45939</v>
      </c>
      <c r="G576" s="1" t="s">
        <v>5120</v>
      </c>
      <c r="H576" s="1" t="s">
        <v>5121</v>
      </c>
      <c r="I576" s="1" t="s">
        <v>8481</v>
      </c>
      <c r="J576" s="1" t="s">
        <v>127</v>
      </c>
      <c r="K576" s="1">
        <v>45000000</v>
      </c>
      <c r="M576" s="1" t="s">
        <v>2049</v>
      </c>
      <c r="N576" s="1" t="s">
        <v>2050</v>
      </c>
      <c r="P576" s="1" t="s">
        <v>259</v>
      </c>
      <c r="Q576" s="1" t="s">
        <v>2051</v>
      </c>
      <c r="R576" s="1" t="s">
        <v>84</v>
      </c>
      <c r="X576" s="2">
        <v>45658</v>
      </c>
      <c r="Y576" s="2">
        <v>46418</v>
      </c>
      <c r="Z576" s="2">
        <v>45565</v>
      </c>
      <c r="AA576" s="1" t="s">
        <v>55</v>
      </c>
      <c r="AC576" s="1" t="s">
        <v>57</v>
      </c>
      <c r="AD576" s="1" t="s">
        <v>57</v>
      </c>
      <c r="AE576" s="1" t="s">
        <v>57</v>
      </c>
      <c r="AF576" s="1" t="s">
        <v>58</v>
      </c>
      <c r="AG576" s="1">
        <v>85923520</v>
      </c>
      <c r="AI576" s="2">
        <v>45536</v>
      </c>
      <c r="AJ576" s="1">
        <v>85923520</v>
      </c>
      <c r="AK576" s="1" t="s">
        <v>1973</v>
      </c>
      <c r="AL576" s="2">
        <v>45658</v>
      </c>
      <c r="AM576" s="2">
        <v>46418</v>
      </c>
      <c r="AN576" s="1" t="s">
        <v>59</v>
      </c>
      <c r="AO576" s="3">
        <v>0</v>
      </c>
    </row>
    <row r="577" spans="1:41" x14ac:dyDescent="0.3">
      <c r="A577" s="7" t="s">
        <v>5122</v>
      </c>
      <c r="B577" s="1" t="s">
        <v>41</v>
      </c>
      <c r="C577" s="1" t="s">
        <v>2030</v>
      </c>
      <c r="D577" s="1" t="s">
        <v>43</v>
      </c>
      <c r="E577" s="1" t="s">
        <v>5123</v>
      </c>
      <c r="F577" s="10">
        <f t="shared" si="8"/>
        <v>45903</v>
      </c>
      <c r="G577" s="1" t="s">
        <v>5124</v>
      </c>
      <c r="H577" s="1" t="s">
        <v>5125</v>
      </c>
      <c r="I577" s="1" t="s">
        <v>8481</v>
      </c>
      <c r="J577" s="1" t="s">
        <v>554</v>
      </c>
      <c r="K577" s="1">
        <v>45000000</v>
      </c>
      <c r="M577" s="1" t="s">
        <v>2034</v>
      </c>
      <c r="N577" s="1" t="s">
        <v>5126</v>
      </c>
      <c r="P577" s="1" t="s">
        <v>2037</v>
      </c>
      <c r="Q577" s="1" t="s">
        <v>2038</v>
      </c>
      <c r="R577" s="1" t="s">
        <v>84</v>
      </c>
      <c r="X577" s="2">
        <v>45824</v>
      </c>
      <c r="Y577" s="2">
        <v>46103</v>
      </c>
      <c r="Z577" s="2">
        <v>45583</v>
      </c>
      <c r="AA577" s="1" t="s">
        <v>55</v>
      </c>
      <c r="AC577" s="1" t="s">
        <v>56</v>
      </c>
      <c r="AD577" s="1" t="s">
        <v>57</v>
      </c>
      <c r="AE577" s="1" t="s">
        <v>57</v>
      </c>
      <c r="AF577" s="1" t="s">
        <v>58</v>
      </c>
      <c r="AG577" s="1">
        <v>11792058.99</v>
      </c>
      <c r="AI577" s="2">
        <v>45645</v>
      </c>
      <c r="AJ577" s="1">
        <v>11792058.99</v>
      </c>
      <c r="AK577" s="1" t="s">
        <v>5127</v>
      </c>
      <c r="AL577" s="2">
        <v>45824</v>
      </c>
      <c r="AM577" s="2">
        <v>46103</v>
      </c>
      <c r="AN577" s="1" t="s">
        <v>240</v>
      </c>
      <c r="AO577" s="3">
        <v>0.70833333333333337</v>
      </c>
    </row>
    <row r="578" spans="1:41" x14ac:dyDescent="0.3">
      <c r="A578" s="7" t="s">
        <v>5128</v>
      </c>
      <c r="B578" s="1" t="s">
        <v>41</v>
      </c>
      <c r="C578" s="1" t="s">
        <v>5129</v>
      </c>
      <c r="D578" s="1" t="s">
        <v>43</v>
      </c>
      <c r="E578" s="1" t="s">
        <v>5130</v>
      </c>
      <c r="F578" s="10">
        <f t="shared" si="8"/>
        <v>45860</v>
      </c>
      <c r="G578" s="1" t="s">
        <v>5131</v>
      </c>
      <c r="H578" s="1" t="s">
        <v>5132</v>
      </c>
      <c r="I578" s="1" t="s">
        <v>5133</v>
      </c>
      <c r="J578" s="1" t="s">
        <v>8481</v>
      </c>
      <c r="K578" s="1">
        <v>71220000</v>
      </c>
      <c r="L578" s="1" t="s">
        <v>5134</v>
      </c>
      <c r="M578" s="1" t="s">
        <v>5135</v>
      </c>
      <c r="N578" s="1" t="s">
        <v>5136</v>
      </c>
      <c r="P578" s="1" t="s">
        <v>5137</v>
      </c>
      <c r="Q578" s="1" t="s">
        <v>5138</v>
      </c>
      <c r="R578" s="1" t="s">
        <v>84</v>
      </c>
      <c r="S578" s="1">
        <v>1553616200</v>
      </c>
      <c r="T578" s="1" t="s">
        <v>5139</v>
      </c>
      <c r="X578" s="2">
        <v>45831</v>
      </c>
      <c r="Y578" s="2">
        <v>45891</v>
      </c>
      <c r="Z578" s="2">
        <v>45821</v>
      </c>
      <c r="AA578" s="1" t="s">
        <v>55</v>
      </c>
      <c r="AC578" s="1" t="s">
        <v>56</v>
      </c>
      <c r="AD578" s="1" t="s">
        <v>57</v>
      </c>
      <c r="AE578" s="1" t="s">
        <v>57</v>
      </c>
      <c r="AF578" s="1" t="s">
        <v>87</v>
      </c>
      <c r="AG578" s="1">
        <v>187307</v>
      </c>
      <c r="AI578" s="2">
        <v>45824</v>
      </c>
      <c r="AJ578" s="1">
        <v>187307</v>
      </c>
      <c r="AK578" s="1" t="s">
        <v>5140</v>
      </c>
      <c r="AL578" s="2">
        <v>45831</v>
      </c>
      <c r="AM578" s="2">
        <v>45891</v>
      </c>
      <c r="AN578" s="1" t="s">
        <v>240</v>
      </c>
      <c r="AO578" s="3">
        <v>0.5</v>
      </c>
    </row>
    <row r="579" spans="1:41" x14ac:dyDescent="0.3">
      <c r="A579" s="7" t="s">
        <v>5141</v>
      </c>
      <c r="B579" s="1" t="s">
        <v>41</v>
      </c>
      <c r="C579" s="1" t="s">
        <v>1644</v>
      </c>
      <c r="D579" s="1" t="s">
        <v>43</v>
      </c>
      <c r="E579" s="1" t="s">
        <v>5142</v>
      </c>
      <c r="F579" s="10">
        <f t="shared" ref="F579:F642" si="9">DATEVALUE(LEFT(E579,10))</f>
        <v>45859</v>
      </c>
      <c r="G579" s="1" t="s">
        <v>5143</v>
      </c>
      <c r="H579" s="1" t="s">
        <v>5144</v>
      </c>
      <c r="I579" s="12" t="s">
        <v>5145</v>
      </c>
      <c r="J579" s="1" t="s">
        <v>64</v>
      </c>
      <c r="K579" s="1">
        <v>45000000</v>
      </c>
      <c r="L579" s="1" t="s">
        <v>5146</v>
      </c>
      <c r="M579" s="1" t="s">
        <v>5147</v>
      </c>
      <c r="N579" s="1" t="s">
        <v>5148</v>
      </c>
      <c r="O579" s="1" t="s">
        <v>5149</v>
      </c>
      <c r="P579" s="1" t="s">
        <v>5150</v>
      </c>
      <c r="Q579" s="1" t="s">
        <v>5145</v>
      </c>
      <c r="R579" s="1" t="s">
        <v>127</v>
      </c>
      <c r="S579" s="1">
        <v>1502523676</v>
      </c>
      <c r="T579" s="1" t="s">
        <v>5151</v>
      </c>
      <c r="X579" s="2">
        <v>45846</v>
      </c>
      <c r="Y579" s="2">
        <v>46174</v>
      </c>
      <c r="Z579" s="2">
        <v>45772</v>
      </c>
      <c r="AA579" s="1" t="s">
        <v>55</v>
      </c>
      <c r="AC579" s="1" t="s">
        <v>57</v>
      </c>
      <c r="AD579" s="1" t="s">
        <v>57</v>
      </c>
      <c r="AE579" s="1" t="s">
        <v>57</v>
      </c>
      <c r="AF579" s="1" t="s">
        <v>58</v>
      </c>
      <c r="AG579" s="1">
        <v>0</v>
      </c>
      <c r="AH579" s="1">
        <v>0</v>
      </c>
      <c r="AI579" s="2">
        <v>45845</v>
      </c>
      <c r="AJ579" s="1">
        <v>2000000</v>
      </c>
      <c r="AK579" s="1" t="s">
        <v>5152</v>
      </c>
      <c r="AL579" s="2">
        <v>45846</v>
      </c>
      <c r="AM579" s="2">
        <v>46174</v>
      </c>
      <c r="AN579" s="1" t="s">
        <v>144</v>
      </c>
      <c r="AO579" s="3">
        <v>0.70833333333333337</v>
      </c>
    </row>
    <row r="580" spans="1:41" x14ac:dyDescent="0.3">
      <c r="A580" s="7" t="s">
        <v>5153</v>
      </c>
      <c r="B580" s="1" t="s">
        <v>41</v>
      </c>
      <c r="C580" s="1" t="s">
        <v>336</v>
      </c>
      <c r="D580" s="1" t="s">
        <v>43</v>
      </c>
      <c r="E580" s="1" t="s">
        <v>5154</v>
      </c>
      <c r="F580" s="10">
        <f t="shared" si="9"/>
        <v>45849</v>
      </c>
      <c r="G580" s="1" t="s">
        <v>5155</v>
      </c>
      <c r="H580" s="1" t="s">
        <v>5156</v>
      </c>
      <c r="I580" s="1" t="s">
        <v>8481</v>
      </c>
      <c r="J580" s="1" t="s">
        <v>95</v>
      </c>
      <c r="K580" s="1">
        <v>45212100</v>
      </c>
      <c r="M580" s="1" t="s">
        <v>340</v>
      </c>
      <c r="N580" s="1" t="s">
        <v>341</v>
      </c>
      <c r="P580" s="1" t="s">
        <v>342</v>
      </c>
      <c r="Q580" s="1" t="s">
        <v>343</v>
      </c>
      <c r="R580" s="1" t="s">
        <v>84</v>
      </c>
      <c r="X580" s="2">
        <v>45835</v>
      </c>
      <c r="Y580" s="2">
        <v>45992</v>
      </c>
      <c r="Z580" s="2">
        <v>45834</v>
      </c>
      <c r="AA580" s="1" t="s">
        <v>55</v>
      </c>
      <c r="AC580" s="1" t="s">
        <v>56</v>
      </c>
      <c r="AD580" s="1" t="s">
        <v>56</v>
      </c>
      <c r="AE580" s="1" t="s">
        <v>57</v>
      </c>
      <c r="AF580" s="1" t="s">
        <v>58</v>
      </c>
      <c r="AG580" s="1">
        <v>1510153</v>
      </c>
      <c r="AI580" s="2">
        <v>45835</v>
      </c>
      <c r="AJ580" s="1">
        <v>1510153</v>
      </c>
      <c r="AK580" s="1" t="s">
        <v>5157</v>
      </c>
      <c r="AL580" s="2">
        <v>45835</v>
      </c>
      <c r="AM580" s="2">
        <v>45992</v>
      </c>
      <c r="AN580" s="1" t="s">
        <v>240</v>
      </c>
      <c r="AO580" s="3">
        <v>0.99930555555555556</v>
      </c>
    </row>
    <row r="581" spans="1:41" x14ac:dyDescent="0.3">
      <c r="A581" s="7" t="s">
        <v>5158</v>
      </c>
      <c r="B581" s="1" t="s">
        <v>41</v>
      </c>
      <c r="C581" s="1" t="s">
        <v>1056</v>
      </c>
      <c r="D581" s="1" t="s">
        <v>43</v>
      </c>
      <c r="E581" s="1" t="s">
        <v>5159</v>
      </c>
      <c r="F581" s="10">
        <f t="shared" si="9"/>
        <v>45821</v>
      </c>
      <c r="G581" s="1" t="s">
        <v>5160</v>
      </c>
      <c r="H581" s="1" t="s">
        <v>5161</v>
      </c>
      <c r="I581" s="1" t="s">
        <v>8481</v>
      </c>
      <c r="J581" s="1" t="s">
        <v>84</v>
      </c>
      <c r="K581" s="1">
        <v>45233000</v>
      </c>
      <c r="M581" s="1" t="s">
        <v>1061</v>
      </c>
      <c r="N581" s="1" t="s">
        <v>1062</v>
      </c>
      <c r="O581" s="1" t="s">
        <v>1063</v>
      </c>
      <c r="P581" s="1" t="s">
        <v>1064</v>
      </c>
      <c r="Q581" s="1" t="s">
        <v>1065</v>
      </c>
      <c r="R581" s="1" t="s">
        <v>84</v>
      </c>
      <c r="X581" s="2">
        <v>45747</v>
      </c>
      <c r="Y581" s="2">
        <v>46477</v>
      </c>
      <c r="Z581" s="2">
        <v>45695</v>
      </c>
      <c r="AA581" s="1" t="s">
        <v>55</v>
      </c>
      <c r="AC581" s="1" t="s">
        <v>56</v>
      </c>
      <c r="AD581" s="1" t="s">
        <v>57</v>
      </c>
      <c r="AE581" s="1" t="s">
        <v>57</v>
      </c>
      <c r="AF581" s="1" t="s">
        <v>58</v>
      </c>
      <c r="AG581" s="1">
        <v>4600000</v>
      </c>
      <c r="AI581" s="2">
        <v>45747</v>
      </c>
      <c r="AJ581" s="1">
        <v>4600000</v>
      </c>
      <c r="AK581" s="1" t="s">
        <v>1067</v>
      </c>
      <c r="AL581" s="2">
        <v>45748</v>
      </c>
      <c r="AM581" s="2">
        <v>46477</v>
      </c>
      <c r="AN581" s="1" t="s">
        <v>561</v>
      </c>
      <c r="AO581" s="3">
        <v>0.5</v>
      </c>
    </row>
    <row r="582" spans="1:41" x14ac:dyDescent="0.3">
      <c r="A582" s="7" t="s">
        <v>5162</v>
      </c>
      <c r="B582" s="1" t="s">
        <v>41</v>
      </c>
      <c r="C582" s="1" t="s">
        <v>2000</v>
      </c>
      <c r="D582" s="1" t="s">
        <v>43</v>
      </c>
      <c r="E582" s="1" t="s">
        <v>5163</v>
      </c>
      <c r="F582" s="10">
        <f t="shared" si="9"/>
        <v>45821</v>
      </c>
      <c r="G582" s="1" t="s">
        <v>5164</v>
      </c>
      <c r="H582" s="1" t="s">
        <v>5165</v>
      </c>
      <c r="I582" s="1" t="s">
        <v>8481</v>
      </c>
      <c r="J582" s="1" t="s">
        <v>540</v>
      </c>
      <c r="K582" s="1">
        <v>80000000</v>
      </c>
      <c r="L582" s="1" t="s">
        <v>5166</v>
      </c>
      <c r="M582" s="1" t="s">
        <v>5167</v>
      </c>
      <c r="N582" s="1" t="s">
        <v>2007</v>
      </c>
      <c r="P582" s="1" t="s">
        <v>2008</v>
      </c>
      <c r="Q582" s="1" t="s">
        <v>2009</v>
      </c>
      <c r="R582" s="1" t="s">
        <v>545</v>
      </c>
      <c r="T582" s="1" t="s">
        <v>2011</v>
      </c>
      <c r="V582" s="1" t="s">
        <v>5168</v>
      </c>
      <c r="X582" s="2">
        <v>45748</v>
      </c>
      <c r="Y582" s="2">
        <v>46112</v>
      </c>
      <c r="Z582" s="2">
        <v>45744</v>
      </c>
      <c r="AA582" s="1" t="s">
        <v>55</v>
      </c>
      <c r="AC582" s="1" t="s">
        <v>57</v>
      </c>
      <c r="AD582" s="1" t="s">
        <v>57</v>
      </c>
      <c r="AE582" s="1" t="s">
        <v>57</v>
      </c>
      <c r="AF582" s="1" t="s">
        <v>87</v>
      </c>
      <c r="AG582" s="1">
        <v>424500</v>
      </c>
      <c r="AI582" s="2">
        <v>45821</v>
      </c>
      <c r="AJ582" s="1">
        <v>424500</v>
      </c>
      <c r="AK582" s="1" t="s">
        <v>5169</v>
      </c>
      <c r="AL582" s="2">
        <v>45748</v>
      </c>
      <c r="AM582" s="2">
        <v>46112</v>
      </c>
      <c r="AN582" s="1" t="s">
        <v>144</v>
      </c>
      <c r="AO582" s="3">
        <v>0.5</v>
      </c>
    </row>
    <row r="583" spans="1:41" x14ac:dyDescent="0.3">
      <c r="A583" s="7" t="s">
        <v>5170</v>
      </c>
      <c r="B583" s="1" t="s">
        <v>41</v>
      </c>
      <c r="C583" s="1" t="s">
        <v>5171</v>
      </c>
      <c r="D583" s="1" t="s">
        <v>43</v>
      </c>
      <c r="E583" s="1" t="s">
        <v>5172</v>
      </c>
      <c r="F583" s="10">
        <f t="shared" si="9"/>
        <v>45764</v>
      </c>
      <c r="G583" s="1" t="s">
        <v>5173</v>
      </c>
      <c r="H583" s="1" t="s">
        <v>5174</v>
      </c>
      <c r="I583" s="1" t="s">
        <v>8481</v>
      </c>
      <c r="J583" s="1" t="s">
        <v>127</v>
      </c>
      <c r="K583" s="1">
        <v>45000000</v>
      </c>
      <c r="L583" s="1" t="s">
        <v>5175</v>
      </c>
      <c r="M583" s="1" t="s">
        <v>419</v>
      </c>
      <c r="N583" s="1" t="s">
        <v>5176</v>
      </c>
      <c r="O583" s="1" t="s">
        <v>5177</v>
      </c>
      <c r="P583" s="1" t="s">
        <v>51</v>
      </c>
      <c r="Q583" s="1" t="s">
        <v>422</v>
      </c>
      <c r="R583" s="1" t="s">
        <v>127</v>
      </c>
      <c r="T583" s="1" t="s">
        <v>423</v>
      </c>
      <c r="V583" s="1" t="s">
        <v>424</v>
      </c>
      <c r="X583" s="2">
        <v>45292</v>
      </c>
      <c r="Y583" s="2">
        <v>45310</v>
      </c>
      <c r="Z583" s="2">
        <v>45183</v>
      </c>
      <c r="AA583" s="1" t="s">
        <v>55</v>
      </c>
      <c r="AC583" s="1" t="s">
        <v>56</v>
      </c>
      <c r="AD583" s="1" t="s">
        <v>57</v>
      </c>
      <c r="AE583" s="1" t="s">
        <v>57</v>
      </c>
      <c r="AF583" s="1" t="s">
        <v>58</v>
      </c>
      <c r="AG583" s="1">
        <v>30000</v>
      </c>
      <c r="AH583" s="1">
        <v>30000</v>
      </c>
      <c r="AI583" s="2">
        <v>45404</v>
      </c>
      <c r="AJ583" s="1">
        <v>33762.300000000003</v>
      </c>
      <c r="AK583" s="1" t="s">
        <v>2451</v>
      </c>
      <c r="AL583" s="2">
        <v>45418</v>
      </c>
      <c r="AM583" s="2">
        <v>45436</v>
      </c>
      <c r="AN583" s="1" t="s">
        <v>185</v>
      </c>
      <c r="AO583" s="3">
        <v>0.5</v>
      </c>
    </row>
    <row r="584" spans="1:41" x14ac:dyDescent="0.3">
      <c r="A584" s="7" t="s">
        <v>5178</v>
      </c>
      <c r="B584" s="1" t="s">
        <v>41</v>
      </c>
      <c r="C584" s="1" t="s">
        <v>414</v>
      </c>
      <c r="D584" s="1" t="s">
        <v>43</v>
      </c>
      <c r="E584" s="1" t="s">
        <v>5179</v>
      </c>
      <c r="F584" s="10">
        <f t="shared" si="9"/>
        <v>45735</v>
      </c>
      <c r="G584" s="1" t="s">
        <v>5173</v>
      </c>
      <c r="H584" s="1" t="s">
        <v>5180</v>
      </c>
      <c r="I584" s="1" t="s">
        <v>8481</v>
      </c>
      <c r="J584" s="1" t="s">
        <v>127</v>
      </c>
      <c r="K584" s="1">
        <v>45000000</v>
      </c>
      <c r="L584" s="1" t="s">
        <v>5181</v>
      </c>
      <c r="M584" s="1" t="s">
        <v>419</v>
      </c>
      <c r="N584" s="1" t="s">
        <v>420</v>
      </c>
      <c r="O584" s="1" t="s">
        <v>421</v>
      </c>
      <c r="P584" s="1" t="s">
        <v>51</v>
      </c>
      <c r="Q584" s="1" t="s">
        <v>422</v>
      </c>
      <c r="R584" s="1" t="s">
        <v>127</v>
      </c>
      <c r="T584" s="1" t="s">
        <v>423</v>
      </c>
      <c r="V584" s="1" t="s">
        <v>424</v>
      </c>
      <c r="X584" s="2">
        <v>45534</v>
      </c>
      <c r="Y584" s="2">
        <v>45898</v>
      </c>
      <c r="Z584" s="2">
        <v>45485</v>
      </c>
      <c r="AA584" s="1" t="s">
        <v>55</v>
      </c>
      <c r="AC584" s="1" t="s">
        <v>56</v>
      </c>
      <c r="AD584" s="1" t="s">
        <v>57</v>
      </c>
      <c r="AE584" s="1" t="s">
        <v>57</v>
      </c>
      <c r="AF584" s="1" t="s">
        <v>58</v>
      </c>
      <c r="AG584" s="1">
        <v>1000000</v>
      </c>
      <c r="AH584" s="1">
        <v>2000000</v>
      </c>
      <c r="AI584" s="2">
        <v>45693</v>
      </c>
      <c r="AJ584" s="1">
        <v>760697.72</v>
      </c>
      <c r="AK584" s="1" t="s">
        <v>5182</v>
      </c>
      <c r="AL584" s="2">
        <v>45534</v>
      </c>
      <c r="AM584" s="2">
        <v>45898</v>
      </c>
      <c r="AN584" s="1" t="s">
        <v>185</v>
      </c>
      <c r="AO584" s="3">
        <v>0.70833333333333337</v>
      </c>
    </row>
    <row r="585" spans="1:41" x14ac:dyDescent="0.3">
      <c r="A585" s="7" t="s">
        <v>5183</v>
      </c>
      <c r="B585" s="1" t="s">
        <v>41</v>
      </c>
      <c r="C585" s="1" t="s">
        <v>1926</v>
      </c>
      <c r="D585" s="1" t="s">
        <v>43</v>
      </c>
      <c r="E585" s="1" t="s">
        <v>5184</v>
      </c>
      <c r="F585" s="10">
        <f t="shared" si="9"/>
        <v>45687</v>
      </c>
      <c r="G585" s="1" t="s">
        <v>5185</v>
      </c>
      <c r="H585" s="1" t="s">
        <v>5186</v>
      </c>
      <c r="I585" s="1" t="s">
        <v>8481</v>
      </c>
      <c r="J585" s="1" t="s">
        <v>84</v>
      </c>
      <c r="K585" s="1">
        <v>45000000</v>
      </c>
      <c r="L585" s="1" t="s">
        <v>1931</v>
      </c>
      <c r="M585" s="1" t="s">
        <v>5187</v>
      </c>
      <c r="N585" s="1" t="s">
        <v>1933</v>
      </c>
      <c r="O585" s="1" t="s">
        <v>1934</v>
      </c>
      <c r="P585" s="1" t="s">
        <v>1935</v>
      </c>
      <c r="Q585" s="1" t="s">
        <v>1930</v>
      </c>
      <c r="R585" s="1" t="s">
        <v>127</v>
      </c>
      <c r="S585" s="1" t="s">
        <v>5188</v>
      </c>
      <c r="T585" s="1" t="s">
        <v>5189</v>
      </c>
      <c r="V585" s="1" t="s">
        <v>5190</v>
      </c>
      <c r="X585" s="2">
        <v>45665</v>
      </c>
      <c r="Y585" s="2">
        <v>45930</v>
      </c>
      <c r="Z585" s="2">
        <v>45623</v>
      </c>
      <c r="AA585" s="1" t="s">
        <v>55</v>
      </c>
      <c r="AC585" s="1" t="s">
        <v>56</v>
      </c>
      <c r="AD585" s="1" t="s">
        <v>57</v>
      </c>
      <c r="AE585" s="1" t="s">
        <v>57</v>
      </c>
      <c r="AF585" s="1" t="s">
        <v>58</v>
      </c>
      <c r="AG585" s="1">
        <v>350000</v>
      </c>
      <c r="AH585" s="1">
        <v>350000</v>
      </c>
      <c r="AI585" s="2">
        <v>45678</v>
      </c>
      <c r="AJ585" s="1">
        <v>298429.3</v>
      </c>
      <c r="AK585" s="1" t="s">
        <v>5191</v>
      </c>
      <c r="AL585" s="2">
        <v>45679</v>
      </c>
      <c r="AM585" s="2">
        <v>45930</v>
      </c>
      <c r="AN585" s="1" t="s">
        <v>89</v>
      </c>
      <c r="AO585" s="3">
        <v>0.5</v>
      </c>
    </row>
    <row r="586" spans="1:41" x14ac:dyDescent="0.3">
      <c r="A586" s="7" t="s">
        <v>5192</v>
      </c>
      <c r="B586" s="1" t="s">
        <v>41</v>
      </c>
      <c r="C586" s="1" t="s">
        <v>5193</v>
      </c>
      <c r="D586" s="1" t="s">
        <v>43</v>
      </c>
      <c r="E586" s="1" t="s">
        <v>5194</v>
      </c>
      <c r="F586" s="10">
        <f t="shared" si="9"/>
        <v>45681</v>
      </c>
      <c r="G586" s="1" t="s">
        <v>5195</v>
      </c>
      <c r="H586" s="1" t="s">
        <v>5196</v>
      </c>
      <c r="I586" s="1" t="s">
        <v>8481</v>
      </c>
      <c r="J586" s="1" t="s">
        <v>107</v>
      </c>
      <c r="K586" s="1">
        <v>45000000</v>
      </c>
      <c r="L586" s="1" t="s">
        <v>5197</v>
      </c>
      <c r="M586" s="1" t="s">
        <v>5198</v>
      </c>
      <c r="N586" s="1" t="s">
        <v>5199</v>
      </c>
      <c r="P586" s="1" t="s">
        <v>5200</v>
      </c>
      <c r="Q586" s="1" t="s">
        <v>5201</v>
      </c>
      <c r="R586" s="1" t="s">
        <v>571</v>
      </c>
      <c r="X586" s="2">
        <v>45642</v>
      </c>
      <c r="Y586" s="2">
        <v>45747</v>
      </c>
      <c r="Z586" s="2">
        <v>45590</v>
      </c>
      <c r="AA586" s="1" t="s">
        <v>55</v>
      </c>
      <c r="AC586" s="1" t="s">
        <v>56</v>
      </c>
      <c r="AD586" s="1" t="s">
        <v>57</v>
      </c>
      <c r="AE586" s="1" t="s">
        <v>57</v>
      </c>
      <c r="AF586" s="1" t="s">
        <v>58</v>
      </c>
      <c r="AG586" s="1">
        <v>147000</v>
      </c>
      <c r="AH586" s="1">
        <v>147000</v>
      </c>
      <c r="AI586" s="2">
        <v>45638</v>
      </c>
      <c r="AJ586" s="1">
        <v>146804.69</v>
      </c>
      <c r="AK586" s="1" t="s">
        <v>5202</v>
      </c>
      <c r="AL586" s="2">
        <v>45642</v>
      </c>
      <c r="AM586" s="2">
        <v>45747</v>
      </c>
      <c r="AN586" s="1" t="s">
        <v>101</v>
      </c>
      <c r="AO586" s="3">
        <v>0.5</v>
      </c>
    </row>
    <row r="587" spans="1:41" x14ac:dyDescent="0.3">
      <c r="A587" s="7" t="s">
        <v>5203</v>
      </c>
      <c r="B587" s="1" t="s">
        <v>41</v>
      </c>
      <c r="C587" s="1" t="s">
        <v>2272</v>
      </c>
      <c r="D587" s="1" t="s">
        <v>43</v>
      </c>
      <c r="E587" s="1" t="s">
        <v>5204</v>
      </c>
      <c r="F587" s="10">
        <f t="shared" si="9"/>
        <v>45664</v>
      </c>
      <c r="G587" s="1" t="s">
        <v>5205</v>
      </c>
      <c r="H587" s="1" t="s">
        <v>5206</v>
      </c>
      <c r="I587" s="1" t="s">
        <v>5207</v>
      </c>
      <c r="J587" s="1" t="s">
        <v>8481</v>
      </c>
      <c r="K587" s="1">
        <v>45000000</v>
      </c>
      <c r="L587" s="1" t="s">
        <v>2276</v>
      </c>
      <c r="M587" s="1" t="s">
        <v>2277</v>
      </c>
      <c r="N587" s="1" t="s">
        <v>2278</v>
      </c>
      <c r="P587" s="1" t="s">
        <v>51</v>
      </c>
      <c r="Q587" s="1" t="s">
        <v>5208</v>
      </c>
      <c r="R587" s="1" t="s">
        <v>84</v>
      </c>
      <c r="S587" s="1">
        <v>7920537068</v>
      </c>
      <c r="W587" s="1" t="s">
        <v>5209</v>
      </c>
      <c r="X587" s="2">
        <v>45659</v>
      </c>
      <c r="Y587" s="2">
        <v>45869</v>
      </c>
      <c r="Z587" s="2">
        <v>45627</v>
      </c>
      <c r="AA587" s="1" t="s">
        <v>55</v>
      </c>
      <c r="AC587" s="1" t="s">
        <v>56</v>
      </c>
      <c r="AD587" s="1" t="s">
        <v>57</v>
      </c>
      <c r="AE587" s="1" t="s">
        <v>57</v>
      </c>
      <c r="AF587" s="1" t="s">
        <v>58</v>
      </c>
      <c r="AG587" s="1">
        <v>1630159.4</v>
      </c>
      <c r="AI587" s="2">
        <v>45659</v>
      </c>
      <c r="AJ587" s="1">
        <v>1630159.4</v>
      </c>
      <c r="AK587" s="1" t="s">
        <v>5210</v>
      </c>
      <c r="AL587" s="2">
        <v>45659</v>
      </c>
      <c r="AM587" s="2">
        <v>45869</v>
      </c>
      <c r="AN587" s="1" t="s">
        <v>240</v>
      </c>
      <c r="AO587" s="3">
        <v>0.70833333333333337</v>
      </c>
    </row>
    <row r="588" spans="1:41" x14ac:dyDescent="0.3">
      <c r="A588" s="7" t="s">
        <v>5211</v>
      </c>
      <c r="B588" s="1" t="s">
        <v>41</v>
      </c>
      <c r="C588" s="1" t="s">
        <v>1408</v>
      </c>
      <c r="D588" s="1" t="s">
        <v>43</v>
      </c>
      <c r="E588" s="1" t="s">
        <v>5212</v>
      </c>
      <c r="F588" s="10">
        <f t="shared" si="9"/>
        <v>45583</v>
      </c>
      <c r="G588" s="1" t="s">
        <v>5213</v>
      </c>
      <c r="H588" s="1" t="s">
        <v>5214</v>
      </c>
      <c r="I588" s="1" t="s">
        <v>8481</v>
      </c>
      <c r="J588" s="1" t="s">
        <v>84</v>
      </c>
      <c r="K588" s="1">
        <v>45000000</v>
      </c>
      <c r="L588" s="1" t="s">
        <v>5215</v>
      </c>
      <c r="M588" s="1" t="s">
        <v>5216</v>
      </c>
      <c r="N588" s="1" t="s">
        <v>1413</v>
      </c>
      <c r="O588" s="1" t="s">
        <v>1414</v>
      </c>
      <c r="P588" s="1" t="s">
        <v>1415</v>
      </c>
      <c r="Q588" s="1" t="s">
        <v>1416</v>
      </c>
      <c r="R588" s="1" t="s">
        <v>127</v>
      </c>
      <c r="S588" s="1" t="s">
        <v>5217</v>
      </c>
      <c r="T588" s="1" t="s">
        <v>1417</v>
      </c>
      <c r="V588" s="1" t="s">
        <v>5218</v>
      </c>
      <c r="X588" s="2">
        <v>45597</v>
      </c>
      <c r="Y588" s="2">
        <v>46326</v>
      </c>
      <c r="Z588" s="2">
        <v>45474</v>
      </c>
      <c r="AA588" s="1" t="s">
        <v>55</v>
      </c>
      <c r="AC588" s="1" t="s">
        <v>56</v>
      </c>
      <c r="AD588" s="1" t="s">
        <v>57</v>
      </c>
      <c r="AE588" s="1" t="s">
        <v>57</v>
      </c>
      <c r="AF588" s="1" t="s">
        <v>58</v>
      </c>
      <c r="AG588" s="1">
        <v>24000000</v>
      </c>
      <c r="AH588" s="1">
        <v>24000000</v>
      </c>
      <c r="AI588" s="2">
        <v>45580</v>
      </c>
      <c r="AJ588" s="1">
        <v>24000000</v>
      </c>
      <c r="AK588" s="1" t="s">
        <v>5219</v>
      </c>
      <c r="AL588" s="2">
        <v>45597</v>
      </c>
      <c r="AM588" s="2">
        <v>47057</v>
      </c>
      <c r="AN588" s="1" t="s">
        <v>89</v>
      </c>
      <c r="AO588" s="3">
        <v>0.99930555555555556</v>
      </c>
    </row>
    <row r="589" spans="1:41" x14ac:dyDescent="0.3">
      <c r="A589" s="7" t="s">
        <v>5220</v>
      </c>
      <c r="B589" s="1" t="s">
        <v>41</v>
      </c>
      <c r="C589" s="1" t="s">
        <v>1357</v>
      </c>
      <c r="D589" s="1" t="s">
        <v>43</v>
      </c>
      <c r="E589" s="1" t="s">
        <v>5221</v>
      </c>
      <c r="F589" s="10">
        <f t="shared" si="9"/>
        <v>45516</v>
      </c>
      <c r="G589" s="1" t="s">
        <v>5222</v>
      </c>
      <c r="H589" s="1" t="s">
        <v>5223</v>
      </c>
      <c r="I589" s="1" t="s">
        <v>8481</v>
      </c>
      <c r="J589" s="1" t="s">
        <v>862</v>
      </c>
      <c r="K589" s="1">
        <v>79980000</v>
      </c>
      <c r="M589" s="1" t="s">
        <v>5224</v>
      </c>
      <c r="N589" s="1" t="s">
        <v>5225</v>
      </c>
      <c r="P589" s="1" t="s">
        <v>904</v>
      </c>
      <c r="Q589" s="1" t="s">
        <v>1530</v>
      </c>
      <c r="R589" s="1" t="s">
        <v>84</v>
      </c>
      <c r="X589" s="2">
        <v>45513</v>
      </c>
      <c r="Y589" s="2">
        <v>46052</v>
      </c>
      <c r="Z589" s="2">
        <v>45481</v>
      </c>
      <c r="AA589" s="1" t="s">
        <v>55</v>
      </c>
      <c r="AC589" s="1" t="s">
        <v>56</v>
      </c>
      <c r="AD589" s="1" t="s">
        <v>57</v>
      </c>
      <c r="AE589" s="1" t="s">
        <v>57</v>
      </c>
      <c r="AF589" s="1" t="s">
        <v>87</v>
      </c>
      <c r="AG589" s="1">
        <v>80075</v>
      </c>
      <c r="AI589" s="2">
        <v>45481</v>
      </c>
      <c r="AJ589" s="1">
        <v>80075</v>
      </c>
      <c r="AK589" s="1" t="s">
        <v>5226</v>
      </c>
      <c r="AL589" s="2">
        <v>45513</v>
      </c>
      <c r="AM589" s="2">
        <v>46052</v>
      </c>
      <c r="AN589" s="1" t="s">
        <v>5227</v>
      </c>
      <c r="AO589" s="3">
        <v>0.70833333333333337</v>
      </c>
    </row>
    <row r="590" spans="1:41" x14ac:dyDescent="0.3">
      <c r="A590" s="7" t="s">
        <v>5228</v>
      </c>
      <c r="B590" s="1" t="s">
        <v>41</v>
      </c>
      <c r="C590" s="1" t="s">
        <v>5229</v>
      </c>
      <c r="D590" s="1" t="s">
        <v>43</v>
      </c>
      <c r="E590" s="1" t="s">
        <v>5230</v>
      </c>
      <c r="F590" s="10">
        <f t="shared" si="9"/>
        <v>45506</v>
      </c>
      <c r="G590" s="1" t="s">
        <v>5231</v>
      </c>
      <c r="H590" s="1" t="s">
        <v>5232</v>
      </c>
      <c r="I590" s="1" t="s">
        <v>8481</v>
      </c>
      <c r="J590" s="1" t="s">
        <v>95</v>
      </c>
      <c r="K590" s="1">
        <v>45000000</v>
      </c>
      <c r="M590" s="1" t="s">
        <v>340</v>
      </c>
      <c r="N590" s="1" t="s">
        <v>5233</v>
      </c>
      <c r="P590" s="1" t="s">
        <v>342</v>
      </c>
      <c r="Q590" s="1" t="s">
        <v>343</v>
      </c>
      <c r="R590" s="1" t="s">
        <v>84</v>
      </c>
      <c r="X590" s="2">
        <v>45474</v>
      </c>
      <c r="Y590" s="2">
        <v>45597</v>
      </c>
      <c r="Z590" s="2">
        <v>45462</v>
      </c>
      <c r="AA590" s="1" t="s">
        <v>55</v>
      </c>
      <c r="AC590" s="1" t="s">
        <v>57</v>
      </c>
      <c r="AD590" s="1" t="s">
        <v>57</v>
      </c>
      <c r="AE590" s="1" t="s">
        <v>57</v>
      </c>
      <c r="AF590" s="1" t="s">
        <v>58</v>
      </c>
      <c r="AG590" s="1">
        <v>400000</v>
      </c>
      <c r="AI590" s="2">
        <v>45463</v>
      </c>
      <c r="AJ590" s="1">
        <v>400000</v>
      </c>
      <c r="AK590" s="1" t="s">
        <v>5234</v>
      </c>
      <c r="AL590" s="2">
        <v>45474</v>
      </c>
      <c r="AM590" s="2">
        <v>45597</v>
      </c>
      <c r="AN590" s="1" t="s">
        <v>240</v>
      </c>
      <c r="AO590" s="3">
        <v>0.99930555555555556</v>
      </c>
    </row>
    <row r="591" spans="1:41" x14ac:dyDescent="0.3">
      <c r="A591" s="7" t="s">
        <v>5235</v>
      </c>
      <c r="B591" s="1" t="s">
        <v>41</v>
      </c>
      <c r="C591" s="1" t="s">
        <v>414</v>
      </c>
      <c r="D591" s="1" t="s">
        <v>43</v>
      </c>
      <c r="E591" s="1" t="s">
        <v>5236</v>
      </c>
      <c r="F591" s="10">
        <f t="shared" si="9"/>
        <v>45490</v>
      </c>
      <c r="G591" s="1" t="s">
        <v>5173</v>
      </c>
      <c r="H591" s="1" t="s">
        <v>5237</v>
      </c>
      <c r="I591" s="1" t="s">
        <v>8481</v>
      </c>
      <c r="J591" s="1" t="s">
        <v>127</v>
      </c>
      <c r="K591" s="1">
        <v>45000000</v>
      </c>
      <c r="L591" s="1" t="s">
        <v>5238</v>
      </c>
      <c r="M591" s="1" t="s">
        <v>419</v>
      </c>
      <c r="N591" s="1" t="s">
        <v>420</v>
      </c>
      <c r="O591" s="1" t="s">
        <v>421</v>
      </c>
      <c r="P591" s="1" t="s">
        <v>51</v>
      </c>
      <c r="Q591" s="1" t="s">
        <v>422</v>
      </c>
      <c r="R591" s="1" t="s">
        <v>127</v>
      </c>
      <c r="S591" s="1">
        <v>5075</v>
      </c>
      <c r="T591" s="1" t="s">
        <v>423</v>
      </c>
      <c r="V591" s="1" t="s">
        <v>424</v>
      </c>
      <c r="X591" s="2">
        <v>45410</v>
      </c>
      <c r="Y591" s="2">
        <v>45774</v>
      </c>
      <c r="Z591" s="2">
        <v>45405</v>
      </c>
      <c r="AA591" s="1" t="s">
        <v>55</v>
      </c>
      <c r="AC591" s="1" t="s">
        <v>56</v>
      </c>
      <c r="AD591" s="1" t="s">
        <v>57</v>
      </c>
      <c r="AE591" s="1" t="s">
        <v>57</v>
      </c>
      <c r="AF591" s="1" t="s">
        <v>58</v>
      </c>
      <c r="AG591" s="1">
        <v>250000</v>
      </c>
      <c r="AH591" s="1">
        <v>250000</v>
      </c>
      <c r="AI591" s="2">
        <v>45490</v>
      </c>
      <c r="AJ591" s="1">
        <v>750000</v>
      </c>
      <c r="AK591" s="1" t="s">
        <v>5239</v>
      </c>
      <c r="AL591" s="2">
        <v>45410</v>
      </c>
      <c r="AM591" s="2">
        <v>45774</v>
      </c>
      <c r="AN591" s="1" t="s">
        <v>185</v>
      </c>
      <c r="AO591" s="3">
        <v>0.5</v>
      </c>
    </row>
    <row r="592" spans="1:41" x14ac:dyDescent="0.3">
      <c r="A592" s="7" t="s">
        <v>5240</v>
      </c>
      <c r="B592" s="1" t="s">
        <v>41</v>
      </c>
      <c r="C592" s="1" t="s">
        <v>5241</v>
      </c>
      <c r="D592" s="1" t="s">
        <v>43</v>
      </c>
      <c r="E592" s="1" t="s">
        <v>5242</v>
      </c>
      <c r="F592" s="10">
        <f t="shared" si="9"/>
        <v>45483</v>
      </c>
      <c r="G592" s="1" t="s">
        <v>5243</v>
      </c>
      <c r="H592" s="1" t="s">
        <v>5244</v>
      </c>
      <c r="I592" s="1" t="s">
        <v>8481</v>
      </c>
      <c r="J592" s="1" t="s">
        <v>714</v>
      </c>
      <c r="K592" s="1">
        <v>45000000</v>
      </c>
      <c r="L592" s="1" t="s">
        <v>5245</v>
      </c>
      <c r="M592" s="1" t="s">
        <v>5246</v>
      </c>
      <c r="N592" s="1" t="s">
        <v>5247</v>
      </c>
      <c r="P592" s="1" t="s">
        <v>5248</v>
      </c>
      <c r="Q592" s="1" t="s">
        <v>5249</v>
      </c>
      <c r="R592" s="1" t="s">
        <v>84</v>
      </c>
      <c r="S592" s="1">
        <v>1159072244</v>
      </c>
      <c r="X592" s="2">
        <v>45330</v>
      </c>
      <c r="Y592" s="2">
        <v>45504</v>
      </c>
      <c r="Z592" s="2">
        <v>45195</v>
      </c>
      <c r="AA592" s="1" t="s">
        <v>55</v>
      </c>
      <c r="AC592" s="1" t="s">
        <v>56</v>
      </c>
      <c r="AD592" s="1" t="s">
        <v>56</v>
      </c>
      <c r="AE592" s="1" t="s">
        <v>57</v>
      </c>
      <c r="AF592" s="1" t="s">
        <v>58</v>
      </c>
      <c r="AG592" s="1">
        <v>1844246</v>
      </c>
      <c r="AI592" s="2">
        <v>45619</v>
      </c>
      <c r="AJ592" s="1">
        <v>1844246</v>
      </c>
      <c r="AK592" s="1" t="s">
        <v>5250</v>
      </c>
      <c r="AL592" s="2">
        <v>45330</v>
      </c>
      <c r="AM592" s="2">
        <v>45504</v>
      </c>
      <c r="AN592" s="1" t="s">
        <v>5251</v>
      </c>
      <c r="AO592" s="3">
        <v>0.5</v>
      </c>
    </row>
    <row r="593" spans="1:41" x14ac:dyDescent="0.3">
      <c r="A593" s="7" t="s">
        <v>5252</v>
      </c>
      <c r="B593" s="1" t="s">
        <v>41</v>
      </c>
      <c r="C593" s="1" t="s">
        <v>5253</v>
      </c>
      <c r="D593" s="1" t="s">
        <v>43</v>
      </c>
      <c r="E593" s="1" t="s">
        <v>5254</v>
      </c>
      <c r="F593" s="10">
        <f t="shared" si="9"/>
        <v>45470</v>
      </c>
      <c r="G593" s="1" t="s">
        <v>5255</v>
      </c>
      <c r="H593" s="1" t="s">
        <v>5256</v>
      </c>
      <c r="I593" s="1" t="s">
        <v>8481</v>
      </c>
      <c r="J593" s="1" t="s">
        <v>127</v>
      </c>
      <c r="K593" s="1">
        <v>45000000</v>
      </c>
      <c r="L593" s="1" t="s">
        <v>2448</v>
      </c>
      <c r="M593" s="1" t="s">
        <v>419</v>
      </c>
      <c r="N593" s="1" t="s">
        <v>5253</v>
      </c>
      <c r="O593" s="1" t="s">
        <v>5257</v>
      </c>
      <c r="P593" s="1" t="s">
        <v>5258</v>
      </c>
      <c r="Q593" s="1" t="s">
        <v>5259</v>
      </c>
      <c r="R593" s="1" t="s">
        <v>127</v>
      </c>
      <c r="T593" s="1" t="s">
        <v>423</v>
      </c>
      <c r="V593" s="1" t="s">
        <v>424</v>
      </c>
      <c r="X593" s="2">
        <v>45509</v>
      </c>
      <c r="Y593" s="2">
        <v>45562</v>
      </c>
      <c r="Z593" s="2">
        <v>45436</v>
      </c>
      <c r="AA593" s="1" t="s">
        <v>55</v>
      </c>
      <c r="AC593" s="1" t="s">
        <v>56</v>
      </c>
      <c r="AD593" s="1" t="s">
        <v>57</v>
      </c>
      <c r="AE593" s="1" t="s">
        <v>57</v>
      </c>
      <c r="AF593" s="1" t="s">
        <v>58</v>
      </c>
      <c r="AG593" s="1">
        <v>50000</v>
      </c>
      <c r="AH593" s="1">
        <v>60000</v>
      </c>
      <c r="AI593" s="2">
        <v>45462</v>
      </c>
      <c r="AJ593" s="1">
        <v>47839.74</v>
      </c>
      <c r="AK593" s="1" t="s">
        <v>5260</v>
      </c>
      <c r="AL593" s="2">
        <v>45509</v>
      </c>
      <c r="AM593" s="2">
        <v>45562</v>
      </c>
      <c r="AN593" s="1" t="s">
        <v>185</v>
      </c>
      <c r="AO593" s="3">
        <v>0.5</v>
      </c>
    </row>
    <row r="594" spans="1:41" x14ac:dyDescent="0.3">
      <c r="A594" s="7" t="s">
        <v>5261</v>
      </c>
      <c r="B594" s="1" t="s">
        <v>41</v>
      </c>
      <c r="C594" s="1" t="s">
        <v>449</v>
      </c>
      <c r="D594" s="1" t="s">
        <v>43</v>
      </c>
      <c r="E594" s="1" t="s">
        <v>5262</v>
      </c>
      <c r="F594" s="10">
        <f t="shared" si="9"/>
        <v>45464</v>
      </c>
      <c r="G594" s="1" t="s">
        <v>5263</v>
      </c>
      <c r="H594" s="1" t="s">
        <v>5264</v>
      </c>
      <c r="I594" s="1" t="s">
        <v>8481</v>
      </c>
      <c r="J594" s="1" t="s">
        <v>84</v>
      </c>
      <c r="K594" s="1">
        <v>80550000</v>
      </c>
      <c r="L594" s="1" t="s">
        <v>5265</v>
      </c>
      <c r="M594" s="1" t="s">
        <v>5266</v>
      </c>
      <c r="N594" s="1" t="s">
        <v>456</v>
      </c>
      <c r="O594" s="1" t="s">
        <v>457</v>
      </c>
      <c r="P594" s="1" t="s">
        <v>458</v>
      </c>
      <c r="Q594" s="1" t="s">
        <v>459</v>
      </c>
      <c r="R594" s="1" t="s">
        <v>127</v>
      </c>
      <c r="S594" s="1" t="s">
        <v>5267</v>
      </c>
      <c r="T594" s="1" t="s">
        <v>461</v>
      </c>
      <c r="X594" s="2">
        <v>45369</v>
      </c>
      <c r="Y594" s="2">
        <v>46829</v>
      </c>
      <c r="Z594" s="2">
        <v>45250</v>
      </c>
      <c r="AA594" s="1" t="s">
        <v>55</v>
      </c>
      <c r="AC594" s="1" t="s">
        <v>56</v>
      </c>
      <c r="AD594" s="1" t="s">
        <v>56</v>
      </c>
      <c r="AE594" s="1" t="s">
        <v>57</v>
      </c>
      <c r="AF594" s="1" t="s">
        <v>87</v>
      </c>
      <c r="AG594" s="1">
        <v>308267.73</v>
      </c>
      <c r="AH594" s="1">
        <v>308267.73</v>
      </c>
      <c r="AI594" s="2">
        <v>45464</v>
      </c>
      <c r="AJ594" s="1">
        <v>308267.73</v>
      </c>
      <c r="AK594" s="1" t="s">
        <v>5268</v>
      </c>
      <c r="AL594" s="2">
        <v>45474</v>
      </c>
      <c r="AM594" s="2">
        <v>46934</v>
      </c>
      <c r="AN594" s="1" t="s">
        <v>89</v>
      </c>
      <c r="AO594" s="3">
        <v>0.5</v>
      </c>
    </row>
    <row r="595" spans="1:41" x14ac:dyDescent="0.3">
      <c r="A595" s="7" t="s">
        <v>5269</v>
      </c>
      <c r="B595" s="1" t="s">
        <v>41</v>
      </c>
      <c r="C595" s="1" t="s">
        <v>4682</v>
      </c>
      <c r="D595" s="1" t="s">
        <v>43</v>
      </c>
      <c r="E595" s="1" t="s">
        <v>5270</v>
      </c>
      <c r="F595" s="10">
        <f t="shared" si="9"/>
        <v>45463</v>
      </c>
      <c r="G595" s="1" t="s">
        <v>5271</v>
      </c>
      <c r="H595" s="1" t="s">
        <v>5272</v>
      </c>
      <c r="I595" s="1" t="s">
        <v>8481</v>
      </c>
      <c r="J595" s="1" t="s">
        <v>84</v>
      </c>
      <c r="K595" s="1">
        <v>71000000</v>
      </c>
      <c r="M595" s="1" t="s">
        <v>4685</v>
      </c>
      <c r="N595" s="1" t="s">
        <v>4686</v>
      </c>
      <c r="P595" s="1" t="s">
        <v>4687</v>
      </c>
      <c r="Q595" s="1" t="s">
        <v>4688</v>
      </c>
      <c r="R595" s="1" t="s">
        <v>127</v>
      </c>
      <c r="T595" s="1" t="s">
        <v>4689</v>
      </c>
      <c r="X595" s="2">
        <v>44796</v>
      </c>
      <c r="Y595" s="2">
        <v>45134</v>
      </c>
      <c r="Z595" s="2">
        <v>44789</v>
      </c>
      <c r="AA595" s="1" t="s">
        <v>55</v>
      </c>
      <c r="AC595" s="1" t="s">
        <v>57</v>
      </c>
      <c r="AD595" s="1" t="s">
        <v>57</v>
      </c>
      <c r="AE595" s="1" t="s">
        <v>57</v>
      </c>
      <c r="AF595" s="1" t="s">
        <v>87</v>
      </c>
      <c r="AG595" s="1">
        <v>21553620</v>
      </c>
      <c r="AI595" s="2">
        <v>44796</v>
      </c>
      <c r="AJ595" s="1">
        <v>21553620</v>
      </c>
      <c r="AK595" s="1" t="s">
        <v>5273</v>
      </c>
      <c r="AL595" s="2">
        <v>44796</v>
      </c>
      <c r="AM595" s="2">
        <v>45134</v>
      </c>
      <c r="AN595" s="1" t="s">
        <v>240</v>
      </c>
      <c r="AO595" s="3">
        <v>0.70833333333333337</v>
      </c>
    </row>
    <row r="596" spans="1:41" x14ac:dyDescent="0.3">
      <c r="A596" s="7" t="s">
        <v>5274</v>
      </c>
      <c r="B596" s="1" t="s">
        <v>41</v>
      </c>
      <c r="C596" s="1" t="s">
        <v>2000</v>
      </c>
      <c r="D596" s="1" t="s">
        <v>43</v>
      </c>
      <c r="E596" s="1" t="s">
        <v>5275</v>
      </c>
      <c r="F596" s="10">
        <f t="shared" si="9"/>
        <v>45428</v>
      </c>
      <c r="G596" s="1" t="s">
        <v>5276</v>
      </c>
      <c r="H596" s="1" t="s">
        <v>5277</v>
      </c>
      <c r="I596" s="1" t="s">
        <v>8481</v>
      </c>
      <c r="J596" s="1" t="s">
        <v>540</v>
      </c>
      <c r="K596" s="1">
        <v>80000000</v>
      </c>
      <c r="L596" s="1" t="s">
        <v>5278</v>
      </c>
      <c r="M596" s="1" t="s">
        <v>5279</v>
      </c>
      <c r="N596" s="1" t="s">
        <v>2007</v>
      </c>
      <c r="P596" s="1" t="s">
        <v>2008</v>
      </c>
      <c r="Q596" s="1" t="s">
        <v>2009</v>
      </c>
      <c r="R596" s="1" t="s">
        <v>545</v>
      </c>
      <c r="S596" s="1" t="s">
        <v>5280</v>
      </c>
      <c r="T596" s="1" t="s">
        <v>2011</v>
      </c>
      <c r="V596" s="1" t="s">
        <v>5281</v>
      </c>
      <c r="X596" s="2">
        <v>45383</v>
      </c>
      <c r="Y596" s="2">
        <v>45747</v>
      </c>
      <c r="Z596" s="2">
        <v>45345</v>
      </c>
      <c r="AA596" s="1" t="s">
        <v>55</v>
      </c>
      <c r="AC596" s="1" t="s">
        <v>56</v>
      </c>
      <c r="AD596" s="1" t="s">
        <v>57</v>
      </c>
      <c r="AE596" s="1" t="s">
        <v>57</v>
      </c>
      <c r="AF596" s="1" t="s">
        <v>87</v>
      </c>
      <c r="AG596" s="1">
        <v>0</v>
      </c>
      <c r="AI596" s="2">
        <v>45391</v>
      </c>
      <c r="AJ596" s="1">
        <v>345000</v>
      </c>
      <c r="AK596" s="1" t="s">
        <v>5282</v>
      </c>
      <c r="AL596" s="2">
        <v>45397</v>
      </c>
      <c r="AM596" s="2">
        <v>45747</v>
      </c>
      <c r="AN596" s="1" t="s">
        <v>144</v>
      </c>
      <c r="AO596" s="3">
        <v>0.5</v>
      </c>
    </row>
    <row r="597" spans="1:41" x14ac:dyDescent="0.3">
      <c r="A597" s="7" t="s">
        <v>5283</v>
      </c>
      <c r="B597" s="1" t="s">
        <v>41</v>
      </c>
      <c r="C597" s="1" t="s">
        <v>3866</v>
      </c>
      <c r="D597" s="1" t="s">
        <v>43</v>
      </c>
      <c r="E597" s="1" t="s">
        <v>5284</v>
      </c>
      <c r="F597" s="10">
        <f t="shared" si="9"/>
        <v>45401</v>
      </c>
      <c r="G597" s="1" t="s">
        <v>5285</v>
      </c>
      <c r="H597" s="1" t="s">
        <v>5286</v>
      </c>
      <c r="I597" s="1" t="s">
        <v>8481</v>
      </c>
      <c r="J597" s="1" t="s">
        <v>84</v>
      </c>
      <c r="K597" s="1" t="s">
        <v>5287</v>
      </c>
      <c r="M597" s="1" t="s">
        <v>4399</v>
      </c>
      <c r="N597" s="1" t="s">
        <v>3871</v>
      </c>
      <c r="P597" s="1" t="s">
        <v>3872</v>
      </c>
      <c r="Q597" s="1" t="s">
        <v>3873</v>
      </c>
      <c r="R597" s="1" t="s">
        <v>84</v>
      </c>
      <c r="V597" s="1" t="s">
        <v>5288</v>
      </c>
      <c r="X597" s="2">
        <v>45384</v>
      </c>
      <c r="Y597" s="2">
        <v>45509</v>
      </c>
      <c r="Z597" s="2">
        <v>45303</v>
      </c>
      <c r="AA597" s="1" t="s">
        <v>55</v>
      </c>
      <c r="AC597" s="1" t="s">
        <v>56</v>
      </c>
      <c r="AD597" s="1" t="s">
        <v>57</v>
      </c>
      <c r="AE597" s="1" t="s">
        <v>57</v>
      </c>
      <c r="AF597" s="1" t="s">
        <v>58</v>
      </c>
      <c r="AG597" s="1">
        <v>593486.46</v>
      </c>
      <c r="AI597" s="2">
        <v>45376</v>
      </c>
      <c r="AJ597" s="1">
        <v>593486.46</v>
      </c>
      <c r="AK597" s="1" t="s">
        <v>5289</v>
      </c>
      <c r="AL597" s="2">
        <v>45384</v>
      </c>
      <c r="AM597" s="2">
        <v>45509</v>
      </c>
      <c r="AN597" s="1" t="s">
        <v>89</v>
      </c>
      <c r="AO597" s="3">
        <v>0.5</v>
      </c>
    </row>
    <row r="598" spans="1:41" x14ac:dyDescent="0.3">
      <c r="A598" s="7" t="s">
        <v>5290</v>
      </c>
      <c r="B598" s="1" t="s">
        <v>41</v>
      </c>
      <c r="C598" s="1" t="s">
        <v>4116</v>
      </c>
      <c r="D598" s="1" t="s">
        <v>43</v>
      </c>
      <c r="E598" s="1" t="s">
        <v>5291</v>
      </c>
      <c r="F598" s="10">
        <f t="shared" si="9"/>
        <v>45398</v>
      </c>
      <c r="G598" s="1" t="s">
        <v>5292</v>
      </c>
      <c r="H598" s="1" t="s">
        <v>5293</v>
      </c>
      <c r="I598" s="1" t="s">
        <v>8481</v>
      </c>
      <c r="J598" s="1" t="s">
        <v>64</v>
      </c>
      <c r="K598" s="1">
        <v>45223210</v>
      </c>
      <c r="M598" s="1" t="s">
        <v>5294</v>
      </c>
      <c r="N598" s="1" t="s">
        <v>4116</v>
      </c>
      <c r="O598" s="1" t="s">
        <v>2643</v>
      </c>
      <c r="P598" s="1" t="s">
        <v>515</v>
      </c>
      <c r="Q598" s="1" t="s">
        <v>4123</v>
      </c>
      <c r="R598" s="1" t="s">
        <v>53</v>
      </c>
      <c r="S598" s="1" t="s">
        <v>5295</v>
      </c>
      <c r="V598" s="1" t="s">
        <v>5296</v>
      </c>
      <c r="X598" s="2">
        <v>45379</v>
      </c>
      <c r="Y598" s="2">
        <v>45412</v>
      </c>
      <c r="Z598" s="2">
        <v>45378</v>
      </c>
      <c r="AA598" s="1" t="s">
        <v>55</v>
      </c>
      <c r="AC598" s="1" t="s">
        <v>56</v>
      </c>
      <c r="AD598" s="1" t="s">
        <v>57</v>
      </c>
      <c r="AE598" s="1" t="s">
        <v>57</v>
      </c>
      <c r="AF598" s="1" t="s">
        <v>58</v>
      </c>
      <c r="AG598" s="1">
        <v>333340</v>
      </c>
      <c r="AI598" s="2">
        <v>45378</v>
      </c>
      <c r="AJ598" s="1">
        <v>333340</v>
      </c>
      <c r="AK598" s="1" t="s">
        <v>5297</v>
      </c>
      <c r="AL598" s="2">
        <v>45379</v>
      </c>
      <c r="AM598" s="2">
        <v>45412</v>
      </c>
      <c r="AN598" s="1" t="s">
        <v>229</v>
      </c>
      <c r="AO598" s="3">
        <v>0</v>
      </c>
    </row>
    <row r="599" spans="1:41" x14ac:dyDescent="0.3">
      <c r="A599" s="7" t="s">
        <v>5298</v>
      </c>
      <c r="B599" s="1" t="s">
        <v>41</v>
      </c>
      <c r="C599" s="1" t="s">
        <v>5299</v>
      </c>
      <c r="D599" s="1" t="s">
        <v>43</v>
      </c>
      <c r="E599" s="1" t="s">
        <v>5300</v>
      </c>
      <c r="F599" s="10">
        <f t="shared" si="9"/>
        <v>45366</v>
      </c>
      <c r="G599" s="1" t="s">
        <v>5301</v>
      </c>
      <c r="H599" s="1" t="s">
        <v>5302</v>
      </c>
      <c r="I599" s="1" t="s">
        <v>8481</v>
      </c>
      <c r="J599" s="1" t="s">
        <v>127</v>
      </c>
      <c r="K599" s="1">
        <v>45000000</v>
      </c>
      <c r="L599" s="1" t="s">
        <v>5303</v>
      </c>
      <c r="M599" s="1" t="s">
        <v>419</v>
      </c>
      <c r="N599" s="1" t="s">
        <v>5304</v>
      </c>
      <c r="O599" s="1" t="s">
        <v>5305</v>
      </c>
      <c r="P599" s="1" t="s">
        <v>51</v>
      </c>
      <c r="Q599" s="1" t="s">
        <v>5306</v>
      </c>
      <c r="R599" s="1" t="s">
        <v>127</v>
      </c>
      <c r="T599" s="1" t="s">
        <v>423</v>
      </c>
      <c r="V599" s="1" t="s">
        <v>424</v>
      </c>
      <c r="X599" s="2">
        <v>45413</v>
      </c>
      <c r="Y599" s="2">
        <v>45596</v>
      </c>
      <c r="Z599" s="2">
        <v>45341</v>
      </c>
      <c r="AA599" s="1" t="s">
        <v>55</v>
      </c>
      <c r="AC599" s="1" t="s">
        <v>56</v>
      </c>
      <c r="AD599" s="1" t="s">
        <v>57</v>
      </c>
      <c r="AE599" s="1" t="s">
        <v>57</v>
      </c>
      <c r="AF599" s="1" t="s">
        <v>58</v>
      </c>
      <c r="AG599" s="1">
        <v>720000</v>
      </c>
      <c r="AH599" s="1">
        <v>820000</v>
      </c>
      <c r="AI599" s="2">
        <v>45366</v>
      </c>
      <c r="AJ599" s="1">
        <v>983301.1</v>
      </c>
      <c r="AK599" s="1" t="s">
        <v>5307</v>
      </c>
      <c r="AL599" s="2">
        <v>45413</v>
      </c>
      <c r="AM599" s="2">
        <v>45596</v>
      </c>
      <c r="AN599" s="1" t="s">
        <v>185</v>
      </c>
      <c r="AO599" s="3">
        <v>0.70833333333333337</v>
      </c>
    </row>
    <row r="600" spans="1:41" x14ac:dyDescent="0.3">
      <c r="A600" s="7" t="s">
        <v>5308</v>
      </c>
      <c r="B600" s="1" t="s">
        <v>41</v>
      </c>
      <c r="C600" s="1" t="s">
        <v>5309</v>
      </c>
      <c r="D600" s="1" t="s">
        <v>43</v>
      </c>
      <c r="E600" s="1" t="s">
        <v>5310</v>
      </c>
      <c r="F600" s="10">
        <f t="shared" si="9"/>
        <v>45356</v>
      </c>
      <c r="G600" s="1" t="s">
        <v>5311</v>
      </c>
      <c r="H600" s="1" t="s">
        <v>5312</v>
      </c>
      <c r="I600" s="13" t="s">
        <v>5313</v>
      </c>
      <c r="J600" s="1" t="s">
        <v>51</v>
      </c>
      <c r="K600" s="1">
        <v>45453100</v>
      </c>
      <c r="L600" s="1" t="s">
        <v>5314</v>
      </c>
      <c r="M600" s="1" t="s">
        <v>5315</v>
      </c>
      <c r="N600" s="1" t="s">
        <v>5316</v>
      </c>
      <c r="P600" s="1" t="s">
        <v>51</v>
      </c>
      <c r="Q600" s="1" t="s">
        <v>5313</v>
      </c>
      <c r="R600" s="1" t="s">
        <v>571</v>
      </c>
      <c r="X600" s="2">
        <v>45334</v>
      </c>
      <c r="Y600" s="2">
        <v>45355</v>
      </c>
      <c r="Z600" s="2">
        <v>45205</v>
      </c>
      <c r="AA600" s="1" t="s">
        <v>55</v>
      </c>
      <c r="AC600" s="1" t="s">
        <v>57</v>
      </c>
      <c r="AD600" s="1" t="s">
        <v>57</v>
      </c>
      <c r="AE600" s="1" t="s">
        <v>57</v>
      </c>
      <c r="AF600" s="1" t="s">
        <v>58</v>
      </c>
      <c r="AG600" s="1">
        <v>81500</v>
      </c>
      <c r="AI600" s="2">
        <v>45355</v>
      </c>
      <c r="AJ600" s="1">
        <v>81500</v>
      </c>
      <c r="AK600" s="1" t="s">
        <v>5317</v>
      </c>
      <c r="AL600" s="2">
        <v>45334</v>
      </c>
      <c r="AM600" s="2">
        <v>45355</v>
      </c>
      <c r="AN600" s="1" t="s">
        <v>157</v>
      </c>
      <c r="AO600" s="3">
        <v>0.66666666666666663</v>
      </c>
    </row>
    <row r="601" spans="1:41" x14ac:dyDescent="0.3">
      <c r="A601" s="7" t="s">
        <v>5318</v>
      </c>
      <c r="B601" s="1" t="s">
        <v>41</v>
      </c>
      <c r="C601" s="1" t="s">
        <v>4973</v>
      </c>
      <c r="D601" s="1" t="s">
        <v>43</v>
      </c>
      <c r="E601" s="1" t="s">
        <v>5319</v>
      </c>
      <c r="F601" s="10">
        <f t="shared" si="9"/>
        <v>45306</v>
      </c>
      <c r="G601" s="1" t="s">
        <v>5320</v>
      </c>
      <c r="H601" s="1" t="s">
        <v>5321</v>
      </c>
      <c r="I601" s="11" t="s">
        <v>3926</v>
      </c>
      <c r="J601" s="1" t="s">
        <v>95</v>
      </c>
      <c r="K601" s="1" t="s">
        <v>5322</v>
      </c>
      <c r="L601" s="1" t="s">
        <v>5323</v>
      </c>
      <c r="M601" s="1" t="s">
        <v>5324</v>
      </c>
      <c r="N601" s="1" t="s">
        <v>3929</v>
      </c>
      <c r="O601" s="1" t="s">
        <v>3930</v>
      </c>
      <c r="P601" s="1" t="s">
        <v>531</v>
      </c>
      <c r="Q601" s="1" t="s">
        <v>3926</v>
      </c>
      <c r="R601" s="1" t="s">
        <v>127</v>
      </c>
      <c r="S601" s="1" t="s">
        <v>5325</v>
      </c>
      <c r="X601" s="2">
        <v>45200</v>
      </c>
      <c r="Y601" s="2">
        <v>45291</v>
      </c>
      <c r="Z601" s="2">
        <v>45188</v>
      </c>
      <c r="AA601" s="1" t="s">
        <v>55</v>
      </c>
      <c r="AC601" s="1" t="s">
        <v>56</v>
      </c>
      <c r="AD601" s="1" t="s">
        <v>57</v>
      </c>
      <c r="AE601" s="1" t="s">
        <v>57</v>
      </c>
      <c r="AF601" s="1" t="s">
        <v>58</v>
      </c>
      <c r="AG601" s="1">
        <v>10000</v>
      </c>
      <c r="AH601" s="1">
        <v>40000</v>
      </c>
      <c r="AI601" s="2">
        <v>45282</v>
      </c>
      <c r="AJ601" s="1">
        <v>37615.65</v>
      </c>
      <c r="AK601" s="1" t="s">
        <v>5326</v>
      </c>
      <c r="AL601" s="2">
        <v>45200</v>
      </c>
      <c r="AM601" s="2">
        <v>45291</v>
      </c>
      <c r="AN601" s="1" t="s">
        <v>89</v>
      </c>
      <c r="AO601" s="3">
        <v>0.70833333333333337</v>
      </c>
    </row>
    <row r="602" spans="1:41" x14ac:dyDescent="0.3">
      <c r="A602" s="7" t="s">
        <v>5327</v>
      </c>
      <c r="B602" s="1" t="s">
        <v>41</v>
      </c>
      <c r="C602" s="1" t="s">
        <v>5328</v>
      </c>
      <c r="D602" s="1" t="s">
        <v>43</v>
      </c>
      <c r="E602" s="1" t="s">
        <v>5329</v>
      </c>
      <c r="F602" s="10">
        <f t="shared" si="9"/>
        <v>45300</v>
      </c>
      <c r="G602" s="1" t="s">
        <v>5330</v>
      </c>
      <c r="H602" s="1" t="s">
        <v>5331</v>
      </c>
      <c r="I602" s="1" t="s">
        <v>8481</v>
      </c>
      <c r="J602" s="1" t="s">
        <v>84</v>
      </c>
      <c r="K602" s="1">
        <v>80400000</v>
      </c>
      <c r="L602" s="1" t="s">
        <v>5332</v>
      </c>
      <c r="M602" s="1" t="s">
        <v>5333</v>
      </c>
      <c r="N602" s="1" t="s">
        <v>5328</v>
      </c>
      <c r="O602" s="1" t="s">
        <v>5334</v>
      </c>
      <c r="P602" s="1" t="s">
        <v>868</v>
      </c>
      <c r="Q602" s="1" t="s">
        <v>5335</v>
      </c>
      <c r="R602" s="1" t="s">
        <v>127</v>
      </c>
      <c r="S602" s="1" t="s">
        <v>5336</v>
      </c>
      <c r="T602" s="1" t="s">
        <v>5337</v>
      </c>
      <c r="X602" s="2">
        <v>45139</v>
      </c>
      <c r="Y602" s="2">
        <v>45504</v>
      </c>
      <c r="Z602" s="2">
        <v>45110</v>
      </c>
      <c r="AA602" s="1" t="s">
        <v>55</v>
      </c>
      <c r="AC602" s="1" t="s">
        <v>56</v>
      </c>
      <c r="AD602" s="1" t="s">
        <v>57</v>
      </c>
      <c r="AE602" s="1" t="s">
        <v>57</v>
      </c>
      <c r="AF602" s="1" t="s">
        <v>87</v>
      </c>
      <c r="AG602" s="1">
        <v>0</v>
      </c>
      <c r="AI602" s="2">
        <v>45138</v>
      </c>
      <c r="AJ602" s="1">
        <v>100000</v>
      </c>
      <c r="AK602" s="1" t="s">
        <v>5338</v>
      </c>
      <c r="AL602" s="2">
        <v>45139</v>
      </c>
      <c r="AM602" s="2">
        <v>45504</v>
      </c>
      <c r="AN602" s="1" t="s">
        <v>229</v>
      </c>
      <c r="AO602" s="3">
        <v>0.5</v>
      </c>
    </row>
    <row r="603" spans="1:41" x14ac:dyDescent="0.3">
      <c r="A603" s="7" t="s">
        <v>5339</v>
      </c>
      <c r="B603" s="1" t="s">
        <v>41</v>
      </c>
      <c r="C603" s="1" t="s">
        <v>5340</v>
      </c>
      <c r="D603" s="1" t="s">
        <v>43</v>
      </c>
      <c r="E603" s="1" t="s">
        <v>5341</v>
      </c>
      <c r="F603" s="10">
        <f t="shared" si="9"/>
        <v>45978</v>
      </c>
      <c r="G603" s="1" t="s">
        <v>5342</v>
      </c>
      <c r="H603" s="1" t="s">
        <v>5343</v>
      </c>
      <c r="I603" s="12" t="s">
        <v>5344</v>
      </c>
      <c r="J603" s="1" t="s">
        <v>64</v>
      </c>
      <c r="K603" s="1" t="s">
        <v>5345</v>
      </c>
      <c r="L603" s="1" t="s">
        <v>5346</v>
      </c>
      <c r="M603" s="1" t="s">
        <v>5347</v>
      </c>
      <c r="N603" s="1" t="s">
        <v>5348</v>
      </c>
      <c r="O603" s="1" t="s">
        <v>583</v>
      </c>
      <c r="P603" s="1" t="s">
        <v>1559</v>
      </c>
      <c r="Q603" s="1" t="s">
        <v>5344</v>
      </c>
      <c r="R603" s="1" t="s">
        <v>127</v>
      </c>
      <c r="S603" s="1" t="s">
        <v>5349</v>
      </c>
      <c r="X603" s="2">
        <v>45933</v>
      </c>
      <c r="Y603" s="2">
        <v>47046</v>
      </c>
      <c r="Z603" s="2">
        <v>45919</v>
      </c>
      <c r="AA603" s="1" t="s">
        <v>55</v>
      </c>
      <c r="AC603" s="1" t="s">
        <v>57</v>
      </c>
      <c r="AD603" s="1" t="s">
        <v>57</v>
      </c>
      <c r="AE603" s="1" t="s">
        <v>57</v>
      </c>
      <c r="AF603" s="1" t="s">
        <v>58</v>
      </c>
      <c r="AG603" s="1">
        <v>0</v>
      </c>
      <c r="AH603" s="1">
        <v>0</v>
      </c>
      <c r="AI603" s="2">
        <v>45975</v>
      </c>
      <c r="AJ603" s="1">
        <v>0</v>
      </c>
      <c r="AK603" s="1" t="s">
        <v>5350</v>
      </c>
      <c r="AL603" s="2">
        <v>45933</v>
      </c>
      <c r="AM603" s="2">
        <v>47046</v>
      </c>
      <c r="AN603" s="1" t="s">
        <v>144</v>
      </c>
      <c r="AO603" s="3">
        <v>0.5</v>
      </c>
    </row>
    <row r="604" spans="1:41" x14ac:dyDescent="0.3">
      <c r="A604" s="7" t="s">
        <v>5351</v>
      </c>
      <c r="B604" s="1" t="s">
        <v>41</v>
      </c>
      <c r="C604" s="1" t="s">
        <v>5352</v>
      </c>
      <c r="D604" s="1" t="s">
        <v>43</v>
      </c>
      <c r="E604" s="1" t="s">
        <v>5353</v>
      </c>
      <c r="F604" s="10">
        <f t="shared" si="9"/>
        <v>45932</v>
      </c>
      <c r="G604" s="1" t="s">
        <v>5354</v>
      </c>
      <c r="H604" s="1" t="s">
        <v>5355</v>
      </c>
      <c r="I604" s="1" t="s">
        <v>8481</v>
      </c>
      <c r="J604" s="1" t="s">
        <v>107</v>
      </c>
      <c r="K604" s="1">
        <v>90500000</v>
      </c>
      <c r="L604" s="1" t="s">
        <v>5356</v>
      </c>
      <c r="M604" s="1" t="s">
        <v>5357</v>
      </c>
      <c r="N604" s="1" t="s">
        <v>5358</v>
      </c>
      <c r="P604" s="1" t="s">
        <v>5359</v>
      </c>
      <c r="Q604" s="1" t="s">
        <v>5360</v>
      </c>
      <c r="R604" s="1" t="s">
        <v>84</v>
      </c>
      <c r="X604" s="2">
        <v>45943</v>
      </c>
      <c r="Y604" s="2">
        <v>47403</v>
      </c>
      <c r="Z604" s="2">
        <v>45910</v>
      </c>
      <c r="AA604" s="1" t="s">
        <v>55</v>
      </c>
      <c r="AC604" s="1" t="s">
        <v>56</v>
      </c>
      <c r="AD604" s="1" t="s">
        <v>57</v>
      </c>
      <c r="AE604" s="1" t="s">
        <v>57</v>
      </c>
      <c r="AF604" s="1" t="s">
        <v>87</v>
      </c>
      <c r="AG604" s="1">
        <v>312300</v>
      </c>
      <c r="AI604" s="2">
        <v>45929</v>
      </c>
      <c r="AJ604" s="1">
        <v>312300</v>
      </c>
      <c r="AK604" s="1" t="s">
        <v>5361</v>
      </c>
      <c r="AL604" s="2">
        <v>45943</v>
      </c>
      <c r="AM604" s="2">
        <v>47403</v>
      </c>
      <c r="AN604" s="1" t="s">
        <v>101</v>
      </c>
      <c r="AO604" s="3">
        <v>0.5</v>
      </c>
    </row>
    <row r="605" spans="1:41" x14ac:dyDescent="0.3">
      <c r="A605" s="7" t="s">
        <v>5362</v>
      </c>
      <c r="B605" s="1" t="s">
        <v>41</v>
      </c>
      <c r="C605" s="1" t="s">
        <v>3649</v>
      </c>
      <c r="D605" s="1" t="s">
        <v>43</v>
      </c>
      <c r="E605" s="1" t="s">
        <v>5363</v>
      </c>
      <c r="F605" s="10">
        <f t="shared" si="9"/>
        <v>45929</v>
      </c>
      <c r="G605" s="1" t="s">
        <v>5364</v>
      </c>
      <c r="H605" s="1" t="s">
        <v>5365</v>
      </c>
      <c r="I605" s="12" t="s">
        <v>3657</v>
      </c>
      <c r="J605" s="1" t="s">
        <v>64</v>
      </c>
      <c r="K605" s="1" t="s">
        <v>5366</v>
      </c>
      <c r="L605" s="1" t="s">
        <v>5367</v>
      </c>
      <c r="M605" s="1" t="s">
        <v>5368</v>
      </c>
      <c r="N605" s="1" t="s">
        <v>3654</v>
      </c>
      <c r="O605" s="1" t="s">
        <v>5369</v>
      </c>
      <c r="P605" s="1" t="s">
        <v>3656</v>
      </c>
      <c r="Q605" s="1" t="s">
        <v>3657</v>
      </c>
      <c r="R605" s="1" t="s">
        <v>127</v>
      </c>
      <c r="S605" s="1" t="s">
        <v>5370</v>
      </c>
      <c r="T605" s="1" t="s">
        <v>3658</v>
      </c>
      <c r="X605" s="2">
        <v>45971</v>
      </c>
      <c r="Y605" s="2">
        <v>46700</v>
      </c>
      <c r="Z605" s="2">
        <v>45847</v>
      </c>
      <c r="AA605" s="1" t="s">
        <v>55</v>
      </c>
      <c r="AC605" s="1" t="s">
        <v>57</v>
      </c>
      <c r="AD605" s="1" t="s">
        <v>57</v>
      </c>
      <c r="AE605" s="1" t="s">
        <v>57</v>
      </c>
      <c r="AF605" s="1" t="s">
        <v>87</v>
      </c>
      <c r="AG605" s="1">
        <v>450000</v>
      </c>
      <c r="AH605" s="1">
        <v>450000</v>
      </c>
      <c r="AI605" s="2">
        <v>45898</v>
      </c>
      <c r="AJ605" s="1">
        <v>450000</v>
      </c>
      <c r="AK605" s="1" t="s">
        <v>5371</v>
      </c>
      <c r="AL605" s="2">
        <v>45971</v>
      </c>
      <c r="AM605" s="2">
        <v>46700</v>
      </c>
      <c r="AN605" s="1" t="s">
        <v>89</v>
      </c>
      <c r="AO605" s="3">
        <v>0.5</v>
      </c>
    </row>
    <row r="606" spans="1:41" x14ac:dyDescent="0.3">
      <c r="A606" s="7" t="s">
        <v>5372</v>
      </c>
      <c r="B606" s="1" t="s">
        <v>41</v>
      </c>
      <c r="C606" s="1" t="s">
        <v>5373</v>
      </c>
      <c r="D606" s="1" t="s">
        <v>43</v>
      </c>
      <c r="E606" s="1" t="s">
        <v>5374</v>
      </c>
      <c r="F606" s="10">
        <f t="shared" si="9"/>
        <v>45748</v>
      </c>
      <c r="G606" s="1" t="s">
        <v>5375</v>
      </c>
      <c r="H606" s="1" t="s">
        <v>5376</v>
      </c>
      <c r="I606" s="1" t="s">
        <v>5377</v>
      </c>
      <c r="J606" s="1" t="s">
        <v>8481</v>
      </c>
      <c r="K606" s="1" t="s">
        <v>437</v>
      </c>
      <c r="L606" s="1" t="s">
        <v>5378</v>
      </c>
      <c r="M606" s="1" t="s">
        <v>5379</v>
      </c>
      <c r="N606" s="1" t="s">
        <v>5380</v>
      </c>
      <c r="P606" s="1" t="s">
        <v>5381</v>
      </c>
      <c r="Q606" s="1" t="s">
        <v>5382</v>
      </c>
      <c r="R606" s="1" t="s">
        <v>84</v>
      </c>
      <c r="S606" s="1" t="s">
        <v>5383</v>
      </c>
      <c r="T606" s="1" t="s">
        <v>5384</v>
      </c>
      <c r="U606" s="1" t="s">
        <v>5385</v>
      </c>
      <c r="X606" s="2">
        <v>45689</v>
      </c>
      <c r="Y606" s="2">
        <v>45930</v>
      </c>
      <c r="Z606" s="2">
        <v>45644</v>
      </c>
      <c r="AA606" s="1" t="s">
        <v>55</v>
      </c>
      <c r="AC606" s="1" t="s">
        <v>56</v>
      </c>
      <c r="AD606" s="1" t="s">
        <v>57</v>
      </c>
      <c r="AE606" s="1" t="s">
        <v>57</v>
      </c>
      <c r="AF606" s="1" t="s">
        <v>58</v>
      </c>
      <c r="AG606" s="1">
        <v>170000</v>
      </c>
      <c r="AH606" s="1">
        <v>200000</v>
      </c>
      <c r="AI606" s="2">
        <v>45687</v>
      </c>
      <c r="AJ606" s="1">
        <v>199180.67</v>
      </c>
      <c r="AK606" s="1" t="s">
        <v>5386</v>
      </c>
      <c r="AL606" s="2">
        <v>45810</v>
      </c>
      <c r="AM606" s="2">
        <v>46357</v>
      </c>
      <c r="AN606" s="1" t="s">
        <v>59</v>
      </c>
      <c r="AO606" s="3">
        <v>0.5</v>
      </c>
    </row>
    <row r="607" spans="1:41" x14ac:dyDescent="0.3">
      <c r="A607" s="7" t="s">
        <v>5387</v>
      </c>
      <c r="B607" s="1" t="s">
        <v>41</v>
      </c>
      <c r="C607" s="1" t="s">
        <v>2759</v>
      </c>
      <c r="D607" s="1" t="s">
        <v>43</v>
      </c>
      <c r="E607" s="1" t="s">
        <v>5388</v>
      </c>
      <c r="F607" s="10">
        <f t="shared" si="9"/>
        <v>45721</v>
      </c>
      <c r="G607" s="1" t="s">
        <v>5389</v>
      </c>
      <c r="H607" s="1" t="s">
        <v>5390</v>
      </c>
      <c r="I607" s="12" t="s">
        <v>5391</v>
      </c>
      <c r="J607" s="1" t="s">
        <v>107</v>
      </c>
      <c r="K607" s="1">
        <v>98130000</v>
      </c>
      <c r="L607" s="1" t="s">
        <v>5392</v>
      </c>
      <c r="M607" s="1" t="s">
        <v>5393</v>
      </c>
      <c r="N607" s="1" t="s">
        <v>5394</v>
      </c>
      <c r="P607" s="1" t="s">
        <v>3863</v>
      </c>
      <c r="Q607" s="1" t="s">
        <v>3859</v>
      </c>
      <c r="R607" s="1" t="s">
        <v>127</v>
      </c>
      <c r="S607" s="1">
        <v>7880293395</v>
      </c>
      <c r="X607" s="2">
        <v>45748</v>
      </c>
      <c r="Y607" s="2">
        <v>46112</v>
      </c>
      <c r="Z607" s="2">
        <v>45701</v>
      </c>
      <c r="AA607" s="1" t="s">
        <v>55</v>
      </c>
      <c r="AC607" s="1" t="s">
        <v>57</v>
      </c>
      <c r="AD607" s="1" t="s">
        <v>57</v>
      </c>
      <c r="AE607" s="1" t="s">
        <v>57</v>
      </c>
      <c r="AF607" s="1" t="s">
        <v>3069</v>
      </c>
      <c r="AG607" s="1">
        <v>12640.67</v>
      </c>
      <c r="AI607" s="2">
        <v>45695</v>
      </c>
      <c r="AJ607" s="1">
        <v>12640.67</v>
      </c>
      <c r="AK607" s="1" t="s">
        <v>5395</v>
      </c>
      <c r="AL607" s="2">
        <v>45748</v>
      </c>
      <c r="AM607" s="2">
        <v>46112</v>
      </c>
      <c r="AN607" s="1" t="s">
        <v>115</v>
      </c>
      <c r="AO607" s="3">
        <v>0.5</v>
      </c>
    </row>
    <row r="608" spans="1:41" x14ac:dyDescent="0.3">
      <c r="A608" s="7" t="s">
        <v>5396</v>
      </c>
      <c r="B608" s="1" t="s">
        <v>41</v>
      </c>
      <c r="C608" s="1" t="s">
        <v>5397</v>
      </c>
      <c r="D608" s="1" t="s">
        <v>43</v>
      </c>
      <c r="E608" s="1" t="s">
        <v>5398</v>
      </c>
      <c r="F608" s="10">
        <f t="shared" si="9"/>
        <v>45519</v>
      </c>
      <c r="G608" s="1" t="s">
        <v>5399</v>
      </c>
      <c r="H608" s="1" t="s">
        <v>5400</v>
      </c>
      <c r="I608" s="1" t="s">
        <v>8481</v>
      </c>
      <c r="J608" s="1" t="s">
        <v>127</v>
      </c>
      <c r="K608" s="1">
        <v>71310000</v>
      </c>
      <c r="L608" s="1" t="s">
        <v>5401</v>
      </c>
      <c r="M608" s="1" t="s">
        <v>5402</v>
      </c>
      <c r="N608" s="1" t="s">
        <v>5403</v>
      </c>
      <c r="O608" s="1" t="s">
        <v>5404</v>
      </c>
      <c r="P608" s="1" t="s">
        <v>125</v>
      </c>
      <c r="Q608" s="1" t="s">
        <v>5405</v>
      </c>
      <c r="R608" s="1" t="s">
        <v>127</v>
      </c>
      <c r="T608" s="1" t="s">
        <v>5406</v>
      </c>
      <c r="X608" s="2">
        <v>45488</v>
      </c>
      <c r="Y608" s="2">
        <v>46477</v>
      </c>
      <c r="Z608" s="2">
        <v>45443</v>
      </c>
      <c r="AA608" s="1" t="s">
        <v>55</v>
      </c>
      <c r="AC608" s="1" t="s">
        <v>56</v>
      </c>
      <c r="AD608" s="1" t="s">
        <v>56</v>
      </c>
      <c r="AE608" s="1" t="s">
        <v>57</v>
      </c>
      <c r="AF608" s="1" t="s">
        <v>87</v>
      </c>
      <c r="AG608" s="1">
        <v>155000</v>
      </c>
      <c r="AH608" s="1">
        <v>155000</v>
      </c>
      <c r="AI608" s="2">
        <v>45483</v>
      </c>
      <c r="AJ608" s="1">
        <v>155000</v>
      </c>
      <c r="AK608" s="1" t="s">
        <v>5407</v>
      </c>
      <c r="AL608" s="2">
        <v>45488</v>
      </c>
      <c r="AM608" s="2">
        <v>46477</v>
      </c>
      <c r="AN608" s="1" t="s">
        <v>144</v>
      </c>
      <c r="AO608" s="3">
        <v>0.5</v>
      </c>
    </row>
    <row r="609" spans="1:41" x14ac:dyDescent="0.3">
      <c r="A609" s="7" t="s">
        <v>5408</v>
      </c>
      <c r="B609" s="1" t="s">
        <v>41</v>
      </c>
      <c r="C609" s="1" t="s">
        <v>1357</v>
      </c>
      <c r="D609" s="1" t="s">
        <v>43</v>
      </c>
      <c r="E609" s="1" t="s">
        <v>5409</v>
      </c>
      <c r="F609" s="10">
        <f t="shared" si="9"/>
        <v>45449</v>
      </c>
      <c r="G609" s="1" t="s">
        <v>5410</v>
      </c>
      <c r="H609" s="1" t="s">
        <v>5411</v>
      </c>
      <c r="I609" s="1" t="s">
        <v>8481</v>
      </c>
      <c r="J609" s="1" t="s">
        <v>107</v>
      </c>
      <c r="K609" s="1">
        <v>45233210</v>
      </c>
      <c r="M609" s="1" t="s">
        <v>1528</v>
      </c>
      <c r="N609" s="1" t="s">
        <v>1529</v>
      </c>
      <c r="P609" s="1" t="s">
        <v>904</v>
      </c>
      <c r="Q609" s="1" t="s">
        <v>1530</v>
      </c>
      <c r="R609" s="1" t="s">
        <v>84</v>
      </c>
      <c r="X609" s="2">
        <v>45443</v>
      </c>
      <c r="Y609" s="2">
        <v>45495</v>
      </c>
      <c r="Z609" s="2">
        <v>45442</v>
      </c>
      <c r="AA609" s="1" t="s">
        <v>55</v>
      </c>
      <c r="AC609" s="1" t="s">
        <v>56</v>
      </c>
      <c r="AD609" s="1" t="s">
        <v>57</v>
      </c>
      <c r="AE609" s="1" t="s">
        <v>57</v>
      </c>
      <c r="AF609" s="1" t="s">
        <v>58</v>
      </c>
      <c r="AG609" s="1">
        <v>171281.81</v>
      </c>
      <c r="AI609" s="2">
        <v>45443</v>
      </c>
      <c r="AJ609" s="1">
        <v>171281.81</v>
      </c>
      <c r="AK609" s="1" t="s">
        <v>5412</v>
      </c>
      <c r="AL609" s="2">
        <v>45443</v>
      </c>
      <c r="AM609" s="2">
        <v>45495</v>
      </c>
      <c r="AN609" s="1" t="s">
        <v>240</v>
      </c>
      <c r="AO609" s="3">
        <v>0.5</v>
      </c>
    </row>
    <row r="610" spans="1:41" x14ac:dyDescent="0.3">
      <c r="A610" s="7" t="s">
        <v>5413</v>
      </c>
      <c r="B610" s="1" t="s">
        <v>41</v>
      </c>
      <c r="C610" s="1" t="s">
        <v>5414</v>
      </c>
      <c r="D610" s="1" t="s">
        <v>43</v>
      </c>
      <c r="E610" s="1" t="s">
        <v>5415</v>
      </c>
      <c r="F610" s="10">
        <f t="shared" si="9"/>
        <v>45412</v>
      </c>
      <c r="G610" s="1" t="s">
        <v>5416</v>
      </c>
      <c r="H610" s="1" t="s">
        <v>5417</v>
      </c>
      <c r="I610" s="1" t="s">
        <v>8481</v>
      </c>
      <c r="J610" s="1" t="s">
        <v>84</v>
      </c>
      <c r="K610" s="1" t="s">
        <v>1265</v>
      </c>
      <c r="L610" s="1" t="s">
        <v>5418</v>
      </c>
      <c r="M610" s="1" t="s">
        <v>5419</v>
      </c>
      <c r="N610" s="1" t="s">
        <v>110</v>
      </c>
      <c r="O610" s="1" t="s">
        <v>5009</v>
      </c>
      <c r="P610" s="1" t="s">
        <v>2979</v>
      </c>
      <c r="Q610" s="1" t="s">
        <v>5011</v>
      </c>
      <c r="R610" s="1" t="s">
        <v>84</v>
      </c>
      <c r="S610" s="1" t="s">
        <v>5420</v>
      </c>
      <c r="T610" s="1" t="s">
        <v>5421</v>
      </c>
      <c r="W610" s="1" t="s">
        <v>5422</v>
      </c>
      <c r="X610" s="2">
        <v>45362</v>
      </c>
      <c r="Y610" s="2">
        <v>46108</v>
      </c>
      <c r="Z610" s="2">
        <v>45341</v>
      </c>
      <c r="AA610" s="1" t="s">
        <v>55</v>
      </c>
      <c r="AC610" s="1" t="s">
        <v>56</v>
      </c>
      <c r="AD610" s="1" t="s">
        <v>56</v>
      </c>
      <c r="AE610" s="1" t="s">
        <v>57</v>
      </c>
      <c r="AF610" s="1" t="s">
        <v>87</v>
      </c>
      <c r="AG610" s="1">
        <v>50000</v>
      </c>
      <c r="AH610" s="1">
        <v>75000</v>
      </c>
      <c r="AI610" s="2">
        <v>45411</v>
      </c>
      <c r="AJ610" s="1">
        <v>26600</v>
      </c>
      <c r="AK610" s="1" t="s">
        <v>5423</v>
      </c>
      <c r="AL610" s="2">
        <v>45412</v>
      </c>
      <c r="AM610" s="2">
        <v>46507</v>
      </c>
      <c r="AN610" s="1" t="s">
        <v>89</v>
      </c>
      <c r="AO610" s="3">
        <v>0.5</v>
      </c>
    </row>
    <row r="611" spans="1:41" x14ac:dyDescent="0.3">
      <c r="A611" s="7" t="s">
        <v>5424</v>
      </c>
      <c r="B611" s="1" t="s">
        <v>41</v>
      </c>
      <c r="C611" s="1" t="s">
        <v>5425</v>
      </c>
      <c r="D611" s="1" t="s">
        <v>43</v>
      </c>
      <c r="E611" s="1" t="s">
        <v>5426</v>
      </c>
      <c r="F611" s="10">
        <f t="shared" si="9"/>
        <v>45308</v>
      </c>
      <c r="G611" s="1" t="s">
        <v>5427</v>
      </c>
      <c r="H611" s="1" t="s">
        <v>5428</v>
      </c>
      <c r="I611" s="1" t="s">
        <v>8481</v>
      </c>
      <c r="J611" s="1" t="s">
        <v>5429</v>
      </c>
      <c r="K611" s="1" t="s">
        <v>5430</v>
      </c>
      <c r="L611" s="1" t="s">
        <v>901</v>
      </c>
      <c r="M611" s="1" t="s">
        <v>902</v>
      </c>
      <c r="N611" s="1" t="s">
        <v>903</v>
      </c>
      <c r="P611" s="1" t="s">
        <v>904</v>
      </c>
      <c r="Q611" s="1" t="s">
        <v>905</v>
      </c>
      <c r="R611" s="1" t="s">
        <v>53</v>
      </c>
      <c r="S611" s="1">
        <v>7792825436</v>
      </c>
      <c r="V611" s="1" t="s">
        <v>5431</v>
      </c>
      <c r="X611" s="2">
        <v>45030</v>
      </c>
      <c r="Y611" s="2">
        <v>46201</v>
      </c>
      <c r="Z611" s="2">
        <v>44905</v>
      </c>
      <c r="AA611" s="1" t="s">
        <v>315</v>
      </c>
      <c r="AB611" s="1" t="s">
        <v>5432</v>
      </c>
      <c r="AC611" s="1" t="s">
        <v>56</v>
      </c>
      <c r="AD611" s="1" t="s">
        <v>57</v>
      </c>
      <c r="AE611" s="1" t="s">
        <v>57</v>
      </c>
      <c r="AF611" s="1" t="s">
        <v>58</v>
      </c>
      <c r="AG611" s="1">
        <v>250000</v>
      </c>
      <c r="AH611" s="1">
        <v>500000</v>
      </c>
      <c r="AI611" s="2">
        <v>45200</v>
      </c>
      <c r="AJ611" s="1">
        <v>0</v>
      </c>
      <c r="AK611" s="1" t="s">
        <v>5433</v>
      </c>
      <c r="AL611" s="2">
        <v>45030</v>
      </c>
      <c r="AM611" s="2">
        <v>46201</v>
      </c>
      <c r="AN611" s="1" t="s">
        <v>5434</v>
      </c>
      <c r="AO611" s="3">
        <v>0.70833333333333337</v>
      </c>
    </row>
    <row r="612" spans="1:41" x14ac:dyDescent="0.3">
      <c r="A612" s="7" t="s">
        <v>5435</v>
      </c>
      <c r="B612" s="1" t="s">
        <v>41</v>
      </c>
      <c r="C612" s="1" t="s">
        <v>5425</v>
      </c>
      <c r="D612" s="1" t="s">
        <v>43</v>
      </c>
      <c r="E612" s="1" t="s">
        <v>5436</v>
      </c>
      <c r="F612" s="10">
        <f t="shared" si="9"/>
        <v>45308</v>
      </c>
      <c r="G612" s="1" t="s">
        <v>5437</v>
      </c>
      <c r="H612" s="1" t="s">
        <v>5438</v>
      </c>
      <c r="I612" s="1" t="s">
        <v>8481</v>
      </c>
      <c r="J612" s="1" t="s">
        <v>5429</v>
      </c>
      <c r="K612" s="1" t="s">
        <v>5439</v>
      </c>
      <c r="L612" s="1" t="s">
        <v>901</v>
      </c>
      <c r="M612" s="1" t="s">
        <v>902</v>
      </c>
      <c r="N612" s="1" t="s">
        <v>903</v>
      </c>
      <c r="P612" s="1" t="s">
        <v>904</v>
      </c>
      <c r="Q612" s="1" t="s">
        <v>905</v>
      </c>
      <c r="R612" s="1" t="s">
        <v>53</v>
      </c>
      <c r="S612" s="1">
        <v>7792825436</v>
      </c>
      <c r="V612" s="1" t="s">
        <v>5440</v>
      </c>
      <c r="X612" s="2">
        <v>44837</v>
      </c>
      <c r="Y612" s="2">
        <v>46201</v>
      </c>
      <c r="Z612" s="2">
        <v>44736</v>
      </c>
      <c r="AA612" s="1" t="s">
        <v>315</v>
      </c>
      <c r="AB612" s="1" t="s">
        <v>5441</v>
      </c>
      <c r="AC612" s="1" t="s">
        <v>56</v>
      </c>
      <c r="AD612" s="1" t="s">
        <v>57</v>
      </c>
      <c r="AE612" s="1" t="s">
        <v>57</v>
      </c>
      <c r="AF612" s="1" t="s">
        <v>87</v>
      </c>
      <c r="AG612" s="1">
        <v>250000</v>
      </c>
      <c r="AH612" s="1">
        <v>500000</v>
      </c>
      <c r="AI612" s="2">
        <v>45226</v>
      </c>
      <c r="AJ612" s="1">
        <v>0</v>
      </c>
      <c r="AK612" s="1" t="s">
        <v>5442</v>
      </c>
      <c r="AL612" s="2">
        <v>44837</v>
      </c>
      <c r="AM612" s="2">
        <v>46201</v>
      </c>
      <c r="AN612" s="1" t="s">
        <v>240</v>
      </c>
      <c r="AO612" s="3">
        <v>0.70833333333333337</v>
      </c>
    </row>
    <row r="613" spans="1:41" x14ac:dyDescent="0.3">
      <c r="A613" s="7" t="s">
        <v>5443</v>
      </c>
      <c r="B613" s="1" t="s">
        <v>41</v>
      </c>
      <c r="C613" s="1" t="s">
        <v>2344</v>
      </c>
      <c r="D613" s="1" t="s">
        <v>43</v>
      </c>
      <c r="E613" s="1" t="s">
        <v>5444</v>
      </c>
      <c r="F613" s="10">
        <f t="shared" si="9"/>
        <v>45301</v>
      </c>
      <c r="G613" s="1" t="s">
        <v>5445</v>
      </c>
      <c r="H613" s="1" t="s">
        <v>5446</v>
      </c>
      <c r="I613" s="1" t="s">
        <v>8481</v>
      </c>
      <c r="J613" s="1" t="s">
        <v>84</v>
      </c>
      <c r="K613" s="1">
        <v>71315200</v>
      </c>
      <c r="L613" s="1" t="s">
        <v>5447</v>
      </c>
      <c r="M613" s="1" t="s">
        <v>5448</v>
      </c>
      <c r="N613" s="1" t="s">
        <v>1518</v>
      </c>
      <c r="O613" s="1" t="s">
        <v>2350</v>
      </c>
      <c r="P613" s="1" t="s">
        <v>1519</v>
      </c>
      <c r="Q613" s="1" t="s">
        <v>1520</v>
      </c>
      <c r="R613" s="1" t="s">
        <v>84</v>
      </c>
      <c r="S613" s="1" t="s">
        <v>5449</v>
      </c>
      <c r="T613" s="1" t="s">
        <v>2352</v>
      </c>
      <c r="X613" s="2">
        <v>45078</v>
      </c>
      <c r="Y613" s="2">
        <v>45778</v>
      </c>
      <c r="Z613" s="2">
        <v>45077</v>
      </c>
      <c r="AA613" s="1" t="s">
        <v>55</v>
      </c>
      <c r="AC613" s="1" t="s">
        <v>56</v>
      </c>
      <c r="AD613" s="1" t="s">
        <v>57</v>
      </c>
      <c r="AE613" s="1" t="s">
        <v>57</v>
      </c>
      <c r="AF613" s="1" t="s">
        <v>87</v>
      </c>
      <c r="AG613" s="1">
        <v>94774.59</v>
      </c>
      <c r="AH613" s="1">
        <v>94774.59</v>
      </c>
      <c r="AI613" s="2">
        <v>45077</v>
      </c>
      <c r="AJ613" s="1">
        <v>94774.59</v>
      </c>
      <c r="AK613" s="1" t="s">
        <v>5450</v>
      </c>
      <c r="AL613" s="2">
        <v>45078</v>
      </c>
      <c r="AM613" s="2">
        <v>45778</v>
      </c>
      <c r="AN613" s="1" t="s">
        <v>561</v>
      </c>
      <c r="AO613" s="3">
        <v>0.99930555555555556</v>
      </c>
    </row>
    <row r="614" spans="1:41" x14ac:dyDescent="0.3">
      <c r="A614" s="7" t="s">
        <v>5451</v>
      </c>
      <c r="B614" s="1" t="s">
        <v>41</v>
      </c>
      <c r="C614" s="1" t="s">
        <v>5452</v>
      </c>
      <c r="D614" s="1" t="s">
        <v>43</v>
      </c>
      <c r="E614" s="1" t="s">
        <v>5453</v>
      </c>
      <c r="F614" s="10">
        <f t="shared" si="9"/>
        <v>45706</v>
      </c>
      <c r="G614" s="1" t="s">
        <v>5451</v>
      </c>
      <c r="H614" s="1" t="s">
        <v>5454</v>
      </c>
      <c r="I614" s="1" t="s">
        <v>5455</v>
      </c>
      <c r="J614" s="1" t="s">
        <v>8481</v>
      </c>
      <c r="K614" s="1">
        <v>71530000</v>
      </c>
      <c r="L614" s="1" t="s">
        <v>5456</v>
      </c>
      <c r="M614" s="1" t="s">
        <v>5457</v>
      </c>
      <c r="N614" s="1" t="s">
        <v>5458</v>
      </c>
      <c r="P614" s="1" t="s">
        <v>51</v>
      </c>
      <c r="Q614" s="1" t="s">
        <v>5455</v>
      </c>
      <c r="R614" s="1" t="s">
        <v>84</v>
      </c>
      <c r="S614" s="1" t="s">
        <v>5459</v>
      </c>
      <c r="X614" s="2">
        <v>45623</v>
      </c>
      <c r="Y614" s="2">
        <v>45747</v>
      </c>
      <c r="Z614" s="2">
        <v>45622</v>
      </c>
      <c r="AA614" s="1" t="s">
        <v>55</v>
      </c>
      <c r="AC614" s="1" t="s">
        <v>57</v>
      </c>
      <c r="AD614" s="1" t="s">
        <v>57</v>
      </c>
      <c r="AE614" s="1" t="s">
        <v>57</v>
      </c>
      <c r="AF614" s="1" t="s">
        <v>87</v>
      </c>
      <c r="AG614" s="1">
        <v>39165</v>
      </c>
      <c r="AI614" s="2">
        <v>45622</v>
      </c>
      <c r="AJ614" s="1">
        <v>39165</v>
      </c>
      <c r="AK614" s="1" t="s">
        <v>5460</v>
      </c>
      <c r="AL614" s="2">
        <v>45623</v>
      </c>
      <c r="AM614" s="2">
        <v>45747</v>
      </c>
      <c r="AN614" s="1" t="s">
        <v>3606</v>
      </c>
      <c r="AO614" s="3">
        <v>0</v>
      </c>
    </row>
    <row r="615" spans="1:41" x14ac:dyDescent="0.3">
      <c r="A615" s="7" t="s">
        <v>5461</v>
      </c>
      <c r="B615" s="1" t="s">
        <v>41</v>
      </c>
      <c r="C615" s="1" t="s">
        <v>5462</v>
      </c>
      <c r="D615" s="1" t="s">
        <v>43</v>
      </c>
      <c r="E615" s="1" t="s">
        <v>5463</v>
      </c>
      <c r="F615" s="10">
        <f t="shared" si="9"/>
        <v>45616</v>
      </c>
      <c r="G615" s="1" t="s">
        <v>5464</v>
      </c>
      <c r="H615" s="1" t="s">
        <v>5465</v>
      </c>
      <c r="I615" s="1" t="s">
        <v>8481</v>
      </c>
      <c r="J615" s="1" t="s">
        <v>436</v>
      </c>
      <c r="K615" s="1">
        <v>45000000</v>
      </c>
      <c r="L615" s="1" t="s">
        <v>5466</v>
      </c>
      <c r="M615" s="1" t="s">
        <v>5467</v>
      </c>
      <c r="N615" s="1" t="s">
        <v>5468</v>
      </c>
      <c r="P615" s="1" t="s">
        <v>5469</v>
      </c>
      <c r="Q615" s="1" t="s">
        <v>5470</v>
      </c>
      <c r="R615" s="1" t="s">
        <v>84</v>
      </c>
      <c r="S615" s="1" t="s">
        <v>5471</v>
      </c>
      <c r="X615" s="2">
        <v>45597</v>
      </c>
      <c r="Y615" s="2">
        <v>46082</v>
      </c>
      <c r="Z615" s="2">
        <v>45489</v>
      </c>
      <c r="AA615" s="1" t="s">
        <v>55</v>
      </c>
      <c r="AC615" s="1" t="s">
        <v>56</v>
      </c>
      <c r="AD615" s="1" t="s">
        <v>56</v>
      </c>
      <c r="AE615" s="1" t="s">
        <v>57</v>
      </c>
      <c r="AF615" s="1" t="s">
        <v>58</v>
      </c>
      <c r="AG615" s="1">
        <v>2718795</v>
      </c>
      <c r="AI615" s="2">
        <v>45608</v>
      </c>
      <c r="AJ615" s="1">
        <v>2718795</v>
      </c>
      <c r="AK615" s="1" t="s">
        <v>5472</v>
      </c>
      <c r="AL615" s="2">
        <v>45597</v>
      </c>
      <c r="AM615" s="2">
        <v>46082</v>
      </c>
      <c r="AN615" s="1" t="s">
        <v>101</v>
      </c>
      <c r="AO615" s="3">
        <v>0.5</v>
      </c>
    </row>
    <row r="616" spans="1:41" x14ac:dyDescent="0.3">
      <c r="A616" s="7" t="s">
        <v>5473</v>
      </c>
      <c r="B616" s="1" t="s">
        <v>41</v>
      </c>
      <c r="C616" s="1" t="s">
        <v>5474</v>
      </c>
      <c r="D616" s="1" t="s">
        <v>43</v>
      </c>
      <c r="E616" s="1" t="s">
        <v>5475</v>
      </c>
      <c r="F616" s="10">
        <f t="shared" si="9"/>
        <v>45552</v>
      </c>
      <c r="G616" s="1" t="s">
        <v>5476</v>
      </c>
      <c r="H616" s="1" t="s">
        <v>5477</v>
      </c>
      <c r="I616" s="1" t="s">
        <v>5478</v>
      </c>
      <c r="J616" s="1" t="s">
        <v>8481</v>
      </c>
      <c r="K616" s="1" t="s">
        <v>5479</v>
      </c>
      <c r="L616" s="1" t="s">
        <v>5480</v>
      </c>
      <c r="M616" s="1" t="s">
        <v>5481</v>
      </c>
      <c r="N616" s="1" t="s">
        <v>5482</v>
      </c>
      <c r="P616" s="1" t="s">
        <v>5483</v>
      </c>
      <c r="Q616" s="1" t="s">
        <v>5484</v>
      </c>
      <c r="R616" s="1" t="s">
        <v>84</v>
      </c>
      <c r="S616" s="1" t="s">
        <v>5485</v>
      </c>
      <c r="T616" s="1" t="s">
        <v>5486</v>
      </c>
      <c r="X616" s="2">
        <v>45536</v>
      </c>
      <c r="Y616" s="2">
        <v>45657</v>
      </c>
      <c r="Z616" s="2">
        <v>45519</v>
      </c>
      <c r="AA616" s="1" t="s">
        <v>55</v>
      </c>
      <c r="AC616" s="1" t="s">
        <v>56</v>
      </c>
      <c r="AD616" s="1" t="s">
        <v>57</v>
      </c>
      <c r="AE616" s="1" t="s">
        <v>57</v>
      </c>
      <c r="AF616" s="1" t="s">
        <v>58</v>
      </c>
      <c r="AG616" s="1">
        <v>295000</v>
      </c>
      <c r="AI616" s="2">
        <v>45528</v>
      </c>
      <c r="AJ616" s="1">
        <v>295000</v>
      </c>
      <c r="AK616" s="1" t="s">
        <v>5487</v>
      </c>
      <c r="AL616" s="2">
        <v>45536</v>
      </c>
      <c r="AM616" s="2">
        <v>45657</v>
      </c>
      <c r="AN616" s="1" t="s">
        <v>5488</v>
      </c>
      <c r="AO616" s="3">
        <v>0.5</v>
      </c>
    </row>
    <row r="617" spans="1:41" x14ac:dyDescent="0.3">
      <c r="A617" s="7" t="s">
        <v>5489</v>
      </c>
      <c r="B617" s="1" t="s">
        <v>41</v>
      </c>
      <c r="C617" s="1" t="s">
        <v>5474</v>
      </c>
      <c r="D617" s="1" t="s">
        <v>43</v>
      </c>
      <c r="E617" s="1" t="s">
        <v>5490</v>
      </c>
      <c r="F617" s="10">
        <f t="shared" si="9"/>
        <v>45343</v>
      </c>
      <c r="G617" s="1" t="s">
        <v>5489</v>
      </c>
      <c r="H617" s="1" t="s">
        <v>5491</v>
      </c>
      <c r="I617" s="1" t="s">
        <v>8481</v>
      </c>
      <c r="J617" s="1" t="s">
        <v>378</v>
      </c>
      <c r="K617" s="1" t="s">
        <v>5492</v>
      </c>
      <c r="L617" s="1" t="s">
        <v>5480</v>
      </c>
      <c r="M617" s="1" t="s">
        <v>5481</v>
      </c>
      <c r="N617" s="1" t="s">
        <v>5482</v>
      </c>
      <c r="P617" s="1" t="s">
        <v>5483</v>
      </c>
      <c r="Q617" s="1" t="s">
        <v>5484</v>
      </c>
      <c r="R617" s="1" t="s">
        <v>84</v>
      </c>
      <c r="S617" s="1" t="s">
        <v>5485</v>
      </c>
      <c r="X617" s="2">
        <v>44893</v>
      </c>
      <c r="Y617" s="2">
        <v>45322</v>
      </c>
      <c r="Z617" s="2">
        <v>44834</v>
      </c>
      <c r="AA617" s="1" t="s">
        <v>55</v>
      </c>
      <c r="AC617" s="1" t="s">
        <v>57</v>
      </c>
      <c r="AD617" s="1" t="s">
        <v>57</v>
      </c>
      <c r="AE617" s="1" t="s">
        <v>57</v>
      </c>
      <c r="AF617" s="1" t="s">
        <v>58</v>
      </c>
      <c r="AG617" s="1">
        <v>112000</v>
      </c>
      <c r="AI617" s="2">
        <v>44865</v>
      </c>
      <c r="AJ617" s="1">
        <v>112000</v>
      </c>
      <c r="AK617" s="1" t="s">
        <v>5493</v>
      </c>
      <c r="AL617" s="2">
        <v>44893</v>
      </c>
      <c r="AM617" s="2">
        <v>45322</v>
      </c>
      <c r="AN617" s="1" t="s">
        <v>101</v>
      </c>
      <c r="AO617" s="3">
        <v>0.70833333333333337</v>
      </c>
    </row>
    <row r="618" spans="1:41" x14ac:dyDescent="0.3">
      <c r="A618" s="7" t="s">
        <v>5494</v>
      </c>
      <c r="B618" s="1" t="s">
        <v>41</v>
      </c>
      <c r="C618" s="1" t="s">
        <v>5495</v>
      </c>
      <c r="D618" s="1" t="s">
        <v>43</v>
      </c>
      <c r="E618" s="1" t="s">
        <v>5496</v>
      </c>
      <c r="F618" s="10">
        <f t="shared" si="9"/>
        <v>45637</v>
      </c>
      <c r="G618" s="1" t="s">
        <v>5497</v>
      </c>
      <c r="H618" s="1" t="s">
        <v>5498</v>
      </c>
      <c r="I618" s="12" t="s">
        <v>5499</v>
      </c>
      <c r="J618" s="1" t="s">
        <v>84</v>
      </c>
      <c r="K618" s="1">
        <v>45000000</v>
      </c>
      <c r="L618" s="1" t="s">
        <v>5500</v>
      </c>
      <c r="M618" s="1" t="s">
        <v>5501</v>
      </c>
      <c r="N618" s="1" t="s">
        <v>5502</v>
      </c>
      <c r="P618" s="1" t="s">
        <v>5503</v>
      </c>
      <c r="Q618" s="1" t="s">
        <v>5499</v>
      </c>
      <c r="R618" s="1" t="s">
        <v>84</v>
      </c>
      <c r="X618" s="2">
        <v>45590</v>
      </c>
      <c r="Y618" s="2">
        <v>47050</v>
      </c>
      <c r="Z618" s="2">
        <v>45351</v>
      </c>
      <c r="AA618" s="1" t="s">
        <v>55</v>
      </c>
      <c r="AC618" s="1" t="s">
        <v>57</v>
      </c>
      <c r="AD618" s="1" t="s">
        <v>57</v>
      </c>
      <c r="AE618" s="1" t="s">
        <v>57</v>
      </c>
      <c r="AF618" s="1" t="s">
        <v>58</v>
      </c>
      <c r="AG618" s="1">
        <v>0</v>
      </c>
      <c r="AH618" s="1">
        <v>500000</v>
      </c>
      <c r="AI618" s="2">
        <v>45590</v>
      </c>
      <c r="AJ618" s="1">
        <v>500000000</v>
      </c>
      <c r="AK618" s="1" t="s">
        <v>5504</v>
      </c>
      <c r="AL618" s="2">
        <v>45590</v>
      </c>
      <c r="AM618" s="2">
        <v>47050</v>
      </c>
      <c r="AN618" s="1" t="s">
        <v>229</v>
      </c>
      <c r="AO618" s="3">
        <v>0.58333333333333337</v>
      </c>
    </row>
    <row r="619" spans="1:41" x14ac:dyDescent="0.3">
      <c r="A619" s="7" t="s">
        <v>5505</v>
      </c>
      <c r="B619" s="1" t="s">
        <v>41</v>
      </c>
      <c r="C619" s="1" t="s">
        <v>5506</v>
      </c>
      <c r="D619" s="1" t="s">
        <v>43</v>
      </c>
      <c r="E619" s="1" t="s">
        <v>5507</v>
      </c>
      <c r="F619" s="10">
        <f t="shared" si="9"/>
        <v>45359</v>
      </c>
      <c r="G619" s="1" t="s">
        <v>5508</v>
      </c>
      <c r="H619" s="1" t="s">
        <v>5509</v>
      </c>
      <c r="I619" s="1" t="s">
        <v>8481</v>
      </c>
      <c r="J619" s="1" t="s">
        <v>84</v>
      </c>
      <c r="K619" s="1" t="s">
        <v>437</v>
      </c>
      <c r="M619" s="1" t="s">
        <v>5510</v>
      </c>
      <c r="N619" s="1" t="s">
        <v>5511</v>
      </c>
      <c r="P619" s="1" t="s">
        <v>5512</v>
      </c>
      <c r="Q619" s="1" t="s">
        <v>5513</v>
      </c>
      <c r="R619" s="1" t="s">
        <v>84</v>
      </c>
      <c r="T619" s="1" t="s">
        <v>5514</v>
      </c>
      <c r="W619" s="1" t="s">
        <v>5515</v>
      </c>
      <c r="X619" s="2">
        <v>45352</v>
      </c>
      <c r="Y619" s="2">
        <v>46812</v>
      </c>
      <c r="Z619" s="2">
        <v>45134</v>
      </c>
      <c r="AA619" s="1" t="s">
        <v>55</v>
      </c>
      <c r="AC619" s="1" t="s">
        <v>56</v>
      </c>
      <c r="AD619" s="1" t="s">
        <v>56</v>
      </c>
      <c r="AE619" s="1" t="s">
        <v>57</v>
      </c>
      <c r="AF619" s="1" t="s">
        <v>58</v>
      </c>
      <c r="AG619" s="1">
        <v>210000000</v>
      </c>
      <c r="AI619" s="2">
        <v>45342</v>
      </c>
      <c r="AJ619" s="1">
        <v>210000000</v>
      </c>
      <c r="AK619" s="1" t="s">
        <v>5516</v>
      </c>
      <c r="AL619" s="2">
        <v>45352</v>
      </c>
      <c r="AM619" s="2">
        <v>46812</v>
      </c>
      <c r="AN619" s="1" t="s">
        <v>59</v>
      </c>
      <c r="AO619" s="3">
        <v>0.5</v>
      </c>
    </row>
    <row r="620" spans="1:41" x14ac:dyDescent="0.3">
      <c r="A620" s="7" t="s">
        <v>5517</v>
      </c>
      <c r="B620" s="1" t="s">
        <v>41</v>
      </c>
      <c r="C620" s="1" t="s">
        <v>4445</v>
      </c>
      <c r="D620" s="1" t="s">
        <v>43</v>
      </c>
      <c r="E620" s="1" t="s">
        <v>5518</v>
      </c>
      <c r="F620" s="10">
        <f t="shared" si="9"/>
        <v>45475</v>
      </c>
      <c r="G620" s="1" t="s">
        <v>5519</v>
      </c>
      <c r="H620" s="1" t="s">
        <v>5520</v>
      </c>
      <c r="I620" s="1" t="s">
        <v>8481</v>
      </c>
      <c r="J620" s="1" t="s">
        <v>64</v>
      </c>
      <c r="K620" s="1">
        <v>73000000</v>
      </c>
      <c r="M620" s="1" t="s">
        <v>5521</v>
      </c>
      <c r="N620" s="1" t="s">
        <v>4452</v>
      </c>
      <c r="P620" s="1" t="s">
        <v>51</v>
      </c>
      <c r="Q620" s="1" t="s">
        <v>4449</v>
      </c>
      <c r="R620" s="1" t="s">
        <v>84</v>
      </c>
      <c r="U620" s="1" t="s">
        <v>5522</v>
      </c>
      <c r="X620" s="2">
        <v>45484</v>
      </c>
      <c r="Y620" s="2">
        <v>46142</v>
      </c>
      <c r="Z620" s="2">
        <v>45307</v>
      </c>
      <c r="AA620" s="1" t="s">
        <v>55</v>
      </c>
      <c r="AC620" s="1" t="s">
        <v>56</v>
      </c>
      <c r="AD620" s="1" t="s">
        <v>57</v>
      </c>
      <c r="AE620" s="1" t="s">
        <v>57</v>
      </c>
      <c r="AF620" s="1" t="s">
        <v>87</v>
      </c>
      <c r="AG620" s="1">
        <v>706250</v>
      </c>
      <c r="AI620" s="2">
        <v>46051</v>
      </c>
      <c r="AJ620" s="1">
        <v>706250</v>
      </c>
      <c r="AK620" s="1" t="s">
        <v>5523</v>
      </c>
      <c r="AL620" s="2">
        <v>45484</v>
      </c>
      <c r="AM620" s="2">
        <v>46142</v>
      </c>
      <c r="AN620" s="1" t="s">
        <v>240</v>
      </c>
      <c r="AO620" s="3">
        <v>0.5</v>
      </c>
    </row>
    <row r="621" spans="1:41" x14ac:dyDescent="0.3">
      <c r="A621" s="7" t="s">
        <v>5524</v>
      </c>
      <c r="B621" s="1" t="s">
        <v>41</v>
      </c>
      <c r="C621" s="1" t="s">
        <v>5525</v>
      </c>
      <c r="D621" s="1" t="s">
        <v>43</v>
      </c>
      <c r="E621" s="1" t="s">
        <v>5526</v>
      </c>
      <c r="F621" s="10">
        <f t="shared" si="9"/>
        <v>45986</v>
      </c>
      <c r="G621" s="1" t="s">
        <v>5527</v>
      </c>
      <c r="H621" s="1" t="s">
        <v>5528</v>
      </c>
      <c r="I621" s="13" t="s">
        <v>3426</v>
      </c>
      <c r="J621" s="1" t="s">
        <v>95</v>
      </c>
      <c r="K621" s="1" t="s">
        <v>5529</v>
      </c>
      <c r="L621" s="1" t="s">
        <v>5530</v>
      </c>
      <c r="M621" s="1" t="s">
        <v>5531</v>
      </c>
      <c r="N621" s="1" t="s">
        <v>5532</v>
      </c>
      <c r="P621" s="1" t="s">
        <v>285</v>
      </c>
      <c r="Q621" s="1" t="s">
        <v>3426</v>
      </c>
      <c r="R621" s="1" t="s">
        <v>127</v>
      </c>
      <c r="S621" s="1">
        <v>0</v>
      </c>
      <c r="X621" s="2">
        <v>45968</v>
      </c>
      <c r="Y621" s="2">
        <v>46264</v>
      </c>
      <c r="Z621" s="2">
        <v>45964</v>
      </c>
      <c r="AA621" s="1" t="s">
        <v>55</v>
      </c>
      <c r="AC621" s="1" t="s">
        <v>57</v>
      </c>
      <c r="AD621" s="1" t="s">
        <v>57</v>
      </c>
      <c r="AE621" s="1" t="s">
        <v>57</v>
      </c>
      <c r="AF621" s="1" t="s">
        <v>58</v>
      </c>
      <c r="AG621" s="1">
        <v>519979.86</v>
      </c>
      <c r="AH621" s="1">
        <v>2463979.86</v>
      </c>
      <c r="AI621" s="2">
        <v>45979</v>
      </c>
      <c r="AJ621" s="1">
        <v>519979.86</v>
      </c>
      <c r="AK621" s="1" t="s">
        <v>2870</v>
      </c>
      <c r="AL621" s="2">
        <v>45968</v>
      </c>
      <c r="AM621" s="2">
        <v>46264</v>
      </c>
      <c r="AN621" s="1" t="s">
        <v>240</v>
      </c>
      <c r="AO621" s="3">
        <v>0.5</v>
      </c>
    </row>
    <row r="622" spans="1:41" x14ac:dyDescent="0.3">
      <c r="A622" s="7" t="s">
        <v>5533</v>
      </c>
      <c r="B622" s="1" t="s">
        <v>41</v>
      </c>
      <c r="C622" s="1" t="s">
        <v>3146</v>
      </c>
      <c r="D622" s="1" t="s">
        <v>43</v>
      </c>
      <c r="E622" s="1" t="s">
        <v>5534</v>
      </c>
      <c r="F622" s="10">
        <f t="shared" si="9"/>
        <v>45980</v>
      </c>
      <c r="G622" s="1" t="s">
        <v>5535</v>
      </c>
      <c r="H622" s="1" t="s">
        <v>5536</v>
      </c>
      <c r="I622" s="11" t="s">
        <v>5537</v>
      </c>
      <c r="J622" s="1" t="s">
        <v>84</v>
      </c>
      <c r="K622" s="1">
        <v>73000000</v>
      </c>
      <c r="L622" s="1" t="s">
        <v>5538</v>
      </c>
      <c r="M622" s="1" t="s">
        <v>5539</v>
      </c>
      <c r="N622" s="1" t="s">
        <v>3146</v>
      </c>
      <c r="P622" s="1" t="s">
        <v>5540</v>
      </c>
      <c r="Q622" s="1" t="s">
        <v>5537</v>
      </c>
      <c r="R622" s="1" t="s">
        <v>127</v>
      </c>
      <c r="W622" s="1" t="s">
        <v>5541</v>
      </c>
      <c r="X622" s="2">
        <v>45992</v>
      </c>
      <c r="Y622" s="2">
        <v>47087</v>
      </c>
      <c r="Z622" s="2">
        <v>45631</v>
      </c>
      <c r="AA622" s="1" t="s">
        <v>55</v>
      </c>
      <c r="AC622" s="1" t="s">
        <v>56</v>
      </c>
      <c r="AD622" s="1" t="s">
        <v>57</v>
      </c>
      <c r="AE622" s="1" t="s">
        <v>57</v>
      </c>
      <c r="AF622" s="1" t="s">
        <v>87</v>
      </c>
      <c r="AG622" s="1">
        <v>237740</v>
      </c>
      <c r="AH622" s="1">
        <v>237740</v>
      </c>
      <c r="AI622" s="2">
        <v>45978</v>
      </c>
      <c r="AJ622" s="1">
        <v>237740</v>
      </c>
      <c r="AK622" s="1" t="s">
        <v>5542</v>
      </c>
      <c r="AL622" s="2">
        <v>45992</v>
      </c>
      <c r="AM622" s="2">
        <v>47087</v>
      </c>
      <c r="AN622" s="1" t="s">
        <v>240</v>
      </c>
      <c r="AO622" s="3">
        <v>0.5</v>
      </c>
    </row>
    <row r="623" spans="1:41" x14ac:dyDescent="0.3">
      <c r="A623" s="7" t="s">
        <v>5543</v>
      </c>
      <c r="B623" s="1" t="s">
        <v>41</v>
      </c>
      <c r="C623" s="1" t="s">
        <v>5544</v>
      </c>
      <c r="D623" s="1" t="s">
        <v>43</v>
      </c>
      <c r="E623" s="1" t="s">
        <v>5545</v>
      </c>
      <c r="F623" s="10">
        <f t="shared" si="9"/>
        <v>45971</v>
      </c>
      <c r="G623" s="1" t="s">
        <v>5546</v>
      </c>
      <c r="H623" s="1" t="s">
        <v>5547</v>
      </c>
      <c r="I623" s="1" t="s">
        <v>8481</v>
      </c>
      <c r="J623" s="1" t="s">
        <v>714</v>
      </c>
      <c r="K623" s="1">
        <v>43325000</v>
      </c>
      <c r="L623" s="1" t="s">
        <v>5548</v>
      </c>
      <c r="M623" s="1" t="s">
        <v>5549</v>
      </c>
      <c r="N623" s="1" t="s">
        <v>5550</v>
      </c>
      <c r="P623" s="1" t="s">
        <v>5551</v>
      </c>
      <c r="Q623" s="1" t="s">
        <v>5552</v>
      </c>
      <c r="R623" s="1" t="s">
        <v>84</v>
      </c>
      <c r="S623" s="1" t="s">
        <v>5553</v>
      </c>
      <c r="X623" s="2">
        <v>45971</v>
      </c>
      <c r="Y623" s="2">
        <v>46151</v>
      </c>
      <c r="Z623" s="2">
        <v>45957</v>
      </c>
      <c r="AA623" s="1" t="s">
        <v>55</v>
      </c>
      <c r="AC623" s="1" t="s">
        <v>57</v>
      </c>
      <c r="AD623" s="1" t="s">
        <v>57</v>
      </c>
      <c r="AE623" s="1" t="s">
        <v>57</v>
      </c>
      <c r="AF623" s="1" t="s">
        <v>58</v>
      </c>
      <c r="AG623" s="1">
        <v>160960</v>
      </c>
      <c r="AI623" s="2">
        <v>45958</v>
      </c>
      <c r="AJ623" s="1">
        <v>160960</v>
      </c>
      <c r="AK623" s="1" t="s">
        <v>5554</v>
      </c>
      <c r="AL623" s="2">
        <v>45971</v>
      </c>
      <c r="AM623" s="2">
        <v>46151</v>
      </c>
      <c r="AN623" s="1" t="s">
        <v>240</v>
      </c>
      <c r="AO623" s="3">
        <v>0.70833333333333337</v>
      </c>
    </row>
    <row r="624" spans="1:41" x14ac:dyDescent="0.3">
      <c r="A624" s="7" t="s">
        <v>5555</v>
      </c>
      <c r="B624" s="1" t="s">
        <v>41</v>
      </c>
      <c r="C624" s="1" t="s">
        <v>159</v>
      </c>
      <c r="D624" s="1" t="s">
        <v>188</v>
      </c>
      <c r="E624" s="1" t="s">
        <v>5556</v>
      </c>
      <c r="F624" s="10">
        <f t="shared" si="9"/>
        <v>44469</v>
      </c>
      <c r="G624" s="1" t="s">
        <v>5557</v>
      </c>
      <c r="H624" s="1" t="s">
        <v>5558</v>
      </c>
      <c r="I624" s="1" t="s">
        <v>8481</v>
      </c>
      <c r="J624" s="1" t="s">
        <v>127</v>
      </c>
      <c r="K624" s="1" t="s">
        <v>5559</v>
      </c>
      <c r="L624" s="1" t="s">
        <v>5560</v>
      </c>
      <c r="M624" s="1" t="s">
        <v>165</v>
      </c>
      <c r="N624" s="1" t="s">
        <v>5561</v>
      </c>
      <c r="P624" s="1" t="s">
        <v>167</v>
      </c>
      <c r="Q624" s="1" t="s">
        <v>168</v>
      </c>
      <c r="R624" s="1" t="s">
        <v>84</v>
      </c>
      <c r="S624" s="1" t="s">
        <v>781</v>
      </c>
      <c r="U624" s="1" t="s">
        <v>5562</v>
      </c>
      <c r="V624" s="1" t="s">
        <v>5563</v>
      </c>
      <c r="W624" s="1" t="s">
        <v>5564</v>
      </c>
      <c r="X624" s="2">
        <v>47173</v>
      </c>
      <c r="Y624" s="2">
        <v>47174</v>
      </c>
      <c r="Z624" s="2">
        <v>47172</v>
      </c>
      <c r="AA624" s="1" t="s">
        <v>55</v>
      </c>
      <c r="AC624" s="1" t="s">
        <v>56</v>
      </c>
      <c r="AD624" s="1" t="s">
        <v>56</v>
      </c>
      <c r="AE624" s="1" t="s">
        <v>57</v>
      </c>
      <c r="AF624" s="1" t="s">
        <v>87</v>
      </c>
      <c r="AG624" s="1">
        <v>800000000</v>
      </c>
      <c r="AN624" s="1" t="s">
        <v>185</v>
      </c>
      <c r="AO624" s="3">
        <v>0.99930555555555556</v>
      </c>
    </row>
    <row r="625" spans="1:41" x14ac:dyDescent="0.3">
      <c r="A625" s="7" t="s">
        <v>5565</v>
      </c>
      <c r="B625" s="1" t="s">
        <v>41</v>
      </c>
      <c r="C625" s="1" t="s">
        <v>5525</v>
      </c>
      <c r="D625" s="1" t="s">
        <v>43</v>
      </c>
      <c r="E625" s="1" t="s">
        <v>5566</v>
      </c>
      <c r="F625" s="10">
        <f t="shared" si="9"/>
        <v>45944</v>
      </c>
      <c r="G625" s="1" t="s">
        <v>5567</v>
      </c>
      <c r="H625" s="1" t="s">
        <v>5528</v>
      </c>
      <c r="I625" s="13" t="s">
        <v>3426</v>
      </c>
      <c r="J625" s="1" t="s">
        <v>95</v>
      </c>
      <c r="K625" s="1" t="s">
        <v>5529</v>
      </c>
      <c r="L625" s="1" t="s">
        <v>5530</v>
      </c>
      <c r="M625" s="1" t="s">
        <v>5531</v>
      </c>
      <c r="N625" s="1" t="s">
        <v>5532</v>
      </c>
      <c r="P625" s="1" t="s">
        <v>285</v>
      </c>
      <c r="Q625" s="1" t="s">
        <v>3426</v>
      </c>
      <c r="R625" s="1" t="s">
        <v>127</v>
      </c>
      <c r="S625" s="1">
        <v>0</v>
      </c>
      <c r="X625" s="2">
        <v>45901</v>
      </c>
      <c r="Y625" s="2">
        <v>46387</v>
      </c>
      <c r="Z625" s="2">
        <v>45873</v>
      </c>
      <c r="AA625" s="1" t="s">
        <v>55</v>
      </c>
      <c r="AC625" s="1" t="s">
        <v>57</v>
      </c>
      <c r="AD625" s="1" t="s">
        <v>57</v>
      </c>
      <c r="AE625" s="1" t="s">
        <v>57</v>
      </c>
      <c r="AF625" s="1" t="s">
        <v>58</v>
      </c>
      <c r="AG625" s="1">
        <v>1512271.41</v>
      </c>
      <c r="AH625" s="1">
        <v>3186000</v>
      </c>
      <c r="AI625" s="2">
        <v>45897</v>
      </c>
      <c r="AJ625" s="1">
        <v>1512271.41</v>
      </c>
      <c r="AK625" s="1" t="s">
        <v>2870</v>
      </c>
      <c r="AL625" s="2">
        <v>45901</v>
      </c>
      <c r="AM625" s="2">
        <v>46387</v>
      </c>
      <c r="AN625" s="1" t="s">
        <v>240</v>
      </c>
      <c r="AO625" s="3">
        <v>0.5</v>
      </c>
    </row>
    <row r="626" spans="1:41" x14ac:dyDescent="0.3">
      <c r="A626" s="7" t="s">
        <v>5568</v>
      </c>
      <c r="B626" s="1" t="s">
        <v>41</v>
      </c>
      <c r="C626" s="1" t="s">
        <v>2000</v>
      </c>
      <c r="D626" s="1" t="s">
        <v>43</v>
      </c>
      <c r="E626" s="1" t="s">
        <v>5569</v>
      </c>
      <c r="F626" s="10">
        <f t="shared" si="9"/>
        <v>45939</v>
      </c>
      <c r="G626" s="1" t="s">
        <v>5570</v>
      </c>
      <c r="H626" s="1" t="s">
        <v>5571</v>
      </c>
      <c r="I626" s="9" t="s">
        <v>2009</v>
      </c>
      <c r="J626" s="1" t="s">
        <v>64</v>
      </c>
      <c r="K626" s="1">
        <v>80000000</v>
      </c>
      <c r="L626" s="1" t="s">
        <v>5166</v>
      </c>
      <c r="M626" s="1" t="s">
        <v>5167</v>
      </c>
      <c r="N626" s="1" t="s">
        <v>2007</v>
      </c>
      <c r="P626" s="1" t="s">
        <v>2008</v>
      </c>
      <c r="Q626" s="1" t="s">
        <v>2009</v>
      </c>
      <c r="R626" s="1" t="s">
        <v>545</v>
      </c>
      <c r="T626" s="1" t="s">
        <v>2011</v>
      </c>
      <c r="V626" s="1" t="s">
        <v>5572</v>
      </c>
      <c r="X626" s="2">
        <v>45931</v>
      </c>
      <c r="Y626" s="2">
        <v>46112</v>
      </c>
      <c r="Z626" s="2">
        <v>45884</v>
      </c>
      <c r="AA626" s="1" t="s">
        <v>55</v>
      </c>
      <c r="AC626" s="1" t="s">
        <v>56</v>
      </c>
      <c r="AD626" s="1" t="s">
        <v>57</v>
      </c>
      <c r="AE626" s="1" t="s">
        <v>57</v>
      </c>
      <c r="AF626" s="1" t="s">
        <v>87</v>
      </c>
      <c r="AG626" s="1">
        <v>153500</v>
      </c>
      <c r="AI626" s="2">
        <v>45939</v>
      </c>
      <c r="AJ626" s="1">
        <v>153500</v>
      </c>
      <c r="AK626" s="1" t="s">
        <v>5573</v>
      </c>
      <c r="AL626" s="2">
        <v>45931</v>
      </c>
      <c r="AM626" s="2">
        <v>46112</v>
      </c>
      <c r="AN626" s="1" t="s">
        <v>144</v>
      </c>
      <c r="AO626" s="3">
        <v>0.70833333333333337</v>
      </c>
    </row>
    <row r="627" spans="1:41" x14ac:dyDescent="0.3">
      <c r="A627" s="7" t="s">
        <v>5574</v>
      </c>
      <c r="B627" s="1" t="s">
        <v>41</v>
      </c>
      <c r="C627" s="1" t="s">
        <v>722</v>
      </c>
      <c r="D627" s="1" t="s">
        <v>43</v>
      </c>
      <c r="E627" s="1" t="s">
        <v>5575</v>
      </c>
      <c r="F627" s="10">
        <f t="shared" si="9"/>
        <v>45936</v>
      </c>
      <c r="G627" s="1" t="s">
        <v>5576</v>
      </c>
      <c r="H627" s="1" t="s">
        <v>5577</v>
      </c>
      <c r="I627" s="11" t="s">
        <v>732</v>
      </c>
      <c r="J627" s="1" t="s">
        <v>64</v>
      </c>
      <c r="K627" s="1" t="s">
        <v>5578</v>
      </c>
      <c r="L627" s="1" t="s">
        <v>5579</v>
      </c>
      <c r="M627" s="1" t="s">
        <v>5580</v>
      </c>
      <c r="N627" s="1" t="s">
        <v>729</v>
      </c>
      <c r="O627" s="1" t="s">
        <v>730</v>
      </c>
      <c r="P627" s="1" t="s">
        <v>731</v>
      </c>
      <c r="Q627" s="1" t="s">
        <v>732</v>
      </c>
      <c r="R627" s="1" t="s">
        <v>733</v>
      </c>
      <c r="S627" s="1">
        <v>0</v>
      </c>
      <c r="V627" s="1" t="s">
        <v>734</v>
      </c>
      <c r="X627" s="2">
        <v>45761</v>
      </c>
      <c r="Y627" s="2">
        <v>46125</v>
      </c>
      <c r="Z627" s="2">
        <v>45722</v>
      </c>
      <c r="AA627" s="1" t="s">
        <v>55</v>
      </c>
      <c r="AC627" s="1" t="s">
        <v>56</v>
      </c>
      <c r="AD627" s="1" t="s">
        <v>56</v>
      </c>
      <c r="AE627" s="1" t="s">
        <v>57</v>
      </c>
      <c r="AF627" s="1" t="s">
        <v>58</v>
      </c>
      <c r="AG627" s="1">
        <v>0</v>
      </c>
      <c r="AH627" s="1">
        <v>0</v>
      </c>
      <c r="AI627" s="2">
        <v>45936</v>
      </c>
      <c r="AJ627" s="1">
        <v>0</v>
      </c>
      <c r="AK627" s="1" t="s">
        <v>5581</v>
      </c>
      <c r="AL627" s="2">
        <v>45761</v>
      </c>
      <c r="AM627" s="2">
        <v>46125</v>
      </c>
      <c r="AN627" s="1" t="s">
        <v>492</v>
      </c>
      <c r="AO627" s="3">
        <v>0.5</v>
      </c>
    </row>
    <row r="628" spans="1:41" x14ac:dyDescent="0.3">
      <c r="A628" s="7" t="s">
        <v>5582</v>
      </c>
      <c r="B628" s="1" t="s">
        <v>41</v>
      </c>
      <c r="C628" s="1" t="s">
        <v>91</v>
      </c>
      <c r="D628" s="1" t="s">
        <v>43</v>
      </c>
      <c r="E628" s="1" t="s">
        <v>5583</v>
      </c>
      <c r="F628" s="10">
        <f t="shared" si="9"/>
        <v>45933</v>
      </c>
      <c r="G628" s="1" t="s">
        <v>5584</v>
      </c>
      <c r="H628" s="1" t="s">
        <v>5585</v>
      </c>
      <c r="I628" s="1" t="s">
        <v>8481</v>
      </c>
      <c r="J628" s="1" t="s">
        <v>64</v>
      </c>
      <c r="K628" s="1">
        <v>48170000</v>
      </c>
      <c r="M628" s="1" t="s">
        <v>5586</v>
      </c>
      <c r="N628" s="1" t="s">
        <v>5587</v>
      </c>
      <c r="P628" s="1" t="s">
        <v>51</v>
      </c>
      <c r="Q628" s="1" t="s">
        <v>1971</v>
      </c>
      <c r="R628" s="1" t="s">
        <v>84</v>
      </c>
      <c r="U628" s="1" t="s">
        <v>5588</v>
      </c>
      <c r="X628" s="2">
        <v>45909</v>
      </c>
      <c r="Y628" s="2">
        <v>46638</v>
      </c>
      <c r="Z628" s="2">
        <v>45901</v>
      </c>
      <c r="AA628" s="1" t="s">
        <v>55</v>
      </c>
      <c r="AC628" s="1" t="s">
        <v>57</v>
      </c>
      <c r="AD628" s="1" t="s">
        <v>57</v>
      </c>
      <c r="AE628" s="1" t="s">
        <v>57</v>
      </c>
      <c r="AF628" s="1" t="s">
        <v>87</v>
      </c>
      <c r="AG628" s="1">
        <v>894536</v>
      </c>
      <c r="AI628" s="2">
        <v>45904</v>
      </c>
      <c r="AJ628" s="1">
        <v>894536</v>
      </c>
      <c r="AK628" s="1" t="s">
        <v>5589</v>
      </c>
      <c r="AL628" s="2">
        <v>45909</v>
      </c>
      <c r="AM628" s="2">
        <v>46638</v>
      </c>
      <c r="AN628" s="1" t="s">
        <v>240</v>
      </c>
      <c r="AO628" s="3">
        <v>0.5</v>
      </c>
    </row>
    <row r="629" spans="1:41" x14ac:dyDescent="0.3">
      <c r="A629" s="7" t="s">
        <v>5590</v>
      </c>
      <c r="B629" s="1" t="s">
        <v>41</v>
      </c>
      <c r="C629" s="1" t="s">
        <v>5591</v>
      </c>
      <c r="D629" s="1" t="s">
        <v>43</v>
      </c>
      <c r="E629" s="1" t="s">
        <v>5592</v>
      </c>
      <c r="F629" s="10">
        <f t="shared" si="9"/>
        <v>45924</v>
      </c>
      <c r="G629" s="1" t="s">
        <v>5593</v>
      </c>
      <c r="H629" s="1" t="s">
        <v>5594</v>
      </c>
      <c r="I629" s="13" t="s">
        <v>5595</v>
      </c>
      <c r="J629" s="1" t="s">
        <v>127</v>
      </c>
      <c r="K629" s="1">
        <v>45210000</v>
      </c>
      <c r="L629" s="1" t="s">
        <v>5596</v>
      </c>
      <c r="M629" s="1" t="s">
        <v>5597</v>
      </c>
      <c r="N629" s="1" t="s">
        <v>5598</v>
      </c>
      <c r="P629" s="1" t="s">
        <v>5599</v>
      </c>
      <c r="Q629" s="1" t="s">
        <v>5595</v>
      </c>
      <c r="R629" s="1" t="s">
        <v>571</v>
      </c>
      <c r="S629" s="1">
        <v>2088716000</v>
      </c>
      <c r="X629" s="2">
        <v>46023</v>
      </c>
      <c r="Y629" s="2">
        <v>46387</v>
      </c>
      <c r="Z629" s="2">
        <v>45775</v>
      </c>
      <c r="AA629" s="1" t="s">
        <v>55</v>
      </c>
      <c r="AC629" s="1" t="s">
        <v>56</v>
      </c>
      <c r="AD629" s="1" t="s">
        <v>57</v>
      </c>
      <c r="AE629" s="1" t="s">
        <v>57</v>
      </c>
      <c r="AF629" s="1" t="s">
        <v>58</v>
      </c>
      <c r="AG629" s="1">
        <v>6510076</v>
      </c>
      <c r="AH629" s="1">
        <v>6510076</v>
      </c>
      <c r="AI629" s="2">
        <v>45909</v>
      </c>
      <c r="AJ629" s="1">
        <v>6510076</v>
      </c>
      <c r="AK629" s="1" t="s">
        <v>5600</v>
      </c>
      <c r="AL629" s="2">
        <v>46023</v>
      </c>
      <c r="AM629" s="2">
        <v>46387</v>
      </c>
      <c r="AN629" s="1" t="s">
        <v>229</v>
      </c>
      <c r="AO629" s="3">
        <v>0.5</v>
      </c>
    </row>
    <row r="630" spans="1:41" x14ac:dyDescent="0.3">
      <c r="A630" s="7" t="s">
        <v>5601</v>
      </c>
      <c r="B630" s="1" t="s">
        <v>41</v>
      </c>
      <c r="C630" s="1" t="s">
        <v>242</v>
      </c>
      <c r="D630" s="1" t="s">
        <v>43</v>
      </c>
      <c r="E630" s="1" t="s">
        <v>5602</v>
      </c>
      <c r="F630" s="10">
        <f t="shared" si="9"/>
        <v>45923</v>
      </c>
      <c r="G630" s="1" t="s">
        <v>5603</v>
      </c>
      <c r="H630" s="1" t="s">
        <v>5604</v>
      </c>
      <c r="I630" s="11" t="s">
        <v>2775</v>
      </c>
      <c r="J630" s="1" t="s">
        <v>64</v>
      </c>
      <c r="K630" s="1">
        <v>45246410</v>
      </c>
      <c r="L630" s="1" t="s">
        <v>2887</v>
      </c>
      <c r="M630" s="1" t="s">
        <v>2888</v>
      </c>
      <c r="N630" s="1" t="s">
        <v>2654</v>
      </c>
      <c r="P630" s="1" t="s">
        <v>51</v>
      </c>
      <c r="Q630" s="1" t="s">
        <v>2655</v>
      </c>
      <c r="R630" s="1" t="s">
        <v>53</v>
      </c>
      <c r="S630" s="1">
        <v>7484910968</v>
      </c>
      <c r="U630" s="1" t="s">
        <v>5605</v>
      </c>
      <c r="X630" s="2">
        <v>45895</v>
      </c>
      <c r="Y630" s="2">
        <v>46339</v>
      </c>
      <c r="Z630" s="2">
        <v>45894</v>
      </c>
      <c r="AA630" s="1" t="s">
        <v>55</v>
      </c>
      <c r="AC630" s="1" t="s">
        <v>57</v>
      </c>
      <c r="AD630" s="1" t="s">
        <v>57</v>
      </c>
      <c r="AE630" s="1" t="s">
        <v>57</v>
      </c>
      <c r="AF630" s="1" t="s">
        <v>58</v>
      </c>
      <c r="AG630" s="1">
        <v>5093892.79</v>
      </c>
      <c r="AI630" s="2">
        <v>45915</v>
      </c>
      <c r="AJ630" s="1">
        <v>5093892.79</v>
      </c>
      <c r="AK630" s="1" t="s">
        <v>2870</v>
      </c>
      <c r="AL630" s="2">
        <v>45895</v>
      </c>
      <c r="AM630" s="2">
        <v>46339</v>
      </c>
      <c r="AN630" s="1" t="s">
        <v>240</v>
      </c>
      <c r="AO630" s="3">
        <v>0.375</v>
      </c>
    </row>
    <row r="631" spans="1:41" x14ac:dyDescent="0.3">
      <c r="A631" s="7" t="s">
        <v>5606</v>
      </c>
      <c r="B631" s="1" t="s">
        <v>41</v>
      </c>
      <c r="C631" s="1" t="s">
        <v>1215</v>
      </c>
      <c r="D631" s="1" t="s">
        <v>43</v>
      </c>
      <c r="E631" s="1" t="s">
        <v>5607</v>
      </c>
      <c r="F631" s="10">
        <f t="shared" si="9"/>
        <v>45918</v>
      </c>
      <c r="G631" s="1" t="s">
        <v>5608</v>
      </c>
      <c r="H631" s="1" t="s">
        <v>5609</v>
      </c>
      <c r="I631" s="1" t="s">
        <v>8481</v>
      </c>
      <c r="J631" s="1" t="s">
        <v>84</v>
      </c>
      <c r="K631" s="1">
        <v>45000000</v>
      </c>
      <c r="L631" s="1" t="s">
        <v>5610</v>
      </c>
      <c r="M631" s="1" t="s">
        <v>5611</v>
      </c>
      <c r="N631" s="1" t="s">
        <v>110</v>
      </c>
      <c r="P631" s="1" t="s">
        <v>1222</v>
      </c>
      <c r="Q631" s="1" t="s">
        <v>1223</v>
      </c>
      <c r="R631" s="1" t="s">
        <v>127</v>
      </c>
      <c r="S631" s="1" t="s">
        <v>5612</v>
      </c>
      <c r="T631" s="1" t="s">
        <v>1225</v>
      </c>
      <c r="X631" s="2">
        <v>45911</v>
      </c>
      <c r="Y631" s="2">
        <v>46643</v>
      </c>
      <c r="Z631" s="2">
        <v>45832</v>
      </c>
      <c r="AA631" s="1" t="s">
        <v>55</v>
      </c>
      <c r="AC631" s="1" t="s">
        <v>56</v>
      </c>
      <c r="AD631" s="1" t="s">
        <v>57</v>
      </c>
      <c r="AE631" s="1" t="s">
        <v>57</v>
      </c>
      <c r="AF631" s="1" t="s">
        <v>58</v>
      </c>
      <c r="AG631" s="1">
        <v>7000000</v>
      </c>
      <c r="AH631" s="1">
        <v>7000000</v>
      </c>
      <c r="AI631" s="2">
        <v>45856</v>
      </c>
      <c r="AJ631" s="1">
        <v>7000000</v>
      </c>
      <c r="AK631" s="1" t="s">
        <v>5613</v>
      </c>
      <c r="AL631" s="2">
        <v>45911</v>
      </c>
      <c r="AM631" s="2">
        <v>46643</v>
      </c>
      <c r="AN631" s="1" t="s">
        <v>229</v>
      </c>
      <c r="AO631" s="3">
        <v>0.5</v>
      </c>
    </row>
    <row r="632" spans="1:41" x14ac:dyDescent="0.3">
      <c r="A632" s="7" t="s">
        <v>5614</v>
      </c>
      <c r="B632" s="1" t="s">
        <v>41</v>
      </c>
      <c r="C632" s="1" t="s">
        <v>242</v>
      </c>
      <c r="D632" s="1" t="s">
        <v>43</v>
      </c>
      <c r="E632" s="1" t="s">
        <v>5615</v>
      </c>
      <c r="F632" s="10">
        <f t="shared" si="9"/>
        <v>45908</v>
      </c>
      <c r="G632" s="1" t="s">
        <v>5616</v>
      </c>
      <c r="H632" s="1" t="s">
        <v>5617</v>
      </c>
      <c r="I632" s="12" t="s">
        <v>3859</v>
      </c>
      <c r="J632" s="1" t="s">
        <v>107</v>
      </c>
      <c r="K632" s="1">
        <v>71311000</v>
      </c>
      <c r="L632" s="1" t="s">
        <v>3879</v>
      </c>
      <c r="M632" s="1" t="s">
        <v>5618</v>
      </c>
      <c r="N632" s="1" t="s">
        <v>2766</v>
      </c>
      <c r="P632" s="1" t="s">
        <v>1053</v>
      </c>
      <c r="Q632" s="1" t="s">
        <v>2763</v>
      </c>
      <c r="R632" s="1" t="s">
        <v>127</v>
      </c>
      <c r="U632" s="1" t="s">
        <v>5619</v>
      </c>
      <c r="X632" s="2">
        <v>45936</v>
      </c>
      <c r="Y632" s="2">
        <v>46888</v>
      </c>
      <c r="Z632" s="2">
        <v>45671</v>
      </c>
      <c r="AA632" s="1" t="s">
        <v>55</v>
      </c>
      <c r="AC632" s="1" t="s">
        <v>56</v>
      </c>
      <c r="AD632" s="1" t="s">
        <v>57</v>
      </c>
      <c r="AE632" s="1" t="s">
        <v>57</v>
      </c>
      <c r="AF632" s="1" t="s">
        <v>58</v>
      </c>
      <c r="AG632" s="1">
        <v>14515101.57</v>
      </c>
      <c r="AH632" s="1">
        <v>16613841.029999999</v>
      </c>
      <c r="AI632" s="2">
        <v>45908</v>
      </c>
      <c r="AJ632" s="1">
        <v>14515101.57</v>
      </c>
      <c r="AK632" s="1" t="s">
        <v>2870</v>
      </c>
      <c r="AL632" s="2">
        <v>45936</v>
      </c>
      <c r="AM632" s="2">
        <v>46888</v>
      </c>
      <c r="AN632" s="1" t="s">
        <v>240</v>
      </c>
      <c r="AO632" s="3">
        <v>0.5</v>
      </c>
    </row>
    <row r="633" spans="1:41" x14ac:dyDescent="0.3">
      <c r="A633" s="7" t="s">
        <v>5620</v>
      </c>
      <c r="B633" s="1" t="s">
        <v>41</v>
      </c>
      <c r="C633" s="1" t="s">
        <v>1945</v>
      </c>
      <c r="D633" s="1" t="s">
        <v>43</v>
      </c>
      <c r="E633" s="1" t="s">
        <v>5621</v>
      </c>
      <c r="F633" s="10">
        <f t="shared" si="9"/>
        <v>45904</v>
      </c>
      <c r="G633" s="1" t="s">
        <v>5622</v>
      </c>
      <c r="H633" s="1" t="s">
        <v>5623</v>
      </c>
      <c r="I633" s="1" t="s">
        <v>8481</v>
      </c>
      <c r="J633" s="1" t="s">
        <v>127</v>
      </c>
      <c r="K633" s="1">
        <v>45000000</v>
      </c>
      <c r="M633" s="1" t="s">
        <v>1949</v>
      </c>
      <c r="N633" s="1" t="s">
        <v>1950</v>
      </c>
      <c r="P633" s="1" t="s">
        <v>1951</v>
      </c>
      <c r="Q633" s="1" t="s">
        <v>1952</v>
      </c>
      <c r="R633" s="1" t="s">
        <v>84</v>
      </c>
      <c r="X633" s="2">
        <v>45856</v>
      </c>
      <c r="Y633" s="2">
        <v>46022</v>
      </c>
      <c r="Z633" s="2">
        <v>45855</v>
      </c>
      <c r="AA633" s="1" t="s">
        <v>55</v>
      </c>
      <c r="AC633" s="1" t="s">
        <v>57</v>
      </c>
      <c r="AD633" s="1" t="s">
        <v>57</v>
      </c>
      <c r="AE633" s="1" t="s">
        <v>57</v>
      </c>
      <c r="AF633" s="1" t="s">
        <v>58</v>
      </c>
      <c r="AG633" s="1">
        <v>325929.24</v>
      </c>
      <c r="AI633" s="2">
        <v>45855</v>
      </c>
      <c r="AJ633" s="1">
        <v>325929.24</v>
      </c>
      <c r="AK633" s="1" t="s">
        <v>5624</v>
      </c>
      <c r="AL633" s="2">
        <v>45856</v>
      </c>
      <c r="AM633" s="2">
        <v>46022</v>
      </c>
      <c r="AN633" s="1" t="s">
        <v>3606</v>
      </c>
      <c r="AO633" s="3">
        <v>0.5</v>
      </c>
    </row>
    <row r="634" spans="1:41" x14ac:dyDescent="0.3">
      <c r="A634" s="7" t="s">
        <v>5625</v>
      </c>
      <c r="B634" s="1" t="s">
        <v>41</v>
      </c>
      <c r="C634" s="1" t="s">
        <v>242</v>
      </c>
      <c r="D634" s="1" t="s">
        <v>43</v>
      </c>
      <c r="E634" s="1" t="s">
        <v>5626</v>
      </c>
      <c r="F634" s="10">
        <f t="shared" si="9"/>
        <v>45901</v>
      </c>
      <c r="G634" s="1" t="s">
        <v>5627</v>
      </c>
      <c r="H634" s="1" t="s">
        <v>5628</v>
      </c>
      <c r="I634" s="12" t="s">
        <v>3859</v>
      </c>
      <c r="J634" s="1" t="s">
        <v>107</v>
      </c>
      <c r="K634" s="1">
        <v>71311000</v>
      </c>
      <c r="L634" s="1" t="s">
        <v>3879</v>
      </c>
      <c r="M634" s="1" t="s">
        <v>3880</v>
      </c>
      <c r="N634" s="1" t="s">
        <v>2766</v>
      </c>
      <c r="P634" s="1" t="s">
        <v>1053</v>
      </c>
      <c r="Q634" s="1" t="s">
        <v>2763</v>
      </c>
      <c r="R634" s="1" t="s">
        <v>127</v>
      </c>
      <c r="U634" s="1" t="s">
        <v>5629</v>
      </c>
      <c r="X634" s="2">
        <v>45894</v>
      </c>
      <c r="Y634" s="2">
        <v>46378</v>
      </c>
      <c r="Z634" s="2">
        <v>45799</v>
      </c>
      <c r="AA634" s="1" t="s">
        <v>55</v>
      </c>
      <c r="AC634" s="1" t="s">
        <v>56</v>
      </c>
      <c r="AD634" s="1" t="s">
        <v>57</v>
      </c>
      <c r="AE634" s="1" t="s">
        <v>57</v>
      </c>
      <c r="AF634" s="1" t="s">
        <v>58</v>
      </c>
      <c r="AG634" s="1">
        <v>7437048</v>
      </c>
      <c r="AH634" s="1">
        <v>8552605.1999999993</v>
      </c>
      <c r="AI634" s="2">
        <v>45901</v>
      </c>
      <c r="AJ634" s="1">
        <v>7437048</v>
      </c>
      <c r="AK634" s="1" t="s">
        <v>2870</v>
      </c>
      <c r="AL634" s="2">
        <v>45894</v>
      </c>
      <c r="AM634" s="2">
        <v>46378</v>
      </c>
      <c r="AN634" s="1" t="s">
        <v>240</v>
      </c>
      <c r="AO634" s="3">
        <v>0.5</v>
      </c>
    </row>
    <row r="635" spans="1:41" x14ac:dyDescent="0.3">
      <c r="A635" s="7" t="s">
        <v>5630</v>
      </c>
      <c r="B635" s="1" t="s">
        <v>41</v>
      </c>
      <c r="C635" s="1" t="s">
        <v>5631</v>
      </c>
      <c r="D635" s="1" t="s">
        <v>43</v>
      </c>
      <c r="E635" s="1" t="s">
        <v>5632</v>
      </c>
      <c r="F635" s="10">
        <f t="shared" si="9"/>
        <v>45901</v>
      </c>
      <c r="G635" s="1" t="s">
        <v>5633</v>
      </c>
      <c r="H635" s="1" t="s">
        <v>5634</v>
      </c>
      <c r="I635" s="1" t="s">
        <v>8481</v>
      </c>
      <c r="J635" s="1" t="s">
        <v>51</v>
      </c>
      <c r="K635" s="1">
        <v>72000000</v>
      </c>
      <c r="M635" s="1" t="s">
        <v>5635</v>
      </c>
      <c r="N635" s="1" t="s">
        <v>5636</v>
      </c>
      <c r="P635" s="1" t="s">
        <v>51</v>
      </c>
      <c r="Q635" s="1" t="s">
        <v>5637</v>
      </c>
      <c r="R635" s="1" t="s">
        <v>84</v>
      </c>
      <c r="X635" s="2">
        <v>45910</v>
      </c>
      <c r="Y635" s="2">
        <v>47005</v>
      </c>
      <c r="Z635" s="2">
        <v>45898</v>
      </c>
      <c r="AA635" s="1" t="s">
        <v>55</v>
      </c>
      <c r="AC635" s="1" t="s">
        <v>56</v>
      </c>
      <c r="AD635" s="1" t="s">
        <v>56</v>
      </c>
      <c r="AE635" s="1" t="s">
        <v>57</v>
      </c>
      <c r="AF635" s="1" t="s">
        <v>87</v>
      </c>
      <c r="AG635" s="1">
        <v>800000</v>
      </c>
      <c r="AI635" s="2">
        <v>45870</v>
      </c>
      <c r="AJ635" s="1">
        <v>800000</v>
      </c>
      <c r="AK635" s="1" t="s">
        <v>5638</v>
      </c>
      <c r="AL635" s="2">
        <v>45910</v>
      </c>
      <c r="AM635" s="2">
        <v>47005</v>
      </c>
      <c r="AN635" s="1" t="s">
        <v>240</v>
      </c>
      <c r="AO635" s="3">
        <v>0.5</v>
      </c>
    </row>
    <row r="636" spans="1:41" x14ac:dyDescent="0.3">
      <c r="A636" s="7" t="s">
        <v>5639</v>
      </c>
      <c r="B636" s="1" t="s">
        <v>41</v>
      </c>
      <c r="C636" s="1" t="s">
        <v>5640</v>
      </c>
      <c r="D636" s="1" t="s">
        <v>43</v>
      </c>
      <c r="E636" s="1" t="s">
        <v>5641</v>
      </c>
      <c r="F636" s="10">
        <f t="shared" si="9"/>
        <v>45895</v>
      </c>
      <c r="G636" s="1" t="s">
        <v>5642</v>
      </c>
      <c r="H636" s="1" t="s">
        <v>5643</v>
      </c>
      <c r="I636" s="1" t="s">
        <v>8481</v>
      </c>
      <c r="J636" s="1" t="s">
        <v>64</v>
      </c>
      <c r="K636" s="1">
        <v>71310000</v>
      </c>
      <c r="L636" s="1" t="s">
        <v>5644</v>
      </c>
      <c r="M636" s="1" t="s">
        <v>5645</v>
      </c>
      <c r="N636" s="1" t="s">
        <v>5646</v>
      </c>
      <c r="O636" s="1" t="s">
        <v>5647</v>
      </c>
      <c r="P636" s="1" t="s">
        <v>51</v>
      </c>
      <c r="Q636" s="1" t="s">
        <v>5648</v>
      </c>
      <c r="R636" s="1" t="s">
        <v>53</v>
      </c>
      <c r="S636" s="1">
        <v>2070214444</v>
      </c>
      <c r="V636" s="1" t="s">
        <v>5649</v>
      </c>
      <c r="X636" s="2">
        <v>45827</v>
      </c>
      <c r="Y636" s="2">
        <v>46556</v>
      </c>
      <c r="Z636" s="2">
        <v>45819</v>
      </c>
      <c r="AA636" s="1" t="s">
        <v>55</v>
      </c>
      <c r="AC636" s="1" t="s">
        <v>57</v>
      </c>
      <c r="AD636" s="1" t="s">
        <v>57</v>
      </c>
      <c r="AE636" s="1" t="s">
        <v>57</v>
      </c>
      <c r="AF636" s="1" t="s">
        <v>87</v>
      </c>
      <c r="AG636" s="1">
        <v>114840</v>
      </c>
      <c r="AI636" s="2">
        <v>45819</v>
      </c>
      <c r="AJ636" s="1">
        <v>114840</v>
      </c>
      <c r="AK636" s="1" t="s">
        <v>5650</v>
      </c>
      <c r="AL636" s="2">
        <v>45827</v>
      </c>
      <c r="AM636" s="2">
        <v>46556</v>
      </c>
      <c r="AN636" s="1" t="s">
        <v>492</v>
      </c>
      <c r="AO636" s="3">
        <v>0</v>
      </c>
    </row>
    <row r="637" spans="1:41" x14ac:dyDescent="0.3">
      <c r="A637" s="7" t="s">
        <v>5651</v>
      </c>
      <c r="B637" s="1" t="s">
        <v>41</v>
      </c>
      <c r="C637" s="1" t="s">
        <v>242</v>
      </c>
      <c r="D637" s="1" t="s">
        <v>43</v>
      </c>
      <c r="E637" s="1" t="s">
        <v>5652</v>
      </c>
      <c r="F637" s="10">
        <f t="shared" si="9"/>
        <v>45883</v>
      </c>
      <c r="G637" s="1" t="s">
        <v>5653</v>
      </c>
      <c r="H637" s="1" t="s">
        <v>5654</v>
      </c>
      <c r="I637" s="12" t="s">
        <v>245</v>
      </c>
      <c r="J637" s="1" t="s">
        <v>107</v>
      </c>
      <c r="K637" s="1">
        <v>71311000</v>
      </c>
      <c r="L637" s="1" t="s">
        <v>3879</v>
      </c>
      <c r="M637" s="1" t="s">
        <v>5618</v>
      </c>
      <c r="N637" s="1" t="s">
        <v>5655</v>
      </c>
      <c r="P637" s="1" t="s">
        <v>1053</v>
      </c>
      <c r="Q637" s="1" t="s">
        <v>2763</v>
      </c>
      <c r="R637" s="1" t="s">
        <v>127</v>
      </c>
      <c r="U637" s="1" t="s">
        <v>5656</v>
      </c>
      <c r="X637" s="2">
        <v>45882</v>
      </c>
      <c r="Y637" s="2">
        <v>46295</v>
      </c>
      <c r="Z637" s="2">
        <v>45754</v>
      </c>
      <c r="AA637" s="1" t="s">
        <v>55</v>
      </c>
      <c r="AC637" s="1" t="s">
        <v>56</v>
      </c>
      <c r="AD637" s="1" t="s">
        <v>57</v>
      </c>
      <c r="AE637" s="1" t="s">
        <v>57</v>
      </c>
      <c r="AF637" s="1" t="s">
        <v>58</v>
      </c>
      <c r="AG637" s="1">
        <v>1426914</v>
      </c>
      <c r="AH637" s="1">
        <v>1700000</v>
      </c>
      <c r="AI637" s="2">
        <v>45874</v>
      </c>
      <c r="AJ637" s="1">
        <v>1426914</v>
      </c>
      <c r="AK637" s="1" t="s">
        <v>2767</v>
      </c>
      <c r="AL637" s="2">
        <v>45882</v>
      </c>
      <c r="AM637" s="2">
        <v>46295</v>
      </c>
      <c r="AN637" s="1" t="s">
        <v>240</v>
      </c>
      <c r="AO637" s="3">
        <v>0.5</v>
      </c>
    </row>
    <row r="638" spans="1:41" x14ac:dyDescent="0.3">
      <c r="A638" s="7" t="s">
        <v>5657</v>
      </c>
      <c r="B638" s="1" t="s">
        <v>41</v>
      </c>
      <c r="C638" s="1" t="s">
        <v>1420</v>
      </c>
      <c r="D638" s="1" t="s">
        <v>43</v>
      </c>
      <c r="E638" s="1" t="s">
        <v>5658</v>
      </c>
      <c r="F638" s="10">
        <f t="shared" si="9"/>
        <v>45876</v>
      </c>
      <c r="G638" s="1" t="s">
        <v>5659</v>
      </c>
      <c r="H638" s="1" t="s">
        <v>5660</v>
      </c>
      <c r="I638" s="1" t="s">
        <v>5661</v>
      </c>
      <c r="J638" s="1" t="s">
        <v>8481</v>
      </c>
      <c r="K638" s="1" t="s">
        <v>5662</v>
      </c>
      <c r="L638" s="1" t="s">
        <v>5663</v>
      </c>
      <c r="M638" s="1" t="s">
        <v>5664</v>
      </c>
      <c r="N638" s="1" t="s">
        <v>5665</v>
      </c>
      <c r="P638" s="1" t="s">
        <v>259</v>
      </c>
      <c r="Q638" s="1" t="s">
        <v>5666</v>
      </c>
      <c r="R638" s="1" t="s">
        <v>84</v>
      </c>
      <c r="S638" s="1">
        <v>7964335238</v>
      </c>
      <c r="X638" s="2">
        <v>45872</v>
      </c>
      <c r="Y638" s="2">
        <v>46421</v>
      </c>
      <c r="Z638" s="2">
        <v>45443</v>
      </c>
      <c r="AA638" s="1" t="s">
        <v>55</v>
      </c>
      <c r="AC638" s="1" t="s">
        <v>57</v>
      </c>
      <c r="AD638" s="1" t="s">
        <v>57</v>
      </c>
      <c r="AE638" s="1" t="s">
        <v>57</v>
      </c>
      <c r="AF638" s="1" t="s">
        <v>58</v>
      </c>
      <c r="AG638" s="1">
        <v>18582503.699999999</v>
      </c>
      <c r="AI638" s="2">
        <v>45863</v>
      </c>
      <c r="AJ638" s="1">
        <v>18582503.699999999</v>
      </c>
      <c r="AK638" s="1" t="s">
        <v>5667</v>
      </c>
      <c r="AL638" s="2">
        <v>45873</v>
      </c>
      <c r="AM638" s="2">
        <v>46422</v>
      </c>
      <c r="AN638" s="1" t="s">
        <v>240</v>
      </c>
      <c r="AO638" s="3">
        <v>0.75</v>
      </c>
    </row>
    <row r="639" spans="1:41" x14ac:dyDescent="0.3">
      <c r="A639" s="7" t="s">
        <v>5668</v>
      </c>
      <c r="B639" s="1" t="s">
        <v>41</v>
      </c>
      <c r="C639" s="1" t="s">
        <v>5525</v>
      </c>
      <c r="D639" s="1" t="s">
        <v>43</v>
      </c>
      <c r="E639" s="1" t="s">
        <v>5669</v>
      </c>
      <c r="F639" s="10">
        <f t="shared" si="9"/>
        <v>45861</v>
      </c>
      <c r="G639" s="1" t="s">
        <v>5670</v>
      </c>
      <c r="H639" s="1" t="s">
        <v>5528</v>
      </c>
      <c r="I639" s="13" t="s">
        <v>3426</v>
      </c>
      <c r="J639" s="1" t="s">
        <v>95</v>
      </c>
      <c r="K639" s="1" t="s">
        <v>5671</v>
      </c>
      <c r="L639" s="1" t="s">
        <v>5530</v>
      </c>
      <c r="M639" s="1" t="s">
        <v>5531</v>
      </c>
      <c r="N639" s="1" t="s">
        <v>5532</v>
      </c>
      <c r="P639" s="1" t="s">
        <v>285</v>
      </c>
      <c r="Q639" s="1" t="s">
        <v>3426</v>
      </c>
      <c r="R639" s="1" t="s">
        <v>127</v>
      </c>
      <c r="S639" s="1">
        <v>0</v>
      </c>
      <c r="U639" s="1" t="s">
        <v>5672</v>
      </c>
      <c r="X639" s="2">
        <v>45824</v>
      </c>
      <c r="Y639" s="2">
        <v>46173</v>
      </c>
      <c r="Z639" s="2">
        <v>45782</v>
      </c>
      <c r="AA639" s="1" t="s">
        <v>55</v>
      </c>
      <c r="AC639" s="1" t="s">
        <v>57</v>
      </c>
      <c r="AD639" s="1" t="s">
        <v>57</v>
      </c>
      <c r="AE639" s="1" t="s">
        <v>57</v>
      </c>
      <c r="AF639" s="1" t="s">
        <v>58</v>
      </c>
      <c r="AG639" s="1">
        <v>819433.07</v>
      </c>
      <c r="AI639" s="2">
        <v>45847</v>
      </c>
      <c r="AJ639" s="1">
        <v>819433.07</v>
      </c>
      <c r="AK639" s="1" t="s">
        <v>2870</v>
      </c>
      <c r="AL639" s="2">
        <v>45824</v>
      </c>
      <c r="AM639" s="2">
        <v>46173</v>
      </c>
      <c r="AN639" s="1" t="s">
        <v>240</v>
      </c>
      <c r="AO639" s="3">
        <v>0.5</v>
      </c>
    </row>
    <row r="640" spans="1:41" x14ac:dyDescent="0.3">
      <c r="A640" s="7" t="s">
        <v>5673</v>
      </c>
      <c r="B640" s="1" t="s">
        <v>41</v>
      </c>
      <c r="C640" s="1" t="s">
        <v>5674</v>
      </c>
      <c r="D640" s="1" t="s">
        <v>43</v>
      </c>
      <c r="E640" s="1" t="s">
        <v>5675</v>
      </c>
      <c r="F640" s="10">
        <f t="shared" si="9"/>
        <v>45860</v>
      </c>
      <c r="G640" s="1" t="s">
        <v>5676</v>
      </c>
      <c r="H640" s="1" t="s">
        <v>5677</v>
      </c>
      <c r="I640" s="11" t="s">
        <v>5678</v>
      </c>
      <c r="J640" s="1" t="s">
        <v>64</v>
      </c>
      <c r="K640" s="1">
        <v>79994000</v>
      </c>
      <c r="L640" s="1" t="s">
        <v>5679</v>
      </c>
      <c r="M640" s="1" t="s">
        <v>5680</v>
      </c>
      <c r="N640" s="1" t="s">
        <v>5681</v>
      </c>
      <c r="O640" s="1" t="s">
        <v>5682</v>
      </c>
      <c r="P640" s="1" t="s">
        <v>5683</v>
      </c>
      <c r="Q640" s="1" t="s">
        <v>5678</v>
      </c>
      <c r="R640" s="1" t="s">
        <v>127</v>
      </c>
      <c r="S640" s="1" t="s">
        <v>5684</v>
      </c>
      <c r="X640" s="2">
        <v>45810</v>
      </c>
      <c r="Y640" s="2">
        <v>47208</v>
      </c>
      <c r="Z640" s="2">
        <v>45778</v>
      </c>
      <c r="AA640" s="1" t="s">
        <v>55</v>
      </c>
      <c r="AC640" s="1" t="s">
        <v>57</v>
      </c>
      <c r="AD640" s="1" t="s">
        <v>57</v>
      </c>
      <c r="AE640" s="1" t="s">
        <v>57</v>
      </c>
      <c r="AF640" s="1" t="s">
        <v>87</v>
      </c>
      <c r="AG640" s="1">
        <v>0</v>
      </c>
      <c r="AH640" s="1">
        <v>0</v>
      </c>
      <c r="AI640" s="2">
        <v>45806</v>
      </c>
      <c r="AJ640" s="1">
        <v>84313.06</v>
      </c>
      <c r="AK640" s="1" t="s">
        <v>5685</v>
      </c>
      <c r="AL640" s="2">
        <v>45810</v>
      </c>
      <c r="AM640" s="2">
        <v>47208</v>
      </c>
      <c r="AN640" s="1" t="s">
        <v>144</v>
      </c>
      <c r="AO640" s="3">
        <v>0.5</v>
      </c>
    </row>
    <row r="641" spans="1:41" x14ac:dyDescent="0.3">
      <c r="A641" s="7" t="s">
        <v>5686</v>
      </c>
      <c r="B641" s="1" t="s">
        <v>41</v>
      </c>
      <c r="C641" s="1" t="s">
        <v>5687</v>
      </c>
      <c r="D641" s="1" t="s">
        <v>43</v>
      </c>
      <c r="E641" s="1" t="s">
        <v>5688</v>
      </c>
      <c r="F641" s="10">
        <f t="shared" si="9"/>
        <v>45853</v>
      </c>
      <c r="G641" s="1" t="s">
        <v>5689</v>
      </c>
      <c r="H641" s="1" t="s">
        <v>5690</v>
      </c>
      <c r="I641" s="1" t="s">
        <v>8481</v>
      </c>
      <c r="J641" s="1" t="s">
        <v>127</v>
      </c>
      <c r="K641" s="1" t="s">
        <v>5691</v>
      </c>
      <c r="L641" s="1" t="s">
        <v>5692</v>
      </c>
      <c r="M641" s="1" t="s">
        <v>5693</v>
      </c>
      <c r="N641" s="1" t="s">
        <v>5694</v>
      </c>
      <c r="O641" s="1" t="s">
        <v>5695</v>
      </c>
      <c r="P641" s="1" t="s">
        <v>125</v>
      </c>
      <c r="Q641" s="1" t="s">
        <v>5696</v>
      </c>
      <c r="R641" s="1" t="s">
        <v>84</v>
      </c>
      <c r="S641" s="1" t="s">
        <v>5697</v>
      </c>
      <c r="T641" s="1" t="s">
        <v>5698</v>
      </c>
      <c r="W641" s="1" t="s">
        <v>5699</v>
      </c>
      <c r="X641" s="2">
        <v>45641</v>
      </c>
      <c r="Y641" s="2">
        <v>46735</v>
      </c>
      <c r="Z641" s="2">
        <v>45559</v>
      </c>
      <c r="AA641" s="1" t="s">
        <v>55</v>
      </c>
      <c r="AC641" s="1" t="s">
        <v>56</v>
      </c>
      <c r="AD641" s="1" t="s">
        <v>56</v>
      </c>
      <c r="AE641" s="1" t="s">
        <v>57</v>
      </c>
      <c r="AF641" s="1" t="s">
        <v>87</v>
      </c>
      <c r="AG641" s="1">
        <v>36000000</v>
      </c>
      <c r="AH641" s="1">
        <v>36000000</v>
      </c>
      <c r="AI641" s="2">
        <v>45835</v>
      </c>
      <c r="AJ641" s="1">
        <v>36000000</v>
      </c>
      <c r="AK641" s="1" t="s">
        <v>5700</v>
      </c>
      <c r="AL641" s="2">
        <v>45838</v>
      </c>
      <c r="AM641" s="2">
        <v>46735</v>
      </c>
      <c r="AN641" s="1" t="s">
        <v>89</v>
      </c>
      <c r="AO641" s="3">
        <v>0.45833333333333331</v>
      </c>
    </row>
    <row r="642" spans="1:41" x14ac:dyDescent="0.3">
      <c r="A642" s="7" t="s">
        <v>5701</v>
      </c>
      <c r="B642" s="1" t="s">
        <v>41</v>
      </c>
      <c r="C642" s="1" t="s">
        <v>5702</v>
      </c>
      <c r="D642" s="1" t="s">
        <v>43</v>
      </c>
      <c r="E642" s="1" t="s">
        <v>5703</v>
      </c>
      <c r="F642" s="10">
        <f t="shared" si="9"/>
        <v>45839</v>
      </c>
      <c r="G642" s="1" t="s">
        <v>5704</v>
      </c>
      <c r="H642" s="1" t="s">
        <v>5705</v>
      </c>
      <c r="I642" s="1" t="s">
        <v>8481</v>
      </c>
      <c r="J642" s="1" t="s">
        <v>554</v>
      </c>
      <c r="K642" s="1">
        <v>71315210</v>
      </c>
      <c r="L642" s="1" t="s">
        <v>5706</v>
      </c>
      <c r="M642" s="1" t="s">
        <v>5707</v>
      </c>
      <c r="N642" s="1" t="s">
        <v>5708</v>
      </c>
      <c r="P642" s="1" t="s">
        <v>5709</v>
      </c>
      <c r="Q642" s="1" t="s">
        <v>5710</v>
      </c>
      <c r="R642" s="1" t="s">
        <v>127</v>
      </c>
      <c r="X642" s="2">
        <v>45663</v>
      </c>
      <c r="Y642" s="2">
        <v>46295</v>
      </c>
      <c r="Z642" s="2">
        <v>45658</v>
      </c>
      <c r="AA642" s="1" t="s">
        <v>55</v>
      </c>
      <c r="AC642" s="1" t="s">
        <v>56</v>
      </c>
      <c r="AD642" s="1" t="s">
        <v>57</v>
      </c>
      <c r="AE642" s="1" t="s">
        <v>57</v>
      </c>
      <c r="AF642" s="1" t="s">
        <v>87</v>
      </c>
      <c r="AG642" s="1">
        <v>227212</v>
      </c>
      <c r="AI642" s="2">
        <v>45834</v>
      </c>
      <c r="AJ642" s="1">
        <v>227212</v>
      </c>
      <c r="AK642" s="1" t="s">
        <v>5711</v>
      </c>
      <c r="AL642" s="2">
        <v>45663</v>
      </c>
      <c r="AM642" s="2">
        <v>46295</v>
      </c>
      <c r="AN642" s="1" t="s">
        <v>240</v>
      </c>
      <c r="AO642" s="3">
        <v>0.5</v>
      </c>
    </row>
    <row r="643" spans="1:41" x14ac:dyDescent="0.3">
      <c r="A643" s="7" t="s">
        <v>5712</v>
      </c>
      <c r="B643" s="1" t="s">
        <v>41</v>
      </c>
      <c r="C643" s="1" t="s">
        <v>3498</v>
      </c>
      <c r="D643" s="1" t="s">
        <v>43</v>
      </c>
      <c r="E643" s="1" t="s">
        <v>5713</v>
      </c>
      <c r="F643" s="10">
        <f t="shared" ref="F643:F706" si="10">DATEVALUE(LEFT(E643,10))</f>
        <v>45832</v>
      </c>
      <c r="G643" s="1" t="s">
        <v>5714</v>
      </c>
      <c r="H643" s="1" t="s">
        <v>5715</v>
      </c>
      <c r="I643" s="12" t="s">
        <v>3502</v>
      </c>
      <c r="J643" s="1" t="s">
        <v>64</v>
      </c>
      <c r="K643" s="1" t="s">
        <v>5716</v>
      </c>
      <c r="M643" s="1" t="s">
        <v>5717</v>
      </c>
      <c r="N643" s="1" t="s">
        <v>3506</v>
      </c>
      <c r="P643" s="1" t="s">
        <v>3507</v>
      </c>
      <c r="Q643" s="1" t="s">
        <v>3502</v>
      </c>
      <c r="R643" s="1" t="s">
        <v>545</v>
      </c>
      <c r="T643" s="1" t="s">
        <v>3509</v>
      </c>
      <c r="V643" s="1" t="s">
        <v>5718</v>
      </c>
      <c r="X643" s="2">
        <v>45809</v>
      </c>
      <c r="Y643" s="2">
        <v>46477</v>
      </c>
      <c r="Z643" s="2">
        <v>45800</v>
      </c>
      <c r="AA643" s="1" t="s">
        <v>55</v>
      </c>
      <c r="AC643" s="1" t="s">
        <v>56</v>
      </c>
      <c r="AD643" s="1" t="s">
        <v>57</v>
      </c>
      <c r="AE643" s="1" t="s">
        <v>57</v>
      </c>
      <c r="AF643" s="1" t="s">
        <v>87</v>
      </c>
      <c r="AG643" s="1">
        <v>0</v>
      </c>
      <c r="AH643" s="1">
        <v>520548.24</v>
      </c>
      <c r="AI643" s="2">
        <v>45832</v>
      </c>
      <c r="AJ643" s="1">
        <v>520548.24</v>
      </c>
      <c r="AK643" s="1" t="s">
        <v>5719</v>
      </c>
      <c r="AL643" s="2">
        <v>45809</v>
      </c>
      <c r="AM643" s="2">
        <v>46477</v>
      </c>
      <c r="AN643" s="1" t="s">
        <v>561</v>
      </c>
      <c r="AO643" s="3">
        <v>0</v>
      </c>
    </row>
    <row r="644" spans="1:41" x14ac:dyDescent="0.3">
      <c r="A644" s="7" t="s">
        <v>5720</v>
      </c>
      <c r="B644" s="1" t="s">
        <v>41</v>
      </c>
      <c r="C644" s="1" t="s">
        <v>414</v>
      </c>
      <c r="D644" s="1" t="s">
        <v>43</v>
      </c>
      <c r="E644" s="1" t="s">
        <v>5721</v>
      </c>
      <c r="F644" s="10">
        <f t="shared" si="10"/>
        <v>45828</v>
      </c>
      <c r="G644" s="1" t="s">
        <v>5173</v>
      </c>
      <c r="H644" s="1" t="s">
        <v>5722</v>
      </c>
      <c r="I644" s="1" t="s">
        <v>8481</v>
      </c>
      <c r="J644" s="1" t="s">
        <v>127</v>
      </c>
      <c r="K644" s="1">
        <v>45000000</v>
      </c>
      <c r="L644" s="1" t="s">
        <v>5181</v>
      </c>
      <c r="M644" s="1" t="s">
        <v>419</v>
      </c>
      <c r="N644" s="1" t="s">
        <v>420</v>
      </c>
      <c r="O644" s="1" t="s">
        <v>421</v>
      </c>
      <c r="P644" s="1" t="s">
        <v>51</v>
      </c>
      <c r="Q644" s="1" t="s">
        <v>422</v>
      </c>
      <c r="R644" s="1" t="s">
        <v>127</v>
      </c>
      <c r="T644" s="1" t="s">
        <v>423</v>
      </c>
      <c r="V644" s="1" t="s">
        <v>424</v>
      </c>
      <c r="X644" s="2">
        <v>45534</v>
      </c>
      <c r="Y644" s="2">
        <v>46630</v>
      </c>
      <c r="Z644" s="2">
        <v>45490</v>
      </c>
      <c r="AA644" s="1" t="s">
        <v>55</v>
      </c>
      <c r="AC644" s="1" t="s">
        <v>56</v>
      </c>
      <c r="AD644" s="1" t="s">
        <v>57</v>
      </c>
      <c r="AE644" s="1" t="s">
        <v>57</v>
      </c>
      <c r="AF644" s="1" t="s">
        <v>58</v>
      </c>
      <c r="AG644" s="1">
        <v>1000000</v>
      </c>
      <c r="AH644" s="1">
        <v>2000000</v>
      </c>
      <c r="AI644" s="2">
        <v>45729</v>
      </c>
      <c r="AJ644" s="1">
        <v>1056124.96</v>
      </c>
      <c r="AK644" s="1" t="s">
        <v>5723</v>
      </c>
      <c r="AL644" s="2">
        <v>45734</v>
      </c>
      <c r="AM644" s="2">
        <v>46630</v>
      </c>
      <c r="AN644" s="1" t="s">
        <v>185</v>
      </c>
      <c r="AO644" s="3">
        <v>0.5</v>
      </c>
    </row>
    <row r="645" spans="1:41" x14ac:dyDescent="0.3">
      <c r="A645" s="7" t="s">
        <v>5724</v>
      </c>
      <c r="B645" s="1" t="s">
        <v>41</v>
      </c>
      <c r="C645" s="1" t="s">
        <v>91</v>
      </c>
      <c r="D645" s="1" t="s">
        <v>43</v>
      </c>
      <c r="E645" s="1" t="s">
        <v>5725</v>
      </c>
      <c r="F645" s="10">
        <f t="shared" si="10"/>
        <v>45793</v>
      </c>
      <c r="G645" s="1" t="s">
        <v>5726</v>
      </c>
      <c r="H645" s="1" t="s">
        <v>5727</v>
      </c>
      <c r="I645" s="1" t="s">
        <v>8481</v>
      </c>
      <c r="J645" s="1" t="s">
        <v>107</v>
      </c>
      <c r="K645" s="1">
        <v>45216112</v>
      </c>
      <c r="M645" s="1" t="s">
        <v>5728</v>
      </c>
      <c r="N645" s="1" t="s">
        <v>1970</v>
      </c>
      <c r="P645" s="1" t="s">
        <v>51</v>
      </c>
      <c r="Q645" s="1" t="s">
        <v>1971</v>
      </c>
      <c r="R645" s="1" t="s">
        <v>84</v>
      </c>
      <c r="U645" s="1" t="s">
        <v>5729</v>
      </c>
      <c r="X645" s="2">
        <v>45758</v>
      </c>
      <c r="Y645" s="2">
        <v>46244</v>
      </c>
      <c r="Z645" s="2">
        <v>45636</v>
      </c>
      <c r="AA645" s="1" t="s">
        <v>55</v>
      </c>
      <c r="AC645" s="1" t="s">
        <v>56</v>
      </c>
      <c r="AD645" s="1" t="s">
        <v>57</v>
      </c>
      <c r="AE645" s="1" t="s">
        <v>57</v>
      </c>
      <c r="AF645" s="1" t="s">
        <v>58</v>
      </c>
      <c r="AG645" s="1">
        <v>4589576</v>
      </c>
      <c r="AI645" s="2">
        <v>45758</v>
      </c>
      <c r="AJ645" s="1">
        <v>4589576</v>
      </c>
      <c r="AK645" s="1" t="s">
        <v>5730</v>
      </c>
      <c r="AL645" s="2">
        <v>45758</v>
      </c>
      <c r="AM645" s="2">
        <v>46244</v>
      </c>
      <c r="AN645" s="1" t="s">
        <v>240</v>
      </c>
      <c r="AO645" s="3">
        <v>0.66666666666666663</v>
      </c>
    </row>
    <row r="646" spans="1:41" x14ac:dyDescent="0.3">
      <c r="A646" s="7" t="s">
        <v>5731</v>
      </c>
      <c r="B646" s="1" t="s">
        <v>41</v>
      </c>
      <c r="C646" s="1" t="s">
        <v>242</v>
      </c>
      <c r="D646" s="1" t="s">
        <v>43</v>
      </c>
      <c r="E646" s="1" t="s">
        <v>5732</v>
      </c>
      <c r="F646" s="10">
        <f t="shared" si="10"/>
        <v>45789</v>
      </c>
      <c r="G646" s="1" t="s">
        <v>5733</v>
      </c>
      <c r="H646" s="1" t="s">
        <v>5734</v>
      </c>
      <c r="I646" s="12" t="s">
        <v>245</v>
      </c>
      <c r="J646" s="1" t="s">
        <v>107</v>
      </c>
      <c r="K646" s="1">
        <v>92332000</v>
      </c>
      <c r="L646" s="1" t="s">
        <v>3879</v>
      </c>
      <c r="M646" s="1" t="s">
        <v>5618</v>
      </c>
      <c r="N646" s="1" t="s">
        <v>2766</v>
      </c>
      <c r="P646" s="1" t="s">
        <v>1053</v>
      </c>
      <c r="Q646" s="1" t="s">
        <v>2763</v>
      </c>
      <c r="R646" s="1" t="s">
        <v>571</v>
      </c>
      <c r="X646" s="2">
        <v>45775</v>
      </c>
      <c r="Y646" s="2">
        <v>46559</v>
      </c>
      <c r="Z646" s="2">
        <v>45621</v>
      </c>
      <c r="AA646" s="1" t="s">
        <v>55</v>
      </c>
      <c r="AC646" s="1" t="s">
        <v>56</v>
      </c>
      <c r="AD646" s="1" t="s">
        <v>57</v>
      </c>
      <c r="AE646" s="1" t="s">
        <v>57</v>
      </c>
      <c r="AF646" s="1" t="s">
        <v>87</v>
      </c>
      <c r="AG646" s="1">
        <v>7293147</v>
      </c>
      <c r="AH646" s="1">
        <v>7293147</v>
      </c>
      <c r="AI646" s="2">
        <v>45776</v>
      </c>
      <c r="AJ646" s="1">
        <v>7293147</v>
      </c>
      <c r="AK646" s="1" t="s">
        <v>2767</v>
      </c>
      <c r="AL646" s="2">
        <v>45775</v>
      </c>
      <c r="AM646" s="2">
        <v>46559</v>
      </c>
      <c r="AN646" s="1" t="s">
        <v>240</v>
      </c>
      <c r="AO646" s="3">
        <v>0.5</v>
      </c>
    </row>
    <row r="647" spans="1:41" x14ac:dyDescent="0.3">
      <c r="A647" s="7" t="s">
        <v>5735</v>
      </c>
      <c r="B647" s="1" t="s">
        <v>41</v>
      </c>
      <c r="C647" s="1" t="s">
        <v>414</v>
      </c>
      <c r="D647" s="1" t="s">
        <v>43</v>
      </c>
      <c r="E647" s="1" t="s">
        <v>5736</v>
      </c>
      <c r="F647" s="10">
        <f t="shared" si="10"/>
        <v>45772</v>
      </c>
      <c r="G647" s="1" t="s">
        <v>2446</v>
      </c>
      <c r="H647" s="1" t="s">
        <v>5737</v>
      </c>
      <c r="I647" s="1" t="s">
        <v>8481</v>
      </c>
      <c r="J647" s="1" t="s">
        <v>127</v>
      </c>
      <c r="K647" s="1">
        <v>45000000</v>
      </c>
      <c r="L647" s="1" t="s">
        <v>5738</v>
      </c>
      <c r="M647" s="1" t="s">
        <v>419</v>
      </c>
      <c r="N647" s="1" t="s">
        <v>420</v>
      </c>
      <c r="O647" s="1" t="s">
        <v>421</v>
      </c>
      <c r="P647" s="1" t="s">
        <v>51</v>
      </c>
      <c r="Q647" s="1" t="s">
        <v>422</v>
      </c>
      <c r="R647" s="1" t="s">
        <v>127</v>
      </c>
      <c r="T647" s="1" t="s">
        <v>423</v>
      </c>
      <c r="V647" s="1" t="s">
        <v>424</v>
      </c>
      <c r="X647" s="2">
        <v>45495</v>
      </c>
      <c r="Y647" s="2">
        <v>45600</v>
      </c>
      <c r="Z647" s="2">
        <v>45397</v>
      </c>
      <c r="AA647" s="1" t="s">
        <v>55</v>
      </c>
      <c r="AC647" s="1" t="s">
        <v>56</v>
      </c>
      <c r="AD647" s="1" t="s">
        <v>57</v>
      </c>
      <c r="AE647" s="1" t="s">
        <v>57</v>
      </c>
      <c r="AF647" s="1" t="s">
        <v>58</v>
      </c>
      <c r="AG647" s="1">
        <v>1600000</v>
      </c>
      <c r="AH647" s="1">
        <v>1600000</v>
      </c>
      <c r="AI647" s="2">
        <v>45475</v>
      </c>
      <c r="AJ647" s="1">
        <v>1256193.1000000001</v>
      </c>
      <c r="AK647" s="1" t="s">
        <v>5739</v>
      </c>
      <c r="AL647" s="2">
        <v>45495</v>
      </c>
      <c r="AM647" s="2">
        <v>45600</v>
      </c>
      <c r="AN647" s="1" t="s">
        <v>185</v>
      </c>
      <c r="AO647" s="3">
        <v>0.5</v>
      </c>
    </row>
    <row r="648" spans="1:41" x14ac:dyDescent="0.3">
      <c r="A648" s="7" t="s">
        <v>5740</v>
      </c>
      <c r="B648" s="1" t="s">
        <v>41</v>
      </c>
      <c r="C648" s="1" t="s">
        <v>2000</v>
      </c>
      <c r="D648" s="1" t="s">
        <v>43</v>
      </c>
      <c r="E648" s="1" t="s">
        <v>5741</v>
      </c>
      <c r="F648" s="10">
        <f t="shared" si="10"/>
        <v>45755</v>
      </c>
      <c r="G648" s="1" t="s">
        <v>5742</v>
      </c>
      <c r="H648" s="1" t="s">
        <v>5743</v>
      </c>
      <c r="I648" s="1" t="s">
        <v>8481</v>
      </c>
      <c r="J648" s="1" t="s">
        <v>540</v>
      </c>
      <c r="K648" s="1">
        <v>45000000</v>
      </c>
      <c r="L648" s="1" t="s">
        <v>2005</v>
      </c>
      <c r="M648" s="1" t="s">
        <v>2006</v>
      </c>
      <c r="N648" s="1" t="s">
        <v>2007</v>
      </c>
      <c r="P648" s="1" t="s">
        <v>2008</v>
      </c>
      <c r="Q648" s="1" t="s">
        <v>2009</v>
      </c>
      <c r="R648" s="1" t="s">
        <v>545</v>
      </c>
      <c r="S648" s="1" t="s">
        <v>2010</v>
      </c>
      <c r="T648" s="1" t="s">
        <v>2011</v>
      </c>
      <c r="V648" s="1" t="s">
        <v>5744</v>
      </c>
      <c r="X648" s="2">
        <v>45658</v>
      </c>
      <c r="Y648" s="2">
        <v>46023</v>
      </c>
      <c r="Z648" s="2">
        <v>45534</v>
      </c>
      <c r="AA648" s="1" t="s">
        <v>55</v>
      </c>
      <c r="AC648" s="1" t="s">
        <v>56</v>
      </c>
      <c r="AD648" s="1" t="s">
        <v>57</v>
      </c>
      <c r="AE648" s="1" t="s">
        <v>57</v>
      </c>
      <c r="AF648" s="1" t="s">
        <v>58</v>
      </c>
      <c r="AG648" s="1">
        <v>27072</v>
      </c>
      <c r="AI648" s="2">
        <v>45658</v>
      </c>
      <c r="AJ648" s="1">
        <v>27072</v>
      </c>
      <c r="AK648" s="1" t="s">
        <v>5745</v>
      </c>
      <c r="AL648" s="2">
        <v>45658</v>
      </c>
      <c r="AM648" s="2">
        <v>46023</v>
      </c>
      <c r="AN648" s="1" t="s">
        <v>144</v>
      </c>
      <c r="AO648" s="3">
        <v>0.5</v>
      </c>
    </row>
    <row r="649" spans="1:41" x14ac:dyDescent="0.3">
      <c r="A649" s="7" t="s">
        <v>5746</v>
      </c>
      <c r="B649" s="1" t="s">
        <v>41</v>
      </c>
      <c r="C649" s="1" t="s">
        <v>1357</v>
      </c>
      <c r="D649" s="1" t="s">
        <v>43</v>
      </c>
      <c r="E649" s="1" t="s">
        <v>5747</v>
      </c>
      <c r="F649" s="10">
        <f t="shared" si="10"/>
        <v>45749</v>
      </c>
      <c r="G649" s="1" t="s">
        <v>5748</v>
      </c>
      <c r="H649" s="1" t="s">
        <v>5749</v>
      </c>
      <c r="I649" s="1" t="s">
        <v>8481</v>
      </c>
      <c r="J649" s="1" t="s">
        <v>64</v>
      </c>
      <c r="K649" s="1">
        <v>73220000</v>
      </c>
      <c r="M649" s="1" t="s">
        <v>4440</v>
      </c>
      <c r="N649" s="1" t="s">
        <v>5750</v>
      </c>
      <c r="P649" s="1" t="s">
        <v>904</v>
      </c>
      <c r="Q649" s="1" t="s">
        <v>1530</v>
      </c>
      <c r="R649" s="1" t="s">
        <v>84</v>
      </c>
      <c r="X649" s="2">
        <v>45747</v>
      </c>
      <c r="Y649" s="2">
        <v>46022</v>
      </c>
      <c r="Z649" s="2">
        <v>45743</v>
      </c>
      <c r="AA649" s="1" t="s">
        <v>55</v>
      </c>
      <c r="AC649" s="1" t="s">
        <v>57</v>
      </c>
      <c r="AD649" s="1" t="s">
        <v>57</v>
      </c>
      <c r="AE649" s="1" t="s">
        <v>57</v>
      </c>
      <c r="AF649" s="1" t="s">
        <v>87</v>
      </c>
      <c r="AG649" s="1">
        <v>87201.97</v>
      </c>
      <c r="AI649" s="2">
        <v>45747</v>
      </c>
      <c r="AJ649" s="1">
        <v>87201.97</v>
      </c>
      <c r="AK649" s="1" t="s">
        <v>5751</v>
      </c>
      <c r="AL649" s="2">
        <v>45747</v>
      </c>
      <c r="AM649" s="2">
        <v>46022</v>
      </c>
      <c r="AN649" s="1" t="s">
        <v>240</v>
      </c>
      <c r="AO649" s="3">
        <v>0.70833333333333337</v>
      </c>
    </row>
    <row r="650" spans="1:41" x14ac:dyDescent="0.3">
      <c r="A650" s="7" t="s">
        <v>5752</v>
      </c>
      <c r="B650" s="1" t="s">
        <v>41</v>
      </c>
      <c r="C650" s="1" t="s">
        <v>5753</v>
      </c>
      <c r="D650" s="1" t="s">
        <v>43</v>
      </c>
      <c r="E650" s="1" t="s">
        <v>5754</v>
      </c>
      <c r="F650" s="10">
        <f t="shared" si="10"/>
        <v>45736</v>
      </c>
      <c r="G650" s="1" t="s">
        <v>5755</v>
      </c>
      <c r="H650" s="1" t="s">
        <v>5756</v>
      </c>
      <c r="I650" s="1" t="s">
        <v>5757</v>
      </c>
      <c r="J650" s="1" t="s">
        <v>8481</v>
      </c>
      <c r="K650" s="1">
        <v>45233161</v>
      </c>
      <c r="L650" s="1" t="s">
        <v>5758</v>
      </c>
      <c r="M650" s="1" t="s">
        <v>5759</v>
      </c>
      <c r="N650" s="1" t="s">
        <v>5753</v>
      </c>
      <c r="O650" s="1" t="s">
        <v>5760</v>
      </c>
      <c r="P650" s="1" t="s">
        <v>1053</v>
      </c>
      <c r="Q650" s="1" t="s">
        <v>5761</v>
      </c>
      <c r="R650" s="1" t="s">
        <v>84</v>
      </c>
      <c r="S650" s="1">
        <v>1454866546</v>
      </c>
      <c r="T650" s="1" t="s">
        <v>5762</v>
      </c>
      <c r="U650" s="1" t="s">
        <v>5763</v>
      </c>
      <c r="X650" s="2">
        <v>45807</v>
      </c>
      <c r="Y650" s="2">
        <v>45877</v>
      </c>
      <c r="Z650" s="2">
        <v>45702</v>
      </c>
      <c r="AA650" s="1" t="s">
        <v>55</v>
      </c>
      <c r="AC650" s="1" t="s">
        <v>56</v>
      </c>
      <c r="AD650" s="1" t="s">
        <v>57</v>
      </c>
      <c r="AE650" s="1" t="s">
        <v>57</v>
      </c>
      <c r="AF650" s="1" t="s">
        <v>58</v>
      </c>
      <c r="AG650" s="1">
        <v>70000</v>
      </c>
      <c r="AH650" s="1">
        <v>120000</v>
      </c>
      <c r="AI650" s="2">
        <v>45723</v>
      </c>
      <c r="AJ650" s="1">
        <v>103871.18</v>
      </c>
      <c r="AK650" s="1" t="s">
        <v>5764</v>
      </c>
      <c r="AL650" s="2">
        <v>45807</v>
      </c>
      <c r="AM650" s="2">
        <v>45900</v>
      </c>
      <c r="AN650" s="1" t="s">
        <v>59</v>
      </c>
      <c r="AO650" s="3">
        <v>0.70833333333333337</v>
      </c>
    </row>
    <row r="651" spans="1:41" x14ac:dyDescent="0.3">
      <c r="A651" s="7" t="s">
        <v>5765</v>
      </c>
      <c r="B651" s="1" t="s">
        <v>41</v>
      </c>
      <c r="C651" s="1" t="s">
        <v>5766</v>
      </c>
      <c r="D651" s="1" t="s">
        <v>43</v>
      </c>
      <c r="E651" s="1" t="s">
        <v>5767</v>
      </c>
      <c r="F651" s="10">
        <f t="shared" si="10"/>
        <v>45735</v>
      </c>
      <c r="G651" s="1" t="s">
        <v>5768</v>
      </c>
      <c r="H651" s="1" t="s">
        <v>5769</v>
      </c>
      <c r="I651" s="12" t="s">
        <v>1171</v>
      </c>
      <c r="J651" s="1" t="s">
        <v>64</v>
      </c>
      <c r="K651" s="1">
        <v>45000000</v>
      </c>
      <c r="L651" s="1" t="s">
        <v>5770</v>
      </c>
      <c r="M651" s="1" t="s">
        <v>5771</v>
      </c>
      <c r="N651" s="1" t="s">
        <v>1174</v>
      </c>
      <c r="O651" s="1" t="s">
        <v>1175</v>
      </c>
      <c r="P651" s="1" t="s">
        <v>1175</v>
      </c>
      <c r="Q651" s="1" t="s">
        <v>1171</v>
      </c>
      <c r="R651" s="1" t="s">
        <v>53</v>
      </c>
      <c r="S651" s="1" t="s">
        <v>5772</v>
      </c>
      <c r="X651" s="2">
        <v>45730</v>
      </c>
      <c r="Y651" s="2">
        <v>45824</v>
      </c>
      <c r="Z651" s="2">
        <v>45670</v>
      </c>
      <c r="AA651" s="1" t="s">
        <v>55</v>
      </c>
      <c r="AC651" s="1" t="s">
        <v>57</v>
      </c>
      <c r="AD651" s="1" t="s">
        <v>57</v>
      </c>
      <c r="AE651" s="1" t="s">
        <v>57</v>
      </c>
      <c r="AF651" s="1" t="s">
        <v>58</v>
      </c>
      <c r="AG651" s="1">
        <v>0</v>
      </c>
      <c r="AH651" s="1">
        <v>0</v>
      </c>
      <c r="AI651" s="2">
        <v>45727</v>
      </c>
      <c r="AJ651" s="1">
        <v>120512</v>
      </c>
      <c r="AK651" s="1" t="s">
        <v>5773</v>
      </c>
      <c r="AL651" s="2">
        <v>45730</v>
      </c>
      <c r="AM651" s="2">
        <v>45824</v>
      </c>
      <c r="AN651" s="1" t="s">
        <v>229</v>
      </c>
      <c r="AO651" s="3">
        <v>0.66666666666666663</v>
      </c>
    </row>
    <row r="652" spans="1:41" x14ac:dyDescent="0.3">
      <c r="A652" s="7">
        <v>232580</v>
      </c>
      <c r="B652" s="1" t="s">
        <v>41</v>
      </c>
      <c r="C652" s="1" t="s">
        <v>5774</v>
      </c>
      <c r="D652" s="1" t="s">
        <v>43</v>
      </c>
      <c r="E652" s="1" t="s">
        <v>5775</v>
      </c>
      <c r="F652" s="10">
        <f t="shared" si="10"/>
        <v>45734</v>
      </c>
      <c r="G652" s="1" t="s">
        <v>5776</v>
      </c>
      <c r="H652" s="1" t="s">
        <v>5777</v>
      </c>
      <c r="I652" s="1" t="s">
        <v>8481</v>
      </c>
      <c r="J652" s="1" t="s">
        <v>107</v>
      </c>
      <c r="K652" s="1">
        <v>71317210</v>
      </c>
      <c r="L652" s="1" t="s">
        <v>5778</v>
      </c>
      <c r="M652" s="1" t="s">
        <v>5779</v>
      </c>
      <c r="N652" s="1" t="s">
        <v>5780</v>
      </c>
      <c r="O652" s="1" t="s">
        <v>5781</v>
      </c>
      <c r="P652" s="1" t="s">
        <v>583</v>
      </c>
      <c r="Q652" s="1" t="s">
        <v>5782</v>
      </c>
      <c r="R652" s="1" t="s">
        <v>127</v>
      </c>
      <c r="S652" s="1" t="s">
        <v>5783</v>
      </c>
      <c r="U652" s="1" t="s">
        <v>5784</v>
      </c>
      <c r="X652" s="2">
        <v>45597</v>
      </c>
      <c r="Y652" s="2">
        <v>46327</v>
      </c>
      <c r="Z652" s="2">
        <v>45562</v>
      </c>
      <c r="AA652" s="1" t="s">
        <v>55</v>
      </c>
      <c r="AC652" s="1" t="s">
        <v>56</v>
      </c>
      <c r="AD652" s="1" t="s">
        <v>57</v>
      </c>
      <c r="AE652" s="1" t="s">
        <v>57</v>
      </c>
      <c r="AF652" s="1" t="s">
        <v>87</v>
      </c>
      <c r="AG652" s="1">
        <v>125000</v>
      </c>
      <c r="AH652" s="1">
        <v>150000</v>
      </c>
      <c r="AI652" s="2">
        <v>45590</v>
      </c>
      <c r="AJ652" s="1">
        <v>45368.67</v>
      </c>
      <c r="AK652" s="1" t="s">
        <v>5785</v>
      </c>
      <c r="AL652" s="2">
        <v>45597</v>
      </c>
      <c r="AM652" s="2">
        <v>46327</v>
      </c>
      <c r="AN652" s="1" t="s">
        <v>59</v>
      </c>
      <c r="AO652" s="3">
        <v>0.5</v>
      </c>
    </row>
    <row r="653" spans="1:41" x14ac:dyDescent="0.3">
      <c r="A653" s="7" t="s">
        <v>5786</v>
      </c>
      <c r="B653" s="1" t="s">
        <v>41</v>
      </c>
      <c r="C653" s="1" t="s">
        <v>1657</v>
      </c>
      <c r="D653" s="1" t="s">
        <v>43</v>
      </c>
      <c r="E653" s="1" t="s">
        <v>5787</v>
      </c>
      <c r="F653" s="10">
        <f t="shared" si="10"/>
        <v>45730</v>
      </c>
      <c r="G653" s="1" t="s">
        <v>5788</v>
      </c>
      <c r="H653" s="1" t="s">
        <v>5789</v>
      </c>
      <c r="I653" s="1" t="s">
        <v>8481</v>
      </c>
      <c r="J653" s="1" t="s">
        <v>84</v>
      </c>
      <c r="K653" s="1">
        <v>22314000</v>
      </c>
      <c r="L653" s="1" t="s">
        <v>2838</v>
      </c>
      <c r="M653" s="1" t="s">
        <v>2839</v>
      </c>
      <c r="N653" s="1" t="s">
        <v>1657</v>
      </c>
      <c r="O653" s="1" t="s">
        <v>2840</v>
      </c>
      <c r="P653" s="1" t="s">
        <v>2287</v>
      </c>
      <c r="Q653" s="1" t="s">
        <v>2841</v>
      </c>
      <c r="R653" s="1" t="s">
        <v>84</v>
      </c>
      <c r="T653" s="1" t="s">
        <v>1666</v>
      </c>
      <c r="X653" s="2">
        <v>45726</v>
      </c>
      <c r="Y653" s="2">
        <v>45733</v>
      </c>
      <c r="Z653" s="2">
        <v>45583</v>
      </c>
      <c r="AA653" s="1" t="s">
        <v>55</v>
      </c>
      <c r="AC653" s="1" t="s">
        <v>57</v>
      </c>
      <c r="AD653" s="1" t="s">
        <v>57</v>
      </c>
      <c r="AE653" s="1" t="s">
        <v>57</v>
      </c>
      <c r="AF653" s="1" t="s">
        <v>87</v>
      </c>
      <c r="AG653" s="1">
        <v>22000</v>
      </c>
      <c r="AI653" s="2">
        <v>45723</v>
      </c>
      <c r="AJ653" s="1">
        <v>20000</v>
      </c>
      <c r="AK653" s="1" t="s">
        <v>3263</v>
      </c>
      <c r="AL653" s="2">
        <v>45726</v>
      </c>
      <c r="AM653" s="2">
        <v>45733</v>
      </c>
      <c r="AN653" s="1" t="s">
        <v>561</v>
      </c>
      <c r="AO653" s="3">
        <v>0.5</v>
      </c>
    </row>
    <row r="654" spans="1:41" x14ac:dyDescent="0.3">
      <c r="A654" s="7" t="s">
        <v>5790</v>
      </c>
      <c r="B654" s="1" t="s">
        <v>41</v>
      </c>
      <c r="C654" s="1" t="s">
        <v>5791</v>
      </c>
      <c r="D654" s="1" t="s">
        <v>43</v>
      </c>
      <c r="E654" s="1" t="s">
        <v>5792</v>
      </c>
      <c r="F654" s="10">
        <f t="shared" si="10"/>
        <v>45719</v>
      </c>
      <c r="G654" s="1" t="s">
        <v>5793</v>
      </c>
      <c r="H654" s="1" t="s">
        <v>5794</v>
      </c>
      <c r="I654" s="12" t="s">
        <v>5795</v>
      </c>
      <c r="J654" s="1" t="s">
        <v>64</v>
      </c>
      <c r="K654" s="1">
        <v>45000000</v>
      </c>
      <c r="L654" s="1" t="s">
        <v>5796</v>
      </c>
      <c r="M654" s="1" t="s">
        <v>5797</v>
      </c>
      <c r="N654" s="1" t="s">
        <v>5798</v>
      </c>
      <c r="O654" s="1" t="s">
        <v>5799</v>
      </c>
      <c r="P654" s="1" t="s">
        <v>4539</v>
      </c>
      <c r="Q654" s="1" t="s">
        <v>5795</v>
      </c>
      <c r="R654" s="1" t="s">
        <v>127</v>
      </c>
      <c r="S654" s="1">
        <v>1372732235</v>
      </c>
      <c r="X654" s="2">
        <v>45748</v>
      </c>
      <c r="Y654" s="2">
        <v>46112</v>
      </c>
      <c r="Z654" s="2">
        <v>45688</v>
      </c>
      <c r="AA654" s="1" t="s">
        <v>55</v>
      </c>
      <c r="AC654" s="1" t="s">
        <v>57</v>
      </c>
      <c r="AD654" s="1" t="s">
        <v>57</v>
      </c>
      <c r="AE654" s="1" t="s">
        <v>57</v>
      </c>
      <c r="AF654" s="1" t="s">
        <v>58</v>
      </c>
      <c r="AG654" s="1">
        <v>0</v>
      </c>
      <c r="AH654" s="1">
        <v>0</v>
      </c>
      <c r="AI654" s="2">
        <v>45719</v>
      </c>
      <c r="AJ654" s="1">
        <v>0</v>
      </c>
      <c r="AK654" s="1" t="s">
        <v>5800</v>
      </c>
      <c r="AL654" s="2">
        <v>45748</v>
      </c>
      <c r="AM654" s="2">
        <v>46112</v>
      </c>
      <c r="AN654" s="1" t="s">
        <v>144</v>
      </c>
      <c r="AO654" s="3">
        <v>0.5</v>
      </c>
    </row>
    <row r="655" spans="1:41" x14ac:dyDescent="0.3">
      <c r="A655" s="7" t="s">
        <v>5801</v>
      </c>
      <c r="B655" s="1" t="s">
        <v>41</v>
      </c>
      <c r="C655" s="1" t="s">
        <v>5802</v>
      </c>
      <c r="D655" s="1" t="s">
        <v>43</v>
      </c>
      <c r="E655" s="1" t="s">
        <v>5803</v>
      </c>
      <c r="F655" s="10">
        <f t="shared" si="10"/>
        <v>45716</v>
      </c>
      <c r="G655" s="1" t="s">
        <v>5804</v>
      </c>
      <c r="H655" s="1" t="s">
        <v>5805</v>
      </c>
      <c r="I655" s="1" t="s">
        <v>8481</v>
      </c>
      <c r="J655" s="1" t="s">
        <v>378</v>
      </c>
      <c r="K655" s="1">
        <v>48100000</v>
      </c>
      <c r="L655" s="1" t="s">
        <v>5806</v>
      </c>
      <c r="M655" s="1" t="s">
        <v>5807</v>
      </c>
      <c r="N655" s="1" t="s">
        <v>5808</v>
      </c>
      <c r="P655" s="1" t="s">
        <v>2820</v>
      </c>
      <c r="Q655" s="1" t="s">
        <v>5809</v>
      </c>
      <c r="R655" s="1" t="s">
        <v>84</v>
      </c>
      <c r="S655" s="1" t="s">
        <v>5810</v>
      </c>
      <c r="X655" s="2">
        <v>45717</v>
      </c>
      <c r="Y655" s="2">
        <v>46081</v>
      </c>
      <c r="Z655" s="2">
        <v>45712</v>
      </c>
      <c r="AA655" s="1" t="s">
        <v>55</v>
      </c>
      <c r="AC655" s="1" t="s">
        <v>56</v>
      </c>
      <c r="AD655" s="1" t="s">
        <v>57</v>
      </c>
      <c r="AE655" s="1" t="s">
        <v>57</v>
      </c>
      <c r="AF655" s="1" t="s">
        <v>87</v>
      </c>
      <c r="AG655" s="1">
        <v>27000</v>
      </c>
      <c r="AI655" s="2">
        <v>45712</v>
      </c>
      <c r="AJ655" s="1">
        <v>27000</v>
      </c>
      <c r="AK655" s="1" t="s">
        <v>5811</v>
      </c>
      <c r="AL655" s="2">
        <v>45717</v>
      </c>
      <c r="AM655" s="2">
        <v>46081</v>
      </c>
      <c r="AN655" s="1" t="s">
        <v>240</v>
      </c>
      <c r="AO655" s="3">
        <v>0.5</v>
      </c>
    </row>
    <row r="656" spans="1:41" x14ac:dyDescent="0.3">
      <c r="A656" s="7" t="s">
        <v>5812</v>
      </c>
      <c r="B656" s="1" t="s">
        <v>41</v>
      </c>
      <c r="C656" s="1" t="s">
        <v>788</v>
      </c>
      <c r="D656" s="1" t="s">
        <v>43</v>
      </c>
      <c r="E656" s="1" t="s">
        <v>5813</v>
      </c>
      <c r="F656" s="10">
        <f t="shared" si="10"/>
        <v>45709</v>
      </c>
      <c r="G656" s="1" t="s">
        <v>5814</v>
      </c>
      <c r="H656" s="1" t="s">
        <v>5815</v>
      </c>
      <c r="I656" s="1" t="s">
        <v>8481</v>
      </c>
      <c r="J656" s="1" t="s">
        <v>84</v>
      </c>
      <c r="K656" s="1" t="s">
        <v>5816</v>
      </c>
      <c r="L656" s="1" t="s">
        <v>5817</v>
      </c>
      <c r="M656" s="1" t="s">
        <v>5818</v>
      </c>
      <c r="N656" s="1" t="s">
        <v>794</v>
      </c>
      <c r="P656" s="1" t="s">
        <v>796</v>
      </c>
      <c r="Q656" s="1" t="s">
        <v>797</v>
      </c>
      <c r="R656" s="1" t="s">
        <v>127</v>
      </c>
      <c r="S656" s="1" t="s">
        <v>2993</v>
      </c>
      <c r="T656" s="1" t="s">
        <v>799</v>
      </c>
      <c r="X656" s="2">
        <v>45719</v>
      </c>
      <c r="Y656" s="2">
        <v>46084</v>
      </c>
      <c r="Z656" s="2">
        <v>45709</v>
      </c>
      <c r="AA656" s="1" t="s">
        <v>55</v>
      </c>
      <c r="AC656" s="1" t="s">
        <v>57</v>
      </c>
      <c r="AD656" s="1" t="s">
        <v>57</v>
      </c>
      <c r="AE656" s="1" t="s">
        <v>57</v>
      </c>
      <c r="AF656" s="1" t="s">
        <v>87</v>
      </c>
      <c r="AG656" s="1">
        <v>20000</v>
      </c>
      <c r="AH656" s="1">
        <v>20000</v>
      </c>
      <c r="AI656" s="2">
        <v>45709</v>
      </c>
      <c r="AJ656" s="1">
        <v>20000</v>
      </c>
      <c r="AK656" s="1" t="s">
        <v>5819</v>
      </c>
      <c r="AL656" s="2">
        <v>45719</v>
      </c>
      <c r="AM656" s="2">
        <v>46084</v>
      </c>
      <c r="AN656" s="1" t="s">
        <v>89</v>
      </c>
      <c r="AO656" s="3">
        <v>0.5</v>
      </c>
    </row>
    <row r="657" spans="1:41" x14ac:dyDescent="0.3">
      <c r="A657" s="7" t="s">
        <v>5820</v>
      </c>
      <c r="B657" s="1" t="s">
        <v>41</v>
      </c>
      <c r="C657" s="1" t="s">
        <v>1854</v>
      </c>
      <c r="D657" s="1" t="s">
        <v>43</v>
      </c>
      <c r="E657" s="1" t="s">
        <v>5821</v>
      </c>
      <c r="F657" s="10">
        <f t="shared" si="10"/>
        <v>45708</v>
      </c>
      <c r="G657" s="1" t="s">
        <v>5822</v>
      </c>
      <c r="H657" s="1" t="s">
        <v>5823</v>
      </c>
      <c r="I657" s="1" t="s">
        <v>5824</v>
      </c>
      <c r="J657" s="1" t="s">
        <v>8481</v>
      </c>
      <c r="K657" s="1">
        <v>45210000</v>
      </c>
      <c r="L657" s="1" t="s">
        <v>1858</v>
      </c>
      <c r="M657" s="1" t="s">
        <v>1859</v>
      </c>
      <c r="N657" s="1" t="s">
        <v>1860</v>
      </c>
      <c r="O657" s="1" t="s">
        <v>1861</v>
      </c>
      <c r="P657" s="1" t="s">
        <v>1862</v>
      </c>
      <c r="Q657" s="1" t="s">
        <v>1863</v>
      </c>
      <c r="R657" s="1" t="s">
        <v>84</v>
      </c>
      <c r="X657" s="2">
        <v>45711</v>
      </c>
      <c r="Y657" s="2">
        <v>45744</v>
      </c>
      <c r="Z657" s="2">
        <v>45618</v>
      </c>
      <c r="AA657" s="1" t="s">
        <v>55</v>
      </c>
      <c r="AC657" s="1" t="s">
        <v>56</v>
      </c>
      <c r="AD657" s="1" t="s">
        <v>57</v>
      </c>
      <c r="AE657" s="1" t="s">
        <v>57</v>
      </c>
      <c r="AF657" s="1" t="s">
        <v>58</v>
      </c>
      <c r="AG657" s="1">
        <v>52623.58</v>
      </c>
      <c r="AI657" s="2">
        <v>45707</v>
      </c>
      <c r="AJ657" s="1">
        <v>52623.58</v>
      </c>
      <c r="AK657" s="1" t="s">
        <v>3786</v>
      </c>
      <c r="AL657" s="2">
        <v>45711</v>
      </c>
      <c r="AM657" s="2">
        <v>45744</v>
      </c>
      <c r="AN657" s="1" t="s">
        <v>157</v>
      </c>
      <c r="AO657" s="3">
        <v>0.70833333333333337</v>
      </c>
    </row>
    <row r="658" spans="1:41" x14ac:dyDescent="0.3">
      <c r="A658" s="7" t="s">
        <v>5825</v>
      </c>
      <c r="B658" s="1" t="s">
        <v>41</v>
      </c>
      <c r="C658" s="1" t="s">
        <v>5826</v>
      </c>
      <c r="D658" s="1" t="s">
        <v>43</v>
      </c>
      <c r="E658" s="1" t="s">
        <v>5827</v>
      </c>
      <c r="F658" s="10">
        <f t="shared" si="10"/>
        <v>45705</v>
      </c>
      <c r="G658" s="1" t="s">
        <v>5828</v>
      </c>
      <c r="H658" s="1" t="s">
        <v>5829</v>
      </c>
      <c r="I658" s="1" t="s">
        <v>5830</v>
      </c>
      <c r="J658" s="1" t="s">
        <v>8481</v>
      </c>
      <c r="K658" s="1">
        <v>45000000</v>
      </c>
      <c r="L658" s="1" t="s">
        <v>5831</v>
      </c>
      <c r="M658" s="1" t="s">
        <v>5832</v>
      </c>
      <c r="N658" s="1" t="s">
        <v>5833</v>
      </c>
      <c r="P658" s="1" t="s">
        <v>5834</v>
      </c>
      <c r="Q658" s="1" t="s">
        <v>5835</v>
      </c>
      <c r="R658" s="1" t="s">
        <v>84</v>
      </c>
      <c r="S658" s="1">
        <v>1926614646</v>
      </c>
      <c r="U658" s="1" t="s">
        <v>5836</v>
      </c>
      <c r="X658" s="2">
        <v>45327</v>
      </c>
      <c r="Y658" s="2">
        <v>45366</v>
      </c>
      <c r="Z658" s="2">
        <v>45273</v>
      </c>
      <c r="AA658" s="1" t="s">
        <v>55</v>
      </c>
      <c r="AC658" s="1" t="s">
        <v>56</v>
      </c>
      <c r="AD658" s="1" t="s">
        <v>57</v>
      </c>
      <c r="AE658" s="1" t="s">
        <v>57</v>
      </c>
      <c r="AF658" s="1" t="s">
        <v>58</v>
      </c>
      <c r="AG658" s="1">
        <v>50000</v>
      </c>
      <c r="AI658" s="2">
        <v>45316</v>
      </c>
      <c r="AJ658" s="1">
        <v>77874.23</v>
      </c>
      <c r="AK658" s="1" t="s">
        <v>5837</v>
      </c>
      <c r="AL658" s="2">
        <v>45327</v>
      </c>
      <c r="AM658" s="2">
        <v>45366</v>
      </c>
      <c r="AN658" s="1" t="s">
        <v>157</v>
      </c>
      <c r="AO658" s="3">
        <v>0.70833333333333337</v>
      </c>
    </row>
    <row r="659" spans="1:41" x14ac:dyDescent="0.3">
      <c r="A659" s="7" t="s">
        <v>5838</v>
      </c>
      <c r="B659" s="1" t="s">
        <v>41</v>
      </c>
      <c r="C659" s="1" t="s">
        <v>1178</v>
      </c>
      <c r="D659" s="1" t="s">
        <v>43</v>
      </c>
      <c r="E659" s="1" t="s">
        <v>5839</v>
      </c>
      <c r="F659" s="10">
        <f t="shared" si="10"/>
        <v>45692</v>
      </c>
      <c r="G659" s="1" t="s">
        <v>5840</v>
      </c>
      <c r="H659" s="1" t="s">
        <v>5841</v>
      </c>
      <c r="I659" s="1" t="s">
        <v>8481</v>
      </c>
      <c r="J659" s="1" t="s">
        <v>378</v>
      </c>
      <c r="K659" s="1">
        <v>71530000</v>
      </c>
      <c r="L659" s="1" t="s">
        <v>3537</v>
      </c>
      <c r="M659" s="1" t="s">
        <v>3538</v>
      </c>
      <c r="N659" s="1" t="s">
        <v>1184</v>
      </c>
      <c r="P659" s="1" t="s">
        <v>502</v>
      </c>
      <c r="Q659" s="1" t="s">
        <v>503</v>
      </c>
      <c r="R659" s="1" t="s">
        <v>84</v>
      </c>
      <c r="X659" s="2">
        <v>45627</v>
      </c>
      <c r="Y659" s="2">
        <v>46003</v>
      </c>
      <c r="Z659" s="2">
        <v>45499</v>
      </c>
      <c r="AA659" s="1" t="s">
        <v>55</v>
      </c>
      <c r="AC659" s="1" t="s">
        <v>57</v>
      </c>
      <c r="AD659" s="1" t="s">
        <v>57</v>
      </c>
      <c r="AE659" s="1" t="s">
        <v>57</v>
      </c>
      <c r="AF659" s="1" t="s">
        <v>58</v>
      </c>
      <c r="AG659" s="1">
        <v>199338.95</v>
      </c>
      <c r="AI659" s="2">
        <v>45555</v>
      </c>
      <c r="AJ659" s="1">
        <v>199338.95</v>
      </c>
      <c r="AK659" s="1" t="s">
        <v>5842</v>
      </c>
      <c r="AL659" s="2">
        <v>45627</v>
      </c>
      <c r="AM659" s="2">
        <v>46003</v>
      </c>
      <c r="AN659" s="1" t="s">
        <v>240</v>
      </c>
      <c r="AO659" s="3">
        <v>0.75</v>
      </c>
    </row>
    <row r="660" spans="1:41" x14ac:dyDescent="0.3">
      <c r="A660" s="7" t="s">
        <v>5843</v>
      </c>
      <c r="B660" s="1" t="s">
        <v>41</v>
      </c>
      <c r="C660" s="1" t="s">
        <v>2335</v>
      </c>
      <c r="D660" s="1" t="s">
        <v>43</v>
      </c>
      <c r="E660" s="1" t="s">
        <v>5844</v>
      </c>
      <c r="F660" s="10">
        <f t="shared" si="10"/>
        <v>45688</v>
      </c>
      <c r="G660" s="1" t="s">
        <v>5845</v>
      </c>
      <c r="H660" s="1" t="s">
        <v>5846</v>
      </c>
      <c r="I660" s="1" t="s">
        <v>8481</v>
      </c>
      <c r="J660" s="1" t="s">
        <v>84</v>
      </c>
      <c r="K660" s="1">
        <v>71242000</v>
      </c>
      <c r="L660" s="1" t="s">
        <v>5847</v>
      </c>
      <c r="M660" s="1" t="s">
        <v>5848</v>
      </c>
      <c r="N660" s="1" t="s">
        <v>110</v>
      </c>
      <c r="P660" s="1" t="s">
        <v>1008</v>
      </c>
      <c r="Q660" s="1" t="s">
        <v>1009</v>
      </c>
      <c r="R660" s="1" t="s">
        <v>127</v>
      </c>
      <c r="T660" s="1" t="s">
        <v>2341</v>
      </c>
      <c r="X660" s="2">
        <v>45658</v>
      </c>
      <c r="Y660" s="2">
        <v>46022</v>
      </c>
      <c r="Z660" s="2">
        <v>45645</v>
      </c>
      <c r="AA660" s="1" t="s">
        <v>55</v>
      </c>
      <c r="AC660" s="1" t="s">
        <v>57</v>
      </c>
      <c r="AD660" s="1" t="s">
        <v>57</v>
      </c>
      <c r="AE660" s="1" t="s">
        <v>57</v>
      </c>
      <c r="AF660" s="1" t="s">
        <v>58</v>
      </c>
      <c r="AG660" s="1">
        <v>105000</v>
      </c>
      <c r="AH660" s="1">
        <v>105000</v>
      </c>
      <c r="AI660" s="2">
        <v>45656</v>
      </c>
      <c r="AJ660" s="1">
        <v>105000</v>
      </c>
      <c r="AK660" s="1" t="s">
        <v>5849</v>
      </c>
      <c r="AL660" s="2">
        <v>45658</v>
      </c>
      <c r="AM660" s="2">
        <v>46022</v>
      </c>
      <c r="AN660" s="1" t="s">
        <v>89</v>
      </c>
      <c r="AO660" s="3">
        <v>0.5</v>
      </c>
    </row>
    <row r="661" spans="1:41" x14ac:dyDescent="0.3">
      <c r="A661" s="7" t="s">
        <v>5850</v>
      </c>
      <c r="B661" s="1" t="s">
        <v>41</v>
      </c>
      <c r="C661" s="1" t="s">
        <v>5851</v>
      </c>
      <c r="D661" s="1" t="s">
        <v>43</v>
      </c>
      <c r="E661" s="1" t="s">
        <v>5852</v>
      </c>
      <c r="F661" s="10">
        <f t="shared" si="10"/>
        <v>45687</v>
      </c>
      <c r="G661" s="1" t="s">
        <v>5853</v>
      </c>
      <c r="H661" s="1" t="s">
        <v>5854</v>
      </c>
      <c r="I661" s="1" t="s">
        <v>8481</v>
      </c>
      <c r="J661" s="1" t="s">
        <v>5855</v>
      </c>
      <c r="K661" s="1">
        <v>45300000</v>
      </c>
      <c r="L661" s="1" t="s">
        <v>5856</v>
      </c>
      <c r="M661" s="1" t="s">
        <v>5857</v>
      </c>
      <c r="N661" s="1" t="s">
        <v>5858</v>
      </c>
      <c r="P661" s="1" t="s">
        <v>1791</v>
      </c>
      <c r="Q661" s="1" t="s">
        <v>4645</v>
      </c>
      <c r="R661" s="1" t="s">
        <v>571</v>
      </c>
      <c r="X661" s="2">
        <v>45663</v>
      </c>
      <c r="Y661" s="2">
        <v>45790</v>
      </c>
      <c r="Z661" s="2">
        <v>45649</v>
      </c>
      <c r="AA661" s="1" t="s">
        <v>55</v>
      </c>
      <c r="AC661" s="1" t="s">
        <v>57</v>
      </c>
      <c r="AD661" s="1" t="s">
        <v>57</v>
      </c>
      <c r="AE661" s="1" t="s">
        <v>57</v>
      </c>
      <c r="AF661" s="1" t="s">
        <v>58</v>
      </c>
      <c r="AG661" s="1">
        <v>157255</v>
      </c>
      <c r="AH661" s="1">
        <v>157255</v>
      </c>
      <c r="AI661" s="2">
        <v>45650</v>
      </c>
      <c r="AJ661" s="1">
        <v>157255</v>
      </c>
      <c r="AK661" s="1" t="s">
        <v>5859</v>
      </c>
      <c r="AL661" s="2">
        <v>45663</v>
      </c>
      <c r="AM661" s="2">
        <v>45790</v>
      </c>
      <c r="AN661" s="1" t="s">
        <v>115</v>
      </c>
      <c r="AO661" s="3">
        <v>0.66666666666666663</v>
      </c>
    </row>
    <row r="662" spans="1:41" x14ac:dyDescent="0.3">
      <c r="A662" s="7" t="s">
        <v>5860</v>
      </c>
      <c r="B662" s="1" t="s">
        <v>41</v>
      </c>
      <c r="C662" s="1" t="s">
        <v>2355</v>
      </c>
      <c r="D662" s="1" t="s">
        <v>43</v>
      </c>
      <c r="E662" s="1" t="s">
        <v>5861</v>
      </c>
      <c r="F662" s="10">
        <f t="shared" si="10"/>
        <v>45686</v>
      </c>
      <c r="G662" s="1" t="s">
        <v>5862</v>
      </c>
      <c r="H662" s="1" t="s">
        <v>5863</v>
      </c>
      <c r="I662" s="13" t="s">
        <v>2364</v>
      </c>
      <c r="J662" s="1" t="s">
        <v>64</v>
      </c>
      <c r="K662" s="1" t="s">
        <v>5864</v>
      </c>
      <c r="L662" s="1" t="s">
        <v>5865</v>
      </c>
      <c r="M662" s="1" t="s">
        <v>5866</v>
      </c>
      <c r="N662" s="1" t="s">
        <v>2355</v>
      </c>
      <c r="O662" s="1" t="s">
        <v>2362</v>
      </c>
      <c r="P662" s="1" t="s">
        <v>2363</v>
      </c>
      <c r="Q662" s="1" t="s">
        <v>2364</v>
      </c>
      <c r="R662" s="1" t="s">
        <v>127</v>
      </c>
      <c r="S662" s="1" t="s">
        <v>5867</v>
      </c>
      <c r="T662" s="1" t="s">
        <v>2365</v>
      </c>
      <c r="X662" s="2">
        <v>45688</v>
      </c>
      <c r="Y662" s="2">
        <v>45777</v>
      </c>
      <c r="Z662" s="2">
        <v>45632</v>
      </c>
      <c r="AA662" s="1" t="s">
        <v>55</v>
      </c>
      <c r="AC662" s="1" t="s">
        <v>56</v>
      </c>
      <c r="AD662" s="1" t="s">
        <v>57</v>
      </c>
      <c r="AE662" s="1" t="s">
        <v>57</v>
      </c>
      <c r="AF662" s="1" t="s">
        <v>58</v>
      </c>
      <c r="AG662" s="1">
        <v>850000</v>
      </c>
      <c r="AI662" s="2">
        <v>45673</v>
      </c>
      <c r="AJ662" s="1">
        <v>519245.78</v>
      </c>
      <c r="AK662" s="1" t="s">
        <v>5868</v>
      </c>
      <c r="AL662" s="2">
        <v>45688</v>
      </c>
      <c r="AM662" s="2">
        <v>45777</v>
      </c>
      <c r="AN662" s="1" t="s">
        <v>89</v>
      </c>
      <c r="AO662" s="3">
        <v>0.70833333333333337</v>
      </c>
    </row>
    <row r="663" spans="1:41" x14ac:dyDescent="0.3">
      <c r="A663" s="7" t="s">
        <v>5869</v>
      </c>
      <c r="B663" s="1" t="s">
        <v>41</v>
      </c>
      <c r="C663" s="1" t="s">
        <v>5870</v>
      </c>
      <c r="D663" s="1" t="s">
        <v>43</v>
      </c>
      <c r="E663" s="1" t="s">
        <v>5871</v>
      </c>
      <c r="F663" s="10">
        <f t="shared" si="10"/>
        <v>45680</v>
      </c>
      <c r="G663" s="1" t="s">
        <v>5872</v>
      </c>
      <c r="H663" s="1" t="s">
        <v>5873</v>
      </c>
      <c r="I663" s="11" t="s">
        <v>5874</v>
      </c>
      <c r="J663" s="1" t="s">
        <v>64</v>
      </c>
      <c r="K663" s="1">
        <v>71315200</v>
      </c>
      <c r="L663" s="1" t="s">
        <v>768</v>
      </c>
      <c r="M663" s="1" t="s">
        <v>5875</v>
      </c>
      <c r="N663" s="1" t="s">
        <v>634</v>
      </c>
      <c r="O663" s="1" t="s">
        <v>5876</v>
      </c>
      <c r="P663" s="1" t="s">
        <v>5877</v>
      </c>
      <c r="Q663" s="1" t="s">
        <v>5874</v>
      </c>
      <c r="R663" s="1" t="s">
        <v>127</v>
      </c>
      <c r="S663" s="1" t="s">
        <v>5878</v>
      </c>
      <c r="X663" s="2">
        <v>45698</v>
      </c>
      <c r="Y663" s="2">
        <v>45966</v>
      </c>
      <c r="Z663" s="2">
        <v>45632</v>
      </c>
      <c r="AA663" s="1" t="s">
        <v>55</v>
      </c>
      <c r="AC663" s="1" t="s">
        <v>56</v>
      </c>
      <c r="AD663" s="1" t="s">
        <v>57</v>
      </c>
      <c r="AE663" s="1" t="s">
        <v>57</v>
      </c>
      <c r="AF663" s="1" t="s">
        <v>87</v>
      </c>
      <c r="AG663" s="1">
        <v>0</v>
      </c>
      <c r="AH663" s="1">
        <v>0</v>
      </c>
      <c r="AI663" s="2">
        <v>45674</v>
      </c>
      <c r="AJ663" s="1">
        <v>98700</v>
      </c>
      <c r="AK663" s="1" t="s">
        <v>5879</v>
      </c>
      <c r="AL663" s="2">
        <v>45698</v>
      </c>
      <c r="AM663" s="2">
        <v>45966</v>
      </c>
      <c r="AN663" s="1" t="s">
        <v>144</v>
      </c>
      <c r="AO663" s="3">
        <v>0.5</v>
      </c>
    </row>
    <row r="664" spans="1:41" x14ac:dyDescent="0.3">
      <c r="A664" s="7" t="s">
        <v>5880</v>
      </c>
      <c r="B664" s="1" t="s">
        <v>41</v>
      </c>
      <c r="C664" s="1" t="s">
        <v>2235</v>
      </c>
      <c r="D664" s="1" t="s">
        <v>43</v>
      </c>
      <c r="E664" s="1" t="s">
        <v>5881</v>
      </c>
      <c r="F664" s="10">
        <f t="shared" si="10"/>
        <v>45644</v>
      </c>
      <c r="G664" s="1" t="s">
        <v>5882</v>
      </c>
      <c r="H664" s="1" t="s">
        <v>5883</v>
      </c>
      <c r="I664" s="1" t="s">
        <v>8481</v>
      </c>
      <c r="J664" s="1" t="s">
        <v>862</v>
      </c>
      <c r="K664" s="1" t="s">
        <v>5884</v>
      </c>
      <c r="M664" s="1" t="s">
        <v>2239</v>
      </c>
      <c r="N664" s="1" t="s">
        <v>5885</v>
      </c>
      <c r="O664" s="1" t="s">
        <v>5886</v>
      </c>
      <c r="P664" s="1" t="s">
        <v>2241</v>
      </c>
      <c r="Q664" s="1" t="s">
        <v>5887</v>
      </c>
      <c r="R664" s="1" t="s">
        <v>127</v>
      </c>
      <c r="T664" s="1" t="s">
        <v>5888</v>
      </c>
      <c r="V664" s="1" t="s">
        <v>5889</v>
      </c>
      <c r="X664" s="2">
        <v>45566</v>
      </c>
      <c r="Y664" s="2">
        <v>50313</v>
      </c>
      <c r="Z664" s="2">
        <v>45531</v>
      </c>
      <c r="AA664" s="1" t="s">
        <v>55</v>
      </c>
      <c r="AC664" s="1" t="s">
        <v>56</v>
      </c>
      <c r="AD664" s="1" t="s">
        <v>56</v>
      </c>
      <c r="AE664" s="1" t="s">
        <v>57</v>
      </c>
      <c r="AF664" s="1" t="s">
        <v>87</v>
      </c>
      <c r="AG664" s="1">
        <v>500000</v>
      </c>
      <c r="AH664" s="1">
        <v>500000</v>
      </c>
      <c r="AI664" s="2">
        <v>45554</v>
      </c>
      <c r="AJ664" s="1">
        <v>499500</v>
      </c>
      <c r="AK664" s="1" t="s">
        <v>5890</v>
      </c>
      <c r="AL664" s="2">
        <v>45566</v>
      </c>
      <c r="AM664" s="2">
        <v>46326</v>
      </c>
      <c r="AN664" s="1" t="s">
        <v>89</v>
      </c>
      <c r="AO664" s="3">
        <v>0.5</v>
      </c>
    </row>
    <row r="665" spans="1:41" x14ac:dyDescent="0.3">
      <c r="A665" s="7" t="s">
        <v>5891</v>
      </c>
      <c r="B665" s="1" t="s">
        <v>41</v>
      </c>
      <c r="C665" s="1" t="s">
        <v>5892</v>
      </c>
      <c r="D665" s="1" t="s">
        <v>43</v>
      </c>
      <c r="E665" s="1" t="s">
        <v>5893</v>
      </c>
      <c r="F665" s="10">
        <f t="shared" si="10"/>
        <v>45639</v>
      </c>
      <c r="G665" s="1" t="s">
        <v>5894</v>
      </c>
      <c r="H665" s="1" t="s">
        <v>5895</v>
      </c>
      <c r="I665" s="12" t="s">
        <v>5896</v>
      </c>
      <c r="J665" s="1" t="s">
        <v>5897</v>
      </c>
      <c r="K665" s="1" t="s">
        <v>5898</v>
      </c>
      <c r="L665" s="1" t="s">
        <v>5899</v>
      </c>
      <c r="M665" s="1" t="s">
        <v>5900</v>
      </c>
      <c r="N665" s="1" t="s">
        <v>5901</v>
      </c>
      <c r="P665" s="1" t="s">
        <v>5902</v>
      </c>
      <c r="Q665" s="1" t="s">
        <v>5896</v>
      </c>
      <c r="R665" s="1" t="s">
        <v>571</v>
      </c>
      <c r="X665" s="2">
        <v>45628</v>
      </c>
      <c r="Y665" s="2">
        <v>45747</v>
      </c>
      <c r="Z665" s="2">
        <v>45625</v>
      </c>
      <c r="AA665" s="1" t="s">
        <v>55</v>
      </c>
      <c r="AC665" s="1" t="s">
        <v>56</v>
      </c>
      <c r="AD665" s="1" t="s">
        <v>57</v>
      </c>
      <c r="AE665" s="1" t="s">
        <v>57</v>
      </c>
      <c r="AF665" s="1" t="s">
        <v>3069</v>
      </c>
      <c r="AG665" s="1">
        <v>182421.75</v>
      </c>
      <c r="AH665" s="1">
        <v>182421.75</v>
      </c>
      <c r="AI665" s="2">
        <v>45632</v>
      </c>
      <c r="AJ665" s="1">
        <v>182421.75</v>
      </c>
      <c r="AK665" s="1" t="s">
        <v>5903</v>
      </c>
      <c r="AL665" s="2">
        <v>45628</v>
      </c>
      <c r="AM665" s="2">
        <v>45747</v>
      </c>
      <c r="AN665" s="1" t="s">
        <v>240</v>
      </c>
      <c r="AO665" s="3">
        <v>0.5</v>
      </c>
    </row>
    <row r="666" spans="1:41" x14ac:dyDescent="0.3">
      <c r="A666" s="7" t="s">
        <v>5904</v>
      </c>
      <c r="B666" s="1" t="s">
        <v>41</v>
      </c>
      <c r="C666" s="1" t="s">
        <v>627</v>
      </c>
      <c r="D666" s="1" t="s">
        <v>43</v>
      </c>
      <c r="E666" s="1" t="s">
        <v>5905</v>
      </c>
      <c r="F666" s="10">
        <f t="shared" si="10"/>
        <v>45630</v>
      </c>
      <c r="G666" s="1" t="s">
        <v>5906</v>
      </c>
      <c r="H666" s="1" t="s">
        <v>5907</v>
      </c>
      <c r="I666" s="1" t="s">
        <v>8481</v>
      </c>
      <c r="J666" s="1" t="s">
        <v>436</v>
      </c>
      <c r="K666" s="1">
        <v>45000000</v>
      </c>
      <c r="L666" s="1" t="s">
        <v>3723</v>
      </c>
      <c r="M666" s="1" t="s">
        <v>3724</v>
      </c>
      <c r="N666" s="1" t="s">
        <v>634</v>
      </c>
      <c r="P666" s="1" t="s">
        <v>3725</v>
      </c>
      <c r="Q666" s="1" t="s">
        <v>3726</v>
      </c>
      <c r="R666" s="1" t="s">
        <v>84</v>
      </c>
      <c r="X666" s="2">
        <v>45607</v>
      </c>
      <c r="Y666" s="2">
        <v>45786</v>
      </c>
      <c r="Z666" s="2">
        <v>45450</v>
      </c>
      <c r="AA666" s="1" t="s">
        <v>55</v>
      </c>
      <c r="AC666" s="1" t="s">
        <v>57</v>
      </c>
      <c r="AD666" s="1" t="s">
        <v>57</v>
      </c>
      <c r="AE666" s="1" t="s">
        <v>57</v>
      </c>
      <c r="AF666" s="1" t="s">
        <v>58</v>
      </c>
      <c r="AG666" s="1">
        <v>614148</v>
      </c>
      <c r="AI666" s="2">
        <v>45607</v>
      </c>
      <c r="AJ666" s="1">
        <v>614148</v>
      </c>
      <c r="AK666" s="1" t="s">
        <v>5908</v>
      </c>
      <c r="AL666" s="2">
        <v>45607</v>
      </c>
      <c r="AM666" s="2">
        <v>45786</v>
      </c>
      <c r="AN666" s="1" t="s">
        <v>240</v>
      </c>
      <c r="AO666" s="3">
        <v>0.54166666666666663</v>
      </c>
    </row>
    <row r="667" spans="1:41" x14ac:dyDescent="0.3">
      <c r="A667" s="7" t="s">
        <v>5909</v>
      </c>
      <c r="B667" s="1" t="s">
        <v>41</v>
      </c>
      <c r="C667" s="1" t="s">
        <v>4897</v>
      </c>
      <c r="D667" s="1" t="s">
        <v>43</v>
      </c>
      <c r="E667" s="1" t="s">
        <v>5910</v>
      </c>
      <c r="F667" s="10">
        <f t="shared" si="10"/>
        <v>45618</v>
      </c>
      <c r="G667" s="1" t="s">
        <v>5911</v>
      </c>
      <c r="H667" s="1" t="s">
        <v>5912</v>
      </c>
      <c r="I667" s="12" t="s">
        <v>3311</v>
      </c>
      <c r="J667" s="1" t="s">
        <v>64</v>
      </c>
      <c r="K667" s="1">
        <v>71315200</v>
      </c>
      <c r="L667" s="1" t="s">
        <v>5913</v>
      </c>
      <c r="M667" s="1" t="s">
        <v>1318</v>
      </c>
      <c r="N667" s="1" t="s">
        <v>5914</v>
      </c>
      <c r="O667" s="1" t="s">
        <v>5915</v>
      </c>
      <c r="P667" s="1" t="s">
        <v>51</v>
      </c>
      <c r="Q667" s="1" t="s">
        <v>3311</v>
      </c>
      <c r="R667" s="1" t="s">
        <v>84</v>
      </c>
      <c r="S667" s="1" t="s">
        <v>1322</v>
      </c>
      <c r="T667" s="1" t="s">
        <v>1323</v>
      </c>
      <c r="X667" s="2">
        <v>45152</v>
      </c>
      <c r="Y667" s="2">
        <v>46247</v>
      </c>
      <c r="Z667" s="2">
        <v>45151</v>
      </c>
      <c r="AA667" s="1" t="s">
        <v>55</v>
      </c>
      <c r="AC667" s="1" t="s">
        <v>56</v>
      </c>
      <c r="AD667" s="1" t="s">
        <v>57</v>
      </c>
      <c r="AE667" s="1" t="s">
        <v>57</v>
      </c>
      <c r="AF667" s="1" t="s">
        <v>87</v>
      </c>
      <c r="AG667" s="1">
        <v>0</v>
      </c>
      <c r="AH667" s="1">
        <v>0</v>
      </c>
      <c r="AI667" s="2">
        <v>45618</v>
      </c>
      <c r="AJ667" s="1">
        <v>300000</v>
      </c>
      <c r="AK667" s="1" t="s">
        <v>5916</v>
      </c>
      <c r="AL667" s="2">
        <v>45152</v>
      </c>
      <c r="AM667" s="2">
        <v>46247</v>
      </c>
      <c r="AN667" s="1" t="s">
        <v>561</v>
      </c>
      <c r="AO667" s="3">
        <v>4.1666666666666664E-2</v>
      </c>
    </row>
    <row r="668" spans="1:41" x14ac:dyDescent="0.3">
      <c r="A668" s="7" t="s">
        <v>5917</v>
      </c>
      <c r="B668" s="1" t="s">
        <v>41</v>
      </c>
      <c r="C668" s="1" t="s">
        <v>5918</v>
      </c>
      <c r="D668" s="1" t="s">
        <v>43</v>
      </c>
      <c r="E668" s="1" t="s">
        <v>5919</v>
      </c>
      <c r="F668" s="10">
        <f t="shared" si="10"/>
        <v>45603</v>
      </c>
      <c r="G668" s="1" t="s">
        <v>5255</v>
      </c>
      <c r="H668" s="1" t="s">
        <v>5920</v>
      </c>
      <c r="I668" s="1" t="s">
        <v>8481</v>
      </c>
      <c r="J668" s="1" t="s">
        <v>127</v>
      </c>
      <c r="K668" s="1">
        <v>45000000</v>
      </c>
      <c r="L668" s="1" t="s">
        <v>5921</v>
      </c>
      <c r="M668" s="1" t="s">
        <v>419</v>
      </c>
      <c r="N668" s="1" t="s">
        <v>5918</v>
      </c>
      <c r="O668" s="1" t="s">
        <v>5922</v>
      </c>
      <c r="P668" s="1" t="s">
        <v>51</v>
      </c>
      <c r="Q668" s="1" t="s">
        <v>5923</v>
      </c>
      <c r="R668" s="1" t="s">
        <v>127</v>
      </c>
      <c r="T668" s="1" t="s">
        <v>423</v>
      </c>
      <c r="V668" s="1" t="s">
        <v>424</v>
      </c>
      <c r="X668" s="2">
        <v>45376</v>
      </c>
      <c r="Y668" s="2">
        <v>45457</v>
      </c>
      <c r="Z668" s="2">
        <v>45345</v>
      </c>
      <c r="AA668" s="1" t="s">
        <v>55</v>
      </c>
      <c r="AC668" s="1" t="s">
        <v>56</v>
      </c>
      <c r="AD668" s="1" t="s">
        <v>57</v>
      </c>
      <c r="AE668" s="1" t="s">
        <v>57</v>
      </c>
      <c r="AF668" s="1" t="s">
        <v>58</v>
      </c>
      <c r="AG668" s="1">
        <v>45000</v>
      </c>
      <c r="AH668" s="1">
        <v>120000</v>
      </c>
      <c r="AI668" s="2">
        <v>45596</v>
      </c>
      <c r="AJ668" s="1">
        <v>114173.95</v>
      </c>
      <c r="AK668" s="1" t="s">
        <v>5924</v>
      </c>
      <c r="AL668" s="2">
        <v>45551</v>
      </c>
      <c r="AM668" s="2">
        <v>45621</v>
      </c>
      <c r="AN668" s="1" t="s">
        <v>185</v>
      </c>
      <c r="AO668" s="3">
        <v>0.5</v>
      </c>
    </row>
    <row r="669" spans="1:41" x14ac:dyDescent="0.3">
      <c r="A669" s="7" t="s">
        <v>5925</v>
      </c>
      <c r="B669" s="1" t="s">
        <v>41</v>
      </c>
      <c r="C669" s="1" t="s">
        <v>5926</v>
      </c>
      <c r="D669" s="1" t="s">
        <v>43</v>
      </c>
      <c r="E669" s="1" t="s">
        <v>5927</v>
      </c>
      <c r="F669" s="10">
        <f t="shared" si="10"/>
        <v>45600</v>
      </c>
      <c r="G669" s="1" t="s">
        <v>5928</v>
      </c>
      <c r="H669" s="1" t="s">
        <v>5929</v>
      </c>
      <c r="I669" s="1" t="s">
        <v>8481</v>
      </c>
      <c r="J669" s="1" t="s">
        <v>84</v>
      </c>
      <c r="K669" s="1" t="s">
        <v>1265</v>
      </c>
      <c r="L669" s="1" t="s">
        <v>5930</v>
      </c>
      <c r="M669" s="1" t="s">
        <v>5931</v>
      </c>
      <c r="N669" s="1" t="s">
        <v>634</v>
      </c>
      <c r="P669" s="1" t="s">
        <v>5932</v>
      </c>
      <c r="Q669" s="1" t="s">
        <v>5933</v>
      </c>
      <c r="R669" s="1" t="s">
        <v>84</v>
      </c>
      <c r="S669" s="1" t="s">
        <v>5934</v>
      </c>
      <c r="T669" s="1" t="s">
        <v>5935</v>
      </c>
      <c r="X669" s="2">
        <v>45544</v>
      </c>
      <c r="Y669" s="2">
        <v>45772</v>
      </c>
      <c r="Z669" s="2">
        <v>45520</v>
      </c>
      <c r="AA669" s="1" t="s">
        <v>55</v>
      </c>
      <c r="AC669" s="1" t="s">
        <v>56</v>
      </c>
      <c r="AD669" s="1" t="s">
        <v>56</v>
      </c>
      <c r="AE669" s="1" t="s">
        <v>57</v>
      </c>
      <c r="AF669" s="1" t="s">
        <v>87</v>
      </c>
      <c r="AG669" s="1">
        <v>0</v>
      </c>
      <c r="AH669" s="1">
        <v>0</v>
      </c>
      <c r="AI669" s="2">
        <v>45541</v>
      </c>
      <c r="AJ669" s="1">
        <v>22419.08</v>
      </c>
      <c r="AK669" s="1" t="s">
        <v>5936</v>
      </c>
      <c r="AL669" s="2">
        <v>45544</v>
      </c>
      <c r="AM669" s="2">
        <v>45772</v>
      </c>
      <c r="AN669" s="1" t="s">
        <v>89</v>
      </c>
      <c r="AO669" s="3">
        <v>0.54166666666666663</v>
      </c>
    </row>
    <row r="670" spans="1:41" x14ac:dyDescent="0.3">
      <c r="A670" s="7" t="s">
        <v>5937</v>
      </c>
      <c r="B670" s="1" t="s">
        <v>41</v>
      </c>
      <c r="C670" s="1" t="s">
        <v>2335</v>
      </c>
      <c r="D670" s="1" t="s">
        <v>43</v>
      </c>
      <c r="E670" s="1" t="s">
        <v>5938</v>
      </c>
      <c r="F670" s="10">
        <f t="shared" si="10"/>
        <v>45597</v>
      </c>
      <c r="G670" s="1" t="s">
        <v>5939</v>
      </c>
      <c r="H670" s="1" t="s">
        <v>5940</v>
      </c>
      <c r="I670" s="1" t="s">
        <v>8481</v>
      </c>
      <c r="J670" s="1" t="s">
        <v>84</v>
      </c>
      <c r="K670" s="1">
        <v>71000000</v>
      </c>
      <c r="L670" s="1" t="s">
        <v>5941</v>
      </c>
      <c r="M670" s="1" t="s">
        <v>5942</v>
      </c>
      <c r="N670" s="1" t="s">
        <v>110</v>
      </c>
      <c r="P670" s="1" t="s">
        <v>1008</v>
      </c>
      <c r="Q670" s="1" t="s">
        <v>1009</v>
      </c>
      <c r="R670" s="1" t="s">
        <v>127</v>
      </c>
      <c r="S670" s="1" t="s">
        <v>5943</v>
      </c>
      <c r="T670" s="1" t="s">
        <v>2341</v>
      </c>
      <c r="X670" s="2">
        <v>45114</v>
      </c>
      <c r="Y670" s="2">
        <v>46272</v>
      </c>
      <c r="Z670" s="2">
        <v>45104</v>
      </c>
      <c r="AA670" s="1" t="s">
        <v>55</v>
      </c>
      <c r="AC670" s="1" t="s">
        <v>57</v>
      </c>
      <c r="AD670" s="1" t="s">
        <v>56</v>
      </c>
      <c r="AE670" s="1" t="s">
        <v>57</v>
      </c>
      <c r="AF670" s="1" t="s">
        <v>87</v>
      </c>
      <c r="AG670" s="1">
        <v>0</v>
      </c>
      <c r="AI670" s="2">
        <v>45324</v>
      </c>
      <c r="AJ670" s="1">
        <v>1059796.3799999999</v>
      </c>
      <c r="AK670" s="1" t="s">
        <v>5944</v>
      </c>
      <c r="AL670" s="2">
        <v>45334</v>
      </c>
      <c r="AM670" s="2">
        <v>46216</v>
      </c>
      <c r="AN670" s="1" t="s">
        <v>229</v>
      </c>
      <c r="AO670" s="3">
        <v>0.5</v>
      </c>
    </row>
    <row r="671" spans="1:41" x14ac:dyDescent="0.3">
      <c r="A671" s="7" t="s">
        <v>5945</v>
      </c>
      <c r="B671" s="1" t="s">
        <v>41</v>
      </c>
      <c r="C671" s="1" t="s">
        <v>5870</v>
      </c>
      <c r="D671" s="1" t="s">
        <v>43</v>
      </c>
      <c r="E671" s="1" t="s">
        <v>5946</v>
      </c>
      <c r="F671" s="10">
        <f t="shared" si="10"/>
        <v>45594</v>
      </c>
      <c r="G671" s="1" t="s">
        <v>5947</v>
      </c>
      <c r="H671" s="1" t="s">
        <v>5948</v>
      </c>
      <c r="I671" s="12" t="s">
        <v>5949</v>
      </c>
      <c r="J671" s="1" t="s">
        <v>64</v>
      </c>
      <c r="K671" s="1" t="s">
        <v>5950</v>
      </c>
      <c r="L671" s="1" t="s">
        <v>5951</v>
      </c>
      <c r="M671" s="1" t="s">
        <v>5952</v>
      </c>
      <c r="N671" s="1" t="s">
        <v>5953</v>
      </c>
      <c r="O671" s="1" t="s">
        <v>5954</v>
      </c>
      <c r="P671" s="1" t="s">
        <v>5877</v>
      </c>
      <c r="Q671" s="1" t="s">
        <v>5949</v>
      </c>
      <c r="R671" s="1" t="s">
        <v>127</v>
      </c>
      <c r="S671" s="1">
        <v>7483011492</v>
      </c>
      <c r="T671" s="1" t="s">
        <v>5955</v>
      </c>
      <c r="X671" s="2">
        <v>45597</v>
      </c>
      <c r="Y671" s="2">
        <v>46326</v>
      </c>
      <c r="Z671" s="2">
        <v>45321</v>
      </c>
      <c r="AA671" s="1" t="s">
        <v>55</v>
      </c>
      <c r="AC671" s="1" t="s">
        <v>56</v>
      </c>
      <c r="AD671" s="1" t="s">
        <v>56</v>
      </c>
      <c r="AE671" s="1" t="s">
        <v>57</v>
      </c>
      <c r="AF671" s="1" t="s">
        <v>87</v>
      </c>
      <c r="AG671" s="1">
        <v>0</v>
      </c>
      <c r="AH671" s="1">
        <v>400000</v>
      </c>
      <c r="AI671" s="2">
        <v>45594</v>
      </c>
      <c r="AJ671" s="1">
        <v>0</v>
      </c>
      <c r="AK671" s="1" t="s">
        <v>5956</v>
      </c>
      <c r="AL671" s="2">
        <v>45597</v>
      </c>
      <c r="AM671" s="2">
        <v>46326</v>
      </c>
      <c r="AN671" s="1" t="s">
        <v>89</v>
      </c>
      <c r="AO671" s="3">
        <v>0.5</v>
      </c>
    </row>
    <row r="672" spans="1:41" x14ac:dyDescent="0.3">
      <c r="A672" s="7" t="s">
        <v>5957</v>
      </c>
      <c r="B672" s="1" t="s">
        <v>41</v>
      </c>
      <c r="C672" s="1" t="s">
        <v>2335</v>
      </c>
      <c r="D672" s="1" t="s">
        <v>43</v>
      </c>
      <c r="E672" s="1" t="s">
        <v>5958</v>
      </c>
      <c r="F672" s="10">
        <f t="shared" si="10"/>
        <v>45594</v>
      </c>
      <c r="G672" s="1" t="s">
        <v>5959</v>
      </c>
      <c r="H672" s="1" t="s">
        <v>5960</v>
      </c>
      <c r="I672" s="1" t="s">
        <v>8481</v>
      </c>
      <c r="J672" s="1" t="s">
        <v>127</v>
      </c>
      <c r="K672" s="1">
        <v>71310000</v>
      </c>
      <c r="L672" s="1" t="s">
        <v>5941</v>
      </c>
      <c r="M672" s="1" t="s">
        <v>5942</v>
      </c>
      <c r="N672" s="1" t="s">
        <v>110</v>
      </c>
      <c r="P672" s="1" t="s">
        <v>1008</v>
      </c>
      <c r="Q672" s="1" t="s">
        <v>1009</v>
      </c>
      <c r="R672" s="1" t="s">
        <v>127</v>
      </c>
      <c r="S672" s="1" t="s">
        <v>5943</v>
      </c>
      <c r="T672" s="1" t="s">
        <v>2341</v>
      </c>
      <c r="X672" s="2">
        <v>45236</v>
      </c>
      <c r="Y672" s="2">
        <v>46112</v>
      </c>
      <c r="Z672" s="2">
        <v>45180</v>
      </c>
      <c r="AA672" s="1" t="s">
        <v>55</v>
      </c>
      <c r="AC672" s="1" t="s">
        <v>56</v>
      </c>
      <c r="AD672" s="1" t="s">
        <v>57</v>
      </c>
      <c r="AE672" s="1" t="s">
        <v>57</v>
      </c>
      <c r="AF672" s="1" t="s">
        <v>87</v>
      </c>
      <c r="AG672" s="1">
        <v>1000000</v>
      </c>
      <c r="AH672" s="1">
        <v>1000000</v>
      </c>
      <c r="AI672" s="2">
        <v>45217</v>
      </c>
      <c r="AJ672" s="1">
        <v>1273081.8700000001</v>
      </c>
      <c r="AK672" s="1" t="s">
        <v>5961</v>
      </c>
      <c r="AL672" s="2">
        <v>45628</v>
      </c>
      <c r="AM672" s="2">
        <v>45747</v>
      </c>
      <c r="AN672" s="1" t="s">
        <v>89</v>
      </c>
      <c r="AO672" s="3">
        <v>0.5</v>
      </c>
    </row>
    <row r="673" spans="1:41" x14ac:dyDescent="0.3">
      <c r="A673" s="7" t="s">
        <v>5962</v>
      </c>
      <c r="B673" s="1" t="s">
        <v>41</v>
      </c>
      <c r="C673" s="1" t="s">
        <v>414</v>
      </c>
      <c r="D673" s="1" t="s">
        <v>43</v>
      </c>
      <c r="E673" s="1" t="s">
        <v>5963</v>
      </c>
      <c r="F673" s="10">
        <f t="shared" si="10"/>
        <v>45593</v>
      </c>
      <c r="G673" s="1" t="s">
        <v>5964</v>
      </c>
      <c r="H673" s="1" t="s">
        <v>5965</v>
      </c>
      <c r="I673" s="1" t="s">
        <v>8481</v>
      </c>
      <c r="J673" s="1" t="s">
        <v>127</v>
      </c>
      <c r="K673" s="1">
        <v>71000000</v>
      </c>
      <c r="L673" s="1" t="s">
        <v>5181</v>
      </c>
      <c r="M673" s="1" t="s">
        <v>419</v>
      </c>
      <c r="N673" s="1" t="s">
        <v>420</v>
      </c>
      <c r="O673" s="1" t="s">
        <v>421</v>
      </c>
      <c r="P673" s="1" t="s">
        <v>51</v>
      </c>
      <c r="Q673" s="1" t="s">
        <v>422</v>
      </c>
      <c r="R673" s="1" t="s">
        <v>127</v>
      </c>
      <c r="T673" s="1" t="s">
        <v>423</v>
      </c>
      <c r="V673" s="1" t="s">
        <v>424</v>
      </c>
      <c r="X673" s="2">
        <v>45495</v>
      </c>
      <c r="Y673" s="2">
        <v>45611</v>
      </c>
      <c r="Z673" s="2">
        <v>45474</v>
      </c>
      <c r="AA673" s="1" t="s">
        <v>55</v>
      </c>
      <c r="AC673" s="1" t="s">
        <v>56</v>
      </c>
      <c r="AD673" s="1" t="s">
        <v>57</v>
      </c>
      <c r="AE673" s="1" t="s">
        <v>57</v>
      </c>
      <c r="AF673" s="1" t="s">
        <v>87</v>
      </c>
      <c r="AG673" s="1">
        <v>250000</v>
      </c>
      <c r="AH673" s="1">
        <v>300000</v>
      </c>
      <c r="AI673" s="2">
        <v>45586</v>
      </c>
      <c r="AJ673" s="1">
        <v>115478</v>
      </c>
      <c r="AK673" s="1" t="s">
        <v>5966</v>
      </c>
      <c r="AL673" s="2">
        <v>45588</v>
      </c>
      <c r="AM673" s="2">
        <v>45611</v>
      </c>
      <c r="AN673" s="1" t="s">
        <v>185</v>
      </c>
      <c r="AO673" s="3">
        <v>0.5</v>
      </c>
    </row>
    <row r="674" spans="1:41" x14ac:dyDescent="0.3">
      <c r="A674" s="7" t="s">
        <v>5967</v>
      </c>
      <c r="B674" s="1" t="s">
        <v>41</v>
      </c>
      <c r="C674" s="1" t="s">
        <v>2891</v>
      </c>
      <c r="D674" s="1" t="s">
        <v>43</v>
      </c>
      <c r="E674" s="1" t="s">
        <v>5968</v>
      </c>
      <c r="F674" s="10">
        <f t="shared" si="10"/>
        <v>45583</v>
      </c>
      <c r="G674" s="1" t="s">
        <v>5969</v>
      </c>
      <c r="H674" s="1" t="s">
        <v>5970</v>
      </c>
      <c r="I674" s="13" t="s">
        <v>4101</v>
      </c>
      <c r="J674" s="1" t="s">
        <v>64</v>
      </c>
      <c r="K674" s="1" t="s">
        <v>5971</v>
      </c>
      <c r="M674" s="1" t="s">
        <v>4102</v>
      </c>
      <c r="N674" s="1" t="s">
        <v>4103</v>
      </c>
      <c r="P674" s="1" t="s">
        <v>1064</v>
      </c>
      <c r="Q674" s="1" t="s">
        <v>4101</v>
      </c>
      <c r="R674" s="1" t="s">
        <v>84</v>
      </c>
      <c r="U674" s="1" t="s">
        <v>5972</v>
      </c>
      <c r="X674" s="2">
        <v>45537</v>
      </c>
      <c r="Y674" s="2">
        <v>45807</v>
      </c>
      <c r="Z674" s="2">
        <v>45536</v>
      </c>
      <c r="AA674" s="1" t="s">
        <v>55</v>
      </c>
      <c r="AC674" s="1" t="s">
        <v>56</v>
      </c>
      <c r="AD674" s="1" t="s">
        <v>57</v>
      </c>
      <c r="AE674" s="1" t="s">
        <v>57</v>
      </c>
      <c r="AF674" s="1" t="s">
        <v>87</v>
      </c>
      <c r="AG674" s="1">
        <v>80850</v>
      </c>
      <c r="AI674" s="2">
        <v>45539</v>
      </c>
      <c r="AJ674" s="1">
        <v>80850</v>
      </c>
      <c r="AK674" s="1" t="s">
        <v>5973</v>
      </c>
      <c r="AL674" s="2">
        <v>45537</v>
      </c>
      <c r="AM674" s="2">
        <v>45807</v>
      </c>
      <c r="AN674" s="1" t="s">
        <v>115</v>
      </c>
      <c r="AO674" s="3">
        <v>0.70833333333333337</v>
      </c>
    </row>
    <row r="675" spans="1:41" x14ac:dyDescent="0.3">
      <c r="A675" s="7" t="s">
        <v>5974</v>
      </c>
      <c r="B675" s="1" t="s">
        <v>41</v>
      </c>
      <c r="C675" s="1" t="s">
        <v>4781</v>
      </c>
      <c r="D675" s="1" t="s">
        <v>43</v>
      </c>
      <c r="E675" s="1" t="s">
        <v>5975</v>
      </c>
      <c r="F675" s="10">
        <f t="shared" si="10"/>
        <v>45582</v>
      </c>
      <c r="G675" s="1" t="s">
        <v>5976</v>
      </c>
      <c r="H675" s="1" t="s">
        <v>5977</v>
      </c>
      <c r="I675" s="9" t="s">
        <v>4785</v>
      </c>
      <c r="J675" s="1" t="s">
        <v>64</v>
      </c>
      <c r="K675" s="1" t="s">
        <v>5978</v>
      </c>
      <c r="L675" s="1" t="s">
        <v>4787</v>
      </c>
      <c r="M675" s="1" t="s">
        <v>4788</v>
      </c>
      <c r="N675" s="1" t="s">
        <v>4789</v>
      </c>
      <c r="O675" s="1" t="s">
        <v>4790</v>
      </c>
      <c r="P675" s="1" t="s">
        <v>51</v>
      </c>
      <c r="Q675" s="1" t="s">
        <v>4785</v>
      </c>
      <c r="R675" s="1" t="s">
        <v>84</v>
      </c>
      <c r="S675" s="1">
        <v>3004569998</v>
      </c>
      <c r="T675" s="1" t="s">
        <v>4791</v>
      </c>
      <c r="X675" s="2">
        <v>45582</v>
      </c>
      <c r="Y675" s="2">
        <v>47407</v>
      </c>
      <c r="Z675" s="2">
        <v>45481</v>
      </c>
      <c r="AA675" s="1" t="s">
        <v>55</v>
      </c>
      <c r="AC675" s="1" t="s">
        <v>57</v>
      </c>
      <c r="AD675" s="1" t="s">
        <v>57</v>
      </c>
      <c r="AE675" s="1" t="s">
        <v>57</v>
      </c>
      <c r="AF675" s="1" t="s">
        <v>87</v>
      </c>
      <c r="AG675" s="1">
        <v>0</v>
      </c>
      <c r="AH675" s="1">
        <v>0</v>
      </c>
      <c r="AI675" s="2">
        <v>45485</v>
      </c>
      <c r="AJ675" s="1">
        <v>0</v>
      </c>
      <c r="AK675" s="1" t="s">
        <v>5979</v>
      </c>
      <c r="AL675" s="2">
        <v>45582</v>
      </c>
      <c r="AM675" s="2">
        <v>47407</v>
      </c>
      <c r="AN675" s="1" t="s">
        <v>144</v>
      </c>
      <c r="AO675" s="3">
        <v>0.70833333333333337</v>
      </c>
    </row>
    <row r="676" spans="1:41" x14ac:dyDescent="0.3">
      <c r="A676" s="7" t="s">
        <v>5980</v>
      </c>
      <c r="B676" s="1" t="s">
        <v>41</v>
      </c>
      <c r="C676" s="1" t="s">
        <v>1312</v>
      </c>
      <c r="D676" s="1" t="s">
        <v>43</v>
      </c>
      <c r="E676" s="1" t="s">
        <v>5981</v>
      </c>
      <c r="F676" s="10">
        <f t="shared" si="10"/>
        <v>45579</v>
      </c>
      <c r="G676" s="1" t="s">
        <v>5982</v>
      </c>
      <c r="H676" s="1" t="s">
        <v>5983</v>
      </c>
      <c r="I676" s="11" t="s">
        <v>1316</v>
      </c>
      <c r="J676" s="1" t="s">
        <v>64</v>
      </c>
      <c r="K676" s="1">
        <v>71632000</v>
      </c>
      <c r="L676" s="1" t="s">
        <v>5984</v>
      </c>
      <c r="M676" s="1" t="s">
        <v>1318</v>
      </c>
      <c r="N676" s="1" t="s">
        <v>1319</v>
      </c>
      <c r="O676" s="1" t="s">
        <v>1320</v>
      </c>
      <c r="P676" s="1" t="s">
        <v>1321</v>
      </c>
      <c r="Q676" s="1" t="s">
        <v>1316</v>
      </c>
      <c r="R676" s="1" t="s">
        <v>84</v>
      </c>
      <c r="S676" s="1" t="s">
        <v>1322</v>
      </c>
      <c r="T676" s="1" t="s">
        <v>1323</v>
      </c>
      <c r="X676" s="2">
        <v>45536</v>
      </c>
      <c r="Y676" s="2">
        <v>45901</v>
      </c>
      <c r="Z676" s="2">
        <v>45535</v>
      </c>
      <c r="AA676" s="1" t="s">
        <v>55</v>
      </c>
      <c r="AC676" s="1" t="s">
        <v>56</v>
      </c>
      <c r="AD676" s="1" t="s">
        <v>57</v>
      </c>
      <c r="AE676" s="1" t="s">
        <v>57</v>
      </c>
      <c r="AF676" s="1" t="s">
        <v>87</v>
      </c>
      <c r="AG676" s="1">
        <v>195000</v>
      </c>
      <c r="AH676" s="1">
        <v>195000</v>
      </c>
      <c r="AI676" s="2">
        <v>45579</v>
      </c>
      <c r="AJ676" s="1">
        <v>195000</v>
      </c>
      <c r="AK676" s="1" t="s">
        <v>5985</v>
      </c>
      <c r="AL676" s="2">
        <v>45536</v>
      </c>
      <c r="AM676" s="2">
        <v>45901</v>
      </c>
      <c r="AN676" s="1" t="s">
        <v>561</v>
      </c>
      <c r="AO676" s="3">
        <v>4.1666666666666664E-2</v>
      </c>
    </row>
    <row r="677" spans="1:41" x14ac:dyDescent="0.3">
      <c r="A677" s="7" t="s">
        <v>5986</v>
      </c>
      <c r="B677" s="1" t="s">
        <v>41</v>
      </c>
      <c r="C677" s="1" t="s">
        <v>414</v>
      </c>
      <c r="D677" s="1" t="s">
        <v>43</v>
      </c>
      <c r="E677" s="1" t="s">
        <v>5987</v>
      </c>
      <c r="F677" s="10">
        <f t="shared" si="10"/>
        <v>45575</v>
      </c>
      <c r="G677" s="1" t="s">
        <v>5988</v>
      </c>
      <c r="H677" s="1" t="s">
        <v>5989</v>
      </c>
      <c r="I677" s="1" t="s">
        <v>8481</v>
      </c>
      <c r="J677" s="1" t="s">
        <v>127</v>
      </c>
      <c r="K677" s="1">
        <v>71000000</v>
      </c>
      <c r="L677" s="1" t="s">
        <v>5990</v>
      </c>
      <c r="M677" s="1" t="s">
        <v>419</v>
      </c>
      <c r="N677" s="1" t="s">
        <v>420</v>
      </c>
      <c r="O677" s="1" t="s">
        <v>421</v>
      </c>
      <c r="P677" s="1" t="s">
        <v>51</v>
      </c>
      <c r="Q677" s="1" t="s">
        <v>422</v>
      </c>
      <c r="R677" s="1" t="s">
        <v>127</v>
      </c>
      <c r="T677" s="1" t="s">
        <v>423</v>
      </c>
      <c r="V677" s="1" t="s">
        <v>424</v>
      </c>
      <c r="X677" s="2">
        <v>45505</v>
      </c>
      <c r="Y677" s="2">
        <v>46871</v>
      </c>
      <c r="Z677" s="2">
        <v>45456</v>
      </c>
      <c r="AA677" s="1" t="s">
        <v>55</v>
      </c>
      <c r="AC677" s="1" t="s">
        <v>56</v>
      </c>
      <c r="AD677" s="1" t="s">
        <v>57</v>
      </c>
      <c r="AE677" s="1" t="s">
        <v>57</v>
      </c>
      <c r="AF677" s="1" t="s">
        <v>87</v>
      </c>
      <c r="AG677" s="1">
        <v>500000</v>
      </c>
      <c r="AH677" s="1">
        <v>500000</v>
      </c>
      <c r="AI677" s="2">
        <v>45531</v>
      </c>
      <c r="AJ677" s="1">
        <v>624050</v>
      </c>
      <c r="AK677" s="1" t="s">
        <v>5991</v>
      </c>
      <c r="AL677" s="2">
        <v>45544</v>
      </c>
      <c r="AM677" s="2">
        <v>47938</v>
      </c>
      <c r="AN677" s="1" t="s">
        <v>185</v>
      </c>
      <c r="AO677" s="3">
        <v>0.58333333333333337</v>
      </c>
    </row>
    <row r="678" spans="1:41" x14ac:dyDescent="0.3">
      <c r="A678" s="7" t="s">
        <v>5992</v>
      </c>
      <c r="B678" s="1" t="s">
        <v>41</v>
      </c>
      <c r="C678" s="1" t="s">
        <v>2636</v>
      </c>
      <c r="D678" s="1" t="s">
        <v>43</v>
      </c>
      <c r="E678" s="1" t="s">
        <v>5993</v>
      </c>
      <c r="F678" s="10">
        <f t="shared" si="10"/>
        <v>45574</v>
      </c>
      <c r="G678" s="1" t="s">
        <v>5994</v>
      </c>
      <c r="H678" s="1" t="s">
        <v>5995</v>
      </c>
      <c r="I678" s="1" t="s">
        <v>8481</v>
      </c>
      <c r="J678" s="1" t="s">
        <v>127</v>
      </c>
      <c r="K678" s="1" t="s">
        <v>5996</v>
      </c>
      <c r="L678" s="1" t="s">
        <v>5997</v>
      </c>
      <c r="M678" s="1" t="s">
        <v>5998</v>
      </c>
      <c r="N678" s="1" t="s">
        <v>5999</v>
      </c>
      <c r="P678" s="1" t="s">
        <v>2644</v>
      </c>
      <c r="Q678" s="1" t="s">
        <v>2645</v>
      </c>
      <c r="R678" s="1" t="s">
        <v>84</v>
      </c>
      <c r="U678" s="1" t="s">
        <v>6000</v>
      </c>
      <c r="X678" s="2">
        <v>45577</v>
      </c>
      <c r="Y678" s="2">
        <v>45747</v>
      </c>
      <c r="Z678" s="2">
        <v>45478</v>
      </c>
      <c r="AA678" s="1" t="s">
        <v>55</v>
      </c>
      <c r="AC678" s="1" t="s">
        <v>56</v>
      </c>
      <c r="AD678" s="1" t="s">
        <v>56</v>
      </c>
      <c r="AE678" s="1" t="s">
        <v>57</v>
      </c>
      <c r="AF678" s="1" t="s">
        <v>87</v>
      </c>
      <c r="AG678" s="1">
        <v>250000</v>
      </c>
      <c r="AI678" s="2">
        <v>45545</v>
      </c>
      <c r="AJ678" s="1">
        <v>205550</v>
      </c>
      <c r="AK678" s="1" t="s">
        <v>6001</v>
      </c>
      <c r="AL678" s="2">
        <v>45547</v>
      </c>
      <c r="AM678" s="2">
        <v>45747</v>
      </c>
      <c r="AN678" s="1" t="s">
        <v>59</v>
      </c>
      <c r="AO678" s="3">
        <v>0.45833333333333331</v>
      </c>
    </row>
    <row r="679" spans="1:41" x14ac:dyDescent="0.3">
      <c r="A679" s="7" t="s">
        <v>6002</v>
      </c>
      <c r="B679" s="1" t="s">
        <v>41</v>
      </c>
      <c r="C679" s="1" t="s">
        <v>6003</v>
      </c>
      <c r="D679" s="1" t="s">
        <v>43</v>
      </c>
      <c r="E679" s="1" t="s">
        <v>6004</v>
      </c>
      <c r="F679" s="10">
        <f t="shared" si="10"/>
        <v>45572</v>
      </c>
      <c r="G679" s="1" t="s">
        <v>4581</v>
      </c>
      <c r="H679" s="1" t="s">
        <v>6005</v>
      </c>
      <c r="I679" s="1" t="s">
        <v>8481</v>
      </c>
      <c r="J679" s="1" t="s">
        <v>405</v>
      </c>
      <c r="K679" s="1">
        <v>71530000</v>
      </c>
      <c r="L679" s="1" t="s">
        <v>768</v>
      </c>
      <c r="M679" s="1" t="s">
        <v>6006</v>
      </c>
      <c r="N679" s="1" t="s">
        <v>3273</v>
      </c>
      <c r="P679" s="1" t="s">
        <v>1415</v>
      </c>
      <c r="Q679" s="1" t="s">
        <v>6007</v>
      </c>
      <c r="R679" s="1" t="s">
        <v>84</v>
      </c>
      <c r="S679" s="1" t="s">
        <v>6008</v>
      </c>
      <c r="X679" s="2">
        <v>45581</v>
      </c>
      <c r="Y679" s="2">
        <v>45731</v>
      </c>
      <c r="Z679" s="2">
        <v>45569</v>
      </c>
      <c r="AA679" s="1" t="s">
        <v>55</v>
      </c>
      <c r="AC679" s="1" t="s">
        <v>56</v>
      </c>
      <c r="AD679" s="1" t="s">
        <v>57</v>
      </c>
      <c r="AE679" s="1" t="s">
        <v>57</v>
      </c>
      <c r="AF679" s="1" t="s">
        <v>58</v>
      </c>
      <c r="AG679" s="1">
        <v>150000</v>
      </c>
      <c r="AI679" s="2">
        <v>45569</v>
      </c>
      <c r="AJ679" s="1">
        <v>150000</v>
      </c>
      <c r="AK679" s="1" t="s">
        <v>6009</v>
      </c>
      <c r="AL679" s="2">
        <v>45581</v>
      </c>
      <c r="AM679" s="2">
        <v>45731</v>
      </c>
      <c r="AN679" s="1" t="s">
        <v>115</v>
      </c>
      <c r="AO679" s="3">
        <v>0.5</v>
      </c>
    </row>
    <row r="680" spans="1:41" x14ac:dyDescent="0.3">
      <c r="A680" s="7" t="s">
        <v>6010</v>
      </c>
      <c r="B680" s="1" t="s">
        <v>41</v>
      </c>
      <c r="C680" s="1" t="s">
        <v>4682</v>
      </c>
      <c r="D680" s="1" t="s">
        <v>43</v>
      </c>
      <c r="E680" s="1" t="s">
        <v>6011</v>
      </c>
      <c r="F680" s="10">
        <f t="shared" si="10"/>
        <v>45570</v>
      </c>
      <c r="G680" s="1" t="s">
        <v>6012</v>
      </c>
      <c r="H680" s="1" t="s">
        <v>6013</v>
      </c>
      <c r="I680" s="1" t="s">
        <v>8481</v>
      </c>
      <c r="J680" s="1" t="s">
        <v>84</v>
      </c>
      <c r="K680" s="1">
        <v>71000000</v>
      </c>
      <c r="M680" s="1" t="s">
        <v>4685</v>
      </c>
      <c r="N680" s="1" t="s">
        <v>4686</v>
      </c>
      <c r="P680" s="1" t="s">
        <v>4687</v>
      </c>
      <c r="Q680" s="1" t="s">
        <v>4688</v>
      </c>
      <c r="R680" s="1" t="s">
        <v>84</v>
      </c>
      <c r="T680" s="1" t="s">
        <v>4689</v>
      </c>
      <c r="X680" s="2">
        <v>45567</v>
      </c>
      <c r="Y680" s="2">
        <v>45595</v>
      </c>
      <c r="Z680" s="2">
        <v>45560</v>
      </c>
      <c r="AA680" s="1" t="s">
        <v>55</v>
      </c>
      <c r="AC680" s="1" t="s">
        <v>56</v>
      </c>
      <c r="AD680" s="1" t="s">
        <v>57</v>
      </c>
      <c r="AE680" s="1" t="s">
        <v>57</v>
      </c>
      <c r="AF680" s="1" t="s">
        <v>87</v>
      </c>
      <c r="AG680" s="1">
        <v>135000</v>
      </c>
      <c r="AI680" s="2">
        <v>45567</v>
      </c>
      <c r="AJ680" s="1">
        <v>135000</v>
      </c>
      <c r="AK680" s="1" t="s">
        <v>6014</v>
      </c>
      <c r="AL680" s="2">
        <v>45567</v>
      </c>
      <c r="AM680" s="2">
        <v>45595</v>
      </c>
      <c r="AN680" s="1" t="s">
        <v>240</v>
      </c>
      <c r="AO680" s="3">
        <v>0.70833333333333337</v>
      </c>
    </row>
    <row r="681" spans="1:41" x14ac:dyDescent="0.3">
      <c r="A681" s="7" t="s">
        <v>6015</v>
      </c>
      <c r="B681" s="1" t="s">
        <v>41</v>
      </c>
      <c r="C681" s="1" t="s">
        <v>6016</v>
      </c>
      <c r="D681" s="1" t="s">
        <v>43</v>
      </c>
      <c r="E681" s="1" t="s">
        <v>6017</v>
      </c>
      <c r="F681" s="10">
        <f t="shared" si="10"/>
        <v>45568</v>
      </c>
      <c r="G681" s="1" t="s">
        <v>6018</v>
      </c>
      <c r="H681" s="1" t="s">
        <v>6019</v>
      </c>
      <c r="I681" s="12" t="s">
        <v>4835</v>
      </c>
      <c r="J681" s="1" t="s">
        <v>378</v>
      </c>
      <c r="K681" s="1" t="s">
        <v>6020</v>
      </c>
      <c r="L681" s="1" t="s">
        <v>6021</v>
      </c>
      <c r="M681" s="1" t="s">
        <v>6022</v>
      </c>
      <c r="N681" s="1" t="s">
        <v>6023</v>
      </c>
      <c r="P681" s="1" t="s">
        <v>1509</v>
      </c>
      <c r="Q681" s="1" t="s">
        <v>4835</v>
      </c>
      <c r="R681" s="1" t="s">
        <v>127</v>
      </c>
      <c r="S681" s="1">
        <v>7867203652</v>
      </c>
      <c r="X681" s="2">
        <v>45539</v>
      </c>
      <c r="Y681" s="2">
        <v>45653</v>
      </c>
      <c r="Z681" s="2">
        <v>45538</v>
      </c>
      <c r="AA681" s="1" t="s">
        <v>55</v>
      </c>
      <c r="AC681" s="1" t="s">
        <v>57</v>
      </c>
      <c r="AD681" s="1" t="s">
        <v>57</v>
      </c>
      <c r="AE681" s="1" t="s">
        <v>57</v>
      </c>
      <c r="AF681" s="1" t="s">
        <v>87</v>
      </c>
      <c r="AG681" s="1">
        <v>173447.5</v>
      </c>
      <c r="AI681" s="2">
        <v>45539</v>
      </c>
      <c r="AJ681" s="1">
        <v>173447.5</v>
      </c>
      <c r="AK681" s="1" t="s">
        <v>6024</v>
      </c>
      <c r="AL681" s="2">
        <v>45539</v>
      </c>
      <c r="AM681" s="2">
        <v>45653</v>
      </c>
      <c r="AN681" s="1" t="s">
        <v>240</v>
      </c>
      <c r="AO681" s="3">
        <v>0.5</v>
      </c>
    </row>
    <row r="682" spans="1:41" x14ac:dyDescent="0.3">
      <c r="A682" s="7" t="s">
        <v>6025</v>
      </c>
      <c r="B682" s="1" t="s">
        <v>41</v>
      </c>
      <c r="C682" s="1" t="s">
        <v>6026</v>
      </c>
      <c r="D682" s="1" t="s">
        <v>43</v>
      </c>
      <c r="E682" s="1" t="s">
        <v>6027</v>
      </c>
      <c r="F682" s="10">
        <f t="shared" si="10"/>
        <v>45562</v>
      </c>
      <c r="G682" s="1" t="s">
        <v>6028</v>
      </c>
      <c r="H682" s="1" t="s">
        <v>6029</v>
      </c>
      <c r="I682" s="1" t="s">
        <v>8481</v>
      </c>
      <c r="J682" s="1" t="s">
        <v>127</v>
      </c>
      <c r="K682" s="1">
        <v>71000000</v>
      </c>
      <c r="L682" s="1" t="s">
        <v>6030</v>
      </c>
      <c r="M682" s="1" t="s">
        <v>419</v>
      </c>
      <c r="N682" s="1" t="s">
        <v>6031</v>
      </c>
      <c r="O682" s="1" t="s">
        <v>6032</v>
      </c>
      <c r="P682" s="1" t="s">
        <v>51</v>
      </c>
      <c r="Q682" s="1" t="s">
        <v>6033</v>
      </c>
      <c r="R682" s="1" t="s">
        <v>127</v>
      </c>
      <c r="T682" s="1" t="s">
        <v>423</v>
      </c>
      <c r="V682" s="1" t="s">
        <v>424</v>
      </c>
      <c r="X682" s="2">
        <v>45044</v>
      </c>
      <c r="Y682" s="2">
        <v>45443</v>
      </c>
      <c r="Z682" s="2">
        <v>45019</v>
      </c>
      <c r="AA682" s="1" t="s">
        <v>55</v>
      </c>
      <c r="AC682" s="1" t="s">
        <v>56</v>
      </c>
      <c r="AD682" s="1" t="s">
        <v>57</v>
      </c>
      <c r="AE682" s="1" t="s">
        <v>57</v>
      </c>
      <c r="AF682" s="1" t="s">
        <v>87</v>
      </c>
      <c r="AG682" s="1">
        <v>500000</v>
      </c>
      <c r="AH682" s="1">
        <v>500000</v>
      </c>
      <c r="AI682" s="2">
        <v>45253</v>
      </c>
      <c r="AJ682" s="1">
        <v>1029815.5</v>
      </c>
      <c r="AK682" s="1" t="s">
        <v>6034</v>
      </c>
      <c r="AL682" s="2">
        <v>45224</v>
      </c>
      <c r="AM682" s="2">
        <v>45443</v>
      </c>
      <c r="AN682" s="1" t="s">
        <v>185</v>
      </c>
      <c r="AO682" s="3">
        <v>0.45833333333333331</v>
      </c>
    </row>
    <row r="683" spans="1:41" x14ac:dyDescent="0.3">
      <c r="A683" s="7" t="s">
        <v>6035</v>
      </c>
      <c r="B683" s="1" t="s">
        <v>41</v>
      </c>
      <c r="C683" s="1" t="s">
        <v>3866</v>
      </c>
      <c r="D683" s="1" t="s">
        <v>43</v>
      </c>
      <c r="E683" s="1" t="s">
        <v>6036</v>
      </c>
      <c r="F683" s="10">
        <f t="shared" si="10"/>
        <v>45559</v>
      </c>
      <c r="G683" s="1" t="s">
        <v>6037</v>
      </c>
      <c r="H683" s="1" t="s">
        <v>6038</v>
      </c>
      <c r="I683" s="1" t="s">
        <v>8481</v>
      </c>
      <c r="J683" s="1" t="s">
        <v>84</v>
      </c>
      <c r="K683" s="1" t="s">
        <v>6039</v>
      </c>
      <c r="M683" s="1" t="s">
        <v>4399</v>
      </c>
      <c r="N683" s="1" t="s">
        <v>3871</v>
      </c>
      <c r="P683" s="1" t="s">
        <v>3872</v>
      </c>
      <c r="Q683" s="1" t="s">
        <v>3873</v>
      </c>
      <c r="R683" s="1" t="s">
        <v>84</v>
      </c>
      <c r="V683" s="1" t="s">
        <v>6040</v>
      </c>
      <c r="X683" s="2">
        <v>45565</v>
      </c>
      <c r="Y683" s="2">
        <v>45625</v>
      </c>
      <c r="Z683" s="2">
        <v>45492</v>
      </c>
      <c r="AA683" s="1" t="s">
        <v>55</v>
      </c>
      <c r="AC683" s="1" t="s">
        <v>56</v>
      </c>
      <c r="AD683" s="1" t="s">
        <v>57</v>
      </c>
      <c r="AE683" s="1" t="s">
        <v>57</v>
      </c>
      <c r="AF683" s="1" t="s">
        <v>58</v>
      </c>
      <c r="AG683" s="1">
        <v>281574.31</v>
      </c>
      <c r="AH683" s="1">
        <v>281574.31</v>
      </c>
      <c r="AI683" s="2">
        <v>45559</v>
      </c>
      <c r="AJ683" s="1">
        <v>281574.31</v>
      </c>
      <c r="AK683" s="1" t="s">
        <v>6041</v>
      </c>
      <c r="AL683" s="2">
        <v>45565</v>
      </c>
      <c r="AM683" s="2">
        <v>45626</v>
      </c>
      <c r="AN683" s="1" t="s">
        <v>89</v>
      </c>
      <c r="AO683" s="3">
        <v>0.5</v>
      </c>
    </row>
    <row r="684" spans="1:41" x14ac:dyDescent="0.3">
      <c r="A684" s="7" t="s">
        <v>6042</v>
      </c>
      <c r="B684" s="1" t="s">
        <v>41</v>
      </c>
      <c r="C684" s="1" t="s">
        <v>5918</v>
      </c>
      <c r="D684" s="1" t="s">
        <v>43</v>
      </c>
      <c r="E684" s="1" t="s">
        <v>6043</v>
      </c>
      <c r="F684" s="10">
        <f t="shared" si="10"/>
        <v>45558</v>
      </c>
      <c r="G684" s="1" t="s">
        <v>5255</v>
      </c>
      <c r="H684" s="1" t="s">
        <v>6044</v>
      </c>
      <c r="I684" s="1" t="s">
        <v>8481</v>
      </c>
      <c r="J684" s="1" t="s">
        <v>127</v>
      </c>
      <c r="K684" s="1">
        <v>45000000</v>
      </c>
      <c r="L684" s="1" t="s">
        <v>5921</v>
      </c>
      <c r="M684" s="1" t="s">
        <v>419</v>
      </c>
      <c r="N684" s="1" t="s">
        <v>5918</v>
      </c>
      <c r="O684" s="1" t="s">
        <v>5922</v>
      </c>
      <c r="P684" s="1" t="s">
        <v>51</v>
      </c>
      <c r="Q684" s="1" t="s">
        <v>5923</v>
      </c>
      <c r="R684" s="1" t="s">
        <v>127</v>
      </c>
      <c r="T684" s="1" t="s">
        <v>423</v>
      </c>
      <c r="V684" s="1" t="s">
        <v>424</v>
      </c>
      <c r="X684" s="2">
        <v>45383</v>
      </c>
      <c r="Y684" s="2">
        <v>45471</v>
      </c>
      <c r="Z684" s="2">
        <v>45366</v>
      </c>
      <c r="AA684" s="1" t="s">
        <v>55</v>
      </c>
      <c r="AC684" s="1" t="s">
        <v>56</v>
      </c>
      <c r="AD684" s="1" t="s">
        <v>57</v>
      </c>
      <c r="AE684" s="1" t="s">
        <v>57</v>
      </c>
      <c r="AF684" s="1" t="s">
        <v>58</v>
      </c>
      <c r="AG684" s="1">
        <v>80000</v>
      </c>
      <c r="AH684" s="1">
        <v>125000</v>
      </c>
      <c r="AI684" s="2">
        <v>45469</v>
      </c>
      <c r="AJ684" s="1">
        <v>44505.5</v>
      </c>
      <c r="AK684" s="1" t="s">
        <v>6045</v>
      </c>
      <c r="AL684" s="2">
        <v>45481</v>
      </c>
      <c r="AM684" s="2">
        <v>45492</v>
      </c>
      <c r="AN684" s="1" t="s">
        <v>185</v>
      </c>
      <c r="AO684" s="3">
        <v>0.5</v>
      </c>
    </row>
    <row r="685" spans="1:41" x14ac:dyDescent="0.3">
      <c r="A685" s="7" t="s">
        <v>6046</v>
      </c>
      <c r="B685" s="1" t="s">
        <v>41</v>
      </c>
      <c r="C685" s="1" t="s">
        <v>2000</v>
      </c>
      <c r="D685" s="1" t="s">
        <v>43</v>
      </c>
      <c r="E685" s="1" t="s">
        <v>6047</v>
      </c>
      <c r="F685" s="10">
        <f t="shared" si="10"/>
        <v>45558</v>
      </c>
      <c r="G685" s="1" t="s">
        <v>5276</v>
      </c>
      <c r="H685" s="1" t="s">
        <v>6048</v>
      </c>
      <c r="I685" s="1" t="s">
        <v>8481</v>
      </c>
      <c r="J685" s="1" t="s">
        <v>540</v>
      </c>
      <c r="K685" s="1">
        <v>80000000</v>
      </c>
      <c r="L685" s="1" t="s">
        <v>6049</v>
      </c>
      <c r="M685" s="1" t="s">
        <v>6050</v>
      </c>
      <c r="N685" s="1" t="s">
        <v>2007</v>
      </c>
      <c r="P685" s="1" t="s">
        <v>2008</v>
      </c>
      <c r="Q685" s="1" t="s">
        <v>2009</v>
      </c>
      <c r="R685" s="1" t="s">
        <v>545</v>
      </c>
      <c r="S685" s="1" t="s">
        <v>6051</v>
      </c>
      <c r="T685" s="1" t="s">
        <v>2011</v>
      </c>
      <c r="V685" s="1" t="s">
        <v>6052</v>
      </c>
      <c r="X685" s="2">
        <v>45555</v>
      </c>
      <c r="Y685" s="2">
        <v>45747</v>
      </c>
      <c r="Z685" s="2">
        <v>45518</v>
      </c>
      <c r="AA685" s="1" t="s">
        <v>55</v>
      </c>
      <c r="AC685" s="1" t="s">
        <v>56</v>
      </c>
      <c r="AD685" s="1" t="s">
        <v>56</v>
      </c>
      <c r="AE685" s="1" t="s">
        <v>57</v>
      </c>
      <c r="AF685" s="1" t="s">
        <v>87</v>
      </c>
      <c r="AG685" s="1">
        <v>30000</v>
      </c>
      <c r="AH685" s="1">
        <v>30000</v>
      </c>
      <c r="AI685" s="2">
        <v>45555</v>
      </c>
      <c r="AJ685" s="1">
        <v>30000</v>
      </c>
      <c r="AK685" s="1" t="s">
        <v>6053</v>
      </c>
      <c r="AL685" s="2">
        <v>45555</v>
      </c>
      <c r="AM685" s="2">
        <v>45747</v>
      </c>
      <c r="AN685" s="1" t="s">
        <v>144</v>
      </c>
      <c r="AO685" s="3">
        <v>0.5</v>
      </c>
    </row>
    <row r="686" spans="1:41" x14ac:dyDescent="0.3">
      <c r="A686" s="7" t="s">
        <v>6054</v>
      </c>
      <c r="B686" s="1" t="s">
        <v>41</v>
      </c>
      <c r="C686" s="1" t="s">
        <v>1210</v>
      </c>
      <c r="D686" s="1" t="s">
        <v>43</v>
      </c>
      <c r="E686" s="1" t="s">
        <v>6055</v>
      </c>
      <c r="F686" s="10">
        <f t="shared" si="10"/>
        <v>45554</v>
      </c>
      <c r="G686" s="1" t="s">
        <v>6056</v>
      </c>
      <c r="H686" s="1" t="s">
        <v>6057</v>
      </c>
      <c r="I686" s="1" t="s">
        <v>8481</v>
      </c>
      <c r="J686" s="1" t="s">
        <v>84</v>
      </c>
      <c r="K686" s="1">
        <v>45000000</v>
      </c>
      <c r="M686" s="1" t="s">
        <v>888</v>
      </c>
      <c r="N686" s="1" t="s">
        <v>634</v>
      </c>
      <c r="P686" s="1" t="s">
        <v>51</v>
      </c>
      <c r="Q686" s="1" t="s">
        <v>886</v>
      </c>
      <c r="R686" s="1" t="s">
        <v>127</v>
      </c>
      <c r="T686" s="1" t="s">
        <v>6058</v>
      </c>
      <c r="X686" s="2">
        <v>45505</v>
      </c>
      <c r="Y686" s="2">
        <v>45869</v>
      </c>
      <c r="Z686" s="2">
        <v>45490</v>
      </c>
      <c r="AA686" s="1" t="s">
        <v>55</v>
      </c>
      <c r="AC686" s="1" t="s">
        <v>57</v>
      </c>
      <c r="AD686" s="1" t="s">
        <v>57</v>
      </c>
      <c r="AE686" s="1" t="s">
        <v>57</v>
      </c>
      <c r="AF686" s="1" t="s">
        <v>58</v>
      </c>
      <c r="AG686" s="1">
        <v>3100000</v>
      </c>
      <c r="AH686" s="1">
        <v>4684000</v>
      </c>
      <c r="AI686" s="2">
        <v>45497</v>
      </c>
      <c r="AJ686" s="1">
        <v>4028108.95</v>
      </c>
      <c r="AK686" s="1" t="s">
        <v>6059</v>
      </c>
      <c r="AL686" s="2">
        <v>45505</v>
      </c>
      <c r="AM686" s="2">
        <v>45869</v>
      </c>
      <c r="AN686" s="1" t="s">
        <v>561</v>
      </c>
      <c r="AO686" s="3">
        <v>0.5</v>
      </c>
    </row>
    <row r="687" spans="1:41" x14ac:dyDescent="0.3">
      <c r="A687" s="7" t="s">
        <v>6060</v>
      </c>
      <c r="B687" s="1" t="s">
        <v>41</v>
      </c>
      <c r="C687" s="1" t="s">
        <v>414</v>
      </c>
      <c r="D687" s="1" t="s">
        <v>43</v>
      </c>
      <c r="E687" s="1" t="s">
        <v>6061</v>
      </c>
      <c r="F687" s="10">
        <f t="shared" si="10"/>
        <v>45548</v>
      </c>
      <c r="G687" s="1" t="s">
        <v>6062</v>
      </c>
      <c r="H687" s="1" t="s">
        <v>6063</v>
      </c>
      <c r="I687" s="1" t="s">
        <v>8481</v>
      </c>
      <c r="J687" s="1" t="s">
        <v>127</v>
      </c>
      <c r="K687" s="1">
        <v>71000000</v>
      </c>
      <c r="L687" s="1" t="s">
        <v>5238</v>
      </c>
      <c r="M687" s="1" t="s">
        <v>419</v>
      </c>
      <c r="N687" s="1" t="s">
        <v>420</v>
      </c>
      <c r="O687" s="1" t="s">
        <v>421</v>
      </c>
      <c r="P687" s="1" t="s">
        <v>51</v>
      </c>
      <c r="Q687" s="1" t="s">
        <v>422</v>
      </c>
      <c r="R687" s="1" t="s">
        <v>127</v>
      </c>
      <c r="S687" s="1">
        <v>5075</v>
      </c>
      <c r="T687" s="1" t="s">
        <v>423</v>
      </c>
      <c r="V687" s="1" t="s">
        <v>424</v>
      </c>
      <c r="X687" s="2">
        <v>45481</v>
      </c>
      <c r="Y687" s="2">
        <v>45845</v>
      </c>
      <c r="Z687" s="2">
        <v>45429</v>
      </c>
      <c r="AA687" s="1" t="s">
        <v>55</v>
      </c>
      <c r="AC687" s="1" t="s">
        <v>56</v>
      </c>
      <c r="AD687" s="1" t="s">
        <v>57</v>
      </c>
      <c r="AE687" s="1" t="s">
        <v>57</v>
      </c>
      <c r="AF687" s="1" t="s">
        <v>87</v>
      </c>
      <c r="AG687" s="1">
        <v>300000</v>
      </c>
      <c r="AH687" s="1">
        <v>300000</v>
      </c>
      <c r="AI687" s="2">
        <v>45482</v>
      </c>
      <c r="AJ687" s="1">
        <v>399528</v>
      </c>
      <c r="AK687" s="1" t="s">
        <v>6064</v>
      </c>
      <c r="AL687" s="2">
        <v>45488</v>
      </c>
      <c r="AM687" s="2">
        <v>45845</v>
      </c>
      <c r="AN687" s="1" t="s">
        <v>185</v>
      </c>
      <c r="AO687" s="3">
        <v>0.5</v>
      </c>
    </row>
    <row r="688" spans="1:41" x14ac:dyDescent="0.3">
      <c r="A688" s="7" t="s">
        <v>6065</v>
      </c>
      <c r="B688" s="1" t="s">
        <v>41</v>
      </c>
      <c r="C688" s="1" t="s">
        <v>6066</v>
      </c>
      <c r="D688" s="1" t="s">
        <v>43</v>
      </c>
      <c r="E688" s="1" t="s">
        <v>6067</v>
      </c>
      <c r="F688" s="10">
        <f t="shared" si="10"/>
        <v>45545</v>
      </c>
      <c r="G688" s="1" t="s">
        <v>6068</v>
      </c>
      <c r="H688" s="1" t="s">
        <v>6069</v>
      </c>
      <c r="I688" s="1" t="s">
        <v>8481</v>
      </c>
      <c r="J688" s="1" t="s">
        <v>95</v>
      </c>
      <c r="K688" s="1" t="s">
        <v>6070</v>
      </c>
      <c r="L688" s="1" t="s">
        <v>6071</v>
      </c>
      <c r="M688" s="1" t="s">
        <v>6072</v>
      </c>
      <c r="N688" s="1" t="s">
        <v>6073</v>
      </c>
      <c r="P688" s="1" t="s">
        <v>6074</v>
      </c>
      <c r="Q688" s="1" t="s">
        <v>6075</v>
      </c>
      <c r="R688" s="1" t="s">
        <v>84</v>
      </c>
      <c r="S688" s="1" t="s">
        <v>6076</v>
      </c>
      <c r="X688" s="2">
        <v>43374</v>
      </c>
      <c r="Y688" s="2">
        <v>44106</v>
      </c>
      <c r="Z688" s="2">
        <v>43373</v>
      </c>
      <c r="AA688" s="1" t="s">
        <v>55</v>
      </c>
      <c r="AC688" s="1" t="s">
        <v>57</v>
      </c>
      <c r="AD688" s="1" t="s">
        <v>57</v>
      </c>
      <c r="AE688" s="1" t="s">
        <v>57</v>
      </c>
      <c r="AF688" s="1" t="s">
        <v>58</v>
      </c>
      <c r="AG688" s="1">
        <v>38000000</v>
      </c>
      <c r="AI688" s="2">
        <v>43371</v>
      </c>
      <c r="AJ688" s="1">
        <v>38000000</v>
      </c>
      <c r="AK688" s="1" t="s">
        <v>6077</v>
      </c>
      <c r="AL688" s="2">
        <v>43374</v>
      </c>
      <c r="AM688" s="2">
        <v>44106</v>
      </c>
      <c r="AN688" s="1" t="s">
        <v>240</v>
      </c>
      <c r="AO688" s="3">
        <v>0.70833333333333337</v>
      </c>
    </row>
    <row r="689" spans="1:41" x14ac:dyDescent="0.3">
      <c r="A689" s="7" t="s">
        <v>6078</v>
      </c>
      <c r="B689" s="1" t="s">
        <v>41</v>
      </c>
      <c r="C689" s="1" t="s">
        <v>242</v>
      </c>
      <c r="D689" s="1" t="s">
        <v>43</v>
      </c>
      <c r="E689" s="1" t="s">
        <v>6079</v>
      </c>
      <c r="F689" s="10">
        <f t="shared" si="10"/>
        <v>45538</v>
      </c>
      <c r="G689" s="1" t="s">
        <v>6080</v>
      </c>
      <c r="H689" s="1" t="s">
        <v>6081</v>
      </c>
      <c r="I689" s="12" t="s">
        <v>245</v>
      </c>
      <c r="J689" s="1" t="s">
        <v>107</v>
      </c>
      <c r="K689" s="1">
        <v>45247200</v>
      </c>
      <c r="L689" s="1" t="s">
        <v>3860</v>
      </c>
      <c r="M689" s="1" t="s">
        <v>3861</v>
      </c>
      <c r="N689" s="1" t="s">
        <v>3862</v>
      </c>
      <c r="P689" s="1" t="s">
        <v>3863</v>
      </c>
      <c r="Q689" s="1" t="s">
        <v>3859</v>
      </c>
      <c r="R689" s="1" t="s">
        <v>127</v>
      </c>
      <c r="U689" s="1" t="s">
        <v>6082</v>
      </c>
      <c r="X689" s="2">
        <v>45538</v>
      </c>
      <c r="Y689" s="2">
        <v>45566</v>
      </c>
      <c r="Z689" s="2">
        <v>45488</v>
      </c>
      <c r="AA689" s="1" t="s">
        <v>55</v>
      </c>
      <c r="AC689" s="1" t="s">
        <v>57</v>
      </c>
      <c r="AD689" s="1" t="s">
        <v>57</v>
      </c>
      <c r="AE689" s="1" t="s">
        <v>57</v>
      </c>
      <c r="AF689" s="1" t="s">
        <v>58</v>
      </c>
      <c r="AG689" s="1">
        <v>2437572</v>
      </c>
      <c r="AH689" s="1">
        <v>2437572</v>
      </c>
      <c r="AI689" s="2">
        <v>45490</v>
      </c>
      <c r="AJ689" s="1">
        <v>2437572</v>
      </c>
      <c r="AK689" s="1" t="s">
        <v>6083</v>
      </c>
      <c r="AL689" s="2">
        <v>45538</v>
      </c>
      <c r="AM689" s="2">
        <v>45566</v>
      </c>
      <c r="AN689" s="1" t="s">
        <v>240</v>
      </c>
      <c r="AO689" s="3">
        <v>0.5</v>
      </c>
    </row>
    <row r="690" spans="1:41" x14ac:dyDescent="0.3">
      <c r="A690" s="7" t="s">
        <v>6084</v>
      </c>
      <c r="B690" s="1" t="s">
        <v>41</v>
      </c>
      <c r="C690" s="1" t="s">
        <v>6085</v>
      </c>
      <c r="D690" s="1" t="s">
        <v>43</v>
      </c>
      <c r="E690" s="1" t="s">
        <v>6086</v>
      </c>
      <c r="F690" s="10">
        <f t="shared" si="10"/>
        <v>45538</v>
      </c>
      <c r="G690" s="1" t="s">
        <v>6087</v>
      </c>
      <c r="H690" s="1" t="s">
        <v>6088</v>
      </c>
      <c r="I690" s="1" t="s">
        <v>8481</v>
      </c>
      <c r="J690" s="1" t="s">
        <v>84</v>
      </c>
      <c r="K690" s="1">
        <v>45000000</v>
      </c>
      <c r="L690" s="1" t="s">
        <v>6089</v>
      </c>
      <c r="M690" s="1" t="s">
        <v>6090</v>
      </c>
      <c r="N690" s="1" t="s">
        <v>6091</v>
      </c>
      <c r="O690" s="1" t="s">
        <v>6092</v>
      </c>
      <c r="P690" s="1" t="s">
        <v>441</v>
      </c>
      <c r="Q690" s="1" t="s">
        <v>6093</v>
      </c>
      <c r="R690" s="1" t="s">
        <v>84</v>
      </c>
      <c r="S690" s="1" t="s">
        <v>6094</v>
      </c>
      <c r="T690" s="1" t="s">
        <v>6095</v>
      </c>
      <c r="V690" s="1" t="s">
        <v>6096</v>
      </c>
      <c r="X690" s="2">
        <v>45289</v>
      </c>
      <c r="Y690" s="2">
        <v>45535</v>
      </c>
      <c r="Z690" s="2">
        <v>45275</v>
      </c>
      <c r="AA690" s="1" t="s">
        <v>55</v>
      </c>
      <c r="AC690" s="1" t="s">
        <v>56</v>
      </c>
      <c r="AD690" s="1" t="s">
        <v>57</v>
      </c>
      <c r="AE690" s="1" t="s">
        <v>57</v>
      </c>
      <c r="AF690" s="1" t="s">
        <v>58</v>
      </c>
      <c r="AG690" s="1">
        <v>200000</v>
      </c>
      <c r="AH690" s="1">
        <v>200000</v>
      </c>
      <c r="AI690" s="2">
        <v>45384</v>
      </c>
      <c r="AJ690" s="1">
        <v>175557.41</v>
      </c>
      <c r="AK690" s="1" t="s">
        <v>6097</v>
      </c>
      <c r="AL690" s="2">
        <v>45413</v>
      </c>
      <c r="AM690" s="2">
        <v>45535</v>
      </c>
      <c r="AN690" s="1" t="s">
        <v>89</v>
      </c>
      <c r="AO690" s="3">
        <v>0.54166666666666663</v>
      </c>
    </row>
    <row r="691" spans="1:41" x14ac:dyDescent="0.3">
      <c r="A691" s="7" t="s">
        <v>6098</v>
      </c>
      <c r="B691" s="1" t="s">
        <v>41</v>
      </c>
      <c r="C691" s="1" t="s">
        <v>242</v>
      </c>
      <c r="D691" s="1" t="s">
        <v>43</v>
      </c>
      <c r="E691" s="1" t="s">
        <v>6099</v>
      </c>
      <c r="F691" s="10">
        <f t="shared" si="10"/>
        <v>45538</v>
      </c>
      <c r="G691" s="1" t="s">
        <v>6100</v>
      </c>
      <c r="H691" s="1" t="s">
        <v>6101</v>
      </c>
      <c r="I691" s="1" t="s">
        <v>8481</v>
      </c>
      <c r="J691" s="1" t="s">
        <v>540</v>
      </c>
      <c r="K691" s="1">
        <v>45246410</v>
      </c>
      <c r="L691" s="1" t="s">
        <v>4254</v>
      </c>
      <c r="M691" s="1" t="s">
        <v>4255</v>
      </c>
      <c r="N691" s="1" t="s">
        <v>2654</v>
      </c>
      <c r="P691" s="1" t="s">
        <v>51</v>
      </c>
      <c r="Q691" s="1" t="s">
        <v>2655</v>
      </c>
      <c r="R691" s="1" t="s">
        <v>53</v>
      </c>
      <c r="X691" s="2">
        <v>45236</v>
      </c>
      <c r="Y691" s="2">
        <v>45436</v>
      </c>
      <c r="Z691" s="2">
        <v>45233</v>
      </c>
      <c r="AA691" s="1" t="s">
        <v>55</v>
      </c>
      <c r="AC691" s="1" t="s">
        <v>57</v>
      </c>
      <c r="AD691" s="1" t="s">
        <v>57</v>
      </c>
      <c r="AE691" s="1" t="s">
        <v>57</v>
      </c>
      <c r="AF691" s="1" t="s">
        <v>58</v>
      </c>
      <c r="AG691" s="1">
        <v>573319.03</v>
      </c>
      <c r="AI691" s="2">
        <v>45238</v>
      </c>
      <c r="AJ691" s="1">
        <v>573319.03</v>
      </c>
      <c r="AK691" s="1" t="s">
        <v>2870</v>
      </c>
      <c r="AL691" s="2">
        <v>45236</v>
      </c>
      <c r="AM691" s="2">
        <v>45436</v>
      </c>
      <c r="AN691" s="1" t="s">
        <v>240</v>
      </c>
      <c r="AO691" s="3">
        <v>0.5</v>
      </c>
    </row>
    <row r="692" spans="1:41" x14ac:dyDescent="0.3">
      <c r="A692" s="7" t="s">
        <v>6102</v>
      </c>
      <c r="B692" s="1" t="s">
        <v>41</v>
      </c>
      <c r="C692" s="1" t="s">
        <v>1819</v>
      </c>
      <c r="D692" s="1" t="s">
        <v>43</v>
      </c>
      <c r="E692" s="1" t="s">
        <v>6103</v>
      </c>
      <c r="F692" s="10">
        <f t="shared" si="10"/>
        <v>45533</v>
      </c>
      <c r="G692" s="1" t="s">
        <v>6104</v>
      </c>
      <c r="H692" s="1" t="s">
        <v>6105</v>
      </c>
      <c r="I692" s="1" t="s">
        <v>8481</v>
      </c>
      <c r="J692" s="1" t="s">
        <v>378</v>
      </c>
      <c r="K692" s="1">
        <v>45237000</v>
      </c>
      <c r="L692" s="1" t="s">
        <v>6106</v>
      </c>
      <c r="M692" s="1" t="s">
        <v>6107</v>
      </c>
      <c r="N692" s="1" t="s">
        <v>456</v>
      </c>
      <c r="O692" s="1" t="s">
        <v>1826</v>
      </c>
      <c r="P692" s="1" t="s">
        <v>1827</v>
      </c>
      <c r="Q692" s="1" t="s">
        <v>1828</v>
      </c>
      <c r="R692" s="1" t="s">
        <v>127</v>
      </c>
      <c r="S692" s="1" t="s">
        <v>6108</v>
      </c>
      <c r="T692" s="1" t="s">
        <v>1830</v>
      </c>
      <c r="X692" s="2">
        <v>45540</v>
      </c>
      <c r="Y692" s="2">
        <v>45551</v>
      </c>
      <c r="Z692" s="2">
        <v>45533</v>
      </c>
      <c r="AA692" s="1" t="s">
        <v>55</v>
      </c>
      <c r="AC692" s="1" t="s">
        <v>56</v>
      </c>
      <c r="AD692" s="1" t="s">
        <v>57</v>
      </c>
      <c r="AE692" s="1" t="s">
        <v>57</v>
      </c>
      <c r="AF692" s="1" t="s">
        <v>87</v>
      </c>
      <c r="AG692" s="1">
        <v>25648</v>
      </c>
      <c r="AI692" s="2">
        <v>45533</v>
      </c>
      <c r="AJ692" s="1">
        <v>25648</v>
      </c>
      <c r="AK692" s="1" t="s">
        <v>6109</v>
      </c>
      <c r="AL692" s="2">
        <v>45540</v>
      </c>
      <c r="AM692" s="2">
        <v>45551</v>
      </c>
      <c r="AN692" s="1" t="s">
        <v>89</v>
      </c>
      <c r="AO692" s="3">
        <v>0.5</v>
      </c>
    </row>
    <row r="693" spans="1:41" x14ac:dyDescent="0.3">
      <c r="A693" s="7" t="s">
        <v>6110</v>
      </c>
      <c r="B693" s="1" t="s">
        <v>41</v>
      </c>
      <c r="C693" s="1" t="s">
        <v>2000</v>
      </c>
      <c r="D693" s="1" t="s">
        <v>43</v>
      </c>
      <c r="E693" s="1" t="s">
        <v>6111</v>
      </c>
      <c r="F693" s="10">
        <f t="shared" si="10"/>
        <v>45511</v>
      </c>
      <c r="G693" s="1" t="s">
        <v>5276</v>
      </c>
      <c r="H693" s="1" t="s">
        <v>6112</v>
      </c>
      <c r="I693" s="12" t="s">
        <v>2009</v>
      </c>
      <c r="J693" s="1" t="s">
        <v>64</v>
      </c>
      <c r="K693" s="1">
        <v>80000000</v>
      </c>
      <c r="L693" s="1" t="s">
        <v>5278</v>
      </c>
      <c r="M693" s="1" t="s">
        <v>5279</v>
      </c>
      <c r="N693" s="1" t="s">
        <v>2007</v>
      </c>
      <c r="P693" s="1" t="s">
        <v>2008</v>
      </c>
      <c r="Q693" s="1" t="s">
        <v>2009</v>
      </c>
      <c r="R693" s="1" t="s">
        <v>545</v>
      </c>
      <c r="S693" s="1" t="s">
        <v>5280</v>
      </c>
      <c r="T693" s="1" t="s">
        <v>2011</v>
      </c>
      <c r="V693" s="1" t="s">
        <v>6113</v>
      </c>
      <c r="X693" s="2">
        <v>45488</v>
      </c>
      <c r="Y693" s="2">
        <v>45747</v>
      </c>
      <c r="Z693" s="2">
        <v>45432</v>
      </c>
      <c r="AA693" s="1" t="s">
        <v>55</v>
      </c>
      <c r="AC693" s="1" t="s">
        <v>56</v>
      </c>
      <c r="AD693" s="1" t="s">
        <v>57</v>
      </c>
      <c r="AE693" s="1" t="s">
        <v>57</v>
      </c>
      <c r="AF693" s="1" t="s">
        <v>87</v>
      </c>
      <c r="AG693" s="1">
        <v>0</v>
      </c>
      <c r="AI693" s="2">
        <v>45483</v>
      </c>
      <c r="AJ693" s="1">
        <v>204000</v>
      </c>
      <c r="AK693" s="1" t="s">
        <v>6114</v>
      </c>
      <c r="AL693" s="2">
        <v>45488</v>
      </c>
      <c r="AM693" s="2">
        <v>45747</v>
      </c>
      <c r="AN693" s="1" t="s">
        <v>144</v>
      </c>
      <c r="AO693" s="3">
        <v>0.5</v>
      </c>
    </row>
    <row r="694" spans="1:41" x14ac:dyDescent="0.3">
      <c r="A694" s="7" t="s">
        <v>6115</v>
      </c>
      <c r="B694" s="1" t="s">
        <v>41</v>
      </c>
      <c r="C694" s="1" t="s">
        <v>2891</v>
      </c>
      <c r="D694" s="1" t="s">
        <v>43</v>
      </c>
      <c r="E694" s="1" t="s">
        <v>6116</v>
      </c>
      <c r="F694" s="10">
        <f t="shared" si="10"/>
        <v>45499</v>
      </c>
      <c r="G694" s="1" t="s">
        <v>6117</v>
      </c>
      <c r="H694" s="1" t="s">
        <v>6118</v>
      </c>
      <c r="I694" s="1" t="s">
        <v>8481</v>
      </c>
      <c r="J694" s="1" t="s">
        <v>64</v>
      </c>
      <c r="K694" s="1">
        <v>71530000</v>
      </c>
      <c r="M694" s="1" t="s">
        <v>6119</v>
      </c>
      <c r="N694" s="1" t="s">
        <v>6120</v>
      </c>
      <c r="P694" s="1" t="s">
        <v>2241</v>
      </c>
      <c r="Q694" s="1" t="s">
        <v>6121</v>
      </c>
      <c r="R694" s="1" t="s">
        <v>84</v>
      </c>
      <c r="X694" s="2">
        <v>45505</v>
      </c>
      <c r="Y694" s="2">
        <v>46599</v>
      </c>
      <c r="Z694" s="2">
        <v>45247</v>
      </c>
      <c r="AA694" s="1" t="s">
        <v>55</v>
      </c>
      <c r="AC694" s="1" t="s">
        <v>57</v>
      </c>
      <c r="AD694" s="1" t="s">
        <v>57</v>
      </c>
      <c r="AE694" s="1" t="s">
        <v>57</v>
      </c>
      <c r="AF694" s="1" t="s">
        <v>87</v>
      </c>
      <c r="AG694" s="1">
        <v>65171200</v>
      </c>
      <c r="AI694" s="2">
        <v>45481</v>
      </c>
      <c r="AJ694" s="1">
        <v>65171200</v>
      </c>
      <c r="AK694" s="1" t="s">
        <v>6122</v>
      </c>
      <c r="AL694" s="2">
        <v>45505</v>
      </c>
      <c r="AM694" s="2">
        <v>46599</v>
      </c>
      <c r="AN694" s="1" t="s">
        <v>240</v>
      </c>
      <c r="AO694" s="3">
        <v>0.66666666666666663</v>
      </c>
    </row>
    <row r="695" spans="1:41" x14ac:dyDescent="0.3">
      <c r="A695" s="7" t="s">
        <v>6123</v>
      </c>
      <c r="B695" s="1" t="s">
        <v>41</v>
      </c>
      <c r="C695" s="1" t="s">
        <v>6124</v>
      </c>
      <c r="D695" s="1" t="s">
        <v>43</v>
      </c>
      <c r="E695" s="1" t="s">
        <v>6125</v>
      </c>
      <c r="F695" s="10">
        <f t="shared" si="10"/>
        <v>45497</v>
      </c>
      <c r="G695" s="1" t="s">
        <v>6126</v>
      </c>
      <c r="H695" s="1" t="s">
        <v>6127</v>
      </c>
      <c r="I695" s="12" t="s">
        <v>6128</v>
      </c>
      <c r="J695" s="1" t="s">
        <v>107</v>
      </c>
      <c r="K695" s="1" t="s">
        <v>6129</v>
      </c>
      <c r="L695" s="1" t="s">
        <v>6130</v>
      </c>
      <c r="M695" s="1" t="s">
        <v>6131</v>
      </c>
      <c r="N695" s="1" t="s">
        <v>6132</v>
      </c>
      <c r="O695" s="1" t="s">
        <v>6133</v>
      </c>
      <c r="P695" s="1" t="s">
        <v>6134</v>
      </c>
      <c r="Q695" s="1" t="s">
        <v>6128</v>
      </c>
      <c r="R695" s="1" t="s">
        <v>127</v>
      </c>
      <c r="S695" s="1" t="s">
        <v>6135</v>
      </c>
      <c r="X695" s="2">
        <v>45268</v>
      </c>
      <c r="Y695" s="2">
        <v>45351</v>
      </c>
      <c r="Z695" s="2">
        <v>45240</v>
      </c>
      <c r="AA695" s="1" t="s">
        <v>55</v>
      </c>
      <c r="AC695" s="1" t="s">
        <v>56</v>
      </c>
      <c r="AD695" s="1" t="s">
        <v>57</v>
      </c>
      <c r="AE695" s="1" t="s">
        <v>57</v>
      </c>
      <c r="AF695" s="1" t="s">
        <v>58</v>
      </c>
      <c r="AG695" s="1">
        <v>18000</v>
      </c>
      <c r="AH695" s="1">
        <v>20000</v>
      </c>
      <c r="AI695" s="2">
        <v>45275</v>
      </c>
      <c r="AJ695" s="1">
        <v>63203.82</v>
      </c>
      <c r="AK695" s="1" t="s">
        <v>6136</v>
      </c>
      <c r="AL695" s="2">
        <v>45268</v>
      </c>
      <c r="AM695" s="2">
        <v>45351</v>
      </c>
      <c r="AN695" s="1" t="s">
        <v>89</v>
      </c>
      <c r="AO695" s="3">
        <v>0.5</v>
      </c>
    </row>
    <row r="696" spans="1:41" x14ac:dyDescent="0.3">
      <c r="A696" s="7" t="s">
        <v>6137</v>
      </c>
      <c r="B696" s="1" t="s">
        <v>41</v>
      </c>
      <c r="C696" s="1" t="s">
        <v>2335</v>
      </c>
      <c r="D696" s="1" t="s">
        <v>43</v>
      </c>
      <c r="E696" s="1" t="s">
        <v>6138</v>
      </c>
      <c r="F696" s="10">
        <f t="shared" si="10"/>
        <v>45491</v>
      </c>
      <c r="G696" s="1" t="s">
        <v>6139</v>
      </c>
      <c r="H696" s="1" t="s">
        <v>6140</v>
      </c>
      <c r="I696" s="1" t="s">
        <v>8481</v>
      </c>
      <c r="J696" s="1" t="s">
        <v>84</v>
      </c>
      <c r="K696" s="1">
        <v>71310000</v>
      </c>
      <c r="L696" s="1" t="s">
        <v>5941</v>
      </c>
      <c r="M696" s="1" t="s">
        <v>5942</v>
      </c>
      <c r="N696" s="1" t="s">
        <v>110</v>
      </c>
      <c r="P696" s="1" t="s">
        <v>1008</v>
      </c>
      <c r="Q696" s="1" t="s">
        <v>1009</v>
      </c>
      <c r="R696" s="1" t="s">
        <v>127</v>
      </c>
      <c r="S696" s="1" t="s">
        <v>5943</v>
      </c>
      <c r="T696" s="1" t="s">
        <v>2341</v>
      </c>
      <c r="X696" s="2">
        <v>45145</v>
      </c>
      <c r="Y696" s="2">
        <v>46605</v>
      </c>
      <c r="Z696" s="2">
        <v>45125</v>
      </c>
      <c r="AA696" s="1" t="s">
        <v>55</v>
      </c>
      <c r="AC696" s="1" t="s">
        <v>56</v>
      </c>
      <c r="AD696" s="1" t="s">
        <v>57</v>
      </c>
      <c r="AE696" s="1" t="s">
        <v>57</v>
      </c>
      <c r="AF696" s="1" t="s">
        <v>87</v>
      </c>
      <c r="AG696" s="1">
        <v>2406523</v>
      </c>
      <c r="AH696" s="1">
        <v>2406523</v>
      </c>
      <c r="AI696" s="2">
        <v>45126</v>
      </c>
      <c r="AJ696" s="1">
        <v>2700924</v>
      </c>
      <c r="AK696" s="1" t="s">
        <v>6141</v>
      </c>
      <c r="AL696" s="2">
        <v>45145</v>
      </c>
      <c r="AM696" s="2">
        <v>46605</v>
      </c>
      <c r="AN696" s="1" t="s">
        <v>229</v>
      </c>
      <c r="AO696" s="3">
        <v>0.5</v>
      </c>
    </row>
    <row r="697" spans="1:41" x14ac:dyDescent="0.3">
      <c r="A697" s="7" t="s">
        <v>6142</v>
      </c>
      <c r="B697" s="1" t="s">
        <v>41</v>
      </c>
      <c r="C697" s="1" t="s">
        <v>5241</v>
      </c>
      <c r="D697" s="1" t="s">
        <v>43</v>
      </c>
      <c r="E697" s="1" t="s">
        <v>6143</v>
      </c>
      <c r="F697" s="10">
        <f t="shared" si="10"/>
        <v>45483</v>
      </c>
      <c r="G697" s="1" t="s">
        <v>6144</v>
      </c>
      <c r="H697" s="1" t="s">
        <v>6145</v>
      </c>
      <c r="I697" s="1" t="s">
        <v>8481</v>
      </c>
      <c r="J697" s="1" t="s">
        <v>714</v>
      </c>
      <c r="K697" s="1">
        <v>71311000</v>
      </c>
      <c r="L697" s="1" t="s">
        <v>5245</v>
      </c>
      <c r="M697" s="1" t="s">
        <v>5246</v>
      </c>
      <c r="N697" s="1" t="s">
        <v>5247</v>
      </c>
      <c r="P697" s="1" t="s">
        <v>5248</v>
      </c>
      <c r="Q697" s="1" t="s">
        <v>5249</v>
      </c>
      <c r="R697" s="1" t="s">
        <v>84</v>
      </c>
      <c r="S697" s="1">
        <v>1159072244</v>
      </c>
      <c r="X697" s="2">
        <v>45408</v>
      </c>
      <c r="Y697" s="2">
        <v>46198</v>
      </c>
      <c r="Z697" s="2">
        <v>45192</v>
      </c>
      <c r="AA697" s="1" t="s">
        <v>55</v>
      </c>
      <c r="AC697" s="1" t="s">
        <v>56</v>
      </c>
      <c r="AD697" s="1" t="s">
        <v>56</v>
      </c>
      <c r="AE697" s="1" t="s">
        <v>57</v>
      </c>
      <c r="AF697" s="1" t="s">
        <v>87</v>
      </c>
      <c r="AG697" s="1">
        <v>80251</v>
      </c>
      <c r="AI697" s="2">
        <v>45408</v>
      </c>
      <c r="AJ697" s="1">
        <v>80251</v>
      </c>
      <c r="AK697" s="1" t="s">
        <v>6146</v>
      </c>
      <c r="AL697" s="2">
        <v>45408</v>
      </c>
      <c r="AM697" s="2">
        <v>46198</v>
      </c>
      <c r="AN697" s="1" t="s">
        <v>240</v>
      </c>
      <c r="AO697" s="3">
        <v>0.5</v>
      </c>
    </row>
    <row r="698" spans="1:41" x14ac:dyDescent="0.3">
      <c r="A698" s="7" t="s">
        <v>6147</v>
      </c>
      <c r="B698" s="1" t="s">
        <v>41</v>
      </c>
      <c r="C698" s="1" t="s">
        <v>1408</v>
      </c>
      <c r="D698" s="1" t="s">
        <v>43</v>
      </c>
      <c r="E698" s="1" t="s">
        <v>6148</v>
      </c>
      <c r="F698" s="10">
        <f t="shared" si="10"/>
        <v>45481</v>
      </c>
      <c r="G698" s="1" t="s">
        <v>6149</v>
      </c>
      <c r="H698" s="1" t="s">
        <v>6150</v>
      </c>
      <c r="I698" s="1" t="s">
        <v>8481</v>
      </c>
      <c r="J698" s="1" t="s">
        <v>84</v>
      </c>
      <c r="K698" s="1">
        <v>71000000</v>
      </c>
      <c r="L698" s="1" t="s">
        <v>6151</v>
      </c>
      <c r="M698" s="1" t="s">
        <v>6152</v>
      </c>
      <c r="N698" s="1" t="s">
        <v>1413</v>
      </c>
      <c r="O698" s="1" t="s">
        <v>1414</v>
      </c>
      <c r="P698" s="1" t="s">
        <v>1415</v>
      </c>
      <c r="Q698" s="1" t="s">
        <v>1416</v>
      </c>
      <c r="R698" s="1" t="s">
        <v>127</v>
      </c>
      <c r="S698" s="1">
        <v>7917474142</v>
      </c>
      <c r="T698" s="1" t="s">
        <v>1417</v>
      </c>
      <c r="X698" s="2">
        <v>45481</v>
      </c>
      <c r="Y698" s="2">
        <v>45488</v>
      </c>
      <c r="Z698" s="2">
        <v>45399</v>
      </c>
      <c r="AA698" s="1" t="s">
        <v>55</v>
      </c>
      <c r="AC698" s="1" t="s">
        <v>57</v>
      </c>
      <c r="AD698" s="1" t="s">
        <v>57</v>
      </c>
      <c r="AE698" s="1" t="s">
        <v>57</v>
      </c>
      <c r="AF698" s="1" t="s">
        <v>58</v>
      </c>
      <c r="AG698" s="1">
        <v>47545.4</v>
      </c>
      <c r="AH698" s="1">
        <v>47545.4</v>
      </c>
      <c r="AI698" s="2">
        <v>45460</v>
      </c>
      <c r="AJ698" s="1">
        <v>47545.4</v>
      </c>
      <c r="AK698" s="1" t="s">
        <v>6153</v>
      </c>
      <c r="AL698" s="2">
        <v>45481</v>
      </c>
      <c r="AM698" s="2">
        <v>45488</v>
      </c>
      <c r="AN698" s="1" t="s">
        <v>229</v>
      </c>
      <c r="AO698" s="3">
        <v>0.5</v>
      </c>
    </row>
    <row r="699" spans="1:41" x14ac:dyDescent="0.3">
      <c r="A699" s="7" t="s">
        <v>6154</v>
      </c>
      <c r="B699" s="1" t="s">
        <v>41</v>
      </c>
      <c r="C699" s="1" t="s">
        <v>2141</v>
      </c>
      <c r="D699" s="1" t="s">
        <v>43</v>
      </c>
      <c r="E699" s="1" t="s">
        <v>6155</v>
      </c>
      <c r="F699" s="10">
        <f t="shared" si="10"/>
        <v>45474</v>
      </c>
      <c r="G699" s="1" t="s">
        <v>6156</v>
      </c>
      <c r="H699" s="1" t="s">
        <v>6157</v>
      </c>
      <c r="I699" s="1" t="s">
        <v>8481</v>
      </c>
      <c r="J699" s="1" t="s">
        <v>84</v>
      </c>
      <c r="K699" s="1">
        <v>79400000</v>
      </c>
      <c r="L699" s="1" t="s">
        <v>6158</v>
      </c>
      <c r="M699" s="1" t="s">
        <v>6159</v>
      </c>
      <c r="N699" s="1" t="s">
        <v>2148</v>
      </c>
      <c r="O699" s="1" t="s">
        <v>2149</v>
      </c>
      <c r="P699" s="1" t="s">
        <v>2150</v>
      </c>
      <c r="Q699" s="1" t="s">
        <v>6160</v>
      </c>
      <c r="R699" s="1" t="s">
        <v>127</v>
      </c>
      <c r="S699" s="1" t="s">
        <v>6161</v>
      </c>
      <c r="T699" s="1" t="s">
        <v>2153</v>
      </c>
      <c r="X699" s="2">
        <v>45482</v>
      </c>
      <c r="Y699" s="2">
        <v>45777</v>
      </c>
      <c r="Z699" s="2">
        <v>45456</v>
      </c>
      <c r="AA699" s="1" t="s">
        <v>55</v>
      </c>
      <c r="AC699" s="1" t="s">
        <v>56</v>
      </c>
      <c r="AD699" s="1" t="s">
        <v>57</v>
      </c>
      <c r="AE699" s="1" t="s">
        <v>57</v>
      </c>
      <c r="AF699" s="1" t="s">
        <v>87</v>
      </c>
      <c r="AG699" s="1">
        <v>0</v>
      </c>
      <c r="AI699" s="2">
        <v>45474</v>
      </c>
      <c r="AJ699" s="1">
        <v>1257819</v>
      </c>
      <c r="AK699" s="1" t="s">
        <v>6162</v>
      </c>
      <c r="AL699" s="2">
        <v>45481</v>
      </c>
      <c r="AM699" s="2">
        <v>45777</v>
      </c>
      <c r="AN699" s="1" t="s">
        <v>144</v>
      </c>
      <c r="AO699" s="3">
        <v>0.5</v>
      </c>
    </row>
    <row r="700" spans="1:41" x14ac:dyDescent="0.3">
      <c r="A700" s="7" t="s">
        <v>6163</v>
      </c>
      <c r="B700" s="1" t="s">
        <v>41</v>
      </c>
      <c r="C700" s="1" t="s">
        <v>3649</v>
      </c>
      <c r="D700" s="1" t="s">
        <v>43</v>
      </c>
      <c r="E700" s="1" t="s">
        <v>6164</v>
      </c>
      <c r="F700" s="10">
        <f t="shared" si="10"/>
        <v>45471</v>
      </c>
      <c r="G700" s="1" t="s">
        <v>6165</v>
      </c>
      <c r="H700" s="1" t="s">
        <v>6166</v>
      </c>
      <c r="I700" s="1" t="s">
        <v>8481</v>
      </c>
      <c r="J700" s="1" t="s">
        <v>84</v>
      </c>
      <c r="K700" s="1">
        <v>45000000</v>
      </c>
      <c r="L700" s="1" t="s">
        <v>6167</v>
      </c>
      <c r="M700" s="1" t="s">
        <v>6168</v>
      </c>
      <c r="N700" s="1" t="s">
        <v>3654</v>
      </c>
      <c r="O700" s="1" t="s">
        <v>5369</v>
      </c>
      <c r="P700" s="1" t="s">
        <v>3656</v>
      </c>
      <c r="Q700" s="1" t="s">
        <v>3657</v>
      </c>
      <c r="R700" s="1" t="s">
        <v>127</v>
      </c>
      <c r="S700" s="1" t="s">
        <v>6169</v>
      </c>
      <c r="T700" s="1" t="s">
        <v>3658</v>
      </c>
      <c r="V700" s="1" t="s">
        <v>6170</v>
      </c>
      <c r="X700" s="2">
        <v>45413</v>
      </c>
      <c r="Y700" s="2">
        <v>46843</v>
      </c>
      <c r="Z700" s="2">
        <v>45336</v>
      </c>
      <c r="AA700" s="1" t="s">
        <v>55</v>
      </c>
      <c r="AC700" s="1" t="s">
        <v>56</v>
      </c>
      <c r="AD700" s="1" t="s">
        <v>57</v>
      </c>
      <c r="AE700" s="1" t="s">
        <v>57</v>
      </c>
      <c r="AF700" s="1" t="s">
        <v>58</v>
      </c>
      <c r="AG700" s="1">
        <v>1300000</v>
      </c>
      <c r="AH700" s="1">
        <v>1300000</v>
      </c>
      <c r="AI700" s="2">
        <v>45405</v>
      </c>
      <c r="AJ700" s="1">
        <v>1300000</v>
      </c>
      <c r="AK700" s="1" t="s">
        <v>6171</v>
      </c>
      <c r="AL700" s="2">
        <v>45413</v>
      </c>
      <c r="AM700" s="2">
        <v>46863</v>
      </c>
      <c r="AN700" s="1" t="s">
        <v>89</v>
      </c>
      <c r="AO700" s="3">
        <v>0.5</v>
      </c>
    </row>
    <row r="701" spans="1:41" x14ac:dyDescent="0.3">
      <c r="A701" s="7" t="s">
        <v>6172</v>
      </c>
      <c r="B701" s="1" t="s">
        <v>41</v>
      </c>
      <c r="C701" s="1" t="s">
        <v>4480</v>
      </c>
      <c r="D701" s="1" t="s">
        <v>43</v>
      </c>
      <c r="E701" s="1" t="s">
        <v>6173</v>
      </c>
      <c r="F701" s="10">
        <f t="shared" si="10"/>
        <v>45470</v>
      </c>
      <c r="G701" s="1" t="s">
        <v>6174</v>
      </c>
      <c r="H701" s="1" t="s">
        <v>6175</v>
      </c>
      <c r="I701" s="1" t="s">
        <v>8481</v>
      </c>
      <c r="J701" s="1" t="s">
        <v>714</v>
      </c>
      <c r="K701" s="1" t="s">
        <v>6176</v>
      </c>
      <c r="L701" s="1" t="s">
        <v>4484</v>
      </c>
      <c r="M701" s="1" t="s">
        <v>4485</v>
      </c>
      <c r="N701" s="1" t="s">
        <v>4486</v>
      </c>
      <c r="P701" s="1" t="s">
        <v>224</v>
      </c>
      <c r="Q701" s="1" t="s">
        <v>4483</v>
      </c>
      <c r="R701" s="1" t="s">
        <v>545</v>
      </c>
      <c r="S701" s="1" t="s">
        <v>4487</v>
      </c>
      <c r="V701" s="1" t="s">
        <v>6177</v>
      </c>
      <c r="X701" s="2">
        <v>45449</v>
      </c>
      <c r="Y701" s="2">
        <v>45450</v>
      </c>
      <c r="Z701" s="2">
        <v>45448</v>
      </c>
      <c r="AA701" s="1" t="s">
        <v>55</v>
      </c>
      <c r="AC701" s="1" t="s">
        <v>57</v>
      </c>
      <c r="AD701" s="1" t="s">
        <v>57</v>
      </c>
      <c r="AE701" s="1" t="s">
        <v>57</v>
      </c>
      <c r="AF701" s="1" t="s">
        <v>58</v>
      </c>
      <c r="AG701" s="1">
        <v>0</v>
      </c>
      <c r="AI701" s="2">
        <v>45470</v>
      </c>
      <c r="AJ701" s="1">
        <v>563000</v>
      </c>
      <c r="AK701" s="1" t="s">
        <v>6178</v>
      </c>
      <c r="AL701" s="2">
        <v>45462</v>
      </c>
      <c r="AM701" s="2">
        <v>45548</v>
      </c>
      <c r="AN701" s="1" t="s">
        <v>229</v>
      </c>
      <c r="AO701" s="3">
        <v>0.70833333333333337</v>
      </c>
    </row>
    <row r="702" spans="1:41" x14ac:dyDescent="0.3">
      <c r="A702" s="7" t="s">
        <v>6179</v>
      </c>
      <c r="B702" s="1" t="s">
        <v>41</v>
      </c>
      <c r="C702" s="1" t="s">
        <v>2658</v>
      </c>
      <c r="D702" s="1" t="s">
        <v>43</v>
      </c>
      <c r="E702" s="1" t="s">
        <v>6180</v>
      </c>
      <c r="F702" s="10">
        <f t="shared" si="10"/>
        <v>45467</v>
      </c>
      <c r="G702" s="1" t="s">
        <v>6181</v>
      </c>
      <c r="H702" s="1" t="s">
        <v>6182</v>
      </c>
      <c r="I702" s="1" t="s">
        <v>8481</v>
      </c>
      <c r="J702" s="1" t="s">
        <v>378</v>
      </c>
      <c r="K702" s="1">
        <v>45000000</v>
      </c>
      <c r="L702" s="1" t="s">
        <v>6183</v>
      </c>
      <c r="M702" s="1" t="s">
        <v>6184</v>
      </c>
      <c r="N702" s="1" t="s">
        <v>1913</v>
      </c>
      <c r="O702" s="1" t="s">
        <v>2664</v>
      </c>
      <c r="P702" s="1" t="s">
        <v>2665</v>
      </c>
      <c r="Q702" s="1" t="s">
        <v>2666</v>
      </c>
      <c r="R702" s="1" t="s">
        <v>127</v>
      </c>
      <c r="T702" s="1" t="s">
        <v>2667</v>
      </c>
      <c r="W702" s="1" t="s">
        <v>6185</v>
      </c>
      <c r="X702" s="2">
        <v>45110</v>
      </c>
      <c r="Y702" s="2">
        <v>45520</v>
      </c>
      <c r="Z702" s="2">
        <v>45063</v>
      </c>
      <c r="AA702" s="1" t="s">
        <v>55</v>
      </c>
      <c r="AC702" s="1" t="s">
        <v>56</v>
      </c>
      <c r="AD702" s="1" t="s">
        <v>57</v>
      </c>
      <c r="AE702" s="1" t="s">
        <v>57</v>
      </c>
      <c r="AF702" s="1" t="s">
        <v>58</v>
      </c>
      <c r="AG702" s="1">
        <v>3900000</v>
      </c>
      <c r="AH702" s="1">
        <v>3900000</v>
      </c>
      <c r="AI702" s="2">
        <v>45463</v>
      </c>
      <c r="AJ702" s="1">
        <v>4566783</v>
      </c>
      <c r="AK702" s="1" t="s">
        <v>6186</v>
      </c>
      <c r="AL702" s="2">
        <v>45464</v>
      </c>
      <c r="AM702" s="2">
        <v>45898</v>
      </c>
      <c r="AN702" s="1" t="s">
        <v>89</v>
      </c>
      <c r="AO702" s="3">
        <v>0.5</v>
      </c>
    </row>
    <row r="703" spans="1:41" x14ac:dyDescent="0.3">
      <c r="A703" s="7" t="s">
        <v>6187</v>
      </c>
      <c r="B703" s="1" t="s">
        <v>41</v>
      </c>
      <c r="C703" s="1" t="s">
        <v>1357</v>
      </c>
      <c r="D703" s="1" t="s">
        <v>43</v>
      </c>
      <c r="E703" s="1" t="s">
        <v>6188</v>
      </c>
      <c r="F703" s="10">
        <f t="shared" si="10"/>
        <v>45450</v>
      </c>
      <c r="G703" s="1" t="s">
        <v>6189</v>
      </c>
      <c r="H703" s="1" t="s">
        <v>6190</v>
      </c>
      <c r="I703" s="1" t="s">
        <v>8481</v>
      </c>
      <c r="J703" s="1" t="s">
        <v>714</v>
      </c>
      <c r="K703" s="1">
        <v>45233210</v>
      </c>
      <c r="M703" s="1" t="s">
        <v>1528</v>
      </c>
      <c r="N703" s="1" t="s">
        <v>1529</v>
      </c>
      <c r="P703" s="1" t="s">
        <v>904</v>
      </c>
      <c r="Q703" s="1" t="s">
        <v>1530</v>
      </c>
      <c r="R703" s="1" t="s">
        <v>84</v>
      </c>
      <c r="X703" s="2">
        <v>45432</v>
      </c>
      <c r="Y703" s="2">
        <v>45537</v>
      </c>
      <c r="Z703" s="2">
        <v>45431</v>
      </c>
      <c r="AA703" s="1" t="s">
        <v>55</v>
      </c>
      <c r="AC703" s="1" t="s">
        <v>56</v>
      </c>
      <c r="AD703" s="1" t="s">
        <v>57</v>
      </c>
      <c r="AE703" s="1" t="s">
        <v>57</v>
      </c>
      <c r="AF703" s="1" t="s">
        <v>58</v>
      </c>
      <c r="AG703" s="1">
        <v>284426.09999999998</v>
      </c>
      <c r="AI703" s="2">
        <v>45432</v>
      </c>
      <c r="AJ703" s="1">
        <v>284426.09999999998</v>
      </c>
      <c r="AK703" s="1" t="s">
        <v>6191</v>
      </c>
      <c r="AL703" s="2">
        <v>45432</v>
      </c>
      <c r="AM703" s="2">
        <v>45537</v>
      </c>
      <c r="AN703" s="1" t="s">
        <v>240</v>
      </c>
      <c r="AO703" s="3">
        <v>0.5</v>
      </c>
    </row>
    <row r="704" spans="1:41" x14ac:dyDescent="0.3">
      <c r="A704" s="7" t="s">
        <v>6192</v>
      </c>
      <c r="B704" s="1" t="s">
        <v>41</v>
      </c>
      <c r="C704" s="1" t="s">
        <v>5171</v>
      </c>
      <c r="D704" s="1" t="s">
        <v>43</v>
      </c>
      <c r="E704" s="1" t="s">
        <v>6193</v>
      </c>
      <c r="F704" s="10">
        <f t="shared" si="10"/>
        <v>45447</v>
      </c>
      <c r="G704" s="1" t="s">
        <v>5173</v>
      </c>
      <c r="H704" s="1" t="s">
        <v>6194</v>
      </c>
      <c r="I704" s="1" t="s">
        <v>8481</v>
      </c>
      <c r="J704" s="1" t="s">
        <v>127</v>
      </c>
      <c r="K704" s="1">
        <v>45000000</v>
      </c>
      <c r="L704" s="1" t="s">
        <v>5175</v>
      </c>
      <c r="M704" s="1" t="s">
        <v>419</v>
      </c>
      <c r="N704" s="1" t="s">
        <v>5176</v>
      </c>
      <c r="O704" s="1" t="s">
        <v>5177</v>
      </c>
      <c r="P704" s="1" t="s">
        <v>51</v>
      </c>
      <c r="Q704" s="1" t="s">
        <v>422</v>
      </c>
      <c r="R704" s="1" t="s">
        <v>127</v>
      </c>
      <c r="T704" s="1" t="s">
        <v>423</v>
      </c>
      <c r="V704" s="1" t="s">
        <v>424</v>
      </c>
      <c r="X704" s="2">
        <v>45327</v>
      </c>
      <c r="Y704" s="2">
        <v>45401</v>
      </c>
      <c r="Z704" s="2">
        <v>45261</v>
      </c>
      <c r="AA704" s="1" t="s">
        <v>55</v>
      </c>
      <c r="AC704" s="1" t="s">
        <v>56</v>
      </c>
      <c r="AD704" s="1" t="s">
        <v>57</v>
      </c>
      <c r="AE704" s="1" t="s">
        <v>57</v>
      </c>
      <c r="AF704" s="1" t="s">
        <v>58</v>
      </c>
      <c r="AG704" s="1">
        <v>85000</v>
      </c>
      <c r="AH704" s="1">
        <v>85000</v>
      </c>
      <c r="AI704" s="2">
        <v>45446</v>
      </c>
      <c r="AJ704" s="1">
        <v>84942.78</v>
      </c>
      <c r="AK704" s="1" t="s">
        <v>6195</v>
      </c>
      <c r="AL704" s="2">
        <v>45476</v>
      </c>
      <c r="AM704" s="2">
        <v>45553</v>
      </c>
      <c r="AN704" s="1" t="s">
        <v>185</v>
      </c>
      <c r="AO704" s="3">
        <v>0.5</v>
      </c>
    </row>
    <row r="705" spans="1:41" x14ac:dyDescent="0.3">
      <c r="A705" s="7" t="s">
        <v>6196</v>
      </c>
      <c r="B705" s="1" t="s">
        <v>41</v>
      </c>
      <c r="C705" s="1" t="s">
        <v>5229</v>
      </c>
      <c r="D705" s="1" t="s">
        <v>43</v>
      </c>
      <c r="E705" s="1" t="s">
        <v>6197</v>
      </c>
      <c r="F705" s="10">
        <f t="shared" si="10"/>
        <v>45447</v>
      </c>
      <c r="G705" s="1" t="s">
        <v>6198</v>
      </c>
      <c r="H705" s="1" t="s">
        <v>6199</v>
      </c>
      <c r="I705" s="1" t="s">
        <v>8481</v>
      </c>
      <c r="J705" s="1" t="s">
        <v>95</v>
      </c>
      <c r="K705" s="1">
        <v>45453100</v>
      </c>
      <c r="M705" s="1" t="s">
        <v>340</v>
      </c>
      <c r="N705" s="1" t="s">
        <v>5233</v>
      </c>
      <c r="P705" s="1" t="s">
        <v>342</v>
      </c>
      <c r="Q705" s="1" t="s">
        <v>343</v>
      </c>
      <c r="R705" s="1" t="s">
        <v>84</v>
      </c>
      <c r="X705" s="2">
        <v>45474</v>
      </c>
      <c r="Y705" s="2">
        <v>45838</v>
      </c>
      <c r="Z705" s="2">
        <v>45405</v>
      </c>
      <c r="AA705" s="1" t="s">
        <v>55</v>
      </c>
      <c r="AC705" s="1" t="s">
        <v>56</v>
      </c>
      <c r="AD705" s="1" t="s">
        <v>56</v>
      </c>
      <c r="AE705" s="1" t="s">
        <v>57</v>
      </c>
      <c r="AF705" s="1" t="s">
        <v>58</v>
      </c>
      <c r="AG705" s="1">
        <v>700000</v>
      </c>
      <c r="AI705" s="2">
        <v>45406</v>
      </c>
      <c r="AJ705" s="1">
        <v>700000</v>
      </c>
      <c r="AK705" s="1" t="s">
        <v>6200</v>
      </c>
      <c r="AL705" s="2">
        <v>45474</v>
      </c>
      <c r="AM705" s="2">
        <v>45838</v>
      </c>
      <c r="AN705" s="1" t="s">
        <v>240</v>
      </c>
      <c r="AO705" s="3">
        <v>0.99930555555555556</v>
      </c>
    </row>
    <row r="706" spans="1:41" x14ac:dyDescent="0.3">
      <c r="A706" s="7" t="s">
        <v>6201</v>
      </c>
      <c r="B706" s="1" t="s">
        <v>41</v>
      </c>
      <c r="C706" s="1" t="s">
        <v>6202</v>
      </c>
      <c r="D706" s="1" t="s">
        <v>43</v>
      </c>
      <c r="E706" s="1" t="s">
        <v>6203</v>
      </c>
      <c r="F706" s="10">
        <f t="shared" si="10"/>
        <v>45446</v>
      </c>
      <c r="G706" s="1" t="s">
        <v>6204</v>
      </c>
      <c r="H706" s="1" t="s">
        <v>6205</v>
      </c>
      <c r="I706" s="12" t="s">
        <v>6206</v>
      </c>
      <c r="J706" s="1" t="s">
        <v>127</v>
      </c>
      <c r="K706" s="1">
        <v>45000000</v>
      </c>
      <c r="L706" s="1" t="s">
        <v>6207</v>
      </c>
      <c r="M706" s="1" t="s">
        <v>6208</v>
      </c>
      <c r="N706" s="1" t="s">
        <v>6209</v>
      </c>
      <c r="P706" s="1" t="s">
        <v>6210</v>
      </c>
      <c r="Q706" s="1" t="s">
        <v>6206</v>
      </c>
      <c r="R706" s="1" t="s">
        <v>571</v>
      </c>
      <c r="X706" s="2">
        <v>45352</v>
      </c>
      <c r="Y706" s="2">
        <v>47208</v>
      </c>
      <c r="Z706" s="2">
        <v>45279</v>
      </c>
      <c r="AA706" s="1" t="s">
        <v>55</v>
      </c>
      <c r="AC706" s="1" t="s">
        <v>56</v>
      </c>
      <c r="AD706" s="1" t="s">
        <v>57</v>
      </c>
      <c r="AE706" s="1" t="s">
        <v>57</v>
      </c>
      <c r="AF706" s="1" t="s">
        <v>58</v>
      </c>
      <c r="AG706" s="1">
        <v>190000000</v>
      </c>
      <c r="AH706" s="1">
        <v>190000000</v>
      </c>
      <c r="AI706" s="2">
        <v>45408</v>
      </c>
      <c r="AJ706" s="1">
        <v>190000000</v>
      </c>
      <c r="AK706" s="1" t="s">
        <v>6211</v>
      </c>
      <c r="AL706" s="2">
        <v>45352</v>
      </c>
      <c r="AM706" s="2">
        <v>47208</v>
      </c>
      <c r="AN706" s="1" t="s">
        <v>240</v>
      </c>
      <c r="AO706" s="3">
        <v>0.5</v>
      </c>
    </row>
    <row r="707" spans="1:41" x14ac:dyDescent="0.3">
      <c r="A707" s="7" t="s">
        <v>6212</v>
      </c>
      <c r="B707" s="1" t="s">
        <v>41</v>
      </c>
      <c r="C707" s="1" t="s">
        <v>5253</v>
      </c>
      <c r="D707" s="1" t="s">
        <v>43</v>
      </c>
      <c r="E707" s="1" t="s">
        <v>6213</v>
      </c>
      <c r="F707" s="10">
        <f t="shared" ref="F707:F770" si="11">DATEVALUE(LEFT(E707,10))</f>
        <v>45442</v>
      </c>
      <c r="G707" s="1" t="s">
        <v>5255</v>
      </c>
      <c r="H707" s="1" t="s">
        <v>6214</v>
      </c>
      <c r="I707" s="1" t="s">
        <v>8481</v>
      </c>
      <c r="J707" s="1" t="s">
        <v>127</v>
      </c>
      <c r="K707" s="1">
        <v>45000000</v>
      </c>
      <c r="L707" s="1" t="s">
        <v>2448</v>
      </c>
      <c r="M707" s="1" t="s">
        <v>419</v>
      </c>
      <c r="N707" s="1" t="s">
        <v>5253</v>
      </c>
      <c r="O707" s="1" t="s">
        <v>5257</v>
      </c>
      <c r="P707" s="1" t="s">
        <v>5258</v>
      </c>
      <c r="Q707" s="1" t="s">
        <v>5259</v>
      </c>
      <c r="R707" s="1" t="s">
        <v>127</v>
      </c>
      <c r="T707" s="1" t="s">
        <v>423</v>
      </c>
      <c r="V707" s="1" t="s">
        <v>424</v>
      </c>
      <c r="X707" s="2">
        <v>45201</v>
      </c>
      <c r="Y707" s="2">
        <v>45240</v>
      </c>
      <c r="Z707" s="2">
        <v>45152</v>
      </c>
      <c r="AA707" s="1" t="s">
        <v>55</v>
      </c>
      <c r="AC707" s="1" t="s">
        <v>56</v>
      </c>
      <c r="AD707" s="1" t="s">
        <v>57</v>
      </c>
      <c r="AE707" s="1" t="s">
        <v>57</v>
      </c>
      <c r="AF707" s="1" t="s">
        <v>58</v>
      </c>
      <c r="AG707" s="1">
        <v>35000</v>
      </c>
      <c r="AH707" s="1">
        <v>50000</v>
      </c>
      <c r="AI707" s="2">
        <v>45225</v>
      </c>
      <c r="AJ707" s="1">
        <v>56844</v>
      </c>
      <c r="AK707" s="1" t="s">
        <v>6215</v>
      </c>
      <c r="AL707" s="2">
        <v>45236</v>
      </c>
      <c r="AM707" s="2">
        <v>45278</v>
      </c>
      <c r="AN707" s="1" t="s">
        <v>185</v>
      </c>
      <c r="AO707" s="3">
        <v>0.5</v>
      </c>
    </row>
    <row r="708" spans="1:41" x14ac:dyDescent="0.3">
      <c r="A708" s="7" t="s">
        <v>6216</v>
      </c>
      <c r="B708" s="1" t="s">
        <v>41</v>
      </c>
      <c r="C708" s="1" t="s">
        <v>6217</v>
      </c>
      <c r="D708" s="1" t="s">
        <v>43</v>
      </c>
      <c r="E708" s="1" t="s">
        <v>6218</v>
      </c>
      <c r="F708" s="10">
        <f t="shared" si="11"/>
        <v>45435</v>
      </c>
      <c r="G708" s="1" t="s">
        <v>6219</v>
      </c>
      <c r="H708" s="1" t="s">
        <v>6220</v>
      </c>
      <c r="I708" s="13" t="s">
        <v>6221</v>
      </c>
      <c r="J708" s="1" t="s">
        <v>405</v>
      </c>
      <c r="K708" s="1">
        <v>71500000</v>
      </c>
      <c r="L708" s="1" t="s">
        <v>6222</v>
      </c>
      <c r="M708" s="1" t="s">
        <v>6223</v>
      </c>
      <c r="N708" s="1" t="s">
        <v>6224</v>
      </c>
      <c r="P708" s="1" t="s">
        <v>6225</v>
      </c>
      <c r="Q708" s="1" t="s">
        <v>6221</v>
      </c>
      <c r="R708" s="1" t="s">
        <v>571</v>
      </c>
      <c r="X708" s="2">
        <v>45427</v>
      </c>
      <c r="Y708" s="2">
        <v>47252</v>
      </c>
      <c r="Z708" s="2">
        <v>45310</v>
      </c>
      <c r="AA708" s="1" t="s">
        <v>55</v>
      </c>
      <c r="AC708" s="1" t="s">
        <v>57</v>
      </c>
      <c r="AD708" s="1" t="s">
        <v>57</v>
      </c>
      <c r="AE708" s="1" t="s">
        <v>57</v>
      </c>
      <c r="AF708" s="1" t="s">
        <v>87</v>
      </c>
      <c r="AG708" s="1">
        <v>1700000</v>
      </c>
      <c r="AH708" s="1">
        <v>1700000</v>
      </c>
      <c r="AI708" s="2">
        <v>45427</v>
      </c>
      <c r="AJ708" s="1">
        <v>1700000</v>
      </c>
      <c r="AK708" s="1" t="s">
        <v>6226</v>
      </c>
      <c r="AL708" s="2">
        <v>45427</v>
      </c>
      <c r="AM708" s="2">
        <v>47252</v>
      </c>
      <c r="AN708" s="1" t="s">
        <v>101</v>
      </c>
      <c r="AO708" s="3">
        <v>0.70833333333333337</v>
      </c>
    </row>
    <row r="709" spans="1:41" x14ac:dyDescent="0.3">
      <c r="A709" s="7" t="s">
        <v>6227</v>
      </c>
      <c r="B709" s="1" t="s">
        <v>41</v>
      </c>
      <c r="C709" s="1" t="s">
        <v>6228</v>
      </c>
      <c r="D709" s="1" t="s">
        <v>43</v>
      </c>
      <c r="E709" s="1" t="s">
        <v>6229</v>
      </c>
      <c r="F709" s="10">
        <f t="shared" si="11"/>
        <v>45420</v>
      </c>
      <c r="G709" s="1" t="s">
        <v>6230</v>
      </c>
      <c r="H709" s="1" t="s">
        <v>6231</v>
      </c>
      <c r="I709" s="11" t="s">
        <v>5678</v>
      </c>
      <c r="J709" s="1" t="s">
        <v>107</v>
      </c>
      <c r="K709" s="1" t="s">
        <v>6232</v>
      </c>
      <c r="L709" s="1" t="s">
        <v>6233</v>
      </c>
      <c r="M709" s="1" t="s">
        <v>6234</v>
      </c>
      <c r="N709" s="1" t="s">
        <v>5681</v>
      </c>
      <c r="O709" s="1" t="s">
        <v>5682</v>
      </c>
      <c r="P709" s="1" t="s">
        <v>5683</v>
      </c>
      <c r="Q709" s="1" t="s">
        <v>5678</v>
      </c>
      <c r="R709" s="1" t="s">
        <v>127</v>
      </c>
      <c r="S709" s="1">
        <v>1908691691</v>
      </c>
      <c r="X709" s="2">
        <v>45108</v>
      </c>
      <c r="Y709" s="2">
        <v>45688</v>
      </c>
      <c r="Z709" s="2">
        <v>45051</v>
      </c>
      <c r="AA709" s="1" t="s">
        <v>55</v>
      </c>
      <c r="AC709" s="1" t="s">
        <v>56</v>
      </c>
      <c r="AD709" s="1" t="s">
        <v>56</v>
      </c>
      <c r="AE709" s="1" t="s">
        <v>57</v>
      </c>
      <c r="AF709" s="1" t="s">
        <v>58</v>
      </c>
      <c r="AG709" s="1">
        <v>0</v>
      </c>
      <c r="AH709" s="1">
        <v>0</v>
      </c>
      <c r="AI709" s="2">
        <v>45420</v>
      </c>
      <c r="AJ709" s="1">
        <v>101488.48</v>
      </c>
      <c r="AK709" s="1" t="s">
        <v>6235</v>
      </c>
      <c r="AL709" s="2">
        <v>45108</v>
      </c>
      <c r="AM709" s="2">
        <v>45688</v>
      </c>
      <c r="AN709" s="1" t="s">
        <v>89</v>
      </c>
      <c r="AO709" s="3">
        <v>0.5</v>
      </c>
    </row>
    <row r="710" spans="1:41" x14ac:dyDescent="0.3">
      <c r="A710" s="7" t="s">
        <v>6236</v>
      </c>
      <c r="B710" s="1" t="s">
        <v>41</v>
      </c>
      <c r="C710" s="1" t="s">
        <v>536</v>
      </c>
      <c r="D710" s="1" t="s">
        <v>43</v>
      </c>
      <c r="E710" s="1" t="s">
        <v>6237</v>
      </c>
      <c r="F710" s="10">
        <f t="shared" si="11"/>
        <v>45420</v>
      </c>
      <c r="G710" s="1" t="s">
        <v>6238</v>
      </c>
      <c r="H710" s="1" t="s">
        <v>6239</v>
      </c>
      <c r="I710" s="1" t="s">
        <v>8481</v>
      </c>
      <c r="J710" s="1" t="s">
        <v>540</v>
      </c>
      <c r="K710" s="1" t="s">
        <v>6240</v>
      </c>
      <c r="M710" s="1" t="s">
        <v>542</v>
      </c>
      <c r="N710" s="1" t="s">
        <v>543</v>
      </c>
      <c r="P710" s="1" t="s">
        <v>328</v>
      </c>
      <c r="Q710" s="1" t="s">
        <v>544</v>
      </c>
      <c r="R710" s="1" t="s">
        <v>545</v>
      </c>
      <c r="V710" s="1" t="s">
        <v>6241</v>
      </c>
      <c r="X710" s="2">
        <v>45404</v>
      </c>
      <c r="Y710" s="2">
        <v>45747</v>
      </c>
      <c r="Z710" s="2">
        <v>45399</v>
      </c>
      <c r="AA710" s="1" t="s">
        <v>55</v>
      </c>
      <c r="AC710" s="1" t="s">
        <v>56</v>
      </c>
      <c r="AD710" s="1" t="s">
        <v>56</v>
      </c>
      <c r="AE710" s="1" t="s">
        <v>57</v>
      </c>
      <c r="AF710" s="1" t="s">
        <v>87</v>
      </c>
      <c r="AG710" s="1">
        <v>1</v>
      </c>
      <c r="AH710" s="1">
        <v>18000</v>
      </c>
      <c r="AI710" s="2">
        <v>45420</v>
      </c>
      <c r="AJ710" s="1">
        <v>18000</v>
      </c>
      <c r="AK710" s="1" t="s">
        <v>6242</v>
      </c>
      <c r="AL710" s="2">
        <v>45425</v>
      </c>
      <c r="AM710" s="2">
        <v>45747</v>
      </c>
      <c r="AN710" s="1" t="s">
        <v>89</v>
      </c>
      <c r="AO710" s="3">
        <v>0.5</v>
      </c>
    </row>
    <row r="711" spans="1:41" x14ac:dyDescent="0.3">
      <c r="A711" s="7" t="s">
        <v>6243</v>
      </c>
      <c r="B711" s="1" t="s">
        <v>41</v>
      </c>
      <c r="C711" s="1" t="s">
        <v>6228</v>
      </c>
      <c r="D711" s="1" t="s">
        <v>43</v>
      </c>
      <c r="E711" s="1" t="s">
        <v>6244</v>
      </c>
      <c r="F711" s="10">
        <f t="shared" si="11"/>
        <v>45419</v>
      </c>
      <c r="G711" s="1" t="s">
        <v>6245</v>
      </c>
      <c r="H711" s="1" t="s">
        <v>6246</v>
      </c>
      <c r="I711" s="12" t="s">
        <v>5678</v>
      </c>
      <c r="J711" s="1" t="s">
        <v>107</v>
      </c>
      <c r="K711" s="1" t="s">
        <v>5322</v>
      </c>
      <c r="L711" s="1" t="s">
        <v>6233</v>
      </c>
      <c r="M711" s="1" t="s">
        <v>6234</v>
      </c>
      <c r="N711" s="1" t="s">
        <v>6247</v>
      </c>
      <c r="O711" s="1" t="s">
        <v>5681</v>
      </c>
      <c r="P711" s="1" t="s">
        <v>5683</v>
      </c>
      <c r="Q711" s="1" t="s">
        <v>5678</v>
      </c>
      <c r="R711" s="1" t="s">
        <v>53</v>
      </c>
      <c r="S711" s="1">
        <v>1908691691</v>
      </c>
      <c r="T711" s="1" t="s">
        <v>6248</v>
      </c>
      <c r="X711" s="2">
        <v>45299</v>
      </c>
      <c r="Y711" s="2">
        <v>45603</v>
      </c>
      <c r="Z711" s="2">
        <v>45275</v>
      </c>
      <c r="AA711" s="1" t="s">
        <v>55</v>
      </c>
      <c r="AC711" s="1" t="s">
        <v>56</v>
      </c>
      <c r="AD711" s="1" t="s">
        <v>56</v>
      </c>
      <c r="AE711" s="1" t="s">
        <v>57</v>
      </c>
      <c r="AF711" s="1" t="s">
        <v>58</v>
      </c>
      <c r="AG711" s="1">
        <v>0</v>
      </c>
      <c r="AH711" s="1">
        <v>0</v>
      </c>
      <c r="AI711" s="2">
        <v>45323</v>
      </c>
      <c r="AJ711" s="1">
        <v>128358.78</v>
      </c>
      <c r="AK711" s="1" t="s">
        <v>6249</v>
      </c>
      <c r="AL711" s="2">
        <v>45299</v>
      </c>
      <c r="AM711" s="2">
        <v>45603</v>
      </c>
      <c r="AN711" s="1" t="s">
        <v>89</v>
      </c>
      <c r="AO711" s="3">
        <v>0.5</v>
      </c>
    </row>
    <row r="712" spans="1:41" x14ac:dyDescent="0.3">
      <c r="A712" s="7" t="s">
        <v>6250</v>
      </c>
      <c r="B712" s="1" t="s">
        <v>41</v>
      </c>
      <c r="C712" s="1" t="s">
        <v>5171</v>
      </c>
      <c r="D712" s="1" t="s">
        <v>43</v>
      </c>
      <c r="E712" s="1" t="s">
        <v>6251</v>
      </c>
      <c r="F712" s="10">
        <f t="shared" si="11"/>
        <v>45415</v>
      </c>
      <c r="G712" s="1" t="s">
        <v>5173</v>
      </c>
      <c r="H712" s="1" t="s">
        <v>6252</v>
      </c>
      <c r="I712" s="1" t="s">
        <v>8481</v>
      </c>
      <c r="J712" s="1" t="s">
        <v>127</v>
      </c>
      <c r="K712" s="1">
        <v>45000000</v>
      </c>
      <c r="L712" s="1" t="s">
        <v>5175</v>
      </c>
      <c r="M712" s="1" t="s">
        <v>419</v>
      </c>
      <c r="N712" s="1" t="s">
        <v>5176</v>
      </c>
      <c r="O712" s="1" t="s">
        <v>5177</v>
      </c>
      <c r="P712" s="1" t="s">
        <v>51</v>
      </c>
      <c r="Q712" s="1" t="s">
        <v>422</v>
      </c>
      <c r="R712" s="1" t="s">
        <v>127</v>
      </c>
      <c r="T712" s="1" t="s">
        <v>423</v>
      </c>
      <c r="V712" s="1" t="s">
        <v>424</v>
      </c>
      <c r="X712" s="2">
        <v>45413</v>
      </c>
      <c r="Y712" s="2">
        <v>45483</v>
      </c>
      <c r="Z712" s="2">
        <v>45366</v>
      </c>
      <c r="AA712" s="1" t="s">
        <v>55</v>
      </c>
      <c r="AC712" s="1" t="s">
        <v>56</v>
      </c>
      <c r="AD712" s="1" t="s">
        <v>57</v>
      </c>
      <c r="AE712" s="1" t="s">
        <v>57</v>
      </c>
      <c r="AF712" s="1" t="s">
        <v>58</v>
      </c>
      <c r="AG712" s="1">
        <v>30000</v>
      </c>
      <c r="AH712" s="1">
        <v>150000</v>
      </c>
      <c r="AI712" s="2">
        <v>45408</v>
      </c>
      <c r="AJ712" s="1">
        <v>90728.87</v>
      </c>
      <c r="AK712" s="1" t="s">
        <v>6253</v>
      </c>
      <c r="AL712" s="2">
        <v>45474</v>
      </c>
      <c r="AM712" s="2">
        <v>45541</v>
      </c>
      <c r="AN712" s="1" t="s">
        <v>185</v>
      </c>
      <c r="AO712" s="3">
        <v>0.5</v>
      </c>
    </row>
    <row r="713" spans="1:41" x14ac:dyDescent="0.3">
      <c r="A713" s="7" t="s">
        <v>6254</v>
      </c>
      <c r="B713" s="1" t="s">
        <v>41</v>
      </c>
      <c r="C713" s="1" t="s">
        <v>6255</v>
      </c>
      <c r="D713" s="1" t="s">
        <v>43</v>
      </c>
      <c r="E713" s="1" t="s">
        <v>6256</v>
      </c>
      <c r="F713" s="10">
        <f t="shared" si="11"/>
        <v>45405</v>
      </c>
      <c r="G713" s="1" t="s">
        <v>5173</v>
      </c>
      <c r="H713" s="1" t="s">
        <v>6257</v>
      </c>
      <c r="I713" s="1" t="s">
        <v>8481</v>
      </c>
      <c r="J713" s="1" t="s">
        <v>127</v>
      </c>
      <c r="K713" s="1">
        <v>45000000</v>
      </c>
      <c r="L713" s="1" t="s">
        <v>5175</v>
      </c>
      <c r="M713" s="1" t="s">
        <v>419</v>
      </c>
      <c r="N713" s="1" t="s">
        <v>6258</v>
      </c>
      <c r="O713" s="1" t="s">
        <v>6259</v>
      </c>
      <c r="P713" s="1" t="s">
        <v>51</v>
      </c>
      <c r="Q713" s="1" t="s">
        <v>6260</v>
      </c>
      <c r="R713" s="1" t="s">
        <v>127</v>
      </c>
      <c r="T713" s="1" t="s">
        <v>423</v>
      </c>
      <c r="V713" s="1" t="s">
        <v>424</v>
      </c>
      <c r="X713" s="2">
        <v>44592</v>
      </c>
      <c r="Y713" s="2">
        <v>44673</v>
      </c>
      <c r="Z713" s="2">
        <v>44547</v>
      </c>
      <c r="AA713" s="1" t="s">
        <v>55</v>
      </c>
      <c r="AC713" s="1" t="s">
        <v>56</v>
      </c>
      <c r="AD713" s="1" t="s">
        <v>57</v>
      </c>
      <c r="AE713" s="1" t="s">
        <v>57</v>
      </c>
      <c r="AF713" s="1" t="s">
        <v>58</v>
      </c>
      <c r="AG713" s="1">
        <v>0</v>
      </c>
      <c r="AH713" s="1">
        <v>0</v>
      </c>
      <c r="AI713" s="2">
        <v>45076</v>
      </c>
      <c r="AJ713" s="1">
        <v>164008.85</v>
      </c>
      <c r="AK713" s="1" t="s">
        <v>6195</v>
      </c>
      <c r="AL713" s="2">
        <v>45117</v>
      </c>
      <c r="AM713" s="2">
        <v>45177</v>
      </c>
      <c r="AN713" s="1" t="s">
        <v>185</v>
      </c>
      <c r="AO713" s="3">
        <v>0.5</v>
      </c>
    </row>
    <row r="714" spans="1:41" x14ac:dyDescent="0.3">
      <c r="A714" s="7" t="s">
        <v>6261</v>
      </c>
      <c r="B714" s="1" t="s">
        <v>41</v>
      </c>
      <c r="C714" s="1" t="s">
        <v>6262</v>
      </c>
      <c r="D714" s="1" t="s">
        <v>43</v>
      </c>
      <c r="E714" s="1" t="s">
        <v>6263</v>
      </c>
      <c r="F714" s="10">
        <f t="shared" si="11"/>
        <v>45391</v>
      </c>
      <c r="G714" s="1" t="s">
        <v>6264</v>
      </c>
      <c r="H714" s="1" t="s">
        <v>6265</v>
      </c>
      <c r="I714" s="1" t="s">
        <v>8481</v>
      </c>
      <c r="J714" s="1" t="s">
        <v>540</v>
      </c>
      <c r="K714" s="1">
        <v>45000000</v>
      </c>
      <c r="M714" s="1" t="s">
        <v>6266</v>
      </c>
      <c r="N714" s="1" t="s">
        <v>6267</v>
      </c>
      <c r="O714" s="1" t="s">
        <v>6268</v>
      </c>
      <c r="P714" s="1" t="s">
        <v>6269</v>
      </c>
      <c r="Q714" s="1" t="s">
        <v>6270</v>
      </c>
      <c r="R714" s="1" t="s">
        <v>84</v>
      </c>
      <c r="T714" s="1" t="s">
        <v>6271</v>
      </c>
      <c r="X714" s="2">
        <v>45369</v>
      </c>
      <c r="Y714" s="2">
        <v>45825</v>
      </c>
      <c r="Z714" s="2">
        <v>45352</v>
      </c>
      <c r="AA714" s="1" t="s">
        <v>55</v>
      </c>
      <c r="AC714" s="1" t="s">
        <v>56</v>
      </c>
      <c r="AD714" s="1" t="s">
        <v>57</v>
      </c>
      <c r="AE714" s="1" t="s">
        <v>57</v>
      </c>
      <c r="AF714" s="1" t="s">
        <v>58</v>
      </c>
      <c r="AG714" s="1">
        <v>7350000</v>
      </c>
      <c r="AH714" s="1">
        <v>7350000</v>
      </c>
      <c r="AI714" s="2">
        <v>45368</v>
      </c>
      <c r="AJ714" s="1">
        <v>7350000</v>
      </c>
      <c r="AK714" s="1" t="s">
        <v>6272</v>
      </c>
      <c r="AL714" s="2">
        <v>45369</v>
      </c>
      <c r="AM714" s="2">
        <v>45825</v>
      </c>
      <c r="AN714" s="1" t="s">
        <v>229</v>
      </c>
      <c r="AO714" s="3">
        <v>0.99930555555555556</v>
      </c>
    </row>
    <row r="715" spans="1:41" x14ac:dyDescent="0.3">
      <c r="A715" s="7" t="s">
        <v>6273</v>
      </c>
      <c r="B715" s="1" t="s">
        <v>41</v>
      </c>
      <c r="C715" s="1" t="s">
        <v>882</v>
      </c>
      <c r="D715" s="1" t="s">
        <v>43</v>
      </c>
      <c r="E715" s="1" t="s">
        <v>6274</v>
      </c>
      <c r="F715" s="10">
        <f t="shared" si="11"/>
        <v>45385</v>
      </c>
      <c r="G715" s="1" t="s">
        <v>6275</v>
      </c>
      <c r="H715" s="1" t="s">
        <v>6276</v>
      </c>
      <c r="I715" s="1" t="s">
        <v>886</v>
      </c>
      <c r="J715" s="1" t="s">
        <v>8481</v>
      </c>
      <c r="K715" s="1">
        <v>45000000</v>
      </c>
      <c r="M715" s="1" t="s">
        <v>888</v>
      </c>
      <c r="N715" s="1" t="s">
        <v>634</v>
      </c>
      <c r="P715" s="1" t="s">
        <v>259</v>
      </c>
      <c r="Q715" s="1" t="s">
        <v>886</v>
      </c>
      <c r="R715" s="1" t="s">
        <v>84</v>
      </c>
      <c r="X715" s="2">
        <v>45299</v>
      </c>
      <c r="Y715" s="2">
        <v>45331</v>
      </c>
      <c r="Z715" s="2">
        <v>45268</v>
      </c>
      <c r="AA715" s="1" t="s">
        <v>55</v>
      </c>
      <c r="AC715" s="1" t="s">
        <v>57</v>
      </c>
      <c r="AD715" s="1" t="s">
        <v>57</v>
      </c>
      <c r="AE715" s="1" t="s">
        <v>57</v>
      </c>
      <c r="AF715" s="1" t="s">
        <v>87</v>
      </c>
      <c r="AG715" s="1">
        <v>556000</v>
      </c>
      <c r="AI715" s="2">
        <v>45299</v>
      </c>
      <c r="AJ715" s="1">
        <v>556000</v>
      </c>
      <c r="AK715" s="1" t="s">
        <v>6277</v>
      </c>
      <c r="AL715" s="2">
        <v>45299</v>
      </c>
      <c r="AM715" s="2">
        <v>45331</v>
      </c>
      <c r="AN715" s="1" t="s">
        <v>240</v>
      </c>
      <c r="AO715" s="3">
        <v>0.5</v>
      </c>
    </row>
    <row r="716" spans="1:41" x14ac:dyDescent="0.3">
      <c r="A716" s="7" t="s">
        <v>6278</v>
      </c>
      <c r="B716" s="1" t="s">
        <v>41</v>
      </c>
      <c r="C716" s="1" t="s">
        <v>6228</v>
      </c>
      <c r="D716" s="1" t="s">
        <v>43</v>
      </c>
      <c r="E716" s="1" t="s">
        <v>6279</v>
      </c>
      <c r="F716" s="10">
        <f t="shared" si="11"/>
        <v>45377</v>
      </c>
      <c r="G716" s="1" t="s">
        <v>6280</v>
      </c>
      <c r="H716" s="1" t="s">
        <v>6281</v>
      </c>
      <c r="I716" s="13" t="s">
        <v>5678</v>
      </c>
      <c r="J716" s="1" t="s">
        <v>107</v>
      </c>
      <c r="K716" s="1" t="s">
        <v>6282</v>
      </c>
      <c r="L716" s="1" t="s">
        <v>5679</v>
      </c>
      <c r="M716" s="1" t="s">
        <v>5680</v>
      </c>
      <c r="N716" s="1" t="s">
        <v>5681</v>
      </c>
      <c r="O716" s="1" t="s">
        <v>5682</v>
      </c>
      <c r="P716" s="1" t="s">
        <v>5683</v>
      </c>
      <c r="Q716" s="1" t="s">
        <v>5678</v>
      </c>
      <c r="R716" s="1" t="s">
        <v>127</v>
      </c>
      <c r="S716" s="1" t="s">
        <v>5684</v>
      </c>
      <c r="X716" s="2">
        <v>45397</v>
      </c>
      <c r="Y716" s="2">
        <v>45451</v>
      </c>
      <c r="Z716" s="2">
        <v>45323</v>
      </c>
      <c r="AA716" s="1" t="s">
        <v>55</v>
      </c>
      <c r="AC716" s="1" t="s">
        <v>56</v>
      </c>
      <c r="AD716" s="1" t="s">
        <v>57</v>
      </c>
      <c r="AE716" s="1" t="s">
        <v>57</v>
      </c>
      <c r="AF716" s="1" t="s">
        <v>58</v>
      </c>
      <c r="AG716" s="1">
        <v>0</v>
      </c>
      <c r="AH716" s="1">
        <v>0</v>
      </c>
      <c r="AI716" s="2">
        <v>45372</v>
      </c>
      <c r="AJ716" s="1">
        <v>84234.08</v>
      </c>
      <c r="AK716" s="1" t="s">
        <v>6283</v>
      </c>
      <c r="AL716" s="2">
        <v>45397</v>
      </c>
      <c r="AM716" s="2">
        <v>45451</v>
      </c>
      <c r="AN716" s="1" t="s">
        <v>89</v>
      </c>
      <c r="AO716" s="3">
        <v>0.5</v>
      </c>
    </row>
    <row r="717" spans="1:41" x14ac:dyDescent="0.3">
      <c r="A717" s="7" t="s">
        <v>6284</v>
      </c>
      <c r="B717" s="1" t="s">
        <v>41</v>
      </c>
      <c r="C717" s="1" t="s">
        <v>1312</v>
      </c>
      <c r="D717" s="1" t="s">
        <v>43</v>
      </c>
      <c r="E717" s="1" t="s">
        <v>6285</v>
      </c>
      <c r="F717" s="10">
        <f t="shared" si="11"/>
        <v>45338</v>
      </c>
      <c r="G717" s="1" t="s">
        <v>6286</v>
      </c>
      <c r="H717" s="1" t="s">
        <v>6287</v>
      </c>
      <c r="I717" s="11" t="s">
        <v>1316</v>
      </c>
      <c r="J717" s="1" t="s">
        <v>64</v>
      </c>
      <c r="K717" s="1" t="s">
        <v>3160</v>
      </c>
      <c r="L717" s="1" t="s">
        <v>1317</v>
      </c>
      <c r="M717" s="1" t="s">
        <v>1318</v>
      </c>
      <c r="N717" s="1" t="s">
        <v>1319</v>
      </c>
      <c r="O717" s="1" t="s">
        <v>1320</v>
      </c>
      <c r="P717" s="1" t="s">
        <v>1321</v>
      </c>
      <c r="Q717" s="1" t="s">
        <v>1316</v>
      </c>
      <c r="R717" s="1" t="s">
        <v>84</v>
      </c>
      <c r="S717" s="1" t="s">
        <v>1322</v>
      </c>
      <c r="T717" s="1" t="s">
        <v>1323</v>
      </c>
      <c r="X717" s="2">
        <v>45359</v>
      </c>
      <c r="Y717" s="2">
        <v>45381</v>
      </c>
      <c r="Z717" s="2">
        <v>45358</v>
      </c>
      <c r="AA717" s="1" t="s">
        <v>55</v>
      </c>
      <c r="AC717" s="1" t="s">
        <v>56</v>
      </c>
      <c r="AD717" s="1" t="s">
        <v>57</v>
      </c>
      <c r="AE717" s="1" t="s">
        <v>57</v>
      </c>
      <c r="AF717" s="1" t="s">
        <v>58</v>
      </c>
      <c r="AG717" s="1">
        <v>25000</v>
      </c>
      <c r="AH717" s="1">
        <v>25000</v>
      </c>
      <c r="AI717" s="2">
        <v>45372</v>
      </c>
      <c r="AJ717" s="1">
        <v>22000</v>
      </c>
      <c r="AK717" s="1" t="s">
        <v>6288</v>
      </c>
      <c r="AL717" s="2">
        <v>45359</v>
      </c>
      <c r="AM717" s="2">
        <v>45381</v>
      </c>
      <c r="AN717" s="1" t="s">
        <v>89</v>
      </c>
      <c r="AO717" s="3">
        <v>0</v>
      </c>
    </row>
    <row r="718" spans="1:41" x14ac:dyDescent="0.3">
      <c r="A718" s="7" t="s">
        <v>6289</v>
      </c>
      <c r="B718" s="1" t="s">
        <v>41</v>
      </c>
      <c r="C718" s="1" t="s">
        <v>5253</v>
      </c>
      <c r="D718" s="1" t="s">
        <v>43</v>
      </c>
      <c r="E718" s="1" t="s">
        <v>6290</v>
      </c>
      <c r="F718" s="10">
        <f t="shared" si="11"/>
        <v>45369</v>
      </c>
      <c r="G718" s="1" t="s">
        <v>5255</v>
      </c>
      <c r="H718" s="1" t="s">
        <v>6291</v>
      </c>
      <c r="I718" s="1" t="s">
        <v>8481</v>
      </c>
      <c r="J718" s="1" t="s">
        <v>127</v>
      </c>
      <c r="K718" s="1">
        <v>45000000</v>
      </c>
      <c r="L718" s="1" t="s">
        <v>2448</v>
      </c>
      <c r="M718" s="1" t="s">
        <v>419</v>
      </c>
      <c r="N718" s="1" t="s">
        <v>5253</v>
      </c>
      <c r="O718" s="1" t="s">
        <v>5257</v>
      </c>
      <c r="P718" s="1" t="s">
        <v>5258</v>
      </c>
      <c r="Q718" s="1" t="s">
        <v>5259</v>
      </c>
      <c r="R718" s="1" t="s">
        <v>127</v>
      </c>
      <c r="T718" s="1" t="s">
        <v>423</v>
      </c>
      <c r="V718" s="1" t="s">
        <v>424</v>
      </c>
      <c r="X718" s="2">
        <v>45383</v>
      </c>
      <c r="Y718" s="2">
        <v>45436</v>
      </c>
      <c r="Z718" s="2">
        <v>45275</v>
      </c>
      <c r="AA718" s="1" t="s">
        <v>55</v>
      </c>
      <c r="AC718" s="1" t="s">
        <v>56</v>
      </c>
      <c r="AD718" s="1" t="s">
        <v>57</v>
      </c>
      <c r="AE718" s="1" t="s">
        <v>57</v>
      </c>
      <c r="AF718" s="1" t="s">
        <v>58</v>
      </c>
      <c r="AG718" s="1">
        <v>35000</v>
      </c>
      <c r="AH718" s="1">
        <v>45000</v>
      </c>
      <c r="AI718" s="2">
        <v>45366</v>
      </c>
      <c r="AJ718" s="1">
        <v>62371</v>
      </c>
      <c r="AK718" s="1" t="s">
        <v>6292</v>
      </c>
      <c r="AL718" s="2">
        <v>45383</v>
      </c>
      <c r="AM718" s="2">
        <v>45441</v>
      </c>
      <c r="AN718" s="1" t="s">
        <v>185</v>
      </c>
      <c r="AO718" s="3">
        <v>0.54166666666666663</v>
      </c>
    </row>
    <row r="719" spans="1:41" x14ac:dyDescent="0.3">
      <c r="A719" s="7" t="s">
        <v>6293</v>
      </c>
      <c r="B719" s="1" t="s">
        <v>41</v>
      </c>
      <c r="C719" s="1" t="s">
        <v>2759</v>
      </c>
      <c r="D719" s="1" t="s">
        <v>43</v>
      </c>
      <c r="E719" s="1" t="s">
        <v>6294</v>
      </c>
      <c r="F719" s="10">
        <f t="shared" si="11"/>
        <v>45365</v>
      </c>
      <c r="G719" s="1" t="s">
        <v>6295</v>
      </c>
      <c r="H719" s="1" t="s">
        <v>6296</v>
      </c>
      <c r="I719" s="1" t="s">
        <v>8481</v>
      </c>
      <c r="J719" s="1" t="s">
        <v>64</v>
      </c>
      <c r="K719" s="1">
        <v>73200000</v>
      </c>
      <c r="L719" s="1" t="s">
        <v>3060</v>
      </c>
      <c r="M719" s="1" t="s">
        <v>6297</v>
      </c>
      <c r="N719" s="1" t="s">
        <v>2654</v>
      </c>
      <c r="P719" s="1" t="s">
        <v>51</v>
      </c>
      <c r="Q719" s="1" t="s">
        <v>2655</v>
      </c>
      <c r="R719" s="1" t="s">
        <v>53</v>
      </c>
      <c r="X719" s="2">
        <v>45369</v>
      </c>
      <c r="Y719" s="2">
        <v>45716</v>
      </c>
      <c r="Z719" s="2">
        <v>45362</v>
      </c>
      <c r="AA719" s="1" t="s">
        <v>55</v>
      </c>
      <c r="AC719" s="1" t="s">
        <v>57</v>
      </c>
      <c r="AD719" s="1" t="s">
        <v>57</v>
      </c>
      <c r="AE719" s="1" t="s">
        <v>57</v>
      </c>
      <c r="AF719" s="1" t="s">
        <v>87</v>
      </c>
      <c r="AG719" s="1">
        <v>81040.2</v>
      </c>
      <c r="AI719" s="2">
        <v>45363</v>
      </c>
      <c r="AJ719" s="1">
        <v>81040.2</v>
      </c>
      <c r="AK719" s="1" t="s">
        <v>6298</v>
      </c>
      <c r="AL719" s="2">
        <v>45369</v>
      </c>
      <c r="AM719" s="2">
        <v>45716</v>
      </c>
      <c r="AN719" s="1" t="s">
        <v>240</v>
      </c>
      <c r="AO719" s="3">
        <v>0.5</v>
      </c>
    </row>
    <row r="720" spans="1:41" x14ac:dyDescent="0.3">
      <c r="A720" s="7" t="s">
        <v>6299</v>
      </c>
      <c r="B720" s="1" t="s">
        <v>41</v>
      </c>
      <c r="C720" s="1" t="s">
        <v>6300</v>
      </c>
      <c r="D720" s="1" t="s">
        <v>43</v>
      </c>
      <c r="E720" s="1" t="s">
        <v>6301</v>
      </c>
      <c r="F720" s="10">
        <f t="shared" si="11"/>
        <v>45363</v>
      </c>
      <c r="G720" s="1" t="s">
        <v>6302</v>
      </c>
      <c r="H720" s="1" t="s">
        <v>6303</v>
      </c>
      <c r="I720" s="1" t="s">
        <v>8481</v>
      </c>
      <c r="J720" s="1" t="s">
        <v>107</v>
      </c>
      <c r="K720" s="1">
        <v>71321000</v>
      </c>
      <c r="L720" s="1" t="s">
        <v>6304</v>
      </c>
      <c r="M720" s="1" t="s">
        <v>6304</v>
      </c>
      <c r="N720" s="1" t="s">
        <v>6305</v>
      </c>
      <c r="O720" s="1" t="s">
        <v>6306</v>
      </c>
      <c r="P720" s="1" t="s">
        <v>6307</v>
      </c>
      <c r="Q720" s="1" t="s">
        <v>6308</v>
      </c>
      <c r="R720" s="1" t="s">
        <v>53</v>
      </c>
      <c r="S720" s="1">
        <v>1784434455</v>
      </c>
      <c r="V720" s="1" t="s">
        <v>6309</v>
      </c>
      <c r="X720" s="2">
        <v>45340</v>
      </c>
      <c r="Y720" s="2">
        <v>46435</v>
      </c>
      <c r="Z720" s="2">
        <v>45330</v>
      </c>
      <c r="AA720" s="1" t="s">
        <v>55</v>
      </c>
      <c r="AC720" s="1" t="s">
        <v>57</v>
      </c>
      <c r="AD720" s="1" t="s">
        <v>57</v>
      </c>
      <c r="AE720" s="1" t="s">
        <v>57</v>
      </c>
      <c r="AF720" s="1" t="s">
        <v>87</v>
      </c>
      <c r="AG720" s="1">
        <v>200000</v>
      </c>
      <c r="AI720" s="2">
        <v>45330</v>
      </c>
      <c r="AJ720" s="1">
        <v>200000</v>
      </c>
      <c r="AK720" s="1" t="s">
        <v>6310</v>
      </c>
      <c r="AL720" s="2">
        <v>45340</v>
      </c>
      <c r="AM720" s="2">
        <v>46435</v>
      </c>
      <c r="AN720" s="1" t="s">
        <v>492</v>
      </c>
      <c r="AO720" s="3">
        <v>0</v>
      </c>
    </row>
    <row r="721" spans="1:41" x14ac:dyDescent="0.3">
      <c r="A721" s="7" t="s">
        <v>6311</v>
      </c>
      <c r="B721" s="1" t="s">
        <v>41</v>
      </c>
      <c r="C721" s="1" t="s">
        <v>6312</v>
      </c>
      <c r="D721" s="1" t="s">
        <v>43</v>
      </c>
      <c r="E721" s="1" t="s">
        <v>6313</v>
      </c>
      <c r="F721" s="10">
        <f t="shared" si="11"/>
        <v>45357</v>
      </c>
      <c r="G721" s="1" t="s">
        <v>6314</v>
      </c>
      <c r="H721" s="1" t="s">
        <v>6315</v>
      </c>
      <c r="I721" s="1" t="s">
        <v>6316</v>
      </c>
      <c r="J721" s="1" t="s">
        <v>8481</v>
      </c>
      <c r="K721" s="1">
        <v>71000000</v>
      </c>
      <c r="M721" s="1" t="s">
        <v>6317</v>
      </c>
      <c r="N721" s="1" t="s">
        <v>6318</v>
      </c>
      <c r="P721" s="1" t="s">
        <v>6319</v>
      </c>
      <c r="Q721" s="1" t="s">
        <v>6320</v>
      </c>
      <c r="R721" s="1" t="s">
        <v>84</v>
      </c>
      <c r="X721" s="2">
        <v>45310</v>
      </c>
      <c r="Y721" s="2">
        <v>45656</v>
      </c>
      <c r="Z721" s="2">
        <v>45309</v>
      </c>
      <c r="AA721" s="1" t="s">
        <v>55</v>
      </c>
      <c r="AC721" s="1" t="s">
        <v>56</v>
      </c>
      <c r="AD721" s="1" t="s">
        <v>57</v>
      </c>
      <c r="AE721" s="1" t="s">
        <v>57</v>
      </c>
      <c r="AF721" s="1" t="s">
        <v>87</v>
      </c>
      <c r="AG721" s="1">
        <v>689545.83</v>
      </c>
      <c r="AI721" s="2">
        <v>45309</v>
      </c>
      <c r="AJ721" s="1">
        <v>689545.83</v>
      </c>
      <c r="AK721" s="1" t="s">
        <v>6321</v>
      </c>
      <c r="AL721" s="2">
        <v>45310</v>
      </c>
      <c r="AM721" s="2">
        <v>45656</v>
      </c>
      <c r="AN721" s="1" t="s">
        <v>700</v>
      </c>
      <c r="AO721" s="3">
        <v>0</v>
      </c>
    </row>
    <row r="722" spans="1:41" x14ac:dyDescent="0.3">
      <c r="A722" s="7" t="s">
        <v>6322</v>
      </c>
      <c r="B722" s="1" t="s">
        <v>41</v>
      </c>
      <c r="C722" s="1" t="s">
        <v>6323</v>
      </c>
      <c r="D722" s="1" t="s">
        <v>43</v>
      </c>
      <c r="E722" s="1" t="s">
        <v>6324</v>
      </c>
      <c r="F722" s="10">
        <f t="shared" si="11"/>
        <v>45355</v>
      </c>
      <c r="G722" s="1" t="s">
        <v>6325</v>
      </c>
      <c r="H722" s="1" t="s">
        <v>6326</v>
      </c>
      <c r="I722" s="1" t="s">
        <v>6327</v>
      </c>
      <c r="J722" s="1" t="s">
        <v>8481</v>
      </c>
      <c r="K722" s="1">
        <v>45235110</v>
      </c>
      <c r="L722" s="1" t="s">
        <v>6328</v>
      </c>
      <c r="M722" s="1" t="s">
        <v>6329</v>
      </c>
      <c r="N722" s="1" t="s">
        <v>6330</v>
      </c>
      <c r="P722" s="1" t="s">
        <v>6331</v>
      </c>
      <c r="Q722" s="1" t="s">
        <v>6332</v>
      </c>
      <c r="R722" s="1" t="s">
        <v>2899</v>
      </c>
      <c r="S722" s="4">
        <v>443002000000</v>
      </c>
      <c r="X722" s="2">
        <v>45352</v>
      </c>
      <c r="Y722" s="2">
        <v>45996</v>
      </c>
      <c r="Z722" s="2">
        <v>45091</v>
      </c>
      <c r="AA722" s="1" t="s">
        <v>55</v>
      </c>
      <c r="AC722" s="1" t="s">
        <v>57</v>
      </c>
      <c r="AD722" s="1" t="s">
        <v>57</v>
      </c>
      <c r="AE722" s="1" t="s">
        <v>57</v>
      </c>
      <c r="AF722" s="1" t="s">
        <v>58</v>
      </c>
      <c r="AG722" s="1">
        <v>46747920.189999998</v>
      </c>
      <c r="AI722" s="2">
        <v>45352</v>
      </c>
      <c r="AJ722" s="1">
        <v>46747920.189999998</v>
      </c>
      <c r="AK722" s="1" t="s">
        <v>6333</v>
      </c>
      <c r="AL722" s="2">
        <v>45272</v>
      </c>
      <c r="AM722" s="2">
        <v>45996</v>
      </c>
      <c r="AN722" s="1" t="s">
        <v>240</v>
      </c>
      <c r="AO722" s="3">
        <v>0.75</v>
      </c>
    </row>
    <row r="723" spans="1:41" x14ac:dyDescent="0.3">
      <c r="A723" s="7" t="s">
        <v>6334</v>
      </c>
      <c r="B723" s="1" t="s">
        <v>41</v>
      </c>
      <c r="C723" s="1" t="s">
        <v>6335</v>
      </c>
      <c r="D723" s="1" t="s">
        <v>43</v>
      </c>
      <c r="E723" s="1" t="s">
        <v>6336</v>
      </c>
      <c r="F723" s="10">
        <f t="shared" si="11"/>
        <v>45355</v>
      </c>
      <c r="G723" s="1" t="s">
        <v>6337</v>
      </c>
      <c r="H723" s="1" t="s">
        <v>6338</v>
      </c>
      <c r="I723" s="12" t="s">
        <v>6339</v>
      </c>
      <c r="J723" s="1" t="s">
        <v>64</v>
      </c>
      <c r="K723" s="1" t="s">
        <v>6340</v>
      </c>
      <c r="L723" s="1" t="s">
        <v>6341</v>
      </c>
      <c r="M723" s="1" t="s">
        <v>6342</v>
      </c>
      <c r="N723" s="1" t="s">
        <v>6343</v>
      </c>
      <c r="O723" s="1" t="s">
        <v>6344</v>
      </c>
      <c r="P723" s="1" t="s">
        <v>6345</v>
      </c>
      <c r="Q723" s="1" t="s">
        <v>6346</v>
      </c>
      <c r="R723" s="1" t="s">
        <v>127</v>
      </c>
      <c r="T723" s="1" t="s">
        <v>6347</v>
      </c>
      <c r="X723" s="2">
        <v>45306</v>
      </c>
      <c r="Y723" s="2">
        <v>45382</v>
      </c>
      <c r="Z723" s="2">
        <v>45278</v>
      </c>
      <c r="AA723" s="1" t="s">
        <v>55</v>
      </c>
      <c r="AC723" s="1" t="s">
        <v>56</v>
      </c>
      <c r="AD723" s="1" t="s">
        <v>57</v>
      </c>
      <c r="AE723" s="1" t="s">
        <v>57</v>
      </c>
      <c r="AF723" s="1" t="s">
        <v>58</v>
      </c>
      <c r="AG723" s="1">
        <v>40000</v>
      </c>
      <c r="AI723" s="2">
        <v>45331</v>
      </c>
      <c r="AJ723" s="1">
        <v>0</v>
      </c>
      <c r="AK723" s="1" t="s">
        <v>6348</v>
      </c>
      <c r="AL723" s="2">
        <v>45340</v>
      </c>
      <c r="AM723" s="2">
        <v>45382</v>
      </c>
      <c r="AN723" s="1" t="s">
        <v>89</v>
      </c>
      <c r="AO723" s="3">
        <v>0.5</v>
      </c>
    </row>
    <row r="724" spans="1:41" x14ac:dyDescent="0.3">
      <c r="A724" s="7" t="s">
        <v>6349</v>
      </c>
      <c r="B724" s="1" t="s">
        <v>41</v>
      </c>
      <c r="C724" s="1" t="s">
        <v>6350</v>
      </c>
      <c r="D724" s="1" t="s">
        <v>43</v>
      </c>
      <c r="E724" s="1" t="s">
        <v>6351</v>
      </c>
      <c r="F724" s="10">
        <f t="shared" si="11"/>
        <v>45349</v>
      </c>
      <c r="G724" s="1" t="s">
        <v>6352</v>
      </c>
      <c r="H724" s="1" t="s">
        <v>6353</v>
      </c>
      <c r="I724" s="1" t="s">
        <v>8481</v>
      </c>
      <c r="J724" s="1" t="s">
        <v>540</v>
      </c>
      <c r="K724" s="1" t="s">
        <v>6354</v>
      </c>
      <c r="L724" s="1" t="s">
        <v>823</v>
      </c>
      <c r="M724" s="1" t="s">
        <v>6355</v>
      </c>
      <c r="N724" s="1" t="s">
        <v>634</v>
      </c>
      <c r="P724" s="1" t="s">
        <v>6356</v>
      </c>
      <c r="Q724" s="1" t="s">
        <v>6357</v>
      </c>
      <c r="R724" s="1" t="s">
        <v>545</v>
      </c>
      <c r="T724" s="1" t="s">
        <v>6358</v>
      </c>
      <c r="V724" s="1" t="s">
        <v>6359</v>
      </c>
      <c r="X724" s="2">
        <v>45355</v>
      </c>
      <c r="Y724" s="2">
        <v>46815</v>
      </c>
      <c r="Z724" s="2">
        <v>45296</v>
      </c>
      <c r="AA724" s="1" t="s">
        <v>55</v>
      </c>
      <c r="AC724" s="1" t="s">
        <v>56</v>
      </c>
      <c r="AD724" s="1" t="s">
        <v>57</v>
      </c>
      <c r="AE724" s="1" t="s">
        <v>57</v>
      </c>
      <c r="AF724" s="1" t="s">
        <v>87</v>
      </c>
      <c r="AG724" s="1">
        <v>0</v>
      </c>
      <c r="AH724" s="1">
        <v>4200000</v>
      </c>
      <c r="AI724" s="2">
        <v>45349</v>
      </c>
      <c r="AJ724" s="1">
        <v>4200000</v>
      </c>
      <c r="AK724" s="1" t="s">
        <v>6360</v>
      </c>
      <c r="AL724" s="2">
        <v>45355</v>
      </c>
      <c r="AM724" s="2">
        <v>46815</v>
      </c>
      <c r="AN724" s="1" t="s">
        <v>1013</v>
      </c>
      <c r="AO724" s="3">
        <v>0.5</v>
      </c>
    </row>
    <row r="725" spans="1:41" x14ac:dyDescent="0.3">
      <c r="A725" s="7" t="s">
        <v>6361</v>
      </c>
      <c r="B725" s="1" t="s">
        <v>41</v>
      </c>
      <c r="C725" s="1" t="s">
        <v>6362</v>
      </c>
      <c r="D725" s="1" t="s">
        <v>43</v>
      </c>
      <c r="E725" s="1" t="s">
        <v>6363</v>
      </c>
      <c r="F725" s="10">
        <f t="shared" si="11"/>
        <v>45349</v>
      </c>
      <c r="G725" s="1" t="s">
        <v>6364</v>
      </c>
      <c r="H725" s="1" t="s">
        <v>6365</v>
      </c>
      <c r="I725" s="12" t="s">
        <v>6366</v>
      </c>
      <c r="J725" s="1" t="s">
        <v>127</v>
      </c>
      <c r="K725" s="1">
        <v>45237000</v>
      </c>
      <c r="L725" s="1" t="s">
        <v>6367</v>
      </c>
      <c r="M725" s="1" t="s">
        <v>6368</v>
      </c>
      <c r="N725" s="1" t="s">
        <v>6369</v>
      </c>
      <c r="P725" s="1" t="s">
        <v>3670</v>
      </c>
      <c r="Q725" s="1" t="s">
        <v>6366</v>
      </c>
      <c r="R725" s="1" t="s">
        <v>127</v>
      </c>
      <c r="X725" s="2">
        <v>45331</v>
      </c>
      <c r="Y725" s="2">
        <v>45596</v>
      </c>
      <c r="Z725" s="2">
        <v>45273</v>
      </c>
      <c r="AA725" s="1" t="s">
        <v>55</v>
      </c>
      <c r="AC725" s="1" t="s">
        <v>57</v>
      </c>
      <c r="AD725" s="1" t="s">
        <v>57</v>
      </c>
      <c r="AE725" s="1" t="s">
        <v>57</v>
      </c>
      <c r="AF725" s="1" t="s">
        <v>3069</v>
      </c>
      <c r="AG725" s="1">
        <v>200000</v>
      </c>
      <c r="AH725" s="1">
        <v>3000000</v>
      </c>
      <c r="AI725" s="2">
        <v>45331</v>
      </c>
      <c r="AJ725" s="1">
        <v>3426539</v>
      </c>
      <c r="AK725" s="1" t="s">
        <v>6370</v>
      </c>
      <c r="AL725" s="2">
        <v>45331</v>
      </c>
      <c r="AM725" s="2">
        <v>45596</v>
      </c>
      <c r="AN725" s="1" t="s">
        <v>700</v>
      </c>
      <c r="AO725" s="3">
        <v>0.54166666666666663</v>
      </c>
    </row>
    <row r="726" spans="1:41" x14ac:dyDescent="0.3">
      <c r="A726" s="7" t="s">
        <v>6371</v>
      </c>
      <c r="B726" s="1" t="s">
        <v>41</v>
      </c>
      <c r="C726" s="1" t="s">
        <v>6372</v>
      </c>
      <c r="D726" s="1" t="s">
        <v>43</v>
      </c>
      <c r="E726" s="1" t="s">
        <v>6373</v>
      </c>
      <c r="F726" s="10">
        <f t="shared" si="11"/>
        <v>45343</v>
      </c>
      <c r="G726" s="1" t="s">
        <v>6374</v>
      </c>
      <c r="H726" s="1" t="s">
        <v>6375</v>
      </c>
      <c r="I726" s="1" t="s">
        <v>6376</v>
      </c>
      <c r="J726" s="1" t="s">
        <v>8481</v>
      </c>
      <c r="K726" s="1">
        <v>45400000</v>
      </c>
      <c r="L726" s="1" t="s">
        <v>6377</v>
      </c>
      <c r="M726" s="1" t="s">
        <v>6378</v>
      </c>
      <c r="N726" s="1" t="s">
        <v>6379</v>
      </c>
      <c r="P726" s="1" t="s">
        <v>6380</v>
      </c>
      <c r="Q726" s="1" t="s">
        <v>6381</v>
      </c>
      <c r="R726" s="1" t="s">
        <v>84</v>
      </c>
      <c r="X726" s="2">
        <v>45338</v>
      </c>
      <c r="Y726" s="2">
        <v>45541</v>
      </c>
      <c r="Z726" s="2">
        <v>45337</v>
      </c>
      <c r="AA726" s="1" t="s">
        <v>55</v>
      </c>
      <c r="AC726" s="1" t="s">
        <v>56</v>
      </c>
      <c r="AD726" s="1" t="s">
        <v>57</v>
      </c>
      <c r="AE726" s="1" t="s">
        <v>57</v>
      </c>
      <c r="AF726" s="1" t="s">
        <v>58</v>
      </c>
      <c r="AG726" s="1">
        <v>0</v>
      </c>
      <c r="AI726" s="2">
        <v>45341</v>
      </c>
      <c r="AJ726" s="1">
        <v>0</v>
      </c>
      <c r="AK726" s="1" t="s">
        <v>6382</v>
      </c>
      <c r="AL726" s="2">
        <v>45338</v>
      </c>
      <c r="AM726" s="2">
        <v>45541</v>
      </c>
      <c r="AN726" s="1" t="s">
        <v>6383</v>
      </c>
      <c r="AO726" s="3">
        <v>0.5</v>
      </c>
    </row>
    <row r="727" spans="1:41" x14ac:dyDescent="0.3">
      <c r="A727" s="7" t="s">
        <v>6384</v>
      </c>
      <c r="B727" s="1" t="s">
        <v>41</v>
      </c>
      <c r="C727" s="1" t="s">
        <v>6385</v>
      </c>
      <c r="D727" s="1" t="s">
        <v>43</v>
      </c>
      <c r="E727" s="1" t="s">
        <v>6386</v>
      </c>
      <c r="F727" s="10">
        <f t="shared" si="11"/>
        <v>45301</v>
      </c>
      <c r="G727" s="1" t="s">
        <v>6387</v>
      </c>
      <c r="H727" s="1" t="s">
        <v>6388</v>
      </c>
      <c r="I727" s="12" t="s">
        <v>6389</v>
      </c>
      <c r="J727" s="1" t="s">
        <v>64</v>
      </c>
      <c r="K727" s="1">
        <v>45233251</v>
      </c>
      <c r="L727" s="1" t="s">
        <v>6390</v>
      </c>
      <c r="M727" s="1" t="s">
        <v>1318</v>
      </c>
      <c r="N727" s="1" t="s">
        <v>6391</v>
      </c>
      <c r="O727" s="1" t="s">
        <v>2385</v>
      </c>
      <c r="P727" s="1" t="s">
        <v>2386</v>
      </c>
      <c r="Q727" s="1" t="s">
        <v>6389</v>
      </c>
      <c r="R727" s="1" t="s">
        <v>84</v>
      </c>
      <c r="S727" s="1" t="s">
        <v>1322</v>
      </c>
      <c r="T727" s="1" t="s">
        <v>1323</v>
      </c>
      <c r="X727" s="2">
        <v>45340</v>
      </c>
      <c r="Y727" s="2">
        <v>45380</v>
      </c>
      <c r="Z727" s="2">
        <v>45317</v>
      </c>
      <c r="AA727" s="1" t="s">
        <v>55</v>
      </c>
      <c r="AC727" s="1" t="s">
        <v>56</v>
      </c>
      <c r="AD727" s="1" t="s">
        <v>57</v>
      </c>
      <c r="AE727" s="1" t="s">
        <v>57</v>
      </c>
      <c r="AF727" s="1" t="s">
        <v>58</v>
      </c>
      <c r="AG727" s="1">
        <v>0</v>
      </c>
      <c r="AH727" s="1">
        <v>0</v>
      </c>
      <c r="AI727" s="2">
        <v>45331</v>
      </c>
      <c r="AJ727" s="1">
        <v>106272</v>
      </c>
      <c r="AK727" s="1" t="s">
        <v>6392</v>
      </c>
      <c r="AL727" s="2">
        <v>45340</v>
      </c>
      <c r="AM727" s="2">
        <v>45380</v>
      </c>
      <c r="AN727" s="1" t="s">
        <v>89</v>
      </c>
      <c r="AO727" s="3">
        <v>0.54166666666666663</v>
      </c>
    </row>
    <row r="728" spans="1:41" x14ac:dyDescent="0.3">
      <c r="A728" s="7" t="s">
        <v>6393</v>
      </c>
      <c r="B728" s="1" t="s">
        <v>41</v>
      </c>
      <c r="C728" s="1" t="s">
        <v>4116</v>
      </c>
      <c r="D728" s="1" t="s">
        <v>43</v>
      </c>
      <c r="E728" s="1" t="s">
        <v>6394</v>
      </c>
      <c r="F728" s="10">
        <f t="shared" si="11"/>
        <v>45329</v>
      </c>
      <c r="G728" s="1" t="s">
        <v>6395</v>
      </c>
      <c r="H728" s="1" t="s">
        <v>6396</v>
      </c>
      <c r="I728" s="1" t="s">
        <v>8481</v>
      </c>
      <c r="J728" s="1" t="s">
        <v>95</v>
      </c>
      <c r="K728" s="1">
        <v>71315200</v>
      </c>
      <c r="M728" s="1" t="s">
        <v>6397</v>
      </c>
      <c r="N728" s="1" t="s">
        <v>6398</v>
      </c>
      <c r="O728" s="1" t="s">
        <v>4122</v>
      </c>
      <c r="P728" s="1" t="s">
        <v>6399</v>
      </c>
      <c r="Q728" s="1" t="s">
        <v>6400</v>
      </c>
      <c r="R728" s="1" t="s">
        <v>53</v>
      </c>
      <c r="S728" s="1" t="s">
        <v>6401</v>
      </c>
      <c r="V728" s="1" t="s">
        <v>6402</v>
      </c>
      <c r="X728" s="2">
        <v>45320</v>
      </c>
      <c r="Y728" s="2">
        <v>45351</v>
      </c>
      <c r="Z728" s="2">
        <v>45315</v>
      </c>
      <c r="AA728" s="1" t="s">
        <v>55</v>
      </c>
      <c r="AC728" s="1" t="s">
        <v>56</v>
      </c>
      <c r="AD728" s="1" t="s">
        <v>57</v>
      </c>
      <c r="AE728" s="1" t="s">
        <v>57</v>
      </c>
      <c r="AF728" s="1" t="s">
        <v>87</v>
      </c>
      <c r="AG728" s="1">
        <v>14427.7</v>
      </c>
      <c r="AI728" s="2">
        <v>45315</v>
      </c>
      <c r="AJ728" s="1">
        <v>14427.7</v>
      </c>
      <c r="AK728" s="1" t="s">
        <v>6403</v>
      </c>
      <c r="AL728" s="2">
        <v>45320</v>
      </c>
      <c r="AM728" s="2">
        <v>45351</v>
      </c>
      <c r="AN728" s="1" t="s">
        <v>229</v>
      </c>
      <c r="AO728" s="3">
        <v>0</v>
      </c>
    </row>
    <row r="729" spans="1:41" x14ac:dyDescent="0.3">
      <c r="A729" s="7" t="s">
        <v>6404</v>
      </c>
      <c r="B729" s="1" t="s">
        <v>41</v>
      </c>
      <c r="C729" s="1" t="s">
        <v>242</v>
      </c>
      <c r="D729" s="1" t="s">
        <v>43</v>
      </c>
      <c r="E729" s="1" t="s">
        <v>6405</v>
      </c>
      <c r="F729" s="10">
        <f t="shared" si="11"/>
        <v>45328</v>
      </c>
      <c r="G729" s="1" t="s">
        <v>6406</v>
      </c>
      <c r="H729" s="1" t="s">
        <v>6407</v>
      </c>
      <c r="I729" s="12" t="s">
        <v>245</v>
      </c>
      <c r="J729" s="1" t="s">
        <v>107</v>
      </c>
      <c r="K729" s="1">
        <v>45247270</v>
      </c>
      <c r="L729" s="1" t="s">
        <v>3979</v>
      </c>
      <c r="M729" s="1" t="s">
        <v>3980</v>
      </c>
      <c r="N729" s="1" t="s">
        <v>3981</v>
      </c>
      <c r="P729" s="1" t="s">
        <v>249</v>
      </c>
      <c r="Q729" s="1" t="s">
        <v>245</v>
      </c>
      <c r="R729" s="1" t="s">
        <v>127</v>
      </c>
      <c r="U729" s="1" t="s">
        <v>6408</v>
      </c>
      <c r="X729" s="2">
        <v>45327</v>
      </c>
      <c r="Y729" s="2">
        <v>45471</v>
      </c>
      <c r="Z729" s="2">
        <v>45324</v>
      </c>
      <c r="AA729" s="1" t="s">
        <v>55</v>
      </c>
      <c r="AC729" s="1" t="s">
        <v>57</v>
      </c>
      <c r="AD729" s="1" t="s">
        <v>57</v>
      </c>
      <c r="AE729" s="1" t="s">
        <v>57</v>
      </c>
      <c r="AF729" s="1" t="s">
        <v>58</v>
      </c>
      <c r="AG729" s="1">
        <v>403764</v>
      </c>
      <c r="AH729" s="1">
        <v>403764</v>
      </c>
      <c r="AI729" s="2">
        <v>45327</v>
      </c>
      <c r="AJ729" s="1">
        <v>403764</v>
      </c>
      <c r="AK729" s="1" t="s">
        <v>2767</v>
      </c>
      <c r="AL729" s="2">
        <v>45327</v>
      </c>
      <c r="AM729" s="2">
        <v>45471</v>
      </c>
      <c r="AN729" s="1" t="s">
        <v>240</v>
      </c>
      <c r="AO729" s="3">
        <v>0.70833333333333337</v>
      </c>
    </row>
    <row r="730" spans="1:41" x14ac:dyDescent="0.3">
      <c r="A730" s="7" t="s">
        <v>6409</v>
      </c>
      <c r="B730" s="1" t="s">
        <v>41</v>
      </c>
      <c r="C730" s="1" t="s">
        <v>2175</v>
      </c>
      <c r="D730" s="1" t="s">
        <v>43</v>
      </c>
      <c r="E730" s="1" t="s">
        <v>6410</v>
      </c>
      <c r="F730" s="10">
        <f t="shared" si="11"/>
        <v>45324</v>
      </c>
      <c r="G730" s="1" t="s">
        <v>6411</v>
      </c>
      <c r="H730" s="1" t="s">
        <v>6412</v>
      </c>
      <c r="I730" s="1" t="s">
        <v>8481</v>
      </c>
      <c r="J730" s="1" t="s">
        <v>84</v>
      </c>
      <c r="K730" s="1">
        <v>45000000</v>
      </c>
      <c r="L730" s="1" t="s">
        <v>6413</v>
      </c>
      <c r="M730" s="1" t="s">
        <v>6414</v>
      </c>
      <c r="N730" s="1" t="s">
        <v>2091</v>
      </c>
      <c r="O730" s="1" t="s">
        <v>2181</v>
      </c>
      <c r="P730" s="1" t="s">
        <v>2182</v>
      </c>
      <c r="Q730" s="1" t="s">
        <v>2183</v>
      </c>
      <c r="R730" s="1" t="s">
        <v>127</v>
      </c>
      <c r="S730" s="1" t="s">
        <v>2184</v>
      </c>
      <c r="T730" s="1" t="s">
        <v>2185</v>
      </c>
      <c r="X730" s="2">
        <v>45322</v>
      </c>
      <c r="Y730" s="2">
        <v>46203</v>
      </c>
      <c r="Z730" s="2">
        <v>45308</v>
      </c>
      <c r="AA730" s="1" t="s">
        <v>55</v>
      </c>
      <c r="AC730" s="1" t="s">
        <v>56</v>
      </c>
      <c r="AD730" s="1" t="s">
        <v>57</v>
      </c>
      <c r="AE730" s="1" t="s">
        <v>57</v>
      </c>
      <c r="AF730" s="1" t="s">
        <v>58</v>
      </c>
      <c r="AG730" s="1">
        <v>33000000</v>
      </c>
      <c r="AI730" s="2">
        <v>45308</v>
      </c>
      <c r="AJ730" s="1">
        <v>33000000</v>
      </c>
      <c r="AK730" s="1" t="s">
        <v>6415</v>
      </c>
      <c r="AL730" s="2">
        <v>45322</v>
      </c>
      <c r="AM730" s="2">
        <v>46203</v>
      </c>
      <c r="AN730" s="1" t="s">
        <v>561</v>
      </c>
      <c r="AO730" s="3">
        <v>0.99930555555555556</v>
      </c>
    </row>
    <row r="731" spans="1:41" x14ac:dyDescent="0.3">
      <c r="A731" s="7" t="s">
        <v>6416</v>
      </c>
      <c r="B731" s="1" t="s">
        <v>41</v>
      </c>
      <c r="C731" s="1" t="s">
        <v>5474</v>
      </c>
      <c r="D731" s="1" t="s">
        <v>43</v>
      </c>
      <c r="E731" s="1" t="s">
        <v>6417</v>
      </c>
      <c r="F731" s="10">
        <f t="shared" si="11"/>
        <v>45324</v>
      </c>
      <c r="G731" s="1" t="s">
        <v>6418</v>
      </c>
      <c r="H731" s="1" t="s">
        <v>6419</v>
      </c>
      <c r="I731" s="12" t="s">
        <v>5478</v>
      </c>
      <c r="J731" s="1" t="s">
        <v>64</v>
      </c>
      <c r="K731" s="1">
        <v>45233340</v>
      </c>
      <c r="L731" s="1" t="s">
        <v>6420</v>
      </c>
      <c r="M731" s="1" t="s">
        <v>6421</v>
      </c>
      <c r="N731" s="1" t="s">
        <v>6422</v>
      </c>
      <c r="O731" s="1" t="s">
        <v>6423</v>
      </c>
      <c r="P731" s="1" t="s">
        <v>6424</v>
      </c>
      <c r="Q731" s="1" t="s">
        <v>5478</v>
      </c>
      <c r="R731" s="1" t="s">
        <v>127</v>
      </c>
      <c r="S731" s="1" t="s">
        <v>6425</v>
      </c>
      <c r="X731" s="2">
        <v>44848</v>
      </c>
      <c r="Y731" s="2">
        <v>45046</v>
      </c>
      <c r="Z731" s="2">
        <v>44834</v>
      </c>
      <c r="AA731" s="1" t="s">
        <v>55</v>
      </c>
      <c r="AC731" s="1" t="s">
        <v>57</v>
      </c>
      <c r="AD731" s="1" t="s">
        <v>57</v>
      </c>
      <c r="AE731" s="1" t="s">
        <v>57</v>
      </c>
      <c r="AF731" s="1" t="s">
        <v>58</v>
      </c>
      <c r="AG731" s="1">
        <v>0</v>
      </c>
      <c r="AH731" s="1">
        <v>0</v>
      </c>
      <c r="AI731" s="2">
        <v>44844</v>
      </c>
      <c r="AJ731" s="1">
        <v>112000</v>
      </c>
      <c r="AK731" s="1" t="s">
        <v>6426</v>
      </c>
      <c r="AL731" s="2">
        <v>44848</v>
      </c>
      <c r="AM731" s="2">
        <v>45046</v>
      </c>
      <c r="AN731" s="1" t="s">
        <v>144</v>
      </c>
      <c r="AO731" s="3">
        <v>0.7104166666666667</v>
      </c>
    </row>
    <row r="732" spans="1:41" x14ac:dyDescent="0.3">
      <c r="A732" s="7" t="s">
        <v>6427</v>
      </c>
      <c r="B732" s="1" t="s">
        <v>41</v>
      </c>
      <c r="C732" s="1" t="s">
        <v>5171</v>
      </c>
      <c r="D732" s="1" t="s">
        <v>43</v>
      </c>
      <c r="E732" s="1" t="s">
        <v>6428</v>
      </c>
      <c r="F732" s="10">
        <f t="shared" si="11"/>
        <v>45317</v>
      </c>
      <c r="G732" s="1" t="s">
        <v>5173</v>
      </c>
      <c r="H732" s="1" t="s">
        <v>6429</v>
      </c>
      <c r="I732" s="1" t="s">
        <v>8481</v>
      </c>
      <c r="J732" s="1" t="s">
        <v>127</v>
      </c>
      <c r="K732" s="1">
        <v>45000000</v>
      </c>
      <c r="L732" s="1" t="s">
        <v>5175</v>
      </c>
      <c r="M732" s="1" t="s">
        <v>419</v>
      </c>
      <c r="N732" s="1" t="s">
        <v>5176</v>
      </c>
      <c r="O732" s="1" t="s">
        <v>5177</v>
      </c>
      <c r="P732" s="1" t="s">
        <v>51</v>
      </c>
      <c r="Q732" s="1" t="s">
        <v>422</v>
      </c>
      <c r="R732" s="1" t="s">
        <v>127</v>
      </c>
      <c r="T732" s="1" t="s">
        <v>423</v>
      </c>
      <c r="V732" s="1" t="s">
        <v>424</v>
      </c>
      <c r="X732" s="2">
        <v>45292</v>
      </c>
      <c r="Y732" s="2">
        <v>45352</v>
      </c>
      <c r="Z732" s="2">
        <v>45205</v>
      </c>
      <c r="AA732" s="1" t="s">
        <v>55</v>
      </c>
      <c r="AC732" s="1" t="s">
        <v>56</v>
      </c>
      <c r="AD732" s="1" t="s">
        <v>57</v>
      </c>
      <c r="AE732" s="1" t="s">
        <v>57</v>
      </c>
      <c r="AF732" s="1" t="s">
        <v>58</v>
      </c>
      <c r="AG732" s="1">
        <v>29000</v>
      </c>
      <c r="AH732" s="1">
        <v>36000</v>
      </c>
      <c r="AI732" s="2">
        <v>45300</v>
      </c>
      <c r="AJ732" s="1">
        <v>31967.65</v>
      </c>
      <c r="AK732" s="1" t="s">
        <v>6195</v>
      </c>
      <c r="AL732" s="2">
        <v>45292</v>
      </c>
      <c r="AM732" s="2">
        <v>45352</v>
      </c>
      <c r="AN732" s="1" t="s">
        <v>185</v>
      </c>
      <c r="AO732" s="3">
        <v>0.5</v>
      </c>
    </row>
    <row r="733" spans="1:41" x14ac:dyDescent="0.3">
      <c r="A733" s="7" t="s">
        <v>6430</v>
      </c>
      <c r="B733" s="1" t="s">
        <v>41</v>
      </c>
      <c r="C733" s="1" t="s">
        <v>6255</v>
      </c>
      <c r="D733" s="1" t="s">
        <v>43</v>
      </c>
      <c r="E733" s="1" t="s">
        <v>6431</v>
      </c>
      <c r="F733" s="10">
        <f t="shared" si="11"/>
        <v>45317</v>
      </c>
      <c r="G733" s="1" t="s">
        <v>5173</v>
      </c>
      <c r="H733" s="1" t="s">
        <v>6432</v>
      </c>
      <c r="I733" s="1" t="s">
        <v>8481</v>
      </c>
      <c r="J733" s="1" t="s">
        <v>127</v>
      </c>
      <c r="K733" s="1">
        <v>45000000</v>
      </c>
      <c r="L733" s="1" t="s">
        <v>5175</v>
      </c>
      <c r="M733" s="1" t="s">
        <v>419</v>
      </c>
      <c r="N733" s="1" t="s">
        <v>6258</v>
      </c>
      <c r="O733" s="1" t="s">
        <v>6259</v>
      </c>
      <c r="P733" s="1" t="s">
        <v>51</v>
      </c>
      <c r="Q733" s="1" t="s">
        <v>6260</v>
      </c>
      <c r="R733" s="1" t="s">
        <v>127</v>
      </c>
      <c r="T733" s="1" t="s">
        <v>423</v>
      </c>
      <c r="V733" s="1" t="s">
        <v>424</v>
      </c>
      <c r="X733" s="2">
        <v>45139</v>
      </c>
      <c r="Y733" s="2">
        <v>45233</v>
      </c>
      <c r="Z733" s="2">
        <v>44988</v>
      </c>
      <c r="AA733" s="1" t="s">
        <v>55</v>
      </c>
      <c r="AC733" s="1" t="s">
        <v>56</v>
      </c>
      <c r="AD733" s="1" t="s">
        <v>57</v>
      </c>
      <c r="AE733" s="1" t="s">
        <v>57</v>
      </c>
      <c r="AF733" s="1" t="s">
        <v>58</v>
      </c>
      <c r="AG733" s="1">
        <v>120000</v>
      </c>
      <c r="AH733" s="1">
        <v>120000</v>
      </c>
      <c r="AI733" s="2">
        <v>45317</v>
      </c>
      <c r="AJ733" s="1">
        <v>107983.78</v>
      </c>
      <c r="AK733" s="1" t="s">
        <v>6195</v>
      </c>
      <c r="AL733" s="2">
        <v>45326</v>
      </c>
      <c r="AM733" s="2">
        <v>45418</v>
      </c>
      <c r="AN733" s="1" t="s">
        <v>185</v>
      </c>
      <c r="AO733" s="3">
        <v>0.5</v>
      </c>
    </row>
    <row r="734" spans="1:41" x14ac:dyDescent="0.3">
      <c r="A734" s="7" t="s">
        <v>6433</v>
      </c>
      <c r="B734" s="1" t="s">
        <v>41</v>
      </c>
      <c r="C734" s="1" t="s">
        <v>2712</v>
      </c>
      <c r="D734" s="1" t="s">
        <v>43</v>
      </c>
      <c r="E734" s="1" t="s">
        <v>6434</v>
      </c>
      <c r="F734" s="10">
        <f t="shared" si="11"/>
        <v>45310</v>
      </c>
      <c r="G734" s="1" t="s">
        <v>6435</v>
      </c>
      <c r="H734" s="1" t="s">
        <v>6436</v>
      </c>
      <c r="I734" s="1" t="s">
        <v>6437</v>
      </c>
      <c r="J734" s="1" t="s">
        <v>8481</v>
      </c>
      <c r="K734" s="1" t="s">
        <v>6438</v>
      </c>
      <c r="L734" s="1" t="s">
        <v>6439</v>
      </c>
      <c r="M734" s="1" t="s">
        <v>2717</v>
      </c>
      <c r="N734" s="1" t="s">
        <v>6440</v>
      </c>
      <c r="P734" s="1" t="s">
        <v>6441</v>
      </c>
      <c r="Q734" s="1" t="s">
        <v>2719</v>
      </c>
      <c r="R734" s="1" t="s">
        <v>84</v>
      </c>
      <c r="X734" s="2">
        <v>45323</v>
      </c>
      <c r="Y734" s="2">
        <v>46113</v>
      </c>
      <c r="Z734" s="2">
        <v>45230</v>
      </c>
      <c r="AA734" s="1" t="s">
        <v>55</v>
      </c>
      <c r="AC734" s="1" t="s">
        <v>56</v>
      </c>
      <c r="AD734" s="1" t="s">
        <v>57</v>
      </c>
      <c r="AE734" s="1" t="s">
        <v>57</v>
      </c>
      <c r="AF734" s="1" t="s">
        <v>58</v>
      </c>
      <c r="AG734" s="1">
        <v>2056911.01</v>
      </c>
      <c r="AI734" s="2">
        <v>45279</v>
      </c>
      <c r="AJ734" s="1">
        <v>2056911.01</v>
      </c>
      <c r="AK734" s="1" t="s">
        <v>6442</v>
      </c>
      <c r="AL734" s="2">
        <v>45323</v>
      </c>
      <c r="AM734" s="2">
        <v>46113</v>
      </c>
      <c r="AN734" s="1" t="s">
        <v>185</v>
      </c>
      <c r="AO734" s="3">
        <v>0.5</v>
      </c>
    </row>
    <row r="735" spans="1:41" x14ac:dyDescent="0.3">
      <c r="A735" s="7" t="s">
        <v>6443</v>
      </c>
      <c r="B735" s="1" t="s">
        <v>41</v>
      </c>
      <c r="C735" s="1" t="s">
        <v>6444</v>
      </c>
      <c r="D735" s="1" t="s">
        <v>43</v>
      </c>
      <c r="E735" s="1" t="s">
        <v>6445</v>
      </c>
      <c r="F735" s="10">
        <f t="shared" si="11"/>
        <v>45314</v>
      </c>
      <c r="G735" s="1" t="s">
        <v>6446</v>
      </c>
      <c r="H735" s="1" t="s">
        <v>6447</v>
      </c>
      <c r="I735" s="13" t="s">
        <v>6448</v>
      </c>
      <c r="J735" s="1" t="s">
        <v>64</v>
      </c>
      <c r="K735" s="1">
        <v>71530000</v>
      </c>
      <c r="L735" s="1" t="s">
        <v>6449</v>
      </c>
      <c r="M735" s="1" t="s">
        <v>1318</v>
      </c>
      <c r="N735" s="1" t="s">
        <v>6450</v>
      </c>
      <c r="O735" s="1" t="s">
        <v>6451</v>
      </c>
      <c r="P735" s="1" t="s">
        <v>6452</v>
      </c>
      <c r="Q735" s="1" t="s">
        <v>6448</v>
      </c>
      <c r="R735" s="1" t="s">
        <v>84</v>
      </c>
      <c r="S735" s="1" t="s">
        <v>1322</v>
      </c>
      <c r="T735" s="1" t="s">
        <v>1323</v>
      </c>
      <c r="X735" s="2">
        <v>45314</v>
      </c>
      <c r="Y735" s="2">
        <v>45412</v>
      </c>
      <c r="Z735" s="2">
        <v>45313</v>
      </c>
      <c r="AA735" s="1" t="s">
        <v>55</v>
      </c>
      <c r="AC735" s="1" t="s">
        <v>56</v>
      </c>
      <c r="AD735" s="1" t="s">
        <v>57</v>
      </c>
      <c r="AE735" s="1" t="s">
        <v>57</v>
      </c>
      <c r="AF735" s="1" t="s">
        <v>87</v>
      </c>
      <c r="AG735" s="1">
        <v>0</v>
      </c>
      <c r="AH735" s="1">
        <v>0</v>
      </c>
      <c r="AI735" s="2">
        <v>45314</v>
      </c>
      <c r="AJ735" s="1">
        <v>408435</v>
      </c>
      <c r="AK735" s="1" t="s">
        <v>6453</v>
      </c>
      <c r="AL735" s="2">
        <v>45314</v>
      </c>
      <c r="AM735" s="2">
        <v>45412</v>
      </c>
      <c r="AN735" s="1" t="s">
        <v>89</v>
      </c>
      <c r="AO735" s="3">
        <v>0</v>
      </c>
    </row>
    <row r="736" spans="1:41" x14ac:dyDescent="0.3">
      <c r="A736" s="7" t="s">
        <v>6454</v>
      </c>
      <c r="B736" s="1" t="s">
        <v>41</v>
      </c>
      <c r="C736" s="1" t="s">
        <v>6444</v>
      </c>
      <c r="D736" s="1" t="s">
        <v>43</v>
      </c>
      <c r="E736" s="1" t="s">
        <v>6455</v>
      </c>
      <c r="F736" s="10">
        <f t="shared" si="11"/>
        <v>45314</v>
      </c>
      <c r="G736" s="1" t="s">
        <v>6456</v>
      </c>
      <c r="H736" s="1" t="s">
        <v>6457</v>
      </c>
      <c r="I736" s="9" t="s">
        <v>6448</v>
      </c>
      <c r="J736" s="1" t="s">
        <v>64</v>
      </c>
      <c r="K736" s="1">
        <v>71530000</v>
      </c>
      <c r="L736" s="1" t="s">
        <v>6449</v>
      </c>
      <c r="M736" s="1" t="s">
        <v>1318</v>
      </c>
      <c r="N736" s="1" t="s">
        <v>6450</v>
      </c>
      <c r="O736" s="1" t="s">
        <v>6451</v>
      </c>
      <c r="P736" s="1" t="s">
        <v>6452</v>
      </c>
      <c r="Q736" s="1" t="s">
        <v>6448</v>
      </c>
      <c r="R736" s="1" t="s">
        <v>84</v>
      </c>
      <c r="S736" s="1" t="s">
        <v>1322</v>
      </c>
      <c r="T736" s="1" t="s">
        <v>1323</v>
      </c>
      <c r="X736" s="2">
        <v>45314</v>
      </c>
      <c r="Y736" s="2">
        <v>45777</v>
      </c>
      <c r="Z736" s="2">
        <v>45313</v>
      </c>
      <c r="AA736" s="1" t="s">
        <v>55</v>
      </c>
      <c r="AC736" s="1" t="s">
        <v>56</v>
      </c>
      <c r="AD736" s="1" t="s">
        <v>57</v>
      </c>
      <c r="AE736" s="1" t="s">
        <v>57</v>
      </c>
      <c r="AF736" s="1" t="s">
        <v>87</v>
      </c>
      <c r="AG736" s="1">
        <v>0</v>
      </c>
      <c r="AH736" s="1">
        <v>0</v>
      </c>
      <c r="AI736" s="2">
        <v>45314</v>
      </c>
      <c r="AJ736" s="1">
        <v>395428</v>
      </c>
      <c r="AK736" s="1" t="s">
        <v>6458</v>
      </c>
      <c r="AL736" s="2">
        <v>45314</v>
      </c>
      <c r="AM736" s="2">
        <v>45777</v>
      </c>
      <c r="AN736" s="1" t="s">
        <v>89</v>
      </c>
      <c r="AO736" s="3">
        <v>0</v>
      </c>
    </row>
    <row r="737" spans="1:41" x14ac:dyDescent="0.3">
      <c r="A737" s="7" t="s">
        <v>6459</v>
      </c>
      <c r="B737" s="1" t="s">
        <v>41</v>
      </c>
      <c r="C737" s="1" t="s">
        <v>6444</v>
      </c>
      <c r="D737" s="1" t="s">
        <v>43</v>
      </c>
      <c r="E737" s="1" t="s">
        <v>6460</v>
      </c>
      <c r="F737" s="10">
        <f t="shared" si="11"/>
        <v>45314</v>
      </c>
      <c r="G737" s="1" t="s">
        <v>6461</v>
      </c>
      <c r="H737" s="1" t="s">
        <v>6462</v>
      </c>
      <c r="I737" s="9" t="s">
        <v>6448</v>
      </c>
      <c r="J737" s="1" t="s">
        <v>64</v>
      </c>
      <c r="K737" s="1">
        <v>71530000</v>
      </c>
      <c r="L737" s="1" t="s">
        <v>6449</v>
      </c>
      <c r="M737" s="1" t="s">
        <v>1318</v>
      </c>
      <c r="N737" s="1" t="s">
        <v>6450</v>
      </c>
      <c r="O737" s="1" t="s">
        <v>6451</v>
      </c>
      <c r="P737" s="1" t="s">
        <v>6452</v>
      </c>
      <c r="Q737" s="1" t="s">
        <v>6448</v>
      </c>
      <c r="R737" s="1" t="s">
        <v>84</v>
      </c>
      <c r="S737" s="1" t="s">
        <v>1322</v>
      </c>
      <c r="T737" s="1" t="s">
        <v>1323</v>
      </c>
      <c r="X737" s="2">
        <v>45314</v>
      </c>
      <c r="Y737" s="2">
        <v>45777</v>
      </c>
      <c r="Z737" s="2">
        <v>45313</v>
      </c>
      <c r="AA737" s="1" t="s">
        <v>55</v>
      </c>
      <c r="AC737" s="1" t="s">
        <v>56</v>
      </c>
      <c r="AD737" s="1" t="s">
        <v>57</v>
      </c>
      <c r="AE737" s="1" t="s">
        <v>57</v>
      </c>
      <c r="AF737" s="1" t="s">
        <v>87</v>
      </c>
      <c r="AG737" s="1">
        <v>0</v>
      </c>
      <c r="AH737" s="1">
        <v>0</v>
      </c>
      <c r="AI737" s="2">
        <v>45314</v>
      </c>
      <c r="AJ737" s="1">
        <v>115630</v>
      </c>
      <c r="AK737" s="1" t="s">
        <v>6463</v>
      </c>
      <c r="AL737" s="2">
        <v>45314</v>
      </c>
      <c r="AM737" s="2">
        <v>45777</v>
      </c>
      <c r="AN737" s="1" t="s">
        <v>89</v>
      </c>
      <c r="AO737" s="3">
        <v>0</v>
      </c>
    </row>
    <row r="738" spans="1:41" x14ac:dyDescent="0.3">
      <c r="A738" s="7" t="s">
        <v>6464</v>
      </c>
      <c r="B738" s="1" t="s">
        <v>41</v>
      </c>
      <c r="C738" s="1" t="s">
        <v>6465</v>
      </c>
      <c r="D738" s="1" t="s">
        <v>43</v>
      </c>
      <c r="E738" s="1" t="s">
        <v>6466</v>
      </c>
      <c r="F738" s="10">
        <f t="shared" si="11"/>
        <v>45310</v>
      </c>
      <c r="G738" s="1" t="s">
        <v>6467</v>
      </c>
      <c r="H738" s="1" t="s">
        <v>6468</v>
      </c>
      <c r="I738" s="9" t="s">
        <v>6469</v>
      </c>
      <c r="J738" s="1" t="s">
        <v>107</v>
      </c>
      <c r="K738" s="1" t="s">
        <v>6470</v>
      </c>
      <c r="M738" s="1" t="s">
        <v>6471</v>
      </c>
      <c r="N738" s="1" t="s">
        <v>6472</v>
      </c>
      <c r="O738" s="1" t="s">
        <v>6473</v>
      </c>
      <c r="P738" s="1" t="s">
        <v>6474</v>
      </c>
      <c r="Q738" s="1" t="s">
        <v>6469</v>
      </c>
      <c r="R738" s="1" t="s">
        <v>84</v>
      </c>
      <c r="V738" s="1" t="s">
        <v>6475</v>
      </c>
      <c r="X738" s="2">
        <v>45271</v>
      </c>
      <c r="Y738" s="2">
        <v>46366</v>
      </c>
      <c r="Z738" s="2">
        <v>45147</v>
      </c>
      <c r="AA738" s="1" t="s">
        <v>55</v>
      </c>
      <c r="AC738" s="1" t="s">
        <v>56</v>
      </c>
      <c r="AD738" s="1" t="s">
        <v>56</v>
      </c>
      <c r="AE738" s="1" t="s">
        <v>57</v>
      </c>
      <c r="AF738" s="1" t="s">
        <v>87</v>
      </c>
      <c r="AG738" s="1">
        <v>0</v>
      </c>
      <c r="AH738" s="1">
        <v>3000000</v>
      </c>
      <c r="AI738" s="2">
        <v>45260</v>
      </c>
      <c r="AJ738" s="1">
        <v>3000000</v>
      </c>
      <c r="AK738" s="1" t="s">
        <v>6476</v>
      </c>
      <c r="AL738" s="2">
        <v>45271</v>
      </c>
      <c r="AM738" s="2">
        <v>46366</v>
      </c>
      <c r="AN738" s="1" t="s">
        <v>596</v>
      </c>
      <c r="AO738" s="3">
        <v>0.33333333333333331</v>
      </c>
    </row>
    <row r="739" spans="1:41" x14ac:dyDescent="0.3">
      <c r="A739" s="7" t="s">
        <v>6477</v>
      </c>
      <c r="B739" s="1" t="s">
        <v>41</v>
      </c>
      <c r="C739" s="1" t="s">
        <v>4827</v>
      </c>
      <c r="D739" s="1" t="s">
        <v>43</v>
      </c>
      <c r="E739" s="1" t="s">
        <v>6478</v>
      </c>
      <c r="F739" s="10">
        <f t="shared" si="11"/>
        <v>45308</v>
      </c>
      <c r="G739" s="1" t="s">
        <v>6479</v>
      </c>
      <c r="H739" s="1" t="s">
        <v>6480</v>
      </c>
      <c r="I739" s="11" t="s">
        <v>6481</v>
      </c>
      <c r="J739" s="1" t="s">
        <v>405</v>
      </c>
      <c r="K739" s="1">
        <v>79400000</v>
      </c>
      <c r="L739" s="1" t="s">
        <v>4832</v>
      </c>
      <c r="M739" s="1" t="s">
        <v>4833</v>
      </c>
      <c r="N739" s="1" t="s">
        <v>6482</v>
      </c>
      <c r="P739" s="1" t="s">
        <v>1791</v>
      </c>
      <c r="Q739" s="1" t="s">
        <v>6481</v>
      </c>
      <c r="R739" s="1" t="s">
        <v>571</v>
      </c>
      <c r="X739" s="2">
        <v>45229</v>
      </c>
      <c r="Y739" s="2">
        <v>45380</v>
      </c>
      <c r="Z739" s="2">
        <v>45201</v>
      </c>
      <c r="AA739" s="1" t="s">
        <v>55</v>
      </c>
      <c r="AC739" s="1" t="s">
        <v>56</v>
      </c>
      <c r="AD739" s="1" t="s">
        <v>57</v>
      </c>
      <c r="AE739" s="1" t="s">
        <v>57</v>
      </c>
      <c r="AF739" s="1" t="s">
        <v>87</v>
      </c>
      <c r="AG739" s="1">
        <v>25000</v>
      </c>
      <c r="AI739" s="2">
        <v>45198</v>
      </c>
      <c r="AJ739" s="1">
        <v>25000</v>
      </c>
      <c r="AK739" s="1" t="s">
        <v>6483</v>
      </c>
      <c r="AL739" s="2">
        <v>45229</v>
      </c>
      <c r="AM739" s="2">
        <v>45380</v>
      </c>
      <c r="AN739" s="1" t="s">
        <v>115</v>
      </c>
      <c r="AO739" s="3">
        <v>0.5</v>
      </c>
    </row>
    <row r="740" spans="1:41" x14ac:dyDescent="0.3">
      <c r="A740" s="7" t="s">
        <v>6484</v>
      </c>
      <c r="B740" s="1" t="s">
        <v>41</v>
      </c>
      <c r="C740" s="1" t="s">
        <v>2712</v>
      </c>
      <c r="D740" s="1" t="s">
        <v>43</v>
      </c>
      <c r="E740" s="1" t="s">
        <v>6485</v>
      </c>
      <c r="F740" s="10">
        <f t="shared" si="11"/>
        <v>45307</v>
      </c>
      <c r="G740" s="1" t="s">
        <v>6486</v>
      </c>
      <c r="H740" s="1" t="s">
        <v>6487</v>
      </c>
      <c r="I740" s="1" t="s">
        <v>8481</v>
      </c>
      <c r="J740" s="1" t="s">
        <v>51</v>
      </c>
      <c r="K740" s="1">
        <v>45210000</v>
      </c>
      <c r="L740" s="1" t="s">
        <v>6488</v>
      </c>
      <c r="M740" s="1" t="s">
        <v>6489</v>
      </c>
      <c r="N740" s="1" t="s">
        <v>4610</v>
      </c>
      <c r="P740" s="1" t="s">
        <v>2718</v>
      </c>
      <c r="Q740" s="1" t="s">
        <v>2719</v>
      </c>
      <c r="R740" s="1" t="s">
        <v>84</v>
      </c>
      <c r="X740" s="2">
        <v>45313</v>
      </c>
      <c r="Y740" s="2">
        <v>46583</v>
      </c>
      <c r="Z740" s="2">
        <v>45117</v>
      </c>
      <c r="AA740" s="1" t="s">
        <v>55</v>
      </c>
      <c r="AC740" s="1" t="s">
        <v>57</v>
      </c>
      <c r="AD740" s="1" t="s">
        <v>57</v>
      </c>
      <c r="AE740" s="1" t="s">
        <v>57</v>
      </c>
      <c r="AF740" s="1" t="s">
        <v>58</v>
      </c>
      <c r="AG740" s="1">
        <v>23179181</v>
      </c>
      <c r="AI740" s="2">
        <v>45276</v>
      </c>
      <c r="AJ740" s="1">
        <v>23179181</v>
      </c>
      <c r="AK740" s="1" t="s">
        <v>6490</v>
      </c>
      <c r="AL740" s="2">
        <v>45313</v>
      </c>
      <c r="AM740" s="2">
        <v>46583</v>
      </c>
      <c r="AN740" s="1" t="s">
        <v>240</v>
      </c>
      <c r="AO740" s="3">
        <v>0.5</v>
      </c>
    </row>
    <row r="741" spans="1:41" x14ac:dyDescent="0.3">
      <c r="A741" s="7" t="s">
        <v>6491</v>
      </c>
      <c r="B741" s="1" t="s">
        <v>41</v>
      </c>
      <c r="C741" s="1" t="s">
        <v>6492</v>
      </c>
      <c r="D741" s="1" t="s">
        <v>43</v>
      </c>
      <c r="E741" s="1" t="s">
        <v>6493</v>
      </c>
      <c r="F741" s="10">
        <f t="shared" si="11"/>
        <v>45307</v>
      </c>
      <c r="G741" s="1" t="s">
        <v>6494</v>
      </c>
      <c r="H741" s="1" t="s">
        <v>6495</v>
      </c>
      <c r="I741" s="1" t="s">
        <v>6496</v>
      </c>
      <c r="J741" s="1" t="s">
        <v>8481</v>
      </c>
      <c r="K741" s="1" t="s">
        <v>6497</v>
      </c>
      <c r="L741" s="1" t="s">
        <v>6498</v>
      </c>
      <c r="M741" s="1" t="s">
        <v>6499</v>
      </c>
      <c r="N741" s="1" t="s">
        <v>6500</v>
      </c>
      <c r="P741" s="1" t="s">
        <v>6501</v>
      </c>
      <c r="Q741" s="1" t="s">
        <v>6502</v>
      </c>
      <c r="R741" s="1" t="s">
        <v>84</v>
      </c>
      <c r="S741" s="1" t="s">
        <v>6503</v>
      </c>
      <c r="U741" s="1" t="s">
        <v>6504</v>
      </c>
      <c r="W741" s="1" t="s">
        <v>6505</v>
      </c>
      <c r="X741" s="2">
        <v>45089</v>
      </c>
      <c r="Y741" s="2">
        <v>45278</v>
      </c>
      <c r="Z741" s="2">
        <v>45061</v>
      </c>
      <c r="AA741" s="1" t="s">
        <v>55</v>
      </c>
      <c r="AC741" s="1" t="s">
        <v>56</v>
      </c>
      <c r="AD741" s="1" t="s">
        <v>57</v>
      </c>
      <c r="AE741" s="1" t="s">
        <v>57</v>
      </c>
      <c r="AF741" s="1" t="s">
        <v>58</v>
      </c>
      <c r="AG741" s="1">
        <v>300000</v>
      </c>
      <c r="AI741" s="2">
        <v>45077</v>
      </c>
      <c r="AJ741" s="1">
        <v>302338.15999999997</v>
      </c>
      <c r="AK741" s="1" t="s">
        <v>6506</v>
      </c>
      <c r="AL741" s="2">
        <v>45089</v>
      </c>
      <c r="AM741" s="2">
        <v>45278</v>
      </c>
      <c r="AN741" s="1" t="s">
        <v>700</v>
      </c>
      <c r="AO741" s="3">
        <v>0.58333333333333337</v>
      </c>
    </row>
    <row r="742" spans="1:41" x14ac:dyDescent="0.3">
      <c r="A742" s="7" t="s">
        <v>6507</v>
      </c>
      <c r="B742" s="1" t="s">
        <v>41</v>
      </c>
      <c r="C742" s="1" t="s">
        <v>5525</v>
      </c>
      <c r="D742" s="1" t="s">
        <v>43</v>
      </c>
      <c r="E742" s="1" t="s">
        <v>6508</v>
      </c>
      <c r="F742" s="10">
        <f t="shared" si="11"/>
        <v>45296</v>
      </c>
      <c r="G742" s="1" t="s">
        <v>6509</v>
      </c>
      <c r="H742" s="1" t="s">
        <v>6510</v>
      </c>
      <c r="I742" s="12" t="s">
        <v>3426</v>
      </c>
      <c r="J742" s="1" t="s">
        <v>95</v>
      </c>
      <c r="K742" s="1">
        <v>45200000</v>
      </c>
      <c r="L742" s="1" t="s">
        <v>5530</v>
      </c>
      <c r="M742" s="1" t="s">
        <v>5531</v>
      </c>
      <c r="N742" s="1" t="s">
        <v>5532</v>
      </c>
      <c r="P742" s="1" t="s">
        <v>285</v>
      </c>
      <c r="Q742" s="1" t="s">
        <v>3426</v>
      </c>
      <c r="R742" s="1" t="s">
        <v>127</v>
      </c>
      <c r="S742" s="1">
        <v>0</v>
      </c>
      <c r="U742" s="1" t="s">
        <v>6511</v>
      </c>
      <c r="X742" s="2">
        <v>45261</v>
      </c>
      <c r="Y742" s="2">
        <v>45747</v>
      </c>
      <c r="Z742" s="2">
        <v>45243</v>
      </c>
      <c r="AA742" s="1" t="s">
        <v>55</v>
      </c>
      <c r="AC742" s="1" t="s">
        <v>57</v>
      </c>
      <c r="AD742" s="1" t="s">
        <v>57</v>
      </c>
      <c r="AE742" s="1" t="s">
        <v>57</v>
      </c>
      <c r="AF742" s="1" t="s">
        <v>58</v>
      </c>
      <c r="AG742" s="1">
        <v>321190.65000000002</v>
      </c>
      <c r="AH742" s="1">
        <v>1500000</v>
      </c>
      <c r="AI742" s="2">
        <v>45294</v>
      </c>
      <c r="AJ742" s="1">
        <v>321190.65000000002</v>
      </c>
      <c r="AK742" s="1" t="s">
        <v>2870</v>
      </c>
      <c r="AL742" s="2">
        <v>45261</v>
      </c>
      <c r="AM742" s="2">
        <v>45747</v>
      </c>
      <c r="AN742" s="1" t="s">
        <v>240</v>
      </c>
      <c r="AO742" s="3">
        <v>0.5</v>
      </c>
    </row>
    <row r="743" spans="1:41" x14ac:dyDescent="0.3">
      <c r="A743" s="7" t="s">
        <v>6512</v>
      </c>
      <c r="B743" s="1" t="s">
        <v>41</v>
      </c>
      <c r="C743" s="1" t="s">
        <v>5918</v>
      </c>
      <c r="D743" s="1" t="s">
        <v>43</v>
      </c>
      <c r="E743" s="1" t="s">
        <v>6513</v>
      </c>
      <c r="F743" s="10">
        <f t="shared" si="11"/>
        <v>45295</v>
      </c>
      <c r="G743" s="1" t="s">
        <v>5255</v>
      </c>
      <c r="H743" s="1" t="s">
        <v>6514</v>
      </c>
      <c r="I743" s="1" t="s">
        <v>8481</v>
      </c>
      <c r="J743" s="1" t="s">
        <v>127</v>
      </c>
      <c r="K743" s="1">
        <v>45000000</v>
      </c>
      <c r="L743" s="1" t="s">
        <v>5921</v>
      </c>
      <c r="M743" s="1" t="s">
        <v>419</v>
      </c>
      <c r="N743" s="1" t="s">
        <v>5918</v>
      </c>
      <c r="O743" s="1" t="s">
        <v>5922</v>
      </c>
      <c r="P743" s="1" t="s">
        <v>51</v>
      </c>
      <c r="Q743" s="1" t="s">
        <v>5923</v>
      </c>
      <c r="R743" s="1" t="s">
        <v>127</v>
      </c>
      <c r="T743" s="1" t="s">
        <v>423</v>
      </c>
      <c r="V743" s="1" t="s">
        <v>424</v>
      </c>
      <c r="X743" s="2">
        <v>45299</v>
      </c>
      <c r="Y743" s="2">
        <v>45380</v>
      </c>
      <c r="Z743" s="2">
        <v>45247</v>
      </c>
      <c r="AA743" s="1" t="s">
        <v>55</v>
      </c>
      <c r="AC743" s="1" t="s">
        <v>56</v>
      </c>
      <c r="AD743" s="1" t="s">
        <v>57</v>
      </c>
      <c r="AE743" s="1" t="s">
        <v>57</v>
      </c>
      <c r="AF743" s="1" t="s">
        <v>58</v>
      </c>
      <c r="AG743" s="1">
        <v>280000</v>
      </c>
      <c r="AH743" s="1">
        <v>280000</v>
      </c>
      <c r="AI743" s="2">
        <v>45295</v>
      </c>
      <c r="AJ743" s="1">
        <v>226662.93</v>
      </c>
      <c r="AK743" s="1" t="s">
        <v>5924</v>
      </c>
      <c r="AL743" s="2">
        <v>45299</v>
      </c>
      <c r="AM743" s="2">
        <v>45380</v>
      </c>
      <c r="AN743" s="1" t="s">
        <v>185</v>
      </c>
      <c r="AO743" s="3">
        <v>0.5</v>
      </c>
    </row>
    <row r="744" spans="1:41" x14ac:dyDescent="0.3">
      <c r="A744" s="7" t="s">
        <v>6515</v>
      </c>
      <c r="B744" s="1" t="s">
        <v>41</v>
      </c>
      <c r="C744" s="1" t="s">
        <v>242</v>
      </c>
      <c r="D744" s="1" t="s">
        <v>43</v>
      </c>
      <c r="E744" s="1" t="s">
        <v>6516</v>
      </c>
      <c r="F744" s="10">
        <f t="shared" si="11"/>
        <v>45294</v>
      </c>
      <c r="G744" s="1" t="s">
        <v>6517</v>
      </c>
      <c r="H744" s="1" t="s">
        <v>6518</v>
      </c>
      <c r="I744" s="1" t="s">
        <v>8481</v>
      </c>
      <c r="J744" s="1" t="s">
        <v>95</v>
      </c>
      <c r="K744" s="1">
        <v>71310000</v>
      </c>
      <c r="L744" s="1" t="s">
        <v>6519</v>
      </c>
      <c r="M744" s="1" t="s">
        <v>6520</v>
      </c>
      <c r="N744" s="1" t="s">
        <v>6521</v>
      </c>
      <c r="P744" s="1" t="s">
        <v>285</v>
      </c>
      <c r="Q744" s="1" t="s">
        <v>3426</v>
      </c>
      <c r="R744" s="1" t="s">
        <v>571</v>
      </c>
      <c r="U744" s="1" t="s">
        <v>6522</v>
      </c>
      <c r="X744" s="2">
        <v>45173</v>
      </c>
      <c r="Y744" s="2">
        <v>45616</v>
      </c>
      <c r="Z744" s="2">
        <v>45170</v>
      </c>
      <c r="AA744" s="1" t="s">
        <v>55</v>
      </c>
      <c r="AC744" s="1" t="s">
        <v>57</v>
      </c>
      <c r="AD744" s="1" t="s">
        <v>57</v>
      </c>
      <c r="AE744" s="1" t="s">
        <v>57</v>
      </c>
      <c r="AF744" s="1" t="s">
        <v>58</v>
      </c>
      <c r="AG744" s="1">
        <v>720421</v>
      </c>
      <c r="AH744" s="1">
        <v>720421</v>
      </c>
      <c r="AI744" s="2">
        <v>45187</v>
      </c>
      <c r="AJ744" s="1">
        <v>720421</v>
      </c>
      <c r="AK744" s="1" t="s">
        <v>2870</v>
      </c>
      <c r="AL744" s="2">
        <v>45173</v>
      </c>
      <c r="AM744" s="2">
        <v>45616</v>
      </c>
      <c r="AN744" s="1" t="s">
        <v>240</v>
      </c>
      <c r="AO744" s="3">
        <v>0.5</v>
      </c>
    </row>
    <row r="745" spans="1:41" x14ac:dyDescent="0.3">
      <c r="A745" s="7" t="s">
        <v>6523</v>
      </c>
      <c r="B745" s="1" t="s">
        <v>41</v>
      </c>
      <c r="C745" s="1" t="s">
        <v>279</v>
      </c>
      <c r="D745" s="1" t="s">
        <v>43</v>
      </c>
      <c r="E745" s="1" t="s">
        <v>6524</v>
      </c>
      <c r="F745" s="10">
        <f t="shared" si="11"/>
        <v>45796</v>
      </c>
      <c r="G745" s="1" t="s">
        <v>6525</v>
      </c>
      <c r="H745" s="1" t="s">
        <v>6526</v>
      </c>
      <c r="I745" s="1" t="s">
        <v>8481</v>
      </c>
      <c r="J745" s="1" t="s">
        <v>64</v>
      </c>
      <c r="K745" s="1">
        <v>39143100</v>
      </c>
      <c r="M745" s="1" t="s">
        <v>283</v>
      </c>
      <c r="N745" s="1" t="s">
        <v>284</v>
      </c>
      <c r="O745" s="1" t="s">
        <v>602</v>
      </c>
      <c r="P745" s="1" t="s">
        <v>6527</v>
      </c>
      <c r="Q745" s="1" t="s">
        <v>623</v>
      </c>
      <c r="R745" s="1" t="s">
        <v>53</v>
      </c>
      <c r="S745" s="1" t="s">
        <v>1800</v>
      </c>
      <c r="V745" s="1" t="s">
        <v>6528</v>
      </c>
      <c r="X745" s="2">
        <v>45797</v>
      </c>
      <c r="Y745" s="2">
        <v>47238</v>
      </c>
      <c r="Z745" s="2">
        <v>45793</v>
      </c>
      <c r="AA745" s="1" t="s">
        <v>55</v>
      </c>
      <c r="AC745" s="1" t="s">
        <v>56</v>
      </c>
      <c r="AD745" s="1" t="s">
        <v>57</v>
      </c>
      <c r="AE745" s="1" t="s">
        <v>57</v>
      </c>
      <c r="AF745" s="1" t="s">
        <v>1478</v>
      </c>
      <c r="AG745" s="1">
        <v>250000</v>
      </c>
      <c r="AI745" s="2">
        <v>45793</v>
      </c>
      <c r="AJ745" s="1">
        <v>250000</v>
      </c>
      <c r="AK745" s="1" t="s">
        <v>6529</v>
      </c>
      <c r="AL745" s="2">
        <v>45797</v>
      </c>
      <c r="AM745" s="2">
        <v>47238</v>
      </c>
      <c r="AN745" s="1" t="s">
        <v>144</v>
      </c>
      <c r="AO745" s="3">
        <v>0</v>
      </c>
    </row>
    <row r="746" spans="1:41" x14ac:dyDescent="0.3">
      <c r="A746" s="7" t="s">
        <v>6530</v>
      </c>
      <c r="B746" s="1" t="s">
        <v>41</v>
      </c>
      <c r="C746" s="1" t="s">
        <v>279</v>
      </c>
      <c r="D746" s="1" t="s">
        <v>43</v>
      </c>
      <c r="E746" s="1" t="s">
        <v>6531</v>
      </c>
      <c r="F746" s="10">
        <f t="shared" si="11"/>
        <v>45763</v>
      </c>
      <c r="G746" s="1" t="s">
        <v>6532</v>
      </c>
      <c r="H746" s="1" t="s">
        <v>6533</v>
      </c>
      <c r="I746" s="1" t="s">
        <v>8481</v>
      </c>
      <c r="J746" s="1" t="s">
        <v>64</v>
      </c>
      <c r="K746" s="1">
        <v>73110000</v>
      </c>
      <c r="M746" s="1" t="s">
        <v>283</v>
      </c>
      <c r="N746" s="1" t="s">
        <v>6534</v>
      </c>
      <c r="P746" s="1" t="s">
        <v>6527</v>
      </c>
      <c r="Q746" s="1" t="s">
        <v>623</v>
      </c>
      <c r="R746" s="1" t="s">
        <v>53</v>
      </c>
      <c r="S746" s="1" t="s">
        <v>1800</v>
      </c>
      <c r="V746" s="1" t="s">
        <v>6535</v>
      </c>
      <c r="X746" s="2">
        <v>45764</v>
      </c>
      <c r="Y746" s="2">
        <v>46125</v>
      </c>
      <c r="Z746" s="2">
        <v>45761</v>
      </c>
      <c r="AA746" s="1" t="s">
        <v>55</v>
      </c>
      <c r="AC746" s="1" t="s">
        <v>57</v>
      </c>
      <c r="AD746" s="1" t="s">
        <v>57</v>
      </c>
      <c r="AE746" s="1" t="s">
        <v>57</v>
      </c>
      <c r="AF746" s="1" t="s">
        <v>87</v>
      </c>
      <c r="AG746" s="1">
        <v>175500</v>
      </c>
      <c r="AI746" s="2">
        <v>45761</v>
      </c>
      <c r="AJ746" s="1">
        <v>175500</v>
      </c>
      <c r="AK746" s="1" t="s">
        <v>6536</v>
      </c>
      <c r="AL746" s="2">
        <v>45764</v>
      </c>
      <c r="AM746" s="2">
        <v>46125</v>
      </c>
      <c r="AN746" s="1" t="s">
        <v>144</v>
      </c>
      <c r="AO746" s="3">
        <v>0</v>
      </c>
    </row>
    <row r="747" spans="1:41" x14ac:dyDescent="0.3">
      <c r="A747" s="7" t="s">
        <v>6537</v>
      </c>
      <c r="B747" s="1" t="s">
        <v>41</v>
      </c>
      <c r="C747" s="1" t="s">
        <v>279</v>
      </c>
      <c r="D747" s="1" t="s">
        <v>43</v>
      </c>
      <c r="E747" s="1" t="s">
        <v>6538</v>
      </c>
      <c r="F747" s="10">
        <f t="shared" si="11"/>
        <v>45708</v>
      </c>
      <c r="G747" s="1" t="s">
        <v>6539</v>
      </c>
      <c r="H747" s="1" t="s">
        <v>6540</v>
      </c>
      <c r="I747" s="1" t="s">
        <v>8481</v>
      </c>
      <c r="J747" s="1" t="s">
        <v>64</v>
      </c>
      <c r="K747" s="1">
        <v>43300000</v>
      </c>
      <c r="M747" s="1" t="s">
        <v>283</v>
      </c>
      <c r="N747" s="1" t="s">
        <v>6534</v>
      </c>
      <c r="P747" s="1" t="s">
        <v>6527</v>
      </c>
      <c r="Q747" s="1" t="s">
        <v>286</v>
      </c>
      <c r="R747" s="1" t="s">
        <v>53</v>
      </c>
      <c r="S747" s="1" t="s">
        <v>6541</v>
      </c>
      <c r="V747" s="1" t="s">
        <v>6542</v>
      </c>
      <c r="X747" s="2">
        <v>45705</v>
      </c>
      <c r="Y747" s="2">
        <v>47530</v>
      </c>
      <c r="Z747" s="2">
        <v>45704</v>
      </c>
      <c r="AA747" s="1" t="s">
        <v>55</v>
      </c>
      <c r="AC747" s="1" t="s">
        <v>57</v>
      </c>
      <c r="AD747" s="1" t="s">
        <v>57</v>
      </c>
      <c r="AE747" s="1" t="s">
        <v>57</v>
      </c>
      <c r="AF747" s="1" t="s">
        <v>1478</v>
      </c>
      <c r="AG747" s="1">
        <v>458666</v>
      </c>
      <c r="AI747" s="2">
        <v>45703</v>
      </c>
      <c r="AJ747" s="1">
        <v>458666</v>
      </c>
      <c r="AK747" s="1" t="s">
        <v>6543</v>
      </c>
      <c r="AL747" s="2">
        <v>45705</v>
      </c>
      <c r="AM747" s="2">
        <v>47530</v>
      </c>
      <c r="AN747" s="1" t="s">
        <v>89</v>
      </c>
      <c r="AO747" s="3">
        <v>0</v>
      </c>
    </row>
    <row r="748" spans="1:41" x14ac:dyDescent="0.3">
      <c r="A748" s="7" t="s">
        <v>6544</v>
      </c>
      <c r="B748" s="1" t="s">
        <v>41</v>
      </c>
      <c r="C748" s="1" t="s">
        <v>279</v>
      </c>
      <c r="D748" s="1" t="s">
        <v>43</v>
      </c>
      <c r="E748" s="1" t="s">
        <v>6545</v>
      </c>
      <c r="F748" s="10">
        <f t="shared" si="11"/>
        <v>45708</v>
      </c>
      <c r="G748" s="1" t="s">
        <v>6546</v>
      </c>
      <c r="H748" s="1" t="s">
        <v>6547</v>
      </c>
      <c r="I748" s="1" t="s">
        <v>8481</v>
      </c>
      <c r="J748" s="1" t="s">
        <v>64</v>
      </c>
      <c r="K748" s="1">
        <v>72000000</v>
      </c>
      <c r="L748" s="1" t="s">
        <v>615</v>
      </c>
      <c r="M748" s="1" t="s">
        <v>6548</v>
      </c>
      <c r="N748" s="1" t="s">
        <v>284</v>
      </c>
      <c r="O748" s="1" t="s">
        <v>602</v>
      </c>
      <c r="P748" s="1" t="s">
        <v>285</v>
      </c>
      <c r="Q748" s="1" t="s">
        <v>623</v>
      </c>
      <c r="R748" s="1" t="s">
        <v>53</v>
      </c>
      <c r="S748" s="1" t="s">
        <v>1800</v>
      </c>
      <c r="V748" s="1" t="s">
        <v>6549</v>
      </c>
      <c r="X748" s="2">
        <v>45823</v>
      </c>
      <c r="Y748" s="2">
        <v>46187</v>
      </c>
      <c r="Z748" s="2">
        <v>45701</v>
      </c>
      <c r="AA748" s="1" t="s">
        <v>55</v>
      </c>
      <c r="AC748" s="1" t="s">
        <v>57</v>
      </c>
      <c r="AD748" s="1" t="s">
        <v>57</v>
      </c>
      <c r="AE748" s="1" t="s">
        <v>57</v>
      </c>
      <c r="AF748" s="1" t="s">
        <v>87</v>
      </c>
      <c r="AG748" s="1">
        <v>66500</v>
      </c>
      <c r="AI748" s="2">
        <v>45701</v>
      </c>
      <c r="AJ748" s="1">
        <v>66500</v>
      </c>
      <c r="AK748" s="1" t="s">
        <v>6550</v>
      </c>
      <c r="AL748" s="2">
        <v>45823</v>
      </c>
      <c r="AM748" s="2">
        <v>46187</v>
      </c>
      <c r="AN748" s="1" t="s">
        <v>492</v>
      </c>
      <c r="AO748" s="3">
        <v>0</v>
      </c>
    </row>
    <row r="749" spans="1:41" x14ac:dyDescent="0.3">
      <c r="A749" s="7" t="s">
        <v>6551</v>
      </c>
      <c r="B749" s="1" t="s">
        <v>41</v>
      </c>
      <c r="C749" s="1" t="s">
        <v>91</v>
      </c>
      <c r="D749" s="1" t="s">
        <v>43</v>
      </c>
      <c r="E749" s="1" t="s">
        <v>6552</v>
      </c>
      <c r="F749" s="10">
        <f t="shared" si="11"/>
        <v>45988</v>
      </c>
      <c r="G749" s="1" t="s">
        <v>6553</v>
      </c>
      <c r="H749" s="1" t="s">
        <v>6554</v>
      </c>
      <c r="I749" s="1" t="s">
        <v>8481</v>
      </c>
      <c r="J749" s="1" t="s">
        <v>554</v>
      </c>
      <c r="K749" s="1">
        <v>45216113</v>
      </c>
      <c r="M749" s="1" t="s">
        <v>6555</v>
      </c>
      <c r="N749" s="1" t="s">
        <v>6556</v>
      </c>
      <c r="P749" s="1" t="s">
        <v>51</v>
      </c>
      <c r="Q749" s="1" t="s">
        <v>1971</v>
      </c>
      <c r="R749" s="1" t="s">
        <v>84</v>
      </c>
      <c r="T749" s="1" t="s">
        <v>6557</v>
      </c>
      <c r="X749" s="2">
        <v>45960</v>
      </c>
      <c r="Y749" s="2">
        <v>46275</v>
      </c>
      <c r="Z749" s="2">
        <v>44483</v>
      </c>
      <c r="AA749" s="1" t="s">
        <v>55</v>
      </c>
      <c r="AC749" s="1" t="s">
        <v>57</v>
      </c>
      <c r="AD749" s="1" t="s">
        <v>57</v>
      </c>
      <c r="AE749" s="1" t="s">
        <v>57</v>
      </c>
      <c r="AF749" s="1" t="s">
        <v>58</v>
      </c>
      <c r="AG749" s="1">
        <v>3540435.95</v>
      </c>
      <c r="AI749" s="2">
        <v>45960</v>
      </c>
      <c r="AJ749" s="1">
        <v>3540435.95</v>
      </c>
      <c r="AK749" s="1" t="s">
        <v>6558</v>
      </c>
      <c r="AL749" s="2">
        <v>45960</v>
      </c>
      <c r="AM749" s="2">
        <v>46275</v>
      </c>
      <c r="AN749" s="1" t="s">
        <v>240</v>
      </c>
      <c r="AO749" s="3">
        <v>0.5</v>
      </c>
    </row>
    <row r="750" spans="1:41" x14ac:dyDescent="0.3">
      <c r="A750" s="7" t="s">
        <v>6559</v>
      </c>
      <c r="B750" s="1" t="s">
        <v>41</v>
      </c>
      <c r="C750" s="1" t="s">
        <v>575</v>
      </c>
      <c r="D750" s="1" t="s">
        <v>43</v>
      </c>
      <c r="E750" s="1" t="s">
        <v>6560</v>
      </c>
      <c r="F750" s="10">
        <f t="shared" si="11"/>
        <v>45957</v>
      </c>
      <c r="G750" s="1" t="s">
        <v>6561</v>
      </c>
      <c r="H750" s="1" t="s">
        <v>6562</v>
      </c>
      <c r="I750" s="1" t="s">
        <v>8481</v>
      </c>
      <c r="J750" s="1" t="s">
        <v>107</v>
      </c>
      <c r="K750" s="1">
        <v>45000000</v>
      </c>
      <c r="L750" s="1" t="s">
        <v>6563</v>
      </c>
      <c r="M750" s="1" t="s">
        <v>6564</v>
      </c>
      <c r="N750" s="1" t="s">
        <v>581</v>
      </c>
      <c r="O750" s="1" t="s">
        <v>582</v>
      </c>
      <c r="P750" s="1" t="s">
        <v>583</v>
      </c>
      <c r="Q750" s="1" t="s">
        <v>584</v>
      </c>
      <c r="R750" s="1" t="s">
        <v>84</v>
      </c>
      <c r="S750" s="1" t="s">
        <v>6565</v>
      </c>
      <c r="T750" s="1" t="s">
        <v>585</v>
      </c>
      <c r="V750" s="1" t="s">
        <v>6566</v>
      </c>
      <c r="X750" s="2">
        <v>46023</v>
      </c>
      <c r="Y750" s="2">
        <v>46752</v>
      </c>
      <c r="Z750" s="2">
        <v>45744</v>
      </c>
      <c r="AA750" s="1" t="s">
        <v>55</v>
      </c>
      <c r="AC750" s="1" t="s">
        <v>56</v>
      </c>
      <c r="AD750" s="1" t="s">
        <v>57</v>
      </c>
      <c r="AE750" s="1" t="s">
        <v>57</v>
      </c>
      <c r="AF750" s="1" t="s">
        <v>58</v>
      </c>
      <c r="AG750" s="1">
        <v>16000000</v>
      </c>
      <c r="AH750" s="1">
        <v>16000000</v>
      </c>
      <c r="AI750" s="2">
        <v>45957</v>
      </c>
      <c r="AJ750" s="1">
        <v>15000000</v>
      </c>
      <c r="AK750" s="1" t="s">
        <v>6567</v>
      </c>
      <c r="AL750" s="2">
        <v>46023</v>
      </c>
      <c r="AM750" s="2">
        <v>46752</v>
      </c>
      <c r="AN750" s="1" t="s">
        <v>89</v>
      </c>
      <c r="AO750" s="3">
        <v>0.5</v>
      </c>
    </row>
    <row r="751" spans="1:41" x14ac:dyDescent="0.3">
      <c r="A751" s="7" t="s">
        <v>6568</v>
      </c>
      <c r="B751" s="1" t="s">
        <v>41</v>
      </c>
      <c r="C751" s="1" t="s">
        <v>6569</v>
      </c>
      <c r="D751" s="1" t="s">
        <v>43</v>
      </c>
      <c r="E751" s="1" t="s">
        <v>6570</v>
      </c>
      <c r="F751" s="10">
        <f t="shared" si="11"/>
        <v>45924</v>
      </c>
      <c r="G751" s="1" t="s">
        <v>6571</v>
      </c>
      <c r="H751" s="1" t="s">
        <v>6572</v>
      </c>
      <c r="I751" s="13" t="s">
        <v>6573</v>
      </c>
      <c r="J751" s="1" t="s">
        <v>64</v>
      </c>
      <c r="K751" s="1" t="s">
        <v>6574</v>
      </c>
      <c r="L751" s="1" t="s">
        <v>6575</v>
      </c>
      <c r="M751" s="1" t="s">
        <v>6576</v>
      </c>
      <c r="N751" s="1" t="s">
        <v>6577</v>
      </c>
      <c r="O751" s="1" t="s">
        <v>6578</v>
      </c>
      <c r="P751" s="1" t="s">
        <v>6579</v>
      </c>
      <c r="Q751" s="1" t="s">
        <v>6573</v>
      </c>
      <c r="R751" s="1" t="s">
        <v>127</v>
      </c>
      <c r="S751" s="1">
        <v>8291678</v>
      </c>
      <c r="T751" s="1" t="s">
        <v>6580</v>
      </c>
      <c r="X751" s="2">
        <v>45950</v>
      </c>
      <c r="Y751" s="2">
        <v>46087</v>
      </c>
      <c r="Z751" s="2">
        <v>45793</v>
      </c>
      <c r="AA751" s="1" t="s">
        <v>55</v>
      </c>
      <c r="AC751" s="1" t="s">
        <v>57</v>
      </c>
      <c r="AD751" s="1" t="s">
        <v>57</v>
      </c>
      <c r="AE751" s="1" t="s">
        <v>57</v>
      </c>
      <c r="AF751" s="1" t="s">
        <v>58</v>
      </c>
      <c r="AG751" s="1">
        <v>0</v>
      </c>
      <c r="AH751" s="1">
        <v>0</v>
      </c>
      <c r="AI751" s="2">
        <v>45884</v>
      </c>
      <c r="AJ751" s="1">
        <v>403346.68</v>
      </c>
      <c r="AK751" s="1" t="s">
        <v>6581</v>
      </c>
      <c r="AL751" s="2">
        <v>45950</v>
      </c>
      <c r="AM751" s="2">
        <v>46087</v>
      </c>
      <c r="AN751" s="1" t="s">
        <v>144</v>
      </c>
      <c r="AO751" s="3">
        <v>0.5</v>
      </c>
    </row>
    <row r="752" spans="1:41" x14ac:dyDescent="0.3">
      <c r="A752" s="7" t="s">
        <v>6582</v>
      </c>
      <c r="B752" s="1" t="s">
        <v>41</v>
      </c>
      <c r="C752" s="1" t="s">
        <v>91</v>
      </c>
      <c r="D752" s="1" t="s">
        <v>43</v>
      </c>
      <c r="E752" s="1" t="s">
        <v>6583</v>
      </c>
      <c r="F752" s="10">
        <f t="shared" si="11"/>
        <v>45863</v>
      </c>
      <c r="G752" s="1" t="s">
        <v>6584</v>
      </c>
      <c r="H752" s="1" t="s">
        <v>6585</v>
      </c>
      <c r="I752" s="11" t="s">
        <v>6586</v>
      </c>
      <c r="J752" s="1" t="s">
        <v>64</v>
      </c>
      <c r="K752" s="1">
        <v>45216113</v>
      </c>
      <c r="L752" s="1" t="s">
        <v>6587</v>
      </c>
      <c r="M752" s="1" t="s">
        <v>6555</v>
      </c>
      <c r="N752" s="1" t="s">
        <v>6556</v>
      </c>
      <c r="P752" s="1" t="s">
        <v>51</v>
      </c>
      <c r="Q752" s="1" t="s">
        <v>1971</v>
      </c>
      <c r="R752" s="1" t="s">
        <v>84</v>
      </c>
      <c r="T752" s="1" t="s">
        <v>6557</v>
      </c>
      <c r="U752" s="1" t="s">
        <v>6588</v>
      </c>
      <c r="X752" s="2">
        <v>45834</v>
      </c>
      <c r="Y752" s="2">
        <v>47204</v>
      </c>
      <c r="Z752" s="2">
        <v>45681</v>
      </c>
      <c r="AA752" s="1" t="s">
        <v>55</v>
      </c>
      <c r="AC752" s="1" t="s">
        <v>57</v>
      </c>
      <c r="AD752" s="1" t="s">
        <v>57</v>
      </c>
      <c r="AE752" s="1" t="s">
        <v>57</v>
      </c>
      <c r="AF752" s="1" t="s">
        <v>58</v>
      </c>
      <c r="AG752" s="1">
        <v>15497479.76</v>
      </c>
      <c r="AI752" s="2">
        <v>45834</v>
      </c>
      <c r="AJ752" s="1">
        <v>15497479.76</v>
      </c>
      <c r="AK752" s="1" t="s">
        <v>6589</v>
      </c>
      <c r="AL752" s="2">
        <v>45834</v>
      </c>
      <c r="AM752" s="2">
        <v>47204</v>
      </c>
      <c r="AN752" s="1" t="s">
        <v>240</v>
      </c>
      <c r="AO752" s="3">
        <v>0.54166666666666663</v>
      </c>
    </row>
    <row r="753" spans="1:41" x14ac:dyDescent="0.3">
      <c r="A753" s="7" t="s">
        <v>6590</v>
      </c>
      <c r="B753" s="1" t="s">
        <v>41</v>
      </c>
      <c r="C753" s="1" t="s">
        <v>91</v>
      </c>
      <c r="D753" s="1" t="s">
        <v>43</v>
      </c>
      <c r="E753" s="1" t="s">
        <v>6591</v>
      </c>
      <c r="F753" s="10">
        <f t="shared" si="11"/>
        <v>45812</v>
      </c>
      <c r="G753" s="1" t="s">
        <v>6592</v>
      </c>
      <c r="H753" s="1" t="s">
        <v>6593</v>
      </c>
      <c r="I753" s="1" t="s">
        <v>8481</v>
      </c>
      <c r="J753" s="1" t="s">
        <v>405</v>
      </c>
      <c r="K753" s="1">
        <v>45000000</v>
      </c>
      <c r="L753" s="1" t="s">
        <v>6587</v>
      </c>
      <c r="M753" s="1" t="s">
        <v>6555</v>
      </c>
      <c r="N753" s="1" t="s">
        <v>6556</v>
      </c>
      <c r="P753" s="1" t="s">
        <v>51</v>
      </c>
      <c r="Q753" s="1" t="s">
        <v>1971</v>
      </c>
      <c r="R753" s="1" t="s">
        <v>84</v>
      </c>
      <c r="T753" s="1" t="s">
        <v>6557</v>
      </c>
      <c r="U753" s="1" t="s">
        <v>6594</v>
      </c>
      <c r="X753" s="2">
        <v>45797</v>
      </c>
      <c r="Y753" s="2">
        <v>46538</v>
      </c>
      <c r="Z753" s="2">
        <v>45645</v>
      </c>
      <c r="AA753" s="1" t="s">
        <v>55</v>
      </c>
      <c r="AC753" s="1" t="s">
        <v>57</v>
      </c>
      <c r="AD753" s="1" t="s">
        <v>57</v>
      </c>
      <c r="AE753" s="1" t="s">
        <v>57</v>
      </c>
      <c r="AF753" s="1" t="s">
        <v>58</v>
      </c>
      <c r="AG753" s="1">
        <v>5227510.8</v>
      </c>
      <c r="AI753" s="2">
        <v>45797</v>
      </c>
      <c r="AJ753" s="1">
        <v>5227510.8</v>
      </c>
      <c r="AK753" s="1" t="s">
        <v>6595</v>
      </c>
      <c r="AL753" s="2">
        <v>45797</v>
      </c>
      <c r="AM753" s="2">
        <v>46538</v>
      </c>
      <c r="AN753" s="1" t="s">
        <v>240</v>
      </c>
      <c r="AO753" s="3">
        <v>0.5</v>
      </c>
    </row>
    <row r="754" spans="1:41" x14ac:dyDescent="0.3">
      <c r="A754" s="7" t="s">
        <v>6596</v>
      </c>
      <c r="B754" s="1" t="s">
        <v>41</v>
      </c>
      <c r="C754" s="1" t="s">
        <v>6597</v>
      </c>
      <c r="D754" s="1" t="s">
        <v>43</v>
      </c>
      <c r="E754" s="1" t="s">
        <v>6598</v>
      </c>
      <c r="F754" s="10">
        <f t="shared" si="11"/>
        <v>45807</v>
      </c>
      <c r="G754" s="1" t="s">
        <v>6599</v>
      </c>
      <c r="H754" s="1" t="s">
        <v>6600</v>
      </c>
      <c r="I754" s="1" t="s">
        <v>8481</v>
      </c>
      <c r="J754" s="1" t="s">
        <v>84</v>
      </c>
      <c r="K754" s="1">
        <v>45200000</v>
      </c>
      <c r="L754" s="1" t="s">
        <v>6601</v>
      </c>
      <c r="M754" s="1" t="s">
        <v>6602</v>
      </c>
      <c r="N754" s="1" t="s">
        <v>6603</v>
      </c>
      <c r="O754" s="1" t="s">
        <v>6604</v>
      </c>
      <c r="P754" s="1" t="s">
        <v>6605</v>
      </c>
      <c r="Q754" s="1" t="s">
        <v>6606</v>
      </c>
      <c r="R754" s="1" t="s">
        <v>84</v>
      </c>
      <c r="T754" s="1" t="s">
        <v>6607</v>
      </c>
      <c r="X754" s="2">
        <v>45824</v>
      </c>
      <c r="Y754" s="2">
        <v>45914</v>
      </c>
      <c r="Z754" s="2">
        <v>45778</v>
      </c>
      <c r="AA754" s="1" t="s">
        <v>55</v>
      </c>
      <c r="AC754" s="1" t="s">
        <v>56</v>
      </c>
      <c r="AD754" s="1" t="s">
        <v>57</v>
      </c>
      <c r="AE754" s="1" t="s">
        <v>57</v>
      </c>
      <c r="AF754" s="1" t="s">
        <v>58</v>
      </c>
      <c r="AG754" s="1">
        <v>677288.67</v>
      </c>
      <c r="AI754" s="2">
        <v>45798</v>
      </c>
      <c r="AJ754" s="1">
        <v>677288.67</v>
      </c>
      <c r="AK754" s="1" t="s">
        <v>6608</v>
      </c>
      <c r="AL754" s="2">
        <v>45824</v>
      </c>
      <c r="AM754" s="2">
        <v>45914</v>
      </c>
      <c r="AN754" s="1" t="s">
        <v>89</v>
      </c>
      <c r="AO754" s="3">
        <v>0.5</v>
      </c>
    </row>
    <row r="755" spans="1:41" x14ac:dyDescent="0.3">
      <c r="A755" s="7" t="s">
        <v>6609</v>
      </c>
      <c r="B755" s="1" t="s">
        <v>41</v>
      </c>
      <c r="C755" s="1" t="s">
        <v>6610</v>
      </c>
      <c r="D755" s="1" t="s">
        <v>43</v>
      </c>
      <c r="E755" s="1" t="s">
        <v>6611</v>
      </c>
      <c r="F755" s="10">
        <f t="shared" si="11"/>
        <v>45672</v>
      </c>
      <c r="G755" s="1" t="s">
        <v>6612</v>
      </c>
      <c r="H755" s="1" t="s">
        <v>6613</v>
      </c>
      <c r="I755" s="1" t="s">
        <v>8481</v>
      </c>
      <c r="J755" s="1" t="s">
        <v>51</v>
      </c>
      <c r="K755" s="1" t="s">
        <v>6614</v>
      </c>
      <c r="L755" s="1" t="s">
        <v>6615</v>
      </c>
      <c r="M755" s="1" t="s">
        <v>6616</v>
      </c>
      <c r="N755" s="1" t="s">
        <v>6617</v>
      </c>
      <c r="P755" s="1" t="s">
        <v>6618</v>
      </c>
      <c r="Q755" s="1" t="s">
        <v>6619</v>
      </c>
      <c r="R755" s="1" t="s">
        <v>53</v>
      </c>
      <c r="S755" s="1">
        <v>7738982498</v>
      </c>
      <c r="V755" s="1" t="s">
        <v>6620</v>
      </c>
      <c r="W755" s="1" t="s">
        <v>6621</v>
      </c>
      <c r="X755" s="2">
        <v>45768</v>
      </c>
      <c r="Y755" s="2">
        <v>45989</v>
      </c>
      <c r="Z755" s="2">
        <v>45329</v>
      </c>
      <c r="AA755" s="1" t="s">
        <v>315</v>
      </c>
      <c r="AB755" s="1" t="s">
        <v>6622</v>
      </c>
      <c r="AC755" s="1" t="s">
        <v>56</v>
      </c>
      <c r="AD755" s="1" t="s">
        <v>57</v>
      </c>
      <c r="AE755" s="1" t="s">
        <v>57</v>
      </c>
      <c r="AF755" s="1" t="s">
        <v>58</v>
      </c>
      <c r="AG755" s="1">
        <v>1000000</v>
      </c>
      <c r="AH755" s="1">
        <v>2500000</v>
      </c>
      <c r="AI755" s="2">
        <v>45660</v>
      </c>
      <c r="AJ755" s="1">
        <v>0</v>
      </c>
      <c r="AK755" s="1" t="s">
        <v>6623</v>
      </c>
      <c r="AL755" s="2">
        <v>45768</v>
      </c>
      <c r="AM755" s="2">
        <v>45989</v>
      </c>
      <c r="AN755" s="1" t="s">
        <v>5434</v>
      </c>
      <c r="AO755" s="3">
        <v>0.70833333333333337</v>
      </c>
    </row>
    <row r="756" spans="1:41" x14ac:dyDescent="0.3">
      <c r="A756" s="7" t="s">
        <v>6624</v>
      </c>
      <c r="B756" s="1" t="s">
        <v>41</v>
      </c>
      <c r="C756" s="1" t="s">
        <v>6625</v>
      </c>
      <c r="D756" s="1" t="s">
        <v>43</v>
      </c>
      <c r="E756" s="1" t="s">
        <v>6626</v>
      </c>
      <c r="F756" s="10">
        <f t="shared" si="11"/>
        <v>45610</v>
      </c>
      <c r="G756" s="1" t="s">
        <v>6627</v>
      </c>
      <c r="H756" s="1" t="s">
        <v>6628</v>
      </c>
      <c r="I756" s="1" t="s">
        <v>8481</v>
      </c>
      <c r="J756" s="1" t="s">
        <v>405</v>
      </c>
      <c r="K756" s="1">
        <v>45453100</v>
      </c>
      <c r="L756" s="1" t="s">
        <v>6629</v>
      </c>
      <c r="M756" s="1" t="s">
        <v>6630</v>
      </c>
      <c r="N756" s="1" t="s">
        <v>6631</v>
      </c>
      <c r="P756" s="1" t="s">
        <v>6632</v>
      </c>
      <c r="Q756" s="1" t="s">
        <v>6633</v>
      </c>
      <c r="R756" s="1" t="s">
        <v>84</v>
      </c>
      <c r="S756" s="1">
        <v>1282425011</v>
      </c>
      <c r="W756" s="1" t="s">
        <v>6634</v>
      </c>
      <c r="X756" s="2">
        <v>45586</v>
      </c>
      <c r="Y756" s="2">
        <v>45688</v>
      </c>
      <c r="Z756" s="2">
        <v>45579</v>
      </c>
      <c r="AA756" s="1" t="s">
        <v>55</v>
      </c>
      <c r="AC756" s="1" t="s">
        <v>56</v>
      </c>
      <c r="AD756" s="1" t="s">
        <v>57</v>
      </c>
      <c r="AE756" s="1" t="s">
        <v>57</v>
      </c>
      <c r="AF756" s="1" t="s">
        <v>58</v>
      </c>
      <c r="AG756" s="1">
        <v>75000</v>
      </c>
      <c r="AI756" s="2">
        <v>45603</v>
      </c>
      <c r="AJ756" s="1">
        <v>103800</v>
      </c>
      <c r="AK756" s="1" t="s">
        <v>6635</v>
      </c>
      <c r="AL756" s="2">
        <v>45586</v>
      </c>
      <c r="AM756" s="2">
        <v>45688</v>
      </c>
      <c r="AN756" s="1" t="s">
        <v>700</v>
      </c>
      <c r="AO756" s="3">
        <v>0.625</v>
      </c>
    </row>
    <row r="757" spans="1:41" x14ac:dyDescent="0.3">
      <c r="A757" s="7" t="s">
        <v>6636</v>
      </c>
      <c r="B757" s="1" t="s">
        <v>41</v>
      </c>
      <c r="C757" s="1" t="s">
        <v>91</v>
      </c>
      <c r="D757" s="1" t="s">
        <v>43</v>
      </c>
      <c r="E757" s="1" t="s">
        <v>6637</v>
      </c>
      <c r="F757" s="10">
        <f t="shared" si="11"/>
        <v>45555</v>
      </c>
      <c r="G757" s="1" t="s">
        <v>6638</v>
      </c>
      <c r="H757" s="1" t="s">
        <v>6639</v>
      </c>
      <c r="I757" s="1" t="s">
        <v>8481</v>
      </c>
      <c r="J757" s="1" t="s">
        <v>95</v>
      </c>
      <c r="K757" s="1">
        <v>45216113</v>
      </c>
      <c r="M757" s="1" t="s">
        <v>1969</v>
      </c>
      <c r="N757" s="1" t="s">
        <v>1970</v>
      </c>
      <c r="P757" s="1" t="s">
        <v>51</v>
      </c>
      <c r="Q757" s="1" t="s">
        <v>1971</v>
      </c>
      <c r="R757" s="1" t="s">
        <v>84</v>
      </c>
      <c r="U757" s="1" t="s">
        <v>6640</v>
      </c>
      <c r="X757" s="2">
        <v>45254</v>
      </c>
      <c r="Y757" s="2">
        <v>45730</v>
      </c>
      <c r="Z757" s="2">
        <v>45139</v>
      </c>
      <c r="AA757" s="1" t="s">
        <v>55</v>
      </c>
      <c r="AC757" s="1" t="s">
        <v>57</v>
      </c>
      <c r="AD757" s="1" t="s">
        <v>57</v>
      </c>
      <c r="AE757" s="1" t="s">
        <v>57</v>
      </c>
      <c r="AF757" s="1" t="s">
        <v>58</v>
      </c>
      <c r="AG757" s="1">
        <v>1500000</v>
      </c>
      <c r="AI757" s="2">
        <v>45254</v>
      </c>
      <c r="AJ757" s="1">
        <v>1500000</v>
      </c>
      <c r="AK757" s="1" t="s">
        <v>6641</v>
      </c>
      <c r="AL757" s="2">
        <v>45254</v>
      </c>
      <c r="AM757" s="2">
        <v>45730</v>
      </c>
      <c r="AN757" s="1" t="s">
        <v>240</v>
      </c>
      <c r="AO757" s="3">
        <v>0.70833333333333337</v>
      </c>
    </row>
    <row r="758" spans="1:41" x14ac:dyDescent="0.3">
      <c r="A758" s="7" t="s">
        <v>6642</v>
      </c>
      <c r="B758" s="1" t="s">
        <v>41</v>
      </c>
      <c r="C758" s="1" t="s">
        <v>6625</v>
      </c>
      <c r="D758" s="1" t="s">
        <v>43</v>
      </c>
      <c r="E758" s="1" t="s">
        <v>6643</v>
      </c>
      <c r="F758" s="10">
        <f t="shared" si="11"/>
        <v>45481</v>
      </c>
      <c r="G758" s="1" t="s">
        <v>6644</v>
      </c>
      <c r="H758" s="1" t="s">
        <v>6645</v>
      </c>
      <c r="I758" s="1" t="s">
        <v>8481</v>
      </c>
      <c r="J758" s="1" t="s">
        <v>405</v>
      </c>
      <c r="K758" s="1">
        <v>45453100</v>
      </c>
      <c r="L758" s="1" t="s">
        <v>6629</v>
      </c>
      <c r="M758" s="1" t="s">
        <v>6630</v>
      </c>
      <c r="N758" s="1" t="s">
        <v>6631</v>
      </c>
      <c r="P758" s="1" t="s">
        <v>6632</v>
      </c>
      <c r="Q758" s="1" t="s">
        <v>6633</v>
      </c>
      <c r="R758" s="1" t="s">
        <v>84</v>
      </c>
      <c r="S758" s="1">
        <v>1282425011</v>
      </c>
      <c r="W758" s="1" t="s">
        <v>6646</v>
      </c>
      <c r="X758" s="2">
        <v>45488</v>
      </c>
      <c r="Y758" s="2">
        <v>45558</v>
      </c>
      <c r="Z758" s="2">
        <v>45476</v>
      </c>
      <c r="AA758" s="1" t="s">
        <v>55</v>
      </c>
      <c r="AC758" s="1" t="s">
        <v>56</v>
      </c>
      <c r="AD758" s="1" t="s">
        <v>57</v>
      </c>
      <c r="AE758" s="1" t="s">
        <v>57</v>
      </c>
      <c r="AF758" s="1" t="s">
        <v>58</v>
      </c>
      <c r="AG758" s="1">
        <v>46000</v>
      </c>
      <c r="AI758" s="2">
        <v>45481</v>
      </c>
      <c r="AJ758" s="1">
        <v>44740</v>
      </c>
      <c r="AK758" s="1" t="s">
        <v>6647</v>
      </c>
      <c r="AL758" s="2">
        <v>45488</v>
      </c>
      <c r="AM758" s="2">
        <v>45558</v>
      </c>
      <c r="AN758" s="1" t="s">
        <v>700</v>
      </c>
      <c r="AO758" s="3">
        <v>0.625</v>
      </c>
    </row>
    <row r="759" spans="1:41" x14ac:dyDescent="0.3">
      <c r="A759" s="7" t="s">
        <v>6648</v>
      </c>
      <c r="B759" s="1" t="s">
        <v>41</v>
      </c>
      <c r="C759" s="1" t="s">
        <v>6625</v>
      </c>
      <c r="D759" s="1" t="s">
        <v>43</v>
      </c>
      <c r="E759" s="1" t="s">
        <v>6649</v>
      </c>
      <c r="F759" s="10">
        <f t="shared" si="11"/>
        <v>45406</v>
      </c>
      <c r="G759" s="1" t="s">
        <v>6650</v>
      </c>
      <c r="H759" s="1" t="s">
        <v>6651</v>
      </c>
      <c r="I759" s="1" t="s">
        <v>8481</v>
      </c>
      <c r="J759" s="1" t="s">
        <v>405</v>
      </c>
      <c r="K759" s="1">
        <v>45453100</v>
      </c>
      <c r="L759" s="1" t="s">
        <v>6629</v>
      </c>
      <c r="M759" s="1" t="s">
        <v>6630</v>
      </c>
      <c r="N759" s="1" t="s">
        <v>6631</v>
      </c>
      <c r="P759" s="1" t="s">
        <v>6632</v>
      </c>
      <c r="Q759" s="1" t="s">
        <v>6633</v>
      </c>
      <c r="R759" s="1" t="s">
        <v>84</v>
      </c>
      <c r="S759" s="1">
        <v>1282475929</v>
      </c>
      <c r="W759" s="1" t="s">
        <v>6652</v>
      </c>
      <c r="X759" s="2">
        <v>45335</v>
      </c>
      <c r="Y759" s="2">
        <v>45417</v>
      </c>
      <c r="Z759" s="2">
        <v>45320</v>
      </c>
      <c r="AA759" s="1" t="s">
        <v>55</v>
      </c>
      <c r="AC759" s="1" t="s">
        <v>56</v>
      </c>
      <c r="AD759" s="1" t="s">
        <v>57</v>
      </c>
      <c r="AE759" s="1" t="s">
        <v>57</v>
      </c>
      <c r="AF759" s="1" t="s">
        <v>58</v>
      </c>
      <c r="AG759" s="1">
        <v>45000</v>
      </c>
      <c r="AI759" s="2">
        <v>45327</v>
      </c>
      <c r="AJ759" s="1">
        <v>49500</v>
      </c>
      <c r="AK759" s="1" t="s">
        <v>6653</v>
      </c>
      <c r="AL759" s="2">
        <v>45335</v>
      </c>
      <c r="AM759" s="2">
        <v>45417</v>
      </c>
      <c r="AN759" s="1" t="s">
        <v>700</v>
      </c>
      <c r="AO759" s="3">
        <v>0.625</v>
      </c>
    </row>
    <row r="760" spans="1:41" x14ac:dyDescent="0.3">
      <c r="A760" s="7" t="s">
        <v>6654</v>
      </c>
      <c r="B760" s="1" t="s">
        <v>41</v>
      </c>
      <c r="C760" s="1" t="s">
        <v>6625</v>
      </c>
      <c r="D760" s="1" t="s">
        <v>43</v>
      </c>
      <c r="E760" s="1" t="s">
        <v>6655</v>
      </c>
      <c r="F760" s="10">
        <f t="shared" si="11"/>
        <v>45324</v>
      </c>
      <c r="G760" s="1" t="s">
        <v>6656</v>
      </c>
      <c r="H760" s="1" t="s">
        <v>6657</v>
      </c>
      <c r="I760" s="1" t="s">
        <v>8481</v>
      </c>
      <c r="J760" s="1" t="s">
        <v>405</v>
      </c>
      <c r="K760" s="1">
        <v>45453100</v>
      </c>
      <c r="L760" s="1" t="s">
        <v>6629</v>
      </c>
      <c r="M760" s="1" t="s">
        <v>6630</v>
      </c>
      <c r="N760" s="1" t="s">
        <v>6631</v>
      </c>
      <c r="P760" s="1" t="s">
        <v>6632</v>
      </c>
      <c r="Q760" s="1" t="s">
        <v>6633</v>
      </c>
      <c r="R760" s="1" t="s">
        <v>84</v>
      </c>
      <c r="S760" s="1">
        <v>1282425011</v>
      </c>
      <c r="U760" s="1" t="s">
        <v>6658</v>
      </c>
      <c r="W760" s="1" t="s">
        <v>6659</v>
      </c>
      <c r="X760" s="2">
        <v>45219</v>
      </c>
      <c r="Y760" s="2">
        <v>45322</v>
      </c>
      <c r="Z760" s="2">
        <v>45212</v>
      </c>
      <c r="AA760" s="1" t="s">
        <v>55</v>
      </c>
      <c r="AC760" s="1" t="s">
        <v>56</v>
      </c>
      <c r="AD760" s="1" t="s">
        <v>57</v>
      </c>
      <c r="AE760" s="1" t="s">
        <v>57</v>
      </c>
      <c r="AF760" s="1" t="s">
        <v>58</v>
      </c>
      <c r="AG760" s="1">
        <v>90000</v>
      </c>
      <c r="AI760" s="2">
        <v>45198</v>
      </c>
      <c r="AJ760" s="1">
        <v>97000</v>
      </c>
      <c r="AK760" s="1" t="s">
        <v>6660</v>
      </c>
      <c r="AL760" s="2">
        <v>45219</v>
      </c>
      <c r="AM760" s="2">
        <v>45322</v>
      </c>
      <c r="AN760" s="1" t="s">
        <v>700</v>
      </c>
      <c r="AO760" s="3">
        <v>0.54166666666666663</v>
      </c>
    </row>
    <row r="761" spans="1:41" x14ac:dyDescent="0.3">
      <c r="A761" s="7" t="s">
        <v>6661</v>
      </c>
      <c r="B761" s="1" t="s">
        <v>41</v>
      </c>
      <c r="C761" s="1" t="s">
        <v>2500</v>
      </c>
      <c r="D761" s="1" t="s">
        <v>43</v>
      </c>
      <c r="E761" s="1" t="s">
        <v>6662</v>
      </c>
      <c r="F761" s="10">
        <f t="shared" si="11"/>
        <v>45354</v>
      </c>
      <c r="G761" s="1" t="s">
        <v>6663</v>
      </c>
      <c r="H761" s="1" t="s">
        <v>6664</v>
      </c>
      <c r="I761" s="1" t="s">
        <v>8481</v>
      </c>
      <c r="J761" s="1" t="s">
        <v>64</v>
      </c>
      <c r="K761" s="1">
        <v>45000000</v>
      </c>
      <c r="M761" s="1" t="s">
        <v>6665</v>
      </c>
      <c r="N761" s="1" t="s">
        <v>2500</v>
      </c>
      <c r="O761" s="1" t="s">
        <v>2505</v>
      </c>
      <c r="P761" s="1" t="s">
        <v>98</v>
      </c>
      <c r="Q761" s="1" t="s">
        <v>2506</v>
      </c>
      <c r="R761" s="1" t="s">
        <v>53</v>
      </c>
      <c r="S761" s="1" t="s">
        <v>6666</v>
      </c>
      <c r="V761" s="1" t="s">
        <v>6667</v>
      </c>
      <c r="X761" s="2">
        <v>45351</v>
      </c>
      <c r="Y761" s="2">
        <v>46647</v>
      </c>
      <c r="Z761" s="2">
        <v>45187</v>
      </c>
      <c r="AA761" s="1" t="s">
        <v>55</v>
      </c>
      <c r="AC761" s="1" t="s">
        <v>56</v>
      </c>
      <c r="AD761" s="1" t="s">
        <v>57</v>
      </c>
      <c r="AE761" s="1" t="s">
        <v>57</v>
      </c>
      <c r="AF761" s="1" t="s">
        <v>58</v>
      </c>
      <c r="AG761" s="1">
        <v>60000000</v>
      </c>
      <c r="AI761" s="2">
        <v>45187</v>
      </c>
      <c r="AJ761" s="1">
        <v>60000000</v>
      </c>
      <c r="AK761" s="1" t="s">
        <v>6668</v>
      </c>
      <c r="AL761" s="2">
        <v>45351</v>
      </c>
      <c r="AM761" s="2">
        <v>46647</v>
      </c>
      <c r="AN761" s="1" t="s">
        <v>89</v>
      </c>
      <c r="AO761" s="3">
        <v>0</v>
      </c>
    </row>
    <row r="762" spans="1:41" x14ac:dyDescent="0.3">
      <c r="A762" s="7" t="s">
        <v>6669</v>
      </c>
      <c r="B762" s="1" t="s">
        <v>41</v>
      </c>
      <c r="C762" s="1" t="s">
        <v>2627</v>
      </c>
      <c r="D762" s="1" t="s">
        <v>43</v>
      </c>
      <c r="E762" s="1" t="s">
        <v>6670</v>
      </c>
      <c r="F762" s="10">
        <f t="shared" si="11"/>
        <v>46008</v>
      </c>
      <c r="G762" s="1" t="s">
        <v>6671</v>
      </c>
      <c r="H762" s="1" t="s">
        <v>6672</v>
      </c>
      <c r="I762" s="1" t="s">
        <v>8481</v>
      </c>
      <c r="J762" s="1" t="s">
        <v>64</v>
      </c>
      <c r="K762" s="1">
        <v>73220000</v>
      </c>
      <c r="L762" s="1" t="s">
        <v>1357</v>
      </c>
      <c r="M762" s="1" t="s">
        <v>6673</v>
      </c>
      <c r="N762" s="1" t="s">
        <v>5111</v>
      </c>
      <c r="P762" s="1" t="s">
        <v>904</v>
      </c>
      <c r="Q762" s="1" t="s">
        <v>1363</v>
      </c>
      <c r="R762" s="1" t="s">
        <v>84</v>
      </c>
      <c r="X762" s="2">
        <v>46008</v>
      </c>
      <c r="Y762" s="2">
        <v>46112</v>
      </c>
      <c r="Z762" s="2">
        <v>45974</v>
      </c>
      <c r="AA762" s="1" t="s">
        <v>55</v>
      </c>
      <c r="AC762" s="1" t="s">
        <v>56</v>
      </c>
      <c r="AD762" s="1" t="s">
        <v>57</v>
      </c>
      <c r="AE762" s="1" t="s">
        <v>57</v>
      </c>
      <c r="AF762" s="1" t="s">
        <v>87</v>
      </c>
      <c r="AG762" s="1">
        <v>100000</v>
      </c>
      <c r="AI762" s="2">
        <v>46008</v>
      </c>
      <c r="AJ762" s="1">
        <v>58378.42</v>
      </c>
      <c r="AK762" s="1" t="s">
        <v>6674</v>
      </c>
      <c r="AL762" s="2">
        <v>46008</v>
      </c>
      <c r="AM762" s="2">
        <v>46112</v>
      </c>
      <c r="AN762" s="1" t="s">
        <v>240</v>
      </c>
      <c r="AO762" s="3">
        <v>0.79166666666666663</v>
      </c>
    </row>
    <row r="763" spans="1:41" x14ac:dyDescent="0.3">
      <c r="A763" s="7" t="s">
        <v>6675</v>
      </c>
      <c r="B763" s="1" t="s">
        <v>41</v>
      </c>
      <c r="C763" s="1" t="s">
        <v>5352</v>
      </c>
      <c r="D763" s="1" t="s">
        <v>43</v>
      </c>
      <c r="E763" s="1" t="s">
        <v>6676</v>
      </c>
      <c r="F763" s="10">
        <f t="shared" si="11"/>
        <v>45988</v>
      </c>
      <c r="G763" s="1" t="s">
        <v>6677</v>
      </c>
      <c r="H763" s="1" t="s">
        <v>6678</v>
      </c>
      <c r="I763" s="1" t="s">
        <v>8481</v>
      </c>
      <c r="J763" s="1" t="s">
        <v>107</v>
      </c>
      <c r="K763" s="1">
        <v>90500000</v>
      </c>
      <c r="L763" s="1" t="s">
        <v>5356</v>
      </c>
      <c r="M763" s="1" t="s">
        <v>5357</v>
      </c>
      <c r="N763" s="1" t="s">
        <v>5358</v>
      </c>
      <c r="P763" s="1" t="s">
        <v>5359</v>
      </c>
      <c r="Q763" s="1" t="s">
        <v>5360</v>
      </c>
      <c r="R763" s="1" t="s">
        <v>84</v>
      </c>
      <c r="X763" s="2">
        <v>45971</v>
      </c>
      <c r="Y763" s="2">
        <v>47431</v>
      </c>
      <c r="Z763" s="2">
        <v>45932</v>
      </c>
      <c r="AA763" s="1" t="s">
        <v>55</v>
      </c>
      <c r="AC763" s="1" t="s">
        <v>56</v>
      </c>
      <c r="AD763" s="1" t="s">
        <v>57</v>
      </c>
      <c r="AE763" s="1" t="s">
        <v>57</v>
      </c>
      <c r="AF763" s="1" t="s">
        <v>87</v>
      </c>
      <c r="AG763" s="1">
        <v>357748</v>
      </c>
      <c r="AI763" s="2">
        <v>45966</v>
      </c>
      <c r="AJ763" s="1">
        <v>357748</v>
      </c>
      <c r="AK763" s="1" t="s">
        <v>6679</v>
      </c>
      <c r="AL763" s="2">
        <v>45971</v>
      </c>
      <c r="AM763" s="2">
        <v>47431</v>
      </c>
      <c r="AN763" s="1" t="s">
        <v>240</v>
      </c>
      <c r="AO763" s="3">
        <v>0.5</v>
      </c>
    </row>
    <row r="764" spans="1:41" x14ac:dyDescent="0.3">
      <c r="A764" s="7" t="s">
        <v>6680</v>
      </c>
      <c r="B764" s="1" t="s">
        <v>41</v>
      </c>
      <c r="C764" s="1" t="s">
        <v>6681</v>
      </c>
      <c r="D764" s="1" t="s">
        <v>43</v>
      </c>
      <c r="E764" s="1" t="s">
        <v>6682</v>
      </c>
      <c r="F764" s="10">
        <f t="shared" si="11"/>
        <v>45986</v>
      </c>
      <c r="G764" s="1" t="s">
        <v>6683</v>
      </c>
      <c r="H764" s="1" t="s">
        <v>6684</v>
      </c>
      <c r="I764" s="1" t="s">
        <v>8481</v>
      </c>
      <c r="J764" s="1" t="s">
        <v>378</v>
      </c>
      <c r="K764" s="1">
        <v>45000000</v>
      </c>
      <c r="L764" s="1" t="s">
        <v>6685</v>
      </c>
      <c r="M764" s="1" t="s">
        <v>6686</v>
      </c>
      <c r="N764" s="1" t="s">
        <v>6687</v>
      </c>
      <c r="P764" s="1" t="s">
        <v>6688</v>
      </c>
      <c r="Q764" s="1" t="s">
        <v>6689</v>
      </c>
      <c r="R764" s="1" t="s">
        <v>84</v>
      </c>
      <c r="S764" s="1">
        <v>1785854657</v>
      </c>
      <c r="X764" s="2">
        <v>45985</v>
      </c>
      <c r="Y764" s="2">
        <v>46394</v>
      </c>
      <c r="Z764" s="2">
        <v>45609</v>
      </c>
      <c r="AA764" s="1" t="s">
        <v>55</v>
      </c>
      <c r="AC764" s="1" t="s">
        <v>57</v>
      </c>
      <c r="AD764" s="1" t="s">
        <v>57</v>
      </c>
      <c r="AE764" s="1" t="s">
        <v>57</v>
      </c>
      <c r="AF764" s="1" t="s">
        <v>58</v>
      </c>
      <c r="AG764" s="1">
        <v>5325136.3600000003</v>
      </c>
      <c r="AI764" s="2">
        <v>45986</v>
      </c>
      <c r="AJ764" s="1">
        <v>5325136.3600000003</v>
      </c>
      <c r="AK764" s="1" t="s">
        <v>6690</v>
      </c>
      <c r="AL764" s="2">
        <v>45985</v>
      </c>
      <c r="AM764" s="2">
        <v>46394</v>
      </c>
      <c r="AN764" s="1" t="s">
        <v>240</v>
      </c>
      <c r="AO764" s="3">
        <v>0.5</v>
      </c>
    </row>
    <row r="765" spans="1:41" x14ac:dyDescent="0.3">
      <c r="A765" s="7" t="s">
        <v>6691</v>
      </c>
      <c r="B765" s="1" t="s">
        <v>41</v>
      </c>
      <c r="C765" s="1" t="s">
        <v>304</v>
      </c>
      <c r="D765" s="1" t="s">
        <v>43</v>
      </c>
      <c r="E765" s="1" t="s">
        <v>6692</v>
      </c>
      <c r="F765" s="10">
        <f t="shared" si="11"/>
        <v>45982</v>
      </c>
      <c r="G765" s="1" t="s">
        <v>6693</v>
      </c>
      <c r="H765" s="1" t="s">
        <v>6694</v>
      </c>
      <c r="I765" s="1" t="s">
        <v>8481</v>
      </c>
      <c r="J765" s="1" t="s">
        <v>127</v>
      </c>
      <c r="K765" s="1">
        <v>71000000</v>
      </c>
      <c r="M765" s="1" t="s">
        <v>6695</v>
      </c>
      <c r="N765" s="1" t="s">
        <v>309</v>
      </c>
      <c r="O765" s="1" t="s">
        <v>6696</v>
      </c>
      <c r="P765" s="1" t="s">
        <v>1270</v>
      </c>
      <c r="Q765" s="1" t="s">
        <v>311</v>
      </c>
      <c r="R765" s="1" t="s">
        <v>84</v>
      </c>
      <c r="X765" s="2">
        <v>45958</v>
      </c>
      <c r="Y765" s="2">
        <v>46691</v>
      </c>
      <c r="Z765" s="2">
        <v>45911</v>
      </c>
      <c r="AA765" s="1" t="s">
        <v>55</v>
      </c>
      <c r="AC765" s="1" t="s">
        <v>57</v>
      </c>
      <c r="AD765" s="1" t="s">
        <v>57</v>
      </c>
      <c r="AE765" s="1" t="s">
        <v>57</v>
      </c>
      <c r="AF765" s="1" t="s">
        <v>87</v>
      </c>
      <c r="AG765" s="1">
        <v>100000</v>
      </c>
      <c r="AI765" s="2">
        <v>45939</v>
      </c>
      <c r="AJ765" s="1">
        <v>100000</v>
      </c>
      <c r="AK765" s="1" t="s">
        <v>6697</v>
      </c>
      <c r="AL765" s="2">
        <v>45959</v>
      </c>
      <c r="AM765" s="2">
        <v>46691</v>
      </c>
      <c r="AN765" s="1" t="s">
        <v>89</v>
      </c>
      <c r="AO765" s="3">
        <v>0.99930555555555556</v>
      </c>
    </row>
    <row r="766" spans="1:41" x14ac:dyDescent="0.3">
      <c r="A766" s="7" t="s">
        <v>6698</v>
      </c>
      <c r="B766" s="1" t="s">
        <v>41</v>
      </c>
      <c r="C766" s="1" t="s">
        <v>1357</v>
      </c>
      <c r="D766" s="1" t="s">
        <v>43</v>
      </c>
      <c r="E766" s="1" t="s">
        <v>6699</v>
      </c>
      <c r="F766" s="10">
        <f t="shared" si="11"/>
        <v>45867</v>
      </c>
      <c r="G766" s="1" t="s">
        <v>6700</v>
      </c>
      <c r="H766" s="1" t="s">
        <v>6701</v>
      </c>
      <c r="I766" s="1" t="s">
        <v>8481</v>
      </c>
      <c r="J766" s="1" t="s">
        <v>64</v>
      </c>
      <c r="K766" s="1">
        <v>73220000</v>
      </c>
      <c r="L766" s="1" t="s">
        <v>1357</v>
      </c>
      <c r="M766" s="1" t="s">
        <v>6702</v>
      </c>
      <c r="N766" s="1" t="s">
        <v>6703</v>
      </c>
      <c r="P766" s="1" t="s">
        <v>904</v>
      </c>
      <c r="Q766" s="1" t="s">
        <v>1530</v>
      </c>
      <c r="R766" s="1" t="s">
        <v>84</v>
      </c>
      <c r="X766" s="2">
        <v>45861</v>
      </c>
      <c r="Y766" s="2">
        <v>46477</v>
      </c>
      <c r="Z766" s="2">
        <v>45821</v>
      </c>
      <c r="AA766" s="1" t="s">
        <v>55</v>
      </c>
      <c r="AC766" s="1" t="s">
        <v>56</v>
      </c>
      <c r="AD766" s="1" t="s">
        <v>57</v>
      </c>
      <c r="AE766" s="1" t="s">
        <v>57</v>
      </c>
      <c r="AF766" s="1" t="s">
        <v>87</v>
      </c>
      <c r="AG766" s="1">
        <v>100000</v>
      </c>
      <c r="AI766" s="2">
        <v>45861</v>
      </c>
      <c r="AJ766" s="1">
        <v>239133.6</v>
      </c>
      <c r="AK766" s="1" t="s">
        <v>6704</v>
      </c>
      <c r="AL766" s="2">
        <v>45861</v>
      </c>
      <c r="AM766" s="2">
        <v>46477</v>
      </c>
      <c r="AN766" s="1" t="s">
        <v>240</v>
      </c>
      <c r="AO766" s="3">
        <v>0.79166666666666663</v>
      </c>
    </row>
    <row r="767" spans="1:41" x14ac:dyDescent="0.3">
      <c r="A767" s="7" t="s">
        <v>6705</v>
      </c>
      <c r="B767" s="1" t="s">
        <v>41</v>
      </c>
      <c r="C767" s="1" t="s">
        <v>1571</v>
      </c>
      <c r="D767" s="1" t="s">
        <v>43</v>
      </c>
      <c r="E767" s="1" t="s">
        <v>6706</v>
      </c>
      <c r="F767" s="10">
        <f t="shared" si="11"/>
        <v>45856</v>
      </c>
      <c r="G767" s="1" t="s">
        <v>6707</v>
      </c>
      <c r="H767" s="1" t="s">
        <v>6708</v>
      </c>
      <c r="I767" s="1" t="s">
        <v>8481</v>
      </c>
      <c r="J767" s="1" t="s">
        <v>107</v>
      </c>
      <c r="K767" s="1">
        <v>45230000</v>
      </c>
      <c r="M767" s="1" t="s">
        <v>6709</v>
      </c>
      <c r="N767" s="1" t="s">
        <v>4870</v>
      </c>
      <c r="P767" s="1" t="s">
        <v>6710</v>
      </c>
      <c r="Q767" s="1" t="s">
        <v>6711</v>
      </c>
      <c r="R767" s="1" t="s">
        <v>84</v>
      </c>
      <c r="X767" s="2">
        <v>45862</v>
      </c>
      <c r="Y767" s="2">
        <v>45905</v>
      </c>
      <c r="Z767" s="2">
        <v>45834</v>
      </c>
      <c r="AA767" s="1" t="s">
        <v>55</v>
      </c>
      <c r="AC767" s="1" t="s">
        <v>56</v>
      </c>
      <c r="AD767" s="1" t="s">
        <v>57</v>
      </c>
      <c r="AE767" s="1" t="s">
        <v>57</v>
      </c>
      <c r="AF767" s="1" t="s">
        <v>58</v>
      </c>
      <c r="AG767" s="1">
        <v>70310.25</v>
      </c>
      <c r="AI767" s="2">
        <v>45841</v>
      </c>
      <c r="AJ767" s="1">
        <v>70310.25</v>
      </c>
      <c r="AK767" s="1" t="s">
        <v>6712</v>
      </c>
      <c r="AL767" s="2">
        <v>45862</v>
      </c>
      <c r="AM767" s="2">
        <v>45905</v>
      </c>
      <c r="AN767" s="1" t="s">
        <v>240</v>
      </c>
      <c r="AO767" s="3">
        <v>0.58333333333333337</v>
      </c>
    </row>
    <row r="768" spans="1:41" x14ac:dyDescent="0.3">
      <c r="A768" s="7" t="s">
        <v>6713</v>
      </c>
      <c r="B768" s="1" t="s">
        <v>41</v>
      </c>
      <c r="C768" s="1" t="s">
        <v>1357</v>
      </c>
      <c r="D768" s="1" t="s">
        <v>43</v>
      </c>
      <c r="E768" s="1" t="s">
        <v>6714</v>
      </c>
      <c r="F768" s="10">
        <f t="shared" si="11"/>
        <v>45840</v>
      </c>
      <c r="G768" s="1" t="s">
        <v>6715</v>
      </c>
      <c r="H768" s="1" t="s">
        <v>6716</v>
      </c>
      <c r="I768" s="1" t="s">
        <v>8481</v>
      </c>
      <c r="J768" s="1" t="s">
        <v>64</v>
      </c>
      <c r="K768" s="1">
        <v>73220000</v>
      </c>
      <c r="M768" s="1" t="s">
        <v>6717</v>
      </c>
      <c r="N768" s="1" t="s">
        <v>4741</v>
      </c>
      <c r="P768" s="1" t="s">
        <v>904</v>
      </c>
      <c r="Q768" s="1" t="s">
        <v>1530</v>
      </c>
      <c r="R768" s="1" t="s">
        <v>84</v>
      </c>
      <c r="U768" s="1" t="s">
        <v>6718</v>
      </c>
      <c r="X768" s="2">
        <v>45819</v>
      </c>
      <c r="Y768" s="2">
        <v>47572</v>
      </c>
      <c r="Z768" s="2">
        <v>45791</v>
      </c>
      <c r="AA768" s="1" t="s">
        <v>55</v>
      </c>
      <c r="AC768" s="1" t="s">
        <v>56</v>
      </c>
      <c r="AD768" s="1" t="s">
        <v>57</v>
      </c>
      <c r="AE768" s="1" t="s">
        <v>57</v>
      </c>
      <c r="AF768" s="1" t="s">
        <v>87</v>
      </c>
      <c r="AG768" s="1">
        <v>149152.68</v>
      </c>
      <c r="AI768" s="2">
        <v>45819</v>
      </c>
      <c r="AJ768" s="1">
        <v>149152.68</v>
      </c>
      <c r="AK768" s="1" t="s">
        <v>6719</v>
      </c>
      <c r="AL768" s="2">
        <v>45819</v>
      </c>
      <c r="AM768" s="2">
        <v>47572</v>
      </c>
      <c r="AN768" s="1" t="s">
        <v>240</v>
      </c>
      <c r="AO768" s="3">
        <v>0.79166666666666663</v>
      </c>
    </row>
    <row r="769" spans="1:41" x14ac:dyDescent="0.3">
      <c r="A769" s="7" t="s">
        <v>6720</v>
      </c>
      <c r="B769" s="1" t="s">
        <v>41</v>
      </c>
      <c r="C769" s="1" t="s">
        <v>2670</v>
      </c>
      <c r="D769" s="1" t="s">
        <v>43</v>
      </c>
      <c r="E769" s="1" t="s">
        <v>6721</v>
      </c>
      <c r="F769" s="10">
        <f t="shared" si="11"/>
        <v>45813</v>
      </c>
      <c r="G769" s="1" t="s">
        <v>6722</v>
      </c>
      <c r="H769" s="1" t="s">
        <v>6723</v>
      </c>
      <c r="I769" s="1" t="s">
        <v>8481</v>
      </c>
      <c r="J769" s="1" t="s">
        <v>84</v>
      </c>
      <c r="K769" s="1">
        <v>45210000</v>
      </c>
      <c r="L769" s="1" t="s">
        <v>6724</v>
      </c>
      <c r="M769" s="1" t="s">
        <v>6725</v>
      </c>
      <c r="N769" s="1" t="s">
        <v>110</v>
      </c>
      <c r="O769" s="1" t="s">
        <v>2676</v>
      </c>
      <c r="P769" s="1" t="s">
        <v>2677</v>
      </c>
      <c r="Q769" s="1" t="s">
        <v>2678</v>
      </c>
      <c r="R769" s="1" t="s">
        <v>84</v>
      </c>
      <c r="S769" s="1" t="s">
        <v>6726</v>
      </c>
      <c r="T769" s="1" t="s">
        <v>2680</v>
      </c>
      <c r="X769" s="2">
        <v>45838</v>
      </c>
      <c r="Y769" s="2">
        <v>46203</v>
      </c>
      <c r="Z769" s="2">
        <v>45763</v>
      </c>
      <c r="AA769" s="1" t="s">
        <v>55</v>
      </c>
      <c r="AC769" s="1" t="s">
        <v>56</v>
      </c>
      <c r="AD769" s="1" t="s">
        <v>57</v>
      </c>
      <c r="AE769" s="1" t="s">
        <v>57</v>
      </c>
      <c r="AF769" s="1" t="s">
        <v>58</v>
      </c>
      <c r="AG769" s="1">
        <v>1303950.19</v>
      </c>
      <c r="AH769" s="1">
        <v>1564740.23</v>
      </c>
      <c r="AI769" s="2">
        <v>45810</v>
      </c>
      <c r="AJ769" s="1">
        <v>1564740.23</v>
      </c>
      <c r="AK769" s="1" t="s">
        <v>6727</v>
      </c>
      <c r="AL769" s="2">
        <v>45838</v>
      </c>
      <c r="AM769" s="2">
        <v>46203</v>
      </c>
      <c r="AN769" s="1" t="s">
        <v>89</v>
      </c>
      <c r="AO769" s="3">
        <v>0.5</v>
      </c>
    </row>
    <row r="770" spans="1:41" x14ac:dyDescent="0.3">
      <c r="A770" s="7" t="s">
        <v>6728</v>
      </c>
      <c r="B770" s="1" t="s">
        <v>41</v>
      </c>
      <c r="C770" s="1" t="s">
        <v>6729</v>
      </c>
      <c r="D770" s="1" t="s">
        <v>43</v>
      </c>
      <c r="E770" s="1" t="s">
        <v>6730</v>
      </c>
      <c r="F770" s="10">
        <f t="shared" si="11"/>
        <v>45713</v>
      </c>
      <c r="G770" s="1" t="s">
        <v>6728</v>
      </c>
      <c r="H770" s="1" t="s">
        <v>6731</v>
      </c>
      <c r="I770" s="1" t="s">
        <v>6732</v>
      </c>
      <c r="J770" s="1" t="s">
        <v>8481</v>
      </c>
      <c r="K770" s="1">
        <v>45000000</v>
      </c>
      <c r="L770" s="1" t="s">
        <v>6733</v>
      </c>
      <c r="M770" s="1" t="s">
        <v>6734</v>
      </c>
      <c r="N770" s="1" t="s">
        <v>6735</v>
      </c>
      <c r="P770" s="1" t="s">
        <v>6736</v>
      </c>
      <c r="Q770" s="1" t="s">
        <v>6737</v>
      </c>
      <c r="R770" s="1" t="s">
        <v>84</v>
      </c>
      <c r="S770" s="1">
        <v>1404514552</v>
      </c>
      <c r="T770" s="1" t="s">
        <v>6738</v>
      </c>
      <c r="U770" s="1" t="s">
        <v>6739</v>
      </c>
      <c r="X770" s="2">
        <v>45566</v>
      </c>
      <c r="Y770" s="2">
        <v>45657</v>
      </c>
      <c r="Z770" s="2">
        <v>45515</v>
      </c>
      <c r="AA770" s="1" t="s">
        <v>55</v>
      </c>
      <c r="AC770" s="1" t="s">
        <v>56</v>
      </c>
      <c r="AD770" s="1" t="s">
        <v>56</v>
      </c>
      <c r="AE770" s="1" t="s">
        <v>57</v>
      </c>
      <c r="AF770" s="1" t="s">
        <v>58</v>
      </c>
      <c r="AG770" s="1">
        <v>170000</v>
      </c>
      <c r="AI770" s="2">
        <v>45558</v>
      </c>
      <c r="AJ770" s="1">
        <v>170000</v>
      </c>
      <c r="AK770" s="1" t="s">
        <v>6740</v>
      </c>
      <c r="AL770" s="2">
        <v>45566</v>
      </c>
      <c r="AM770" s="2">
        <v>45657</v>
      </c>
      <c r="AN770" s="1" t="s">
        <v>59</v>
      </c>
      <c r="AO770" s="3">
        <v>0.99930555555555556</v>
      </c>
    </row>
    <row r="771" spans="1:41" x14ac:dyDescent="0.3">
      <c r="A771" s="7" t="s">
        <v>6741</v>
      </c>
      <c r="B771" s="1" t="s">
        <v>41</v>
      </c>
      <c r="C771" s="1" t="s">
        <v>6625</v>
      </c>
      <c r="D771" s="1" t="s">
        <v>43</v>
      </c>
      <c r="E771" s="1" t="s">
        <v>6742</v>
      </c>
      <c r="F771" s="10">
        <f t="shared" ref="F771:F834" si="12">DATEVALUE(LEFT(E771,10))</f>
        <v>45677</v>
      </c>
      <c r="G771" s="1" t="s">
        <v>6743</v>
      </c>
      <c r="H771" s="1" t="s">
        <v>6744</v>
      </c>
      <c r="I771" s="1" t="s">
        <v>8481</v>
      </c>
      <c r="J771" s="1" t="s">
        <v>405</v>
      </c>
      <c r="K771" s="1">
        <v>45453100</v>
      </c>
      <c r="L771" s="1" t="s">
        <v>6629</v>
      </c>
      <c r="M771" s="1" t="s">
        <v>6630</v>
      </c>
      <c r="N771" s="1" t="s">
        <v>634</v>
      </c>
      <c r="P771" s="1" t="s">
        <v>6632</v>
      </c>
      <c r="Q771" s="1" t="s">
        <v>6633</v>
      </c>
      <c r="R771" s="1" t="s">
        <v>84</v>
      </c>
      <c r="S771" s="1">
        <v>1282425011</v>
      </c>
      <c r="W771" s="1" t="s">
        <v>6745</v>
      </c>
      <c r="X771" s="2">
        <v>45663</v>
      </c>
      <c r="Y771" s="2">
        <v>45747</v>
      </c>
      <c r="Z771" s="2">
        <v>45642</v>
      </c>
      <c r="AA771" s="1" t="s">
        <v>55</v>
      </c>
      <c r="AC771" s="1" t="s">
        <v>56</v>
      </c>
      <c r="AD771" s="1" t="s">
        <v>57</v>
      </c>
      <c r="AE771" s="1" t="s">
        <v>57</v>
      </c>
      <c r="AF771" s="1" t="s">
        <v>58</v>
      </c>
      <c r="AG771" s="1">
        <v>75000</v>
      </c>
      <c r="AI771" s="2">
        <v>45644</v>
      </c>
      <c r="AJ771" s="1">
        <v>68230</v>
      </c>
      <c r="AK771" s="1" t="s">
        <v>6746</v>
      </c>
      <c r="AL771" s="2">
        <v>45663</v>
      </c>
      <c r="AM771" s="2">
        <v>45747</v>
      </c>
      <c r="AN771" s="1" t="s">
        <v>700</v>
      </c>
      <c r="AO771" s="3">
        <v>0.625</v>
      </c>
    </row>
    <row r="772" spans="1:41" x14ac:dyDescent="0.3">
      <c r="A772" s="7" t="s">
        <v>6747</v>
      </c>
      <c r="B772" s="1" t="s">
        <v>41</v>
      </c>
      <c r="C772" s="1" t="s">
        <v>6625</v>
      </c>
      <c r="D772" s="1" t="s">
        <v>43</v>
      </c>
      <c r="E772" s="1" t="s">
        <v>6748</v>
      </c>
      <c r="F772" s="10">
        <f t="shared" si="12"/>
        <v>45677</v>
      </c>
      <c r="G772" s="1" t="s">
        <v>6749</v>
      </c>
      <c r="H772" s="1" t="s">
        <v>6750</v>
      </c>
      <c r="I772" s="1" t="s">
        <v>8481</v>
      </c>
      <c r="J772" s="1" t="s">
        <v>405</v>
      </c>
      <c r="K772" s="1">
        <v>45453100</v>
      </c>
      <c r="L772" s="1" t="s">
        <v>6629</v>
      </c>
      <c r="M772" s="1" t="s">
        <v>6630</v>
      </c>
      <c r="N772" s="1" t="s">
        <v>634</v>
      </c>
      <c r="P772" s="1" t="s">
        <v>6632</v>
      </c>
      <c r="Q772" s="1" t="s">
        <v>6633</v>
      </c>
      <c r="R772" s="1" t="s">
        <v>84</v>
      </c>
      <c r="S772" s="1">
        <v>1282425011</v>
      </c>
      <c r="W772" s="1" t="s">
        <v>6751</v>
      </c>
      <c r="X772" s="2">
        <v>45663</v>
      </c>
      <c r="Y772" s="2">
        <v>45736</v>
      </c>
      <c r="Z772" s="2">
        <v>45642</v>
      </c>
      <c r="AA772" s="1" t="s">
        <v>55</v>
      </c>
      <c r="AC772" s="1" t="s">
        <v>56</v>
      </c>
      <c r="AD772" s="1" t="s">
        <v>57</v>
      </c>
      <c r="AE772" s="1" t="s">
        <v>57</v>
      </c>
      <c r="AF772" s="1" t="s">
        <v>58</v>
      </c>
      <c r="AG772" s="1">
        <v>45000</v>
      </c>
      <c r="AI772" s="2">
        <v>45644</v>
      </c>
      <c r="AJ772" s="1">
        <v>43120</v>
      </c>
      <c r="AK772" s="1" t="s">
        <v>6746</v>
      </c>
      <c r="AL772" s="2">
        <v>45663</v>
      </c>
      <c r="AM772" s="2">
        <v>45736</v>
      </c>
      <c r="AN772" s="1" t="s">
        <v>700</v>
      </c>
      <c r="AO772" s="3">
        <v>0.625</v>
      </c>
    </row>
    <row r="773" spans="1:41" x14ac:dyDescent="0.3">
      <c r="A773" s="7" t="s">
        <v>6752</v>
      </c>
      <c r="B773" s="1" t="s">
        <v>41</v>
      </c>
      <c r="C773" s="1" t="s">
        <v>91</v>
      </c>
      <c r="D773" s="1" t="s">
        <v>43</v>
      </c>
      <c r="E773" s="1" t="s">
        <v>6753</v>
      </c>
      <c r="F773" s="10">
        <f t="shared" si="12"/>
        <v>45664</v>
      </c>
      <c r="G773" s="1" t="s">
        <v>6754</v>
      </c>
      <c r="H773" s="1" t="s">
        <v>6755</v>
      </c>
      <c r="I773" s="1" t="s">
        <v>8481</v>
      </c>
      <c r="J773" s="1" t="s">
        <v>405</v>
      </c>
      <c r="K773" s="1">
        <v>45216113</v>
      </c>
      <c r="M773" s="1" t="s">
        <v>1969</v>
      </c>
      <c r="N773" s="1" t="s">
        <v>1970</v>
      </c>
      <c r="P773" s="1" t="s">
        <v>51</v>
      </c>
      <c r="Q773" s="1" t="s">
        <v>1971</v>
      </c>
      <c r="R773" s="1" t="s">
        <v>84</v>
      </c>
      <c r="U773" s="1" t="s">
        <v>6756</v>
      </c>
      <c r="X773" s="2">
        <v>45636</v>
      </c>
      <c r="Y773" s="2">
        <v>46156</v>
      </c>
      <c r="Z773" s="2">
        <v>45495</v>
      </c>
      <c r="AA773" s="1" t="s">
        <v>55</v>
      </c>
      <c r="AC773" s="1" t="s">
        <v>57</v>
      </c>
      <c r="AD773" s="1" t="s">
        <v>57</v>
      </c>
      <c r="AE773" s="1" t="s">
        <v>57</v>
      </c>
      <c r="AF773" s="1" t="s">
        <v>58</v>
      </c>
      <c r="AG773" s="1">
        <v>395782</v>
      </c>
      <c r="AI773" s="2">
        <v>45636</v>
      </c>
      <c r="AJ773" s="1">
        <v>395782</v>
      </c>
      <c r="AK773" s="1" t="s">
        <v>6757</v>
      </c>
      <c r="AL773" s="2">
        <v>45636</v>
      </c>
      <c r="AM773" s="2">
        <v>46156</v>
      </c>
      <c r="AN773" s="1" t="s">
        <v>240</v>
      </c>
      <c r="AO773" s="3">
        <v>0.5</v>
      </c>
    </row>
    <row r="774" spans="1:41" x14ac:dyDescent="0.3">
      <c r="A774" s="7" t="s">
        <v>6758</v>
      </c>
      <c r="B774" s="1" t="s">
        <v>41</v>
      </c>
      <c r="C774" s="1" t="s">
        <v>6759</v>
      </c>
      <c r="D774" s="1" t="s">
        <v>43</v>
      </c>
      <c r="E774" s="1" t="s">
        <v>6760</v>
      </c>
      <c r="F774" s="10">
        <f t="shared" si="12"/>
        <v>45650</v>
      </c>
      <c r="G774" s="1" t="s">
        <v>6761</v>
      </c>
      <c r="H774" s="1" t="s">
        <v>6762</v>
      </c>
      <c r="I774" s="1" t="s">
        <v>8481</v>
      </c>
      <c r="J774" s="1" t="s">
        <v>84</v>
      </c>
      <c r="K774" s="1" t="s">
        <v>6763</v>
      </c>
      <c r="L774" s="1" t="s">
        <v>6764</v>
      </c>
      <c r="M774" s="1" t="s">
        <v>6765</v>
      </c>
      <c r="N774" s="1" t="s">
        <v>6759</v>
      </c>
      <c r="O774" s="1" t="s">
        <v>6766</v>
      </c>
      <c r="P774" s="1" t="s">
        <v>6767</v>
      </c>
      <c r="Q774" s="1" t="s">
        <v>6768</v>
      </c>
      <c r="R774" s="1" t="s">
        <v>127</v>
      </c>
      <c r="S774" s="1" t="s">
        <v>6769</v>
      </c>
      <c r="T774" s="1" t="s">
        <v>6770</v>
      </c>
      <c r="V774" s="1" t="s">
        <v>6771</v>
      </c>
      <c r="X774" s="2">
        <v>45566</v>
      </c>
      <c r="Y774" s="2">
        <v>45777</v>
      </c>
      <c r="Z774" s="2">
        <v>45504</v>
      </c>
      <c r="AA774" s="1" t="s">
        <v>55</v>
      </c>
      <c r="AC774" s="1" t="s">
        <v>56</v>
      </c>
      <c r="AD774" s="1" t="s">
        <v>57</v>
      </c>
      <c r="AE774" s="1" t="s">
        <v>57</v>
      </c>
      <c r="AF774" s="1" t="s">
        <v>58</v>
      </c>
      <c r="AG774" s="1">
        <v>0</v>
      </c>
      <c r="AI774" s="2">
        <v>45650</v>
      </c>
      <c r="AJ774" s="1">
        <v>202719.55</v>
      </c>
      <c r="AK774" s="1" t="s">
        <v>6772</v>
      </c>
      <c r="AL774" s="2">
        <v>45658</v>
      </c>
      <c r="AM774" s="2">
        <v>45868</v>
      </c>
      <c r="AN774" s="1" t="s">
        <v>89</v>
      </c>
      <c r="AO774" s="3">
        <v>0.5</v>
      </c>
    </row>
    <row r="775" spans="1:41" x14ac:dyDescent="0.3">
      <c r="A775" s="7" t="s">
        <v>6773</v>
      </c>
      <c r="B775" s="1" t="s">
        <v>41</v>
      </c>
      <c r="C775" s="1" t="s">
        <v>3339</v>
      </c>
      <c r="D775" s="1" t="s">
        <v>43</v>
      </c>
      <c r="E775" s="1" t="s">
        <v>6774</v>
      </c>
      <c r="F775" s="10">
        <f t="shared" si="12"/>
        <v>45645</v>
      </c>
      <c r="G775" s="1" t="s">
        <v>6775</v>
      </c>
      <c r="H775" s="1" t="s">
        <v>6776</v>
      </c>
      <c r="I775" s="1" t="s">
        <v>8481</v>
      </c>
      <c r="J775" s="1" t="s">
        <v>64</v>
      </c>
      <c r="K775" s="1">
        <v>45000000</v>
      </c>
      <c r="M775" s="1" t="s">
        <v>6777</v>
      </c>
      <c r="N775" s="1" t="s">
        <v>3344</v>
      </c>
      <c r="P775" s="1" t="s">
        <v>51</v>
      </c>
      <c r="Q775" s="1" t="s">
        <v>4152</v>
      </c>
      <c r="R775" s="1" t="s">
        <v>84</v>
      </c>
      <c r="T775" s="1" t="s">
        <v>6778</v>
      </c>
      <c r="V775" s="1" t="s">
        <v>6779</v>
      </c>
      <c r="W775" s="1" t="s">
        <v>6780</v>
      </c>
      <c r="X775" s="2">
        <v>45646</v>
      </c>
      <c r="Y775" s="2">
        <v>46758</v>
      </c>
      <c r="Z775" s="2">
        <v>45525</v>
      </c>
      <c r="AA775" s="1" t="s">
        <v>315</v>
      </c>
      <c r="AB775" s="1" t="s">
        <v>6781</v>
      </c>
      <c r="AC775" s="1" t="s">
        <v>56</v>
      </c>
      <c r="AD775" s="1" t="s">
        <v>57</v>
      </c>
      <c r="AE775" s="1" t="s">
        <v>57</v>
      </c>
      <c r="AF775" s="1" t="s">
        <v>58</v>
      </c>
      <c r="AG775" s="1">
        <v>8030900.0199999996</v>
      </c>
      <c r="AI775" s="2">
        <v>45645</v>
      </c>
      <c r="AJ775" s="1">
        <v>8030900.0199999996</v>
      </c>
      <c r="AK775" s="1" t="s">
        <v>6782</v>
      </c>
      <c r="AL775" s="2">
        <v>45646</v>
      </c>
      <c r="AM775" s="2">
        <v>46758</v>
      </c>
      <c r="AN775" s="1" t="s">
        <v>185</v>
      </c>
      <c r="AO775" s="3">
        <v>0.70833333333333337</v>
      </c>
    </row>
    <row r="776" spans="1:41" x14ac:dyDescent="0.3">
      <c r="A776" s="7" t="s">
        <v>6783</v>
      </c>
      <c r="B776" s="1" t="s">
        <v>41</v>
      </c>
      <c r="C776" s="1" t="s">
        <v>6625</v>
      </c>
      <c r="D776" s="1" t="s">
        <v>43</v>
      </c>
      <c r="E776" s="1" t="s">
        <v>6784</v>
      </c>
      <c r="F776" s="10">
        <f t="shared" si="12"/>
        <v>45610</v>
      </c>
      <c r="G776" s="1" t="s">
        <v>6785</v>
      </c>
      <c r="H776" s="1" t="s">
        <v>6786</v>
      </c>
      <c r="I776" s="1" t="s">
        <v>8481</v>
      </c>
      <c r="J776" s="1" t="s">
        <v>405</v>
      </c>
      <c r="K776" s="1">
        <v>45453100</v>
      </c>
      <c r="L776" s="1" t="s">
        <v>6629</v>
      </c>
      <c r="M776" s="1" t="s">
        <v>6630</v>
      </c>
      <c r="N776" s="1" t="s">
        <v>6631</v>
      </c>
      <c r="P776" s="1" t="s">
        <v>6632</v>
      </c>
      <c r="Q776" s="1" t="s">
        <v>6633</v>
      </c>
      <c r="R776" s="1" t="s">
        <v>84</v>
      </c>
      <c r="S776" s="1">
        <v>1282425011</v>
      </c>
      <c r="W776" s="1" t="s">
        <v>6787</v>
      </c>
      <c r="X776" s="2">
        <v>45579</v>
      </c>
      <c r="Y776" s="2">
        <v>45681</v>
      </c>
      <c r="Z776" s="2">
        <v>45572</v>
      </c>
      <c r="AA776" s="1" t="s">
        <v>55</v>
      </c>
      <c r="AC776" s="1" t="s">
        <v>56</v>
      </c>
      <c r="AD776" s="1" t="s">
        <v>57</v>
      </c>
      <c r="AE776" s="1" t="s">
        <v>57</v>
      </c>
      <c r="AF776" s="1" t="s">
        <v>58</v>
      </c>
      <c r="AG776" s="1">
        <v>80000</v>
      </c>
      <c r="AI776" s="2">
        <v>45603</v>
      </c>
      <c r="AJ776" s="1">
        <v>94900</v>
      </c>
      <c r="AK776" s="1" t="s">
        <v>6788</v>
      </c>
      <c r="AL776" s="2">
        <v>45579</v>
      </c>
      <c r="AM776" s="2">
        <v>45681</v>
      </c>
      <c r="AN776" s="1" t="s">
        <v>700</v>
      </c>
      <c r="AO776" s="3">
        <v>0.625</v>
      </c>
    </row>
    <row r="777" spans="1:41" x14ac:dyDescent="0.3">
      <c r="A777" s="7" t="s">
        <v>6789</v>
      </c>
      <c r="B777" s="1" t="s">
        <v>41</v>
      </c>
      <c r="C777" s="1" t="s">
        <v>5474</v>
      </c>
      <c r="D777" s="1" t="s">
        <v>43</v>
      </c>
      <c r="E777" s="1" t="s">
        <v>6790</v>
      </c>
      <c r="F777" s="10">
        <f t="shared" si="12"/>
        <v>45602</v>
      </c>
      <c r="G777" s="1" t="s">
        <v>6789</v>
      </c>
      <c r="H777" s="1" t="s">
        <v>6791</v>
      </c>
      <c r="I777" s="1" t="s">
        <v>8481</v>
      </c>
      <c r="J777" s="1" t="s">
        <v>378</v>
      </c>
      <c r="K777" s="1" t="s">
        <v>6792</v>
      </c>
      <c r="L777" s="1" t="s">
        <v>5480</v>
      </c>
      <c r="M777" s="1" t="s">
        <v>5481</v>
      </c>
      <c r="N777" s="1" t="s">
        <v>110</v>
      </c>
      <c r="P777" s="1" t="s">
        <v>5483</v>
      </c>
      <c r="Q777" s="1" t="s">
        <v>5478</v>
      </c>
      <c r="R777" s="1" t="s">
        <v>84</v>
      </c>
      <c r="T777" s="1" t="s">
        <v>5486</v>
      </c>
      <c r="X777" s="2">
        <v>45383</v>
      </c>
      <c r="Y777" s="2">
        <v>46934</v>
      </c>
      <c r="Z777" s="2">
        <v>45324</v>
      </c>
      <c r="AA777" s="1" t="s">
        <v>55</v>
      </c>
      <c r="AC777" s="1" t="s">
        <v>56</v>
      </c>
      <c r="AD777" s="1" t="s">
        <v>57</v>
      </c>
      <c r="AE777" s="1" t="s">
        <v>57</v>
      </c>
      <c r="AF777" s="1" t="s">
        <v>87</v>
      </c>
      <c r="AG777" s="1">
        <v>160200</v>
      </c>
      <c r="AI777" s="2">
        <v>45336</v>
      </c>
      <c r="AJ777" s="1">
        <v>160200</v>
      </c>
      <c r="AK777" s="1" t="s">
        <v>6793</v>
      </c>
      <c r="AL777" s="2">
        <v>45383</v>
      </c>
      <c r="AM777" s="2">
        <v>46934</v>
      </c>
      <c r="AN777" s="1" t="s">
        <v>101</v>
      </c>
      <c r="AO777" s="3">
        <v>0.70833333333333337</v>
      </c>
    </row>
    <row r="778" spans="1:41" x14ac:dyDescent="0.3">
      <c r="A778" s="7" t="s">
        <v>6794</v>
      </c>
      <c r="B778" s="1" t="s">
        <v>41</v>
      </c>
      <c r="C778" s="1" t="s">
        <v>1819</v>
      </c>
      <c r="D778" s="1" t="s">
        <v>43</v>
      </c>
      <c r="E778" s="1" t="s">
        <v>6795</v>
      </c>
      <c r="F778" s="10">
        <f t="shared" si="12"/>
        <v>45588</v>
      </c>
      <c r="G778" s="1" t="s">
        <v>6796</v>
      </c>
      <c r="H778" s="1" t="s">
        <v>6797</v>
      </c>
      <c r="I778" s="1" t="s">
        <v>8481</v>
      </c>
      <c r="J778" s="1" t="s">
        <v>378</v>
      </c>
      <c r="K778" s="1">
        <v>45211000</v>
      </c>
      <c r="L778" s="1" t="s">
        <v>1824</v>
      </c>
      <c r="M778" s="1" t="s">
        <v>1825</v>
      </c>
      <c r="N778" s="1" t="s">
        <v>456</v>
      </c>
      <c r="O778" s="1" t="s">
        <v>1826</v>
      </c>
      <c r="P778" s="1" t="s">
        <v>1827</v>
      </c>
      <c r="Q778" s="1" t="s">
        <v>1828</v>
      </c>
      <c r="R778" s="1" t="s">
        <v>127</v>
      </c>
      <c r="S778" s="1" t="s">
        <v>1829</v>
      </c>
      <c r="T778" s="1" t="s">
        <v>1830</v>
      </c>
      <c r="X778" s="2">
        <v>45531</v>
      </c>
      <c r="Y778" s="2">
        <v>45882</v>
      </c>
      <c r="Z778" s="2">
        <v>45505</v>
      </c>
      <c r="AA778" s="1" t="s">
        <v>55</v>
      </c>
      <c r="AC778" s="1" t="s">
        <v>56</v>
      </c>
      <c r="AD778" s="1" t="s">
        <v>57</v>
      </c>
      <c r="AE778" s="1" t="s">
        <v>57</v>
      </c>
      <c r="AF778" s="1" t="s">
        <v>58</v>
      </c>
      <c r="AG778" s="1">
        <v>7599996.0199999996</v>
      </c>
      <c r="AH778" s="1">
        <v>7599996.0199999996</v>
      </c>
      <c r="AI778" s="2">
        <v>45518</v>
      </c>
      <c r="AJ778" s="1">
        <v>7599996.0199999996</v>
      </c>
      <c r="AK778" s="1" t="s">
        <v>6798</v>
      </c>
      <c r="AL778" s="2">
        <v>45531</v>
      </c>
      <c r="AM778" s="2">
        <v>45882</v>
      </c>
      <c r="AN778" s="1" t="s">
        <v>561</v>
      </c>
      <c r="AO778" s="3">
        <v>0.5</v>
      </c>
    </row>
    <row r="779" spans="1:41" x14ac:dyDescent="0.3">
      <c r="A779" s="7" t="s">
        <v>6799</v>
      </c>
      <c r="B779" s="1" t="s">
        <v>41</v>
      </c>
      <c r="C779" s="1" t="s">
        <v>6625</v>
      </c>
      <c r="D779" s="1" t="s">
        <v>43</v>
      </c>
      <c r="E779" s="1" t="s">
        <v>6800</v>
      </c>
      <c r="F779" s="10">
        <f t="shared" si="12"/>
        <v>45574</v>
      </c>
      <c r="G779" s="1" t="s">
        <v>6801</v>
      </c>
      <c r="H779" s="1" t="s">
        <v>6802</v>
      </c>
      <c r="I779" s="1" t="s">
        <v>8481</v>
      </c>
      <c r="J779" s="1" t="s">
        <v>405</v>
      </c>
      <c r="K779" s="1">
        <v>45453100</v>
      </c>
      <c r="L779" s="1" t="s">
        <v>6629</v>
      </c>
      <c r="M779" s="1" t="s">
        <v>6630</v>
      </c>
      <c r="N779" s="1" t="s">
        <v>6631</v>
      </c>
      <c r="P779" s="1" t="s">
        <v>6632</v>
      </c>
      <c r="Q779" s="1" t="s">
        <v>6633</v>
      </c>
      <c r="R779" s="1" t="s">
        <v>84</v>
      </c>
      <c r="S779" s="1">
        <v>1282425011</v>
      </c>
      <c r="W779" s="1" t="s">
        <v>6803</v>
      </c>
      <c r="X779" s="2">
        <v>45579</v>
      </c>
      <c r="Y779" s="2">
        <v>45657</v>
      </c>
      <c r="Z779" s="2">
        <v>45572</v>
      </c>
      <c r="AA779" s="1" t="s">
        <v>55</v>
      </c>
      <c r="AC779" s="1" t="s">
        <v>56</v>
      </c>
      <c r="AD779" s="1" t="s">
        <v>57</v>
      </c>
      <c r="AE779" s="1" t="s">
        <v>57</v>
      </c>
      <c r="AF779" s="1" t="s">
        <v>58</v>
      </c>
      <c r="AG779" s="1">
        <v>48500</v>
      </c>
      <c r="AI779" s="2">
        <v>45574</v>
      </c>
      <c r="AJ779" s="1">
        <v>40280</v>
      </c>
      <c r="AK779" s="1" t="s">
        <v>6804</v>
      </c>
      <c r="AL779" s="2">
        <v>45579</v>
      </c>
      <c r="AM779" s="2">
        <v>45657</v>
      </c>
      <c r="AN779" s="1" t="s">
        <v>700</v>
      </c>
      <c r="AO779" s="3">
        <v>0.625</v>
      </c>
    </row>
    <row r="780" spans="1:41" x14ac:dyDescent="0.3">
      <c r="A780" s="7" t="s">
        <v>6805</v>
      </c>
      <c r="B780" s="1" t="s">
        <v>41</v>
      </c>
      <c r="C780" s="1" t="s">
        <v>1178</v>
      </c>
      <c r="D780" s="1" t="s">
        <v>43</v>
      </c>
      <c r="E780" s="1" t="s">
        <v>6806</v>
      </c>
      <c r="F780" s="10">
        <f t="shared" si="12"/>
        <v>45574</v>
      </c>
      <c r="G780" s="1" t="s">
        <v>6807</v>
      </c>
      <c r="H780" s="1" t="s">
        <v>6808</v>
      </c>
      <c r="I780" s="1" t="s">
        <v>8481</v>
      </c>
      <c r="J780" s="1" t="s">
        <v>378</v>
      </c>
      <c r="K780" s="1" t="s">
        <v>6809</v>
      </c>
      <c r="L780" s="1" t="s">
        <v>3167</v>
      </c>
      <c r="M780" s="1" t="s">
        <v>3168</v>
      </c>
      <c r="N780" s="1" t="s">
        <v>1184</v>
      </c>
      <c r="P780" s="1" t="s">
        <v>502</v>
      </c>
      <c r="Q780" s="1" t="s">
        <v>503</v>
      </c>
      <c r="R780" s="1" t="s">
        <v>84</v>
      </c>
      <c r="S780" s="1" t="s">
        <v>3169</v>
      </c>
      <c r="X780" s="2">
        <v>45299</v>
      </c>
      <c r="Y780" s="2">
        <v>45565</v>
      </c>
      <c r="Z780" s="2">
        <v>45298</v>
      </c>
      <c r="AA780" s="1" t="s">
        <v>55</v>
      </c>
      <c r="AC780" s="1" t="s">
        <v>57</v>
      </c>
      <c r="AD780" s="1" t="s">
        <v>57</v>
      </c>
      <c r="AE780" s="1" t="s">
        <v>57</v>
      </c>
      <c r="AF780" s="1" t="s">
        <v>87</v>
      </c>
      <c r="AG780" s="1">
        <v>140400</v>
      </c>
      <c r="AI780" s="2">
        <v>45485</v>
      </c>
      <c r="AJ780" s="1">
        <v>140400</v>
      </c>
      <c r="AK780" s="1" t="s">
        <v>6810</v>
      </c>
      <c r="AL780" s="2">
        <v>45299</v>
      </c>
      <c r="AM780" s="2">
        <v>45565</v>
      </c>
      <c r="AN780" s="1" t="s">
        <v>240</v>
      </c>
      <c r="AO780" s="3">
        <v>0.70833333333333337</v>
      </c>
    </row>
    <row r="781" spans="1:41" x14ac:dyDescent="0.3">
      <c r="A781" s="7" t="s">
        <v>6811</v>
      </c>
      <c r="B781" s="1" t="s">
        <v>41</v>
      </c>
      <c r="C781" s="1" t="s">
        <v>1357</v>
      </c>
      <c r="D781" s="1" t="s">
        <v>43</v>
      </c>
      <c r="E781" s="1" t="s">
        <v>6812</v>
      </c>
      <c r="F781" s="10">
        <f t="shared" si="12"/>
        <v>45555</v>
      </c>
      <c r="G781" s="1" t="s">
        <v>6813</v>
      </c>
      <c r="H781" s="1" t="s">
        <v>6814</v>
      </c>
      <c r="I781" s="1" t="s">
        <v>8481</v>
      </c>
      <c r="J781" s="1" t="s">
        <v>107</v>
      </c>
      <c r="K781" s="1">
        <v>45233210</v>
      </c>
      <c r="M781" s="1" t="s">
        <v>1528</v>
      </c>
      <c r="N781" s="1" t="s">
        <v>1529</v>
      </c>
      <c r="P781" s="1" t="s">
        <v>904</v>
      </c>
      <c r="Q781" s="1" t="s">
        <v>1530</v>
      </c>
      <c r="R781" s="1" t="s">
        <v>84</v>
      </c>
      <c r="X781" s="2">
        <v>45530</v>
      </c>
      <c r="Y781" s="2">
        <v>45583</v>
      </c>
      <c r="Z781" s="2">
        <v>45529</v>
      </c>
      <c r="AA781" s="1" t="s">
        <v>55</v>
      </c>
      <c r="AC781" s="1" t="s">
        <v>56</v>
      </c>
      <c r="AD781" s="1" t="s">
        <v>57</v>
      </c>
      <c r="AE781" s="1" t="s">
        <v>57</v>
      </c>
      <c r="AF781" s="1" t="s">
        <v>58</v>
      </c>
      <c r="AG781" s="1">
        <v>70330.36</v>
      </c>
      <c r="AI781" s="2">
        <v>45530</v>
      </c>
      <c r="AJ781" s="1">
        <v>70330.36</v>
      </c>
      <c r="AK781" s="1" t="s">
        <v>6815</v>
      </c>
      <c r="AL781" s="2">
        <v>45530</v>
      </c>
      <c r="AM781" s="2">
        <v>45583</v>
      </c>
      <c r="AN781" s="1" t="s">
        <v>240</v>
      </c>
      <c r="AO781" s="3">
        <v>0.5</v>
      </c>
    </row>
    <row r="782" spans="1:41" x14ac:dyDescent="0.3">
      <c r="A782" s="7" t="s">
        <v>6816</v>
      </c>
      <c r="B782" s="1" t="s">
        <v>41</v>
      </c>
      <c r="C782" s="1" t="s">
        <v>432</v>
      </c>
      <c r="D782" s="1" t="s">
        <v>43</v>
      </c>
      <c r="E782" s="1" t="s">
        <v>6817</v>
      </c>
      <c r="F782" s="10">
        <f t="shared" si="12"/>
        <v>45553</v>
      </c>
      <c r="G782" s="1" t="s">
        <v>6818</v>
      </c>
      <c r="H782" s="1" t="s">
        <v>6819</v>
      </c>
      <c r="I782" s="1" t="s">
        <v>8481</v>
      </c>
      <c r="J782" s="1" t="s">
        <v>84</v>
      </c>
      <c r="K782" s="1">
        <v>45000000</v>
      </c>
      <c r="L782" s="1" t="s">
        <v>6820</v>
      </c>
      <c r="M782" s="1" t="s">
        <v>6821</v>
      </c>
      <c r="N782" s="1" t="s">
        <v>110</v>
      </c>
      <c r="O782" s="1" t="s">
        <v>440</v>
      </c>
      <c r="P782" s="1" t="s">
        <v>441</v>
      </c>
      <c r="Q782" s="1" t="s">
        <v>442</v>
      </c>
      <c r="R782" s="1" t="s">
        <v>127</v>
      </c>
      <c r="S782" s="1" t="s">
        <v>6822</v>
      </c>
      <c r="T782" s="1" t="s">
        <v>444</v>
      </c>
      <c r="W782" s="1" t="s">
        <v>6823</v>
      </c>
      <c r="X782" s="2">
        <v>45420</v>
      </c>
      <c r="Y782" s="2">
        <v>45847</v>
      </c>
      <c r="Z782" s="2">
        <v>45344</v>
      </c>
      <c r="AA782" s="1" t="s">
        <v>55</v>
      </c>
      <c r="AC782" s="1" t="s">
        <v>56</v>
      </c>
      <c r="AD782" s="1" t="s">
        <v>56</v>
      </c>
      <c r="AE782" s="1" t="s">
        <v>57</v>
      </c>
      <c r="AF782" s="1" t="s">
        <v>58</v>
      </c>
      <c r="AG782" s="1">
        <v>12500000</v>
      </c>
      <c r="AH782" s="1">
        <v>12500000</v>
      </c>
      <c r="AI782" s="2">
        <v>45552</v>
      </c>
      <c r="AJ782" s="1">
        <v>10232742.66</v>
      </c>
      <c r="AK782" s="1" t="s">
        <v>2546</v>
      </c>
      <c r="AL782" s="2">
        <v>45553</v>
      </c>
      <c r="AM782" s="2">
        <v>46015</v>
      </c>
      <c r="AN782" s="1" t="s">
        <v>89</v>
      </c>
      <c r="AO782" s="3">
        <v>0.5</v>
      </c>
    </row>
    <row r="783" spans="1:41" x14ac:dyDescent="0.3">
      <c r="A783" s="7" t="s">
        <v>6824</v>
      </c>
      <c r="B783" s="1" t="s">
        <v>41</v>
      </c>
      <c r="C783" s="1" t="s">
        <v>6825</v>
      </c>
      <c r="D783" s="1" t="s">
        <v>43</v>
      </c>
      <c r="E783" s="1" t="s">
        <v>6826</v>
      </c>
      <c r="F783" s="10">
        <f t="shared" si="12"/>
        <v>45552</v>
      </c>
      <c r="G783" s="1" t="s">
        <v>6827</v>
      </c>
      <c r="H783" s="1" t="s">
        <v>6828</v>
      </c>
      <c r="I783" s="12" t="s">
        <v>6829</v>
      </c>
      <c r="J783" s="1" t="s">
        <v>405</v>
      </c>
      <c r="K783" s="1" t="s">
        <v>6830</v>
      </c>
      <c r="L783" s="1" t="s">
        <v>6831</v>
      </c>
      <c r="M783" s="1" t="s">
        <v>6832</v>
      </c>
      <c r="N783" s="1" t="s">
        <v>6833</v>
      </c>
      <c r="O783" s="1" t="s">
        <v>6833</v>
      </c>
      <c r="P783" s="1" t="s">
        <v>6833</v>
      </c>
      <c r="Q783" s="1" t="s">
        <v>6829</v>
      </c>
      <c r="R783" s="1" t="s">
        <v>127</v>
      </c>
      <c r="S783" s="1" t="s">
        <v>6834</v>
      </c>
      <c r="X783" s="2">
        <v>45572</v>
      </c>
      <c r="Y783" s="2">
        <v>45982</v>
      </c>
      <c r="Z783" s="2">
        <v>45547</v>
      </c>
      <c r="AA783" s="1" t="s">
        <v>55</v>
      </c>
      <c r="AC783" s="1" t="s">
        <v>56</v>
      </c>
      <c r="AD783" s="1" t="s">
        <v>57</v>
      </c>
      <c r="AE783" s="1" t="s">
        <v>57</v>
      </c>
      <c r="AF783" s="1" t="s">
        <v>87</v>
      </c>
      <c r="AG783" s="1">
        <v>0</v>
      </c>
      <c r="AH783" s="1">
        <v>0</v>
      </c>
      <c r="AI783" s="2">
        <v>45555</v>
      </c>
      <c r="AJ783" s="1">
        <v>57936</v>
      </c>
      <c r="AK783" s="1" t="s">
        <v>6835</v>
      </c>
      <c r="AL783" s="2">
        <v>45572</v>
      </c>
      <c r="AM783" s="2">
        <v>45982</v>
      </c>
      <c r="AN783" s="1" t="s">
        <v>89</v>
      </c>
      <c r="AO783" s="3">
        <v>0.375</v>
      </c>
    </row>
    <row r="784" spans="1:41" x14ac:dyDescent="0.3">
      <c r="A784" s="7" t="s">
        <v>6836</v>
      </c>
      <c r="B784" s="1" t="s">
        <v>41</v>
      </c>
      <c r="C784" s="1" t="s">
        <v>432</v>
      </c>
      <c r="D784" s="1" t="s">
        <v>43</v>
      </c>
      <c r="E784" s="1" t="s">
        <v>6837</v>
      </c>
      <c r="F784" s="10">
        <f t="shared" si="12"/>
        <v>45533</v>
      </c>
      <c r="G784" s="1" t="s">
        <v>6838</v>
      </c>
      <c r="H784" s="1" t="s">
        <v>6839</v>
      </c>
      <c r="I784" s="1" t="s">
        <v>8481</v>
      </c>
      <c r="J784" s="1" t="s">
        <v>84</v>
      </c>
      <c r="K784" s="1">
        <v>45000000</v>
      </c>
      <c r="L784" s="1" t="s">
        <v>6820</v>
      </c>
      <c r="M784" s="1" t="s">
        <v>6821</v>
      </c>
      <c r="N784" s="1" t="s">
        <v>110</v>
      </c>
      <c r="O784" s="1" t="s">
        <v>440</v>
      </c>
      <c r="P784" s="1" t="s">
        <v>441</v>
      </c>
      <c r="Q784" s="1" t="s">
        <v>442</v>
      </c>
      <c r="R784" s="1" t="s">
        <v>84</v>
      </c>
      <c r="S784" s="1" t="s">
        <v>6840</v>
      </c>
      <c r="T784" s="1" t="s">
        <v>444</v>
      </c>
      <c r="X784" s="2">
        <v>45517</v>
      </c>
      <c r="Y784" s="2">
        <v>45649</v>
      </c>
      <c r="Z784" s="2">
        <v>45478</v>
      </c>
      <c r="AA784" s="1" t="s">
        <v>55</v>
      </c>
      <c r="AC784" s="1" t="s">
        <v>56</v>
      </c>
      <c r="AD784" s="1" t="s">
        <v>56</v>
      </c>
      <c r="AE784" s="1" t="s">
        <v>57</v>
      </c>
      <c r="AF784" s="1" t="s">
        <v>58</v>
      </c>
      <c r="AG784" s="1">
        <v>4900000</v>
      </c>
      <c r="AI784" s="2">
        <v>45517</v>
      </c>
      <c r="AJ784" s="1">
        <v>4900000</v>
      </c>
      <c r="AK784" s="1" t="s">
        <v>6841</v>
      </c>
      <c r="AL784" s="2">
        <v>45518</v>
      </c>
      <c r="AM784" s="2">
        <v>45649</v>
      </c>
      <c r="AN784" s="1" t="s">
        <v>229</v>
      </c>
      <c r="AO784" s="3">
        <v>0.5</v>
      </c>
    </row>
    <row r="785" spans="1:41" x14ac:dyDescent="0.3">
      <c r="A785" s="7" t="s">
        <v>6842</v>
      </c>
      <c r="B785" s="1" t="s">
        <v>41</v>
      </c>
      <c r="C785" s="1" t="s">
        <v>6625</v>
      </c>
      <c r="D785" s="1" t="s">
        <v>43</v>
      </c>
      <c r="E785" s="1" t="s">
        <v>6843</v>
      </c>
      <c r="F785" s="10">
        <f t="shared" si="12"/>
        <v>45481</v>
      </c>
      <c r="G785" s="1" t="s">
        <v>6844</v>
      </c>
      <c r="H785" s="1" t="s">
        <v>6845</v>
      </c>
      <c r="I785" s="1" t="s">
        <v>8481</v>
      </c>
      <c r="J785" s="1" t="s">
        <v>405</v>
      </c>
      <c r="K785" s="1">
        <v>45453100</v>
      </c>
      <c r="L785" s="1" t="s">
        <v>6629</v>
      </c>
      <c r="M785" s="1" t="s">
        <v>6630</v>
      </c>
      <c r="N785" s="1" t="s">
        <v>6631</v>
      </c>
      <c r="P785" s="1" t="s">
        <v>6632</v>
      </c>
      <c r="Q785" s="1" t="s">
        <v>6633</v>
      </c>
      <c r="R785" s="1" t="s">
        <v>84</v>
      </c>
      <c r="S785" s="1">
        <v>1282425011</v>
      </c>
      <c r="W785" s="1" t="s">
        <v>6846</v>
      </c>
      <c r="X785" s="2">
        <v>45481</v>
      </c>
      <c r="Y785" s="2">
        <v>45551</v>
      </c>
      <c r="Z785" s="2">
        <v>45474</v>
      </c>
      <c r="AA785" s="1" t="s">
        <v>55</v>
      </c>
      <c r="AC785" s="1" t="s">
        <v>56</v>
      </c>
      <c r="AD785" s="1" t="s">
        <v>57</v>
      </c>
      <c r="AE785" s="1" t="s">
        <v>57</v>
      </c>
      <c r="AF785" s="1" t="s">
        <v>58</v>
      </c>
      <c r="AG785" s="1">
        <v>46000</v>
      </c>
      <c r="AI785" s="2">
        <v>45481</v>
      </c>
      <c r="AJ785" s="1">
        <v>41540</v>
      </c>
      <c r="AK785" s="1" t="s">
        <v>6847</v>
      </c>
      <c r="AL785" s="2">
        <v>45481</v>
      </c>
      <c r="AM785" s="2">
        <v>45551</v>
      </c>
      <c r="AN785" s="1" t="s">
        <v>700</v>
      </c>
      <c r="AO785" s="3">
        <v>0.625</v>
      </c>
    </row>
    <row r="786" spans="1:41" x14ac:dyDescent="0.3">
      <c r="A786" s="7" t="s">
        <v>6848</v>
      </c>
      <c r="B786" s="1" t="s">
        <v>41</v>
      </c>
      <c r="C786" s="1" t="s">
        <v>1357</v>
      </c>
      <c r="D786" s="1" t="s">
        <v>43</v>
      </c>
      <c r="E786" s="1" t="s">
        <v>6849</v>
      </c>
      <c r="F786" s="10">
        <f t="shared" si="12"/>
        <v>45478</v>
      </c>
      <c r="G786" s="1" t="s">
        <v>6850</v>
      </c>
      <c r="H786" s="1" t="s">
        <v>6851</v>
      </c>
      <c r="I786" s="1" t="s">
        <v>8481</v>
      </c>
      <c r="J786" s="1" t="s">
        <v>714</v>
      </c>
      <c r="K786" s="1">
        <v>45233210</v>
      </c>
      <c r="M786" s="1" t="s">
        <v>1528</v>
      </c>
      <c r="N786" s="1" t="s">
        <v>1529</v>
      </c>
      <c r="P786" s="1" t="s">
        <v>904</v>
      </c>
      <c r="Q786" s="1" t="s">
        <v>1530</v>
      </c>
      <c r="R786" s="1" t="s">
        <v>84</v>
      </c>
      <c r="X786" s="2">
        <v>45476</v>
      </c>
      <c r="Y786" s="2">
        <v>45625</v>
      </c>
      <c r="Z786" s="2">
        <v>45475</v>
      </c>
      <c r="AA786" s="1" t="s">
        <v>55</v>
      </c>
      <c r="AC786" s="1" t="s">
        <v>56</v>
      </c>
      <c r="AD786" s="1" t="s">
        <v>57</v>
      </c>
      <c r="AE786" s="1" t="s">
        <v>57</v>
      </c>
      <c r="AF786" s="1" t="s">
        <v>58</v>
      </c>
      <c r="AG786" s="1">
        <v>122991.65</v>
      </c>
      <c r="AI786" s="2">
        <v>45476</v>
      </c>
      <c r="AJ786" s="1">
        <v>122991.65</v>
      </c>
      <c r="AK786" s="1" t="s">
        <v>6852</v>
      </c>
      <c r="AL786" s="2">
        <v>45476</v>
      </c>
      <c r="AM786" s="2">
        <v>45625</v>
      </c>
      <c r="AN786" s="1" t="s">
        <v>240</v>
      </c>
      <c r="AO786" s="3">
        <v>0.5</v>
      </c>
    </row>
    <row r="787" spans="1:41" x14ac:dyDescent="0.3">
      <c r="A787" s="7" t="s">
        <v>6853</v>
      </c>
      <c r="B787" s="1" t="s">
        <v>41</v>
      </c>
      <c r="C787" s="1" t="s">
        <v>1357</v>
      </c>
      <c r="D787" s="1" t="s">
        <v>43</v>
      </c>
      <c r="E787" s="1" t="s">
        <v>6854</v>
      </c>
      <c r="F787" s="10">
        <f t="shared" si="12"/>
        <v>45449</v>
      </c>
      <c r="G787" s="1" t="s">
        <v>6855</v>
      </c>
      <c r="H787" s="1" t="s">
        <v>6856</v>
      </c>
      <c r="I787" s="1" t="s">
        <v>8481</v>
      </c>
      <c r="J787" s="1" t="s">
        <v>107</v>
      </c>
      <c r="K787" s="1">
        <v>45233210</v>
      </c>
      <c r="M787" s="1" t="s">
        <v>1528</v>
      </c>
      <c r="N787" s="1" t="s">
        <v>1529</v>
      </c>
      <c r="P787" s="1" t="s">
        <v>904</v>
      </c>
      <c r="Q787" s="1" t="s">
        <v>1530</v>
      </c>
      <c r="R787" s="1" t="s">
        <v>84</v>
      </c>
      <c r="X787" s="2">
        <v>45442</v>
      </c>
      <c r="Y787" s="2">
        <v>45471</v>
      </c>
      <c r="Z787" s="2">
        <v>45441</v>
      </c>
      <c r="AA787" s="1" t="s">
        <v>55</v>
      </c>
      <c r="AC787" s="1" t="s">
        <v>56</v>
      </c>
      <c r="AD787" s="1" t="s">
        <v>57</v>
      </c>
      <c r="AE787" s="1" t="s">
        <v>57</v>
      </c>
      <c r="AF787" s="1" t="s">
        <v>58</v>
      </c>
      <c r="AG787" s="1">
        <v>58124.42</v>
      </c>
      <c r="AI787" s="2">
        <v>45442</v>
      </c>
      <c r="AJ787" s="1">
        <v>58124.42</v>
      </c>
      <c r="AK787" s="1" t="s">
        <v>1531</v>
      </c>
      <c r="AL787" s="2">
        <v>45442</v>
      </c>
      <c r="AM787" s="2">
        <v>45471</v>
      </c>
      <c r="AN787" s="1" t="s">
        <v>240</v>
      </c>
      <c r="AO787" s="3">
        <v>0.5</v>
      </c>
    </row>
    <row r="788" spans="1:41" x14ac:dyDescent="0.3">
      <c r="A788" s="7" t="s">
        <v>6857</v>
      </c>
      <c r="B788" s="1" t="s">
        <v>41</v>
      </c>
      <c r="C788" s="1" t="s">
        <v>1357</v>
      </c>
      <c r="D788" s="1" t="s">
        <v>43</v>
      </c>
      <c r="E788" s="1" t="s">
        <v>6858</v>
      </c>
      <c r="F788" s="10">
        <f t="shared" si="12"/>
        <v>45449</v>
      </c>
      <c r="G788" s="1" t="s">
        <v>6859</v>
      </c>
      <c r="H788" s="1" t="s">
        <v>6860</v>
      </c>
      <c r="I788" s="1" t="s">
        <v>8481</v>
      </c>
      <c r="J788" s="1" t="s">
        <v>107</v>
      </c>
      <c r="K788" s="1">
        <v>45233210</v>
      </c>
      <c r="M788" s="1" t="s">
        <v>1528</v>
      </c>
      <c r="N788" s="1" t="s">
        <v>1529</v>
      </c>
      <c r="P788" s="1" t="s">
        <v>904</v>
      </c>
      <c r="Q788" s="1" t="s">
        <v>1530</v>
      </c>
      <c r="R788" s="1" t="s">
        <v>84</v>
      </c>
      <c r="X788" s="2">
        <v>45427</v>
      </c>
      <c r="Y788" s="2">
        <v>45485</v>
      </c>
      <c r="Z788" s="2">
        <v>45426</v>
      </c>
      <c r="AA788" s="1" t="s">
        <v>55</v>
      </c>
      <c r="AC788" s="1" t="s">
        <v>56</v>
      </c>
      <c r="AD788" s="1" t="s">
        <v>57</v>
      </c>
      <c r="AE788" s="1" t="s">
        <v>57</v>
      </c>
      <c r="AF788" s="1" t="s">
        <v>58</v>
      </c>
      <c r="AG788" s="1">
        <v>157284.04999999999</v>
      </c>
      <c r="AI788" s="2">
        <v>45427</v>
      </c>
      <c r="AJ788" s="1">
        <v>157284.04999999999</v>
      </c>
      <c r="AK788" s="1" t="s">
        <v>1531</v>
      </c>
      <c r="AL788" s="2">
        <v>45427</v>
      </c>
      <c r="AM788" s="2">
        <v>45485</v>
      </c>
      <c r="AN788" s="1" t="s">
        <v>240</v>
      </c>
      <c r="AO788" s="3">
        <v>0.5</v>
      </c>
    </row>
    <row r="789" spans="1:41" x14ac:dyDescent="0.3">
      <c r="A789" s="7" t="s">
        <v>6861</v>
      </c>
      <c r="B789" s="1" t="s">
        <v>41</v>
      </c>
      <c r="C789" s="1" t="s">
        <v>1357</v>
      </c>
      <c r="D789" s="1" t="s">
        <v>43</v>
      </c>
      <c r="E789" s="1" t="s">
        <v>6862</v>
      </c>
      <c r="F789" s="10">
        <f t="shared" si="12"/>
        <v>45443</v>
      </c>
      <c r="G789" s="1" t="s">
        <v>6863</v>
      </c>
      <c r="H789" s="1" t="s">
        <v>6856</v>
      </c>
      <c r="I789" s="1" t="s">
        <v>8481</v>
      </c>
      <c r="J789" s="1" t="s">
        <v>107</v>
      </c>
      <c r="K789" s="1">
        <v>45233210</v>
      </c>
      <c r="M789" s="1" t="s">
        <v>1528</v>
      </c>
      <c r="N789" s="1" t="s">
        <v>1529</v>
      </c>
      <c r="P789" s="1" t="s">
        <v>904</v>
      </c>
      <c r="Q789" s="1" t="s">
        <v>1530</v>
      </c>
      <c r="R789" s="1" t="s">
        <v>84</v>
      </c>
      <c r="X789" s="2">
        <v>45415</v>
      </c>
      <c r="Y789" s="2">
        <v>45618</v>
      </c>
      <c r="Z789" s="2">
        <v>45414</v>
      </c>
      <c r="AA789" s="1" t="s">
        <v>55</v>
      </c>
      <c r="AC789" s="1" t="s">
        <v>56</v>
      </c>
      <c r="AD789" s="1" t="s">
        <v>57</v>
      </c>
      <c r="AE789" s="1" t="s">
        <v>57</v>
      </c>
      <c r="AF789" s="1" t="s">
        <v>58</v>
      </c>
      <c r="AG789" s="1">
        <v>1005789.72</v>
      </c>
      <c r="AI789" s="2">
        <v>45415</v>
      </c>
      <c r="AJ789" s="1">
        <v>1005789.72</v>
      </c>
      <c r="AK789" s="1" t="s">
        <v>5412</v>
      </c>
      <c r="AL789" s="2">
        <v>45415</v>
      </c>
      <c r="AM789" s="2">
        <v>45618</v>
      </c>
      <c r="AN789" s="1" t="s">
        <v>240</v>
      </c>
      <c r="AO789" s="3">
        <v>0.5</v>
      </c>
    </row>
    <row r="790" spans="1:41" x14ac:dyDescent="0.3">
      <c r="A790" s="7" t="s">
        <v>6864</v>
      </c>
      <c r="B790" s="1" t="s">
        <v>41</v>
      </c>
      <c r="C790" s="1" t="s">
        <v>6625</v>
      </c>
      <c r="D790" s="1" t="s">
        <v>43</v>
      </c>
      <c r="E790" s="1" t="s">
        <v>6865</v>
      </c>
      <c r="F790" s="10">
        <f t="shared" si="12"/>
        <v>45429</v>
      </c>
      <c r="G790" s="1" t="s">
        <v>6866</v>
      </c>
      <c r="H790" s="1" t="s">
        <v>6867</v>
      </c>
      <c r="I790" s="1" t="s">
        <v>8481</v>
      </c>
      <c r="J790" s="1" t="s">
        <v>405</v>
      </c>
      <c r="K790" s="1">
        <v>45453100</v>
      </c>
      <c r="L790" s="1" t="s">
        <v>6629</v>
      </c>
      <c r="M790" s="1" t="s">
        <v>6630</v>
      </c>
      <c r="N790" s="1" t="s">
        <v>6631</v>
      </c>
      <c r="P790" s="1" t="s">
        <v>6632</v>
      </c>
      <c r="Q790" s="1" t="s">
        <v>6633</v>
      </c>
      <c r="R790" s="1" t="s">
        <v>84</v>
      </c>
      <c r="S790" s="1">
        <v>1282425011</v>
      </c>
      <c r="W790" s="1" t="s">
        <v>6868</v>
      </c>
      <c r="X790" s="2">
        <v>45439</v>
      </c>
      <c r="Y790" s="2">
        <v>45530</v>
      </c>
      <c r="Z790" s="2">
        <v>45425</v>
      </c>
      <c r="AA790" s="1" t="s">
        <v>55</v>
      </c>
      <c r="AC790" s="1" t="s">
        <v>56</v>
      </c>
      <c r="AD790" s="1" t="s">
        <v>57</v>
      </c>
      <c r="AE790" s="1" t="s">
        <v>57</v>
      </c>
      <c r="AF790" s="1" t="s">
        <v>58</v>
      </c>
      <c r="AG790" s="1">
        <v>65000</v>
      </c>
      <c r="AI790" s="2">
        <v>45429</v>
      </c>
      <c r="AJ790" s="1">
        <v>49002</v>
      </c>
      <c r="AK790" s="1" t="s">
        <v>6869</v>
      </c>
      <c r="AL790" s="2">
        <v>45439</v>
      </c>
      <c r="AM790" s="2">
        <v>45530</v>
      </c>
      <c r="AN790" s="1" t="s">
        <v>700</v>
      </c>
      <c r="AO790" s="3">
        <v>0.625</v>
      </c>
    </row>
    <row r="791" spans="1:41" x14ac:dyDescent="0.3">
      <c r="A791" s="7" t="s">
        <v>6870</v>
      </c>
      <c r="B791" s="1" t="s">
        <v>41</v>
      </c>
      <c r="C791" s="1" t="s">
        <v>2272</v>
      </c>
      <c r="D791" s="1" t="s">
        <v>43</v>
      </c>
      <c r="E791" s="1" t="s">
        <v>6871</v>
      </c>
      <c r="F791" s="10">
        <f t="shared" si="12"/>
        <v>45421</v>
      </c>
      <c r="G791" s="1" t="s">
        <v>6872</v>
      </c>
      <c r="H791" s="1" t="s">
        <v>6873</v>
      </c>
      <c r="I791" s="1" t="s">
        <v>8481</v>
      </c>
      <c r="J791" s="1" t="s">
        <v>127</v>
      </c>
      <c r="K791" s="1">
        <v>66510000</v>
      </c>
      <c r="L791" s="1" t="s">
        <v>6874</v>
      </c>
      <c r="M791" s="1" t="s">
        <v>6875</v>
      </c>
      <c r="N791" s="1" t="s">
        <v>6876</v>
      </c>
      <c r="P791" s="1" t="s">
        <v>904</v>
      </c>
      <c r="Q791" s="1" t="s">
        <v>6877</v>
      </c>
      <c r="R791" s="1" t="s">
        <v>127</v>
      </c>
      <c r="S791" s="1">
        <v>7517466606</v>
      </c>
      <c r="X791" s="2">
        <v>45383</v>
      </c>
      <c r="Y791" s="2">
        <v>46477</v>
      </c>
      <c r="Z791" s="2">
        <v>45259</v>
      </c>
      <c r="AA791" s="1" t="s">
        <v>55</v>
      </c>
      <c r="AC791" s="1" t="s">
        <v>56</v>
      </c>
      <c r="AD791" s="1" t="s">
        <v>57</v>
      </c>
      <c r="AE791" s="1" t="s">
        <v>57</v>
      </c>
      <c r="AF791" s="1" t="s">
        <v>87</v>
      </c>
      <c r="AG791" s="1">
        <v>90000</v>
      </c>
      <c r="AI791" s="2">
        <v>45369</v>
      </c>
      <c r="AJ791" s="1">
        <v>90000</v>
      </c>
      <c r="AK791" s="1" t="s">
        <v>6878</v>
      </c>
      <c r="AL791" s="2">
        <v>45383</v>
      </c>
      <c r="AM791" s="2">
        <v>46477</v>
      </c>
      <c r="AN791" s="1" t="s">
        <v>240</v>
      </c>
      <c r="AO791" s="3">
        <v>0.70833333333333337</v>
      </c>
    </row>
    <row r="792" spans="1:41" x14ac:dyDescent="0.3">
      <c r="A792" s="7" t="s">
        <v>6879</v>
      </c>
      <c r="B792" s="1" t="s">
        <v>41</v>
      </c>
      <c r="C792" s="1" t="s">
        <v>6625</v>
      </c>
      <c r="D792" s="1" t="s">
        <v>43</v>
      </c>
      <c r="E792" s="1" t="s">
        <v>6880</v>
      </c>
      <c r="F792" s="10">
        <f t="shared" si="12"/>
        <v>45406</v>
      </c>
      <c r="G792" s="1" t="s">
        <v>6881</v>
      </c>
      <c r="H792" s="1" t="s">
        <v>6882</v>
      </c>
      <c r="I792" s="1" t="s">
        <v>8481</v>
      </c>
      <c r="J792" s="1" t="s">
        <v>405</v>
      </c>
      <c r="K792" s="1">
        <v>45262690</v>
      </c>
      <c r="L792" s="1" t="s">
        <v>6629</v>
      </c>
      <c r="M792" s="1" t="s">
        <v>6630</v>
      </c>
      <c r="N792" s="1" t="s">
        <v>634</v>
      </c>
      <c r="O792" s="1" t="s">
        <v>6883</v>
      </c>
      <c r="P792" s="1" t="s">
        <v>6632</v>
      </c>
      <c r="Q792" s="1" t="s">
        <v>6633</v>
      </c>
      <c r="R792" s="1" t="s">
        <v>84</v>
      </c>
      <c r="U792" s="1" t="s">
        <v>6884</v>
      </c>
      <c r="W792" s="1" t="s">
        <v>6885</v>
      </c>
      <c r="X792" s="2">
        <v>45131</v>
      </c>
      <c r="Y792" s="2">
        <v>45131</v>
      </c>
      <c r="Z792" s="2">
        <v>45120</v>
      </c>
      <c r="AA792" s="1" t="s">
        <v>55</v>
      </c>
      <c r="AC792" s="1" t="s">
        <v>56</v>
      </c>
      <c r="AD792" s="1" t="s">
        <v>57</v>
      </c>
      <c r="AE792" s="1" t="s">
        <v>57</v>
      </c>
      <c r="AF792" s="1" t="s">
        <v>58</v>
      </c>
      <c r="AG792" s="1">
        <v>290000</v>
      </c>
      <c r="AI792" s="2">
        <v>45170</v>
      </c>
      <c r="AJ792" s="1">
        <v>296859</v>
      </c>
      <c r="AK792" s="1" t="s">
        <v>6886</v>
      </c>
      <c r="AL792" s="2">
        <v>45131</v>
      </c>
      <c r="AM792" s="2">
        <v>45131</v>
      </c>
      <c r="AN792" s="1" t="s">
        <v>700</v>
      </c>
      <c r="AO792" s="3">
        <v>0.625</v>
      </c>
    </row>
    <row r="793" spans="1:41" x14ac:dyDescent="0.3">
      <c r="A793" s="7" t="s">
        <v>6887</v>
      </c>
      <c r="B793" s="1" t="s">
        <v>41</v>
      </c>
      <c r="C793" s="1" t="s">
        <v>6625</v>
      </c>
      <c r="D793" s="1" t="s">
        <v>43</v>
      </c>
      <c r="E793" s="1" t="s">
        <v>6888</v>
      </c>
      <c r="F793" s="10">
        <f t="shared" si="12"/>
        <v>45406</v>
      </c>
      <c r="G793" s="1" t="s">
        <v>6889</v>
      </c>
      <c r="H793" s="1" t="s">
        <v>6890</v>
      </c>
      <c r="I793" s="1" t="s">
        <v>8481</v>
      </c>
      <c r="J793" s="1" t="s">
        <v>405</v>
      </c>
      <c r="K793" s="1">
        <v>45453100</v>
      </c>
      <c r="L793" s="1" t="s">
        <v>6629</v>
      </c>
      <c r="M793" s="1" t="s">
        <v>6630</v>
      </c>
      <c r="N793" s="1" t="s">
        <v>6631</v>
      </c>
      <c r="P793" s="1" t="s">
        <v>6632</v>
      </c>
      <c r="Q793" s="1" t="s">
        <v>6633</v>
      </c>
      <c r="R793" s="1" t="s">
        <v>84</v>
      </c>
      <c r="W793" s="1" t="s">
        <v>6891</v>
      </c>
      <c r="X793" s="2">
        <v>45390</v>
      </c>
      <c r="Y793" s="2">
        <v>45464</v>
      </c>
      <c r="Z793" s="2">
        <v>45369</v>
      </c>
      <c r="AA793" s="1" t="s">
        <v>55</v>
      </c>
      <c r="AC793" s="1" t="s">
        <v>56</v>
      </c>
      <c r="AD793" s="1" t="s">
        <v>57</v>
      </c>
      <c r="AE793" s="1" t="s">
        <v>57</v>
      </c>
      <c r="AF793" s="1" t="s">
        <v>58</v>
      </c>
      <c r="AG793" s="1">
        <v>48000</v>
      </c>
      <c r="AI793" s="2">
        <v>45376</v>
      </c>
      <c r="AJ793" s="1">
        <v>42450</v>
      </c>
      <c r="AK793" s="1" t="s">
        <v>6892</v>
      </c>
      <c r="AL793" s="2">
        <v>45390</v>
      </c>
      <c r="AM793" s="2">
        <v>45464</v>
      </c>
      <c r="AN793" s="1" t="s">
        <v>700</v>
      </c>
      <c r="AO793" s="3">
        <v>0.625</v>
      </c>
    </row>
    <row r="794" spans="1:41" x14ac:dyDescent="0.3">
      <c r="A794" s="7" t="s">
        <v>6893</v>
      </c>
      <c r="B794" s="1" t="s">
        <v>41</v>
      </c>
      <c r="C794" s="1" t="s">
        <v>6625</v>
      </c>
      <c r="D794" s="1" t="s">
        <v>43</v>
      </c>
      <c r="E794" s="1" t="s">
        <v>6894</v>
      </c>
      <c r="F794" s="10">
        <f t="shared" si="12"/>
        <v>45406</v>
      </c>
      <c r="G794" s="1" t="s">
        <v>6895</v>
      </c>
      <c r="H794" s="1" t="s">
        <v>6896</v>
      </c>
      <c r="I794" s="1" t="s">
        <v>8481</v>
      </c>
      <c r="J794" s="1" t="s">
        <v>405</v>
      </c>
      <c r="K794" s="1">
        <v>45453100</v>
      </c>
      <c r="L794" s="1" t="s">
        <v>6629</v>
      </c>
      <c r="M794" s="1" t="s">
        <v>6630</v>
      </c>
      <c r="N794" s="1" t="s">
        <v>6631</v>
      </c>
      <c r="P794" s="1" t="s">
        <v>6632</v>
      </c>
      <c r="Q794" s="1" t="s">
        <v>6633</v>
      </c>
      <c r="R794" s="1" t="s">
        <v>84</v>
      </c>
      <c r="S794" s="1">
        <v>1282425011</v>
      </c>
      <c r="W794" s="1" t="s">
        <v>6897</v>
      </c>
      <c r="X794" s="2">
        <v>45390</v>
      </c>
      <c r="Y794" s="2">
        <v>45460</v>
      </c>
      <c r="Z794" s="2">
        <v>45383</v>
      </c>
      <c r="AA794" s="1" t="s">
        <v>55</v>
      </c>
      <c r="AC794" s="1" t="s">
        <v>56</v>
      </c>
      <c r="AD794" s="1" t="s">
        <v>57</v>
      </c>
      <c r="AE794" s="1" t="s">
        <v>57</v>
      </c>
      <c r="AF794" s="1" t="s">
        <v>58</v>
      </c>
      <c r="AG794" s="1">
        <v>50000</v>
      </c>
      <c r="AI794" s="2">
        <v>45397</v>
      </c>
      <c r="AJ794" s="1">
        <v>40380</v>
      </c>
      <c r="AK794" s="1" t="s">
        <v>6892</v>
      </c>
      <c r="AL794" s="2">
        <v>45390</v>
      </c>
      <c r="AM794" s="2">
        <v>45460</v>
      </c>
      <c r="AN794" s="1" t="s">
        <v>700</v>
      </c>
      <c r="AO794" s="3">
        <v>0.625</v>
      </c>
    </row>
    <row r="795" spans="1:41" x14ac:dyDescent="0.3">
      <c r="A795" s="7" t="s">
        <v>6898</v>
      </c>
      <c r="B795" s="1" t="s">
        <v>41</v>
      </c>
      <c r="C795" s="1" t="s">
        <v>589</v>
      </c>
      <c r="D795" s="1" t="s">
        <v>43</v>
      </c>
      <c r="E795" s="1" t="s">
        <v>6899</v>
      </c>
      <c r="F795" s="10">
        <f t="shared" si="12"/>
        <v>45399</v>
      </c>
      <c r="G795" s="1" t="s">
        <v>6900</v>
      </c>
      <c r="H795" s="1" t="s">
        <v>6901</v>
      </c>
      <c r="I795" s="1" t="s">
        <v>8481</v>
      </c>
      <c r="J795" s="1" t="s">
        <v>84</v>
      </c>
      <c r="K795" s="1">
        <v>45000000</v>
      </c>
      <c r="L795" s="1" t="s">
        <v>6902</v>
      </c>
      <c r="M795" s="1" t="s">
        <v>6903</v>
      </c>
      <c r="N795" s="1" t="s">
        <v>110</v>
      </c>
      <c r="P795" s="1" t="s">
        <v>6904</v>
      </c>
      <c r="Q795" s="1" t="s">
        <v>6905</v>
      </c>
      <c r="R795" s="1" t="s">
        <v>84</v>
      </c>
      <c r="T795" s="1" t="s">
        <v>6906</v>
      </c>
      <c r="V795" s="1" t="s">
        <v>6907</v>
      </c>
      <c r="X795" s="2">
        <v>44934</v>
      </c>
      <c r="Y795" s="2">
        <v>45473</v>
      </c>
      <c r="Z795" s="2">
        <v>44680</v>
      </c>
      <c r="AA795" s="1" t="s">
        <v>55</v>
      </c>
      <c r="AC795" s="1" t="s">
        <v>56</v>
      </c>
      <c r="AD795" s="1" t="s">
        <v>57</v>
      </c>
      <c r="AE795" s="1" t="s">
        <v>57</v>
      </c>
      <c r="AF795" s="1" t="s">
        <v>58</v>
      </c>
      <c r="AG795" s="1">
        <v>2000000</v>
      </c>
      <c r="AH795" s="1">
        <v>5500000</v>
      </c>
      <c r="AI795" s="2">
        <v>45295</v>
      </c>
      <c r="AJ795" s="1">
        <v>4973695.88</v>
      </c>
      <c r="AK795" s="1" t="s">
        <v>6908</v>
      </c>
      <c r="AL795" s="2">
        <v>45324</v>
      </c>
      <c r="AM795" s="2">
        <v>45656</v>
      </c>
      <c r="AN795" s="1" t="s">
        <v>3781</v>
      </c>
      <c r="AO795" s="3">
        <v>0.5</v>
      </c>
    </row>
    <row r="796" spans="1:41" x14ac:dyDescent="0.3">
      <c r="A796" s="7" t="s">
        <v>6909</v>
      </c>
      <c r="B796" s="1" t="s">
        <v>41</v>
      </c>
      <c r="C796" s="1" t="s">
        <v>6910</v>
      </c>
      <c r="D796" s="1" t="s">
        <v>43</v>
      </c>
      <c r="E796" s="1" t="s">
        <v>6911</v>
      </c>
      <c r="F796" s="10">
        <f t="shared" si="12"/>
        <v>45393</v>
      </c>
      <c r="G796" s="1" t="s">
        <v>6912</v>
      </c>
      <c r="H796" s="1" t="s">
        <v>6913</v>
      </c>
      <c r="I796" s="1" t="s">
        <v>8481</v>
      </c>
      <c r="J796" s="1" t="s">
        <v>95</v>
      </c>
      <c r="K796" s="1" t="s">
        <v>6914</v>
      </c>
      <c r="L796" s="1" t="s">
        <v>6915</v>
      </c>
      <c r="M796" s="1" t="s">
        <v>6916</v>
      </c>
      <c r="N796" s="1" t="s">
        <v>6917</v>
      </c>
      <c r="P796" s="1" t="s">
        <v>6918</v>
      </c>
      <c r="Q796" s="1" t="s">
        <v>6919</v>
      </c>
      <c r="R796" s="1" t="s">
        <v>53</v>
      </c>
      <c r="S796" s="1">
        <v>1376551414</v>
      </c>
      <c r="V796" s="1" t="s">
        <v>6920</v>
      </c>
      <c r="X796" s="2">
        <v>45376</v>
      </c>
      <c r="Y796" s="2">
        <v>45535</v>
      </c>
      <c r="Z796" s="2">
        <v>45355</v>
      </c>
      <c r="AA796" s="1" t="s">
        <v>55</v>
      </c>
      <c r="AC796" s="1" t="s">
        <v>57</v>
      </c>
      <c r="AD796" s="1" t="s">
        <v>57</v>
      </c>
      <c r="AE796" s="1" t="s">
        <v>57</v>
      </c>
      <c r="AF796" s="1" t="s">
        <v>58</v>
      </c>
      <c r="AG796" s="1">
        <v>134422.04999999999</v>
      </c>
      <c r="AI796" s="2">
        <v>45355</v>
      </c>
      <c r="AJ796" s="1">
        <v>134422.04999999999</v>
      </c>
      <c r="AK796" s="1" t="s">
        <v>6921</v>
      </c>
      <c r="AL796" s="2">
        <v>45376</v>
      </c>
      <c r="AM796" s="2">
        <v>45535</v>
      </c>
      <c r="AN796" s="1" t="s">
        <v>492</v>
      </c>
      <c r="AO796" s="3">
        <v>0</v>
      </c>
    </row>
    <row r="797" spans="1:41" x14ac:dyDescent="0.3">
      <c r="A797" s="7">
        <v>9721</v>
      </c>
      <c r="B797" s="1" t="s">
        <v>41</v>
      </c>
      <c r="C797" s="1" t="s">
        <v>103</v>
      </c>
      <c r="D797" s="1" t="s">
        <v>43</v>
      </c>
      <c r="E797" s="1" t="s">
        <v>6922</v>
      </c>
      <c r="F797" s="10">
        <f t="shared" si="12"/>
        <v>45390</v>
      </c>
      <c r="G797" s="1" t="s">
        <v>6923</v>
      </c>
      <c r="H797" s="1" t="s">
        <v>6924</v>
      </c>
      <c r="I797" s="1" t="s">
        <v>8481</v>
      </c>
      <c r="J797" s="1" t="s">
        <v>107</v>
      </c>
      <c r="K797" s="1">
        <v>71311210</v>
      </c>
      <c r="M797" s="1" t="s">
        <v>6925</v>
      </c>
      <c r="N797" s="1" t="s">
        <v>3402</v>
      </c>
      <c r="P797" s="1" t="s">
        <v>111</v>
      </c>
      <c r="Q797" s="1" t="s">
        <v>112</v>
      </c>
      <c r="R797" s="1" t="s">
        <v>84</v>
      </c>
      <c r="X797" s="2">
        <v>45331</v>
      </c>
      <c r="Y797" s="2">
        <v>45380</v>
      </c>
      <c r="Z797" s="2">
        <v>45242</v>
      </c>
      <c r="AA797" s="1" t="s">
        <v>55</v>
      </c>
      <c r="AC797" s="1" t="s">
        <v>56</v>
      </c>
      <c r="AD797" s="1" t="s">
        <v>57</v>
      </c>
      <c r="AE797" s="1" t="s">
        <v>57</v>
      </c>
      <c r="AF797" s="1" t="s">
        <v>87</v>
      </c>
      <c r="AG797" s="1">
        <v>48658.95</v>
      </c>
      <c r="AI797" s="2">
        <v>45324</v>
      </c>
      <c r="AJ797" s="1">
        <v>48658.95</v>
      </c>
      <c r="AK797" s="1" t="s">
        <v>6926</v>
      </c>
      <c r="AL797" s="2">
        <v>45331</v>
      </c>
      <c r="AM797" s="2">
        <v>45380</v>
      </c>
      <c r="AN797" s="1" t="s">
        <v>6927</v>
      </c>
      <c r="AO797" s="3">
        <v>0.16666666666666666</v>
      </c>
    </row>
    <row r="798" spans="1:41" x14ac:dyDescent="0.3">
      <c r="A798" s="7" t="s">
        <v>6928</v>
      </c>
      <c r="B798" s="1" t="s">
        <v>41</v>
      </c>
      <c r="C798" s="1" t="s">
        <v>91</v>
      </c>
      <c r="D798" s="1" t="s">
        <v>188</v>
      </c>
      <c r="E798" s="1" t="s">
        <v>6929</v>
      </c>
      <c r="F798" s="10">
        <f t="shared" si="12"/>
        <v>44449</v>
      </c>
      <c r="G798" s="1" t="s">
        <v>6930</v>
      </c>
      <c r="H798" s="1" t="s">
        <v>6931</v>
      </c>
      <c r="I798" s="1" t="s">
        <v>8481</v>
      </c>
      <c r="J798" s="1" t="s">
        <v>1232</v>
      </c>
      <c r="K798" s="1" t="s">
        <v>6932</v>
      </c>
      <c r="M798" s="1" t="s">
        <v>6933</v>
      </c>
      <c r="N798" s="1" t="s">
        <v>1970</v>
      </c>
      <c r="P798" s="1" t="s">
        <v>51</v>
      </c>
      <c r="Q798" s="1" t="s">
        <v>1971</v>
      </c>
      <c r="R798" s="1" t="s">
        <v>84</v>
      </c>
      <c r="U798" s="1" t="s">
        <v>6934</v>
      </c>
      <c r="V798" s="1" t="s">
        <v>6935</v>
      </c>
      <c r="W798" s="1" t="s">
        <v>6936</v>
      </c>
      <c r="X798" s="2">
        <v>47371</v>
      </c>
      <c r="Y798" s="2">
        <v>47417</v>
      </c>
      <c r="Z798" s="2">
        <v>47368</v>
      </c>
      <c r="AA798" s="1" t="s">
        <v>315</v>
      </c>
      <c r="AB798" s="1" t="s">
        <v>6937</v>
      </c>
      <c r="AC798" s="1" t="s">
        <v>56</v>
      </c>
      <c r="AD798" s="1" t="s">
        <v>57</v>
      </c>
      <c r="AE798" s="1" t="s">
        <v>57</v>
      </c>
      <c r="AF798" s="1" t="s">
        <v>58</v>
      </c>
      <c r="AG798" s="1">
        <v>590000000</v>
      </c>
      <c r="AN798" s="1" t="s">
        <v>185</v>
      </c>
      <c r="AO798" s="3">
        <v>0.99930555555555556</v>
      </c>
    </row>
    <row r="799" spans="1:41" x14ac:dyDescent="0.3">
      <c r="A799" s="7" t="s">
        <v>6938</v>
      </c>
      <c r="B799" s="1" t="s">
        <v>41</v>
      </c>
      <c r="C799" s="1" t="s">
        <v>6939</v>
      </c>
      <c r="D799" s="1" t="s">
        <v>43</v>
      </c>
      <c r="E799" s="1" t="s">
        <v>6940</v>
      </c>
      <c r="F799" s="10">
        <f t="shared" si="12"/>
        <v>45343</v>
      </c>
      <c r="G799" s="1" t="s">
        <v>6941</v>
      </c>
      <c r="H799" s="1" t="s">
        <v>6942</v>
      </c>
      <c r="I799" s="1" t="s">
        <v>6943</v>
      </c>
      <c r="J799" s="1" t="s">
        <v>8481</v>
      </c>
      <c r="K799" s="1" t="s">
        <v>6944</v>
      </c>
      <c r="L799" s="1" t="s">
        <v>6945</v>
      </c>
      <c r="M799" s="1" t="s">
        <v>6946</v>
      </c>
      <c r="N799" s="1" t="s">
        <v>1913</v>
      </c>
      <c r="P799" s="1" t="s">
        <v>6947</v>
      </c>
      <c r="Q799" s="1" t="s">
        <v>6948</v>
      </c>
      <c r="R799" s="1" t="s">
        <v>84</v>
      </c>
      <c r="S799" s="1" t="s">
        <v>6949</v>
      </c>
      <c r="U799" s="1" t="s">
        <v>6950</v>
      </c>
      <c r="X799" s="2">
        <v>45331</v>
      </c>
      <c r="Y799" s="2">
        <v>45382</v>
      </c>
      <c r="Z799" s="2">
        <v>45322</v>
      </c>
      <c r="AA799" s="1" t="s">
        <v>55</v>
      </c>
      <c r="AC799" s="1" t="s">
        <v>56</v>
      </c>
      <c r="AD799" s="1" t="s">
        <v>56</v>
      </c>
      <c r="AE799" s="1" t="s">
        <v>57</v>
      </c>
      <c r="AF799" s="1" t="s">
        <v>87</v>
      </c>
      <c r="AG799" s="1">
        <v>0</v>
      </c>
      <c r="AH799" s="1">
        <v>10000</v>
      </c>
      <c r="AI799" s="2">
        <v>45331</v>
      </c>
      <c r="AJ799" s="1">
        <v>7875</v>
      </c>
      <c r="AK799" s="1" t="s">
        <v>6951</v>
      </c>
      <c r="AL799" s="2">
        <v>45331</v>
      </c>
      <c r="AM799" s="2">
        <v>45382</v>
      </c>
      <c r="AN799" s="1" t="s">
        <v>700</v>
      </c>
      <c r="AO799" s="3">
        <v>0.70833333333333337</v>
      </c>
    </row>
    <row r="800" spans="1:41" x14ac:dyDescent="0.3">
      <c r="A800" s="7" t="s">
        <v>6952</v>
      </c>
      <c r="B800" s="1" t="s">
        <v>41</v>
      </c>
      <c r="C800" s="1" t="s">
        <v>6953</v>
      </c>
      <c r="D800" s="1" t="s">
        <v>43</v>
      </c>
      <c r="E800" s="1" t="s">
        <v>6954</v>
      </c>
      <c r="F800" s="10">
        <f t="shared" si="12"/>
        <v>45342</v>
      </c>
      <c r="G800" s="1" t="s">
        <v>6955</v>
      </c>
      <c r="H800" s="1" t="s">
        <v>6956</v>
      </c>
      <c r="I800" s="12" t="s">
        <v>510</v>
      </c>
      <c r="J800" s="1" t="s">
        <v>107</v>
      </c>
      <c r="K800" s="1">
        <v>45000000</v>
      </c>
      <c r="L800" s="1" t="s">
        <v>6957</v>
      </c>
      <c r="M800" s="1" t="s">
        <v>6958</v>
      </c>
      <c r="N800" s="1" t="s">
        <v>6959</v>
      </c>
      <c r="O800" s="1" t="s">
        <v>6959</v>
      </c>
      <c r="P800" s="1" t="s">
        <v>515</v>
      </c>
      <c r="Q800" s="1" t="s">
        <v>510</v>
      </c>
      <c r="R800" s="1" t="s">
        <v>127</v>
      </c>
      <c r="S800" s="1">
        <v>7827552325</v>
      </c>
      <c r="T800" s="1" t="s">
        <v>6960</v>
      </c>
      <c r="X800" s="2">
        <v>45260</v>
      </c>
      <c r="Y800" s="2">
        <v>45506</v>
      </c>
      <c r="Z800" s="2">
        <v>45210</v>
      </c>
      <c r="AA800" s="1" t="s">
        <v>55</v>
      </c>
      <c r="AC800" s="1" t="s">
        <v>57</v>
      </c>
      <c r="AD800" s="1" t="s">
        <v>57</v>
      </c>
      <c r="AE800" s="1" t="s">
        <v>57</v>
      </c>
      <c r="AF800" s="1" t="s">
        <v>58</v>
      </c>
      <c r="AG800" s="1">
        <v>95000</v>
      </c>
      <c r="AH800" s="1">
        <v>105000</v>
      </c>
      <c r="AI800" s="2">
        <v>45258</v>
      </c>
      <c r="AJ800" s="1">
        <v>261345</v>
      </c>
      <c r="AK800" s="1" t="s">
        <v>6961</v>
      </c>
      <c r="AL800" s="2">
        <v>45260</v>
      </c>
      <c r="AM800" s="2">
        <v>45506</v>
      </c>
      <c r="AN800" s="1" t="s">
        <v>144</v>
      </c>
      <c r="AO800" s="3">
        <v>0.5</v>
      </c>
    </row>
    <row r="801" spans="1:41" x14ac:dyDescent="0.3">
      <c r="A801" s="7" t="s">
        <v>6962</v>
      </c>
      <c r="B801" s="1" t="s">
        <v>41</v>
      </c>
      <c r="C801" s="1" t="s">
        <v>4909</v>
      </c>
      <c r="D801" s="1" t="s">
        <v>43</v>
      </c>
      <c r="E801" s="1" t="s">
        <v>6963</v>
      </c>
      <c r="F801" s="10">
        <f t="shared" si="12"/>
        <v>45174</v>
      </c>
      <c r="G801" s="1" t="s">
        <v>6964</v>
      </c>
      <c r="H801" s="1" t="s">
        <v>6965</v>
      </c>
      <c r="I801" s="1" t="s">
        <v>8481</v>
      </c>
      <c r="J801" s="1" t="s">
        <v>64</v>
      </c>
      <c r="K801" s="1">
        <v>73000000</v>
      </c>
      <c r="M801" s="1" t="s">
        <v>2642</v>
      </c>
      <c r="N801" s="1" t="s">
        <v>3734</v>
      </c>
      <c r="P801" s="1" t="s">
        <v>515</v>
      </c>
      <c r="Q801" s="1" t="s">
        <v>2640</v>
      </c>
      <c r="R801" s="1" t="s">
        <v>84</v>
      </c>
      <c r="U801" s="1" t="s">
        <v>6966</v>
      </c>
      <c r="X801" s="2">
        <v>45128</v>
      </c>
      <c r="Y801" s="2">
        <v>45443</v>
      </c>
      <c r="Z801" s="2">
        <v>45105</v>
      </c>
      <c r="AA801" s="1" t="s">
        <v>55</v>
      </c>
      <c r="AC801" s="1" t="s">
        <v>56</v>
      </c>
      <c r="AD801" s="1" t="s">
        <v>56</v>
      </c>
      <c r="AE801" s="1" t="s">
        <v>57</v>
      </c>
      <c r="AF801" s="1" t="s">
        <v>87</v>
      </c>
      <c r="AG801" s="1">
        <v>0</v>
      </c>
      <c r="AH801" s="1">
        <v>75000</v>
      </c>
      <c r="AI801" s="2">
        <v>45138</v>
      </c>
      <c r="AJ801" s="1">
        <v>73141.19</v>
      </c>
      <c r="AK801" s="1" t="s">
        <v>6967</v>
      </c>
      <c r="AL801" s="2">
        <v>45173</v>
      </c>
      <c r="AM801" s="2">
        <v>45443</v>
      </c>
      <c r="AN801" s="1" t="s">
        <v>157</v>
      </c>
      <c r="AO801" s="3">
        <v>0.45833333333333331</v>
      </c>
    </row>
    <row r="802" spans="1:41" x14ac:dyDescent="0.3">
      <c r="A802" s="7" t="s">
        <v>6968</v>
      </c>
      <c r="B802" s="1" t="s">
        <v>41</v>
      </c>
      <c r="C802" s="1" t="s">
        <v>6625</v>
      </c>
      <c r="D802" s="1" t="s">
        <v>43</v>
      </c>
      <c r="E802" s="1" t="s">
        <v>6969</v>
      </c>
      <c r="F802" s="10">
        <f t="shared" si="12"/>
        <v>45324</v>
      </c>
      <c r="G802" s="1" t="s">
        <v>6970</v>
      </c>
      <c r="H802" s="1" t="s">
        <v>6971</v>
      </c>
      <c r="I802" s="1" t="s">
        <v>8481</v>
      </c>
      <c r="J802" s="1" t="s">
        <v>405</v>
      </c>
      <c r="K802" s="1">
        <v>45453100</v>
      </c>
      <c r="L802" s="1" t="s">
        <v>6629</v>
      </c>
      <c r="M802" s="1" t="s">
        <v>6630</v>
      </c>
      <c r="N802" s="1" t="s">
        <v>6631</v>
      </c>
      <c r="P802" s="1" t="s">
        <v>6632</v>
      </c>
      <c r="Q802" s="1" t="s">
        <v>6633</v>
      </c>
      <c r="R802" s="1" t="s">
        <v>84</v>
      </c>
      <c r="U802" s="1" t="s">
        <v>6972</v>
      </c>
      <c r="W802" s="1" t="s">
        <v>6973</v>
      </c>
      <c r="X802" s="2">
        <v>45293</v>
      </c>
      <c r="Y802" s="2">
        <v>45383</v>
      </c>
      <c r="Z802" s="2">
        <v>45264</v>
      </c>
      <c r="AA802" s="1" t="s">
        <v>55</v>
      </c>
      <c r="AC802" s="1" t="s">
        <v>56</v>
      </c>
      <c r="AD802" s="1" t="s">
        <v>57</v>
      </c>
      <c r="AE802" s="1" t="s">
        <v>57</v>
      </c>
      <c r="AF802" s="1" t="s">
        <v>58</v>
      </c>
      <c r="AG802" s="1">
        <v>50000</v>
      </c>
      <c r="AI802" s="2">
        <v>45264</v>
      </c>
      <c r="AJ802" s="1">
        <v>39590</v>
      </c>
      <c r="AK802" s="1" t="s">
        <v>6974</v>
      </c>
      <c r="AL802" s="2">
        <v>45271</v>
      </c>
      <c r="AM802" s="2">
        <v>45383</v>
      </c>
      <c r="AN802" s="1" t="s">
        <v>700</v>
      </c>
      <c r="AO802" s="3">
        <v>0.625</v>
      </c>
    </row>
    <row r="803" spans="1:41" x14ac:dyDescent="0.3">
      <c r="A803" s="7" t="s">
        <v>6975</v>
      </c>
      <c r="B803" s="1" t="s">
        <v>41</v>
      </c>
      <c r="C803" s="1" t="s">
        <v>6625</v>
      </c>
      <c r="D803" s="1" t="s">
        <v>43</v>
      </c>
      <c r="E803" s="1" t="s">
        <v>6976</v>
      </c>
      <c r="F803" s="10">
        <f t="shared" si="12"/>
        <v>45324</v>
      </c>
      <c r="G803" s="1" t="s">
        <v>6977</v>
      </c>
      <c r="H803" s="1" t="s">
        <v>6978</v>
      </c>
      <c r="I803" s="1" t="s">
        <v>8481</v>
      </c>
      <c r="J803" s="1" t="s">
        <v>405</v>
      </c>
      <c r="K803" s="1">
        <v>45453100</v>
      </c>
      <c r="L803" s="1" t="s">
        <v>6629</v>
      </c>
      <c r="M803" s="1" t="s">
        <v>6630</v>
      </c>
      <c r="N803" s="1" t="s">
        <v>6631</v>
      </c>
      <c r="P803" s="1" t="s">
        <v>6632</v>
      </c>
      <c r="Q803" s="1" t="s">
        <v>6633</v>
      </c>
      <c r="R803" s="1" t="s">
        <v>84</v>
      </c>
      <c r="S803" s="1">
        <v>1282475929</v>
      </c>
      <c r="U803" s="1" t="s">
        <v>6979</v>
      </c>
      <c r="W803" s="1" t="s">
        <v>6980</v>
      </c>
      <c r="X803" s="2">
        <v>45306</v>
      </c>
      <c r="Y803" s="2">
        <v>45382</v>
      </c>
      <c r="Z803" s="2">
        <v>45280</v>
      </c>
      <c r="AA803" s="1" t="s">
        <v>55</v>
      </c>
      <c r="AC803" s="1" t="s">
        <v>56</v>
      </c>
      <c r="AD803" s="1" t="s">
        <v>57</v>
      </c>
      <c r="AE803" s="1" t="s">
        <v>57</v>
      </c>
      <c r="AF803" s="1" t="s">
        <v>58</v>
      </c>
      <c r="AG803" s="1">
        <v>225000</v>
      </c>
      <c r="AI803" s="2">
        <v>45282</v>
      </c>
      <c r="AJ803" s="1">
        <v>237411.21</v>
      </c>
      <c r="AK803" s="1" t="s">
        <v>6981</v>
      </c>
      <c r="AL803" s="2">
        <v>45294</v>
      </c>
      <c r="AM803" s="2">
        <v>45382</v>
      </c>
      <c r="AN803" s="1" t="s">
        <v>700</v>
      </c>
      <c r="AO803" s="3">
        <v>0.625</v>
      </c>
    </row>
    <row r="804" spans="1:41" x14ac:dyDescent="0.3">
      <c r="A804" s="7" t="s">
        <v>6982</v>
      </c>
      <c r="B804" s="1" t="s">
        <v>41</v>
      </c>
      <c r="C804" s="1" t="s">
        <v>2344</v>
      </c>
      <c r="D804" s="1" t="s">
        <v>43</v>
      </c>
      <c r="E804" s="1" t="s">
        <v>6983</v>
      </c>
      <c r="F804" s="10">
        <f t="shared" si="12"/>
        <v>45317</v>
      </c>
      <c r="G804" s="1" t="s">
        <v>6984</v>
      </c>
      <c r="H804" s="1" t="s">
        <v>6985</v>
      </c>
      <c r="I804" s="1" t="s">
        <v>8481</v>
      </c>
      <c r="J804" s="1" t="s">
        <v>84</v>
      </c>
      <c r="K804" s="1">
        <v>71315200</v>
      </c>
      <c r="L804" s="1" t="s">
        <v>5447</v>
      </c>
      <c r="M804" s="1" t="s">
        <v>5448</v>
      </c>
      <c r="N804" s="1" t="s">
        <v>1518</v>
      </c>
      <c r="O804" s="1" t="s">
        <v>2350</v>
      </c>
      <c r="P804" s="1" t="s">
        <v>1519</v>
      </c>
      <c r="Q804" s="1" t="s">
        <v>1520</v>
      </c>
      <c r="R804" s="1" t="s">
        <v>84</v>
      </c>
      <c r="S804" s="1" t="s">
        <v>5449</v>
      </c>
      <c r="T804" s="1" t="s">
        <v>2352</v>
      </c>
      <c r="X804" s="2">
        <v>45184</v>
      </c>
      <c r="Y804" s="2">
        <v>45778</v>
      </c>
      <c r="Z804" s="2">
        <v>45183</v>
      </c>
      <c r="AA804" s="1" t="s">
        <v>55</v>
      </c>
      <c r="AC804" s="1" t="s">
        <v>56</v>
      </c>
      <c r="AD804" s="1" t="s">
        <v>57</v>
      </c>
      <c r="AE804" s="1" t="s">
        <v>57</v>
      </c>
      <c r="AF804" s="1" t="s">
        <v>87</v>
      </c>
      <c r="AG804" s="1">
        <v>35000</v>
      </c>
      <c r="AH804" s="1">
        <v>35000</v>
      </c>
      <c r="AI804" s="2">
        <v>45183</v>
      </c>
      <c r="AJ804" s="1">
        <v>35000</v>
      </c>
      <c r="AK804" s="1" t="s">
        <v>6986</v>
      </c>
      <c r="AL804" s="2">
        <v>45184</v>
      </c>
      <c r="AM804" s="2">
        <v>45778</v>
      </c>
      <c r="AN804" s="1" t="s">
        <v>561</v>
      </c>
      <c r="AO804" s="3">
        <v>0.99930555555555556</v>
      </c>
    </row>
    <row r="805" spans="1:41" x14ac:dyDescent="0.3">
      <c r="A805" s="7" t="s">
        <v>6987</v>
      </c>
      <c r="B805" s="1" t="s">
        <v>41</v>
      </c>
      <c r="C805" s="1" t="s">
        <v>966</v>
      </c>
      <c r="D805" s="1" t="s">
        <v>43</v>
      </c>
      <c r="E805" s="1" t="s">
        <v>6988</v>
      </c>
      <c r="F805" s="10">
        <f t="shared" si="12"/>
        <v>45287</v>
      </c>
      <c r="G805" s="1" t="s">
        <v>6989</v>
      </c>
      <c r="H805" s="1" t="s">
        <v>6990</v>
      </c>
      <c r="I805" s="1" t="s">
        <v>8481</v>
      </c>
      <c r="J805" s="1" t="s">
        <v>405</v>
      </c>
      <c r="K805" s="1" t="s">
        <v>6991</v>
      </c>
      <c r="L805" s="1" t="s">
        <v>6992</v>
      </c>
      <c r="M805" s="1" t="s">
        <v>6993</v>
      </c>
      <c r="N805" s="1" t="s">
        <v>971</v>
      </c>
      <c r="P805" s="1" t="s">
        <v>972</v>
      </c>
      <c r="Q805" s="1" t="s">
        <v>6994</v>
      </c>
      <c r="R805" s="1" t="s">
        <v>84</v>
      </c>
      <c r="S805" s="1">
        <v>7866185450</v>
      </c>
      <c r="V805" s="1" t="s">
        <v>6995</v>
      </c>
      <c r="W805" s="1" t="s">
        <v>6996</v>
      </c>
      <c r="X805" s="2">
        <v>45281</v>
      </c>
      <c r="Y805" s="2">
        <v>46384</v>
      </c>
      <c r="Z805" s="2">
        <v>45219</v>
      </c>
      <c r="AA805" s="1" t="s">
        <v>55</v>
      </c>
      <c r="AC805" s="1" t="s">
        <v>56</v>
      </c>
      <c r="AD805" s="1" t="s">
        <v>57</v>
      </c>
      <c r="AE805" s="1" t="s">
        <v>57</v>
      </c>
      <c r="AF805" s="1" t="s">
        <v>87</v>
      </c>
      <c r="AG805" s="1">
        <v>77000</v>
      </c>
      <c r="AI805" s="2">
        <v>45259</v>
      </c>
      <c r="AJ805" s="1">
        <v>77000</v>
      </c>
      <c r="AK805" s="1" t="s">
        <v>6997</v>
      </c>
      <c r="AL805" s="2">
        <v>45299</v>
      </c>
      <c r="AM805" s="2">
        <v>46370</v>
      </c>
      <c r="AN805" s="1" t="s">
        <v>700</v>
      </c>
      <c r="AO805" s="3">
        <v>0.5</v>
      </c>
    </row>
    <row r="806" spans="1:41" x14ac:dyDescent="0.3">
      <c r="A806" s="7" t="s">
        <v>6998</v>
      </c>
      <c r="B806" s="1" t="s">
        <v>41</v>
      </c>
      <c r="C806" s="1" t="s">
        <v>6999</v>
      </c>
      <c r="D806" s="1" t="s">
        <v>43</v>
      </c>
      <c r="E806" s="1" t="s">
        <v>7000</v>
      </c>
      <c r="F806" s="10">
        <f t="shared" si="12"/>
        <v>45364</v>
      </c>
      <c r="G806" s="1" t="s">
        <v>7001</v>
      </c>
      <c r="H806" s="1" t="s">
        <v>7002</v>
      </c>
      <c r="I806" s="1" t="s">
        <v>8481</v>
      </c>
      <c r="J806" s="1" t="s">
        <v>540</v>
      </c>
      <c r="K806" s="1">
        <v>45000000</v>
      </c>
      <c r="L806" s="1" t="s">
        <v>7003</v>
      </c>
      <c r="M806" s="1" t="s">
        <v>7004</v>
      </c>
      <c r="N806" s="1" t="s">
        <v>7005</v>
      </c>
      <c r="P806" s="1" t="s">
        <v>7006</v>
      </c>
      <c r="Q806" s="1" t="s">
        <v>7007</v>
      </c>
      <c r="R806" s="1" t="s">
        <v>545</v>
      </c>
      <c r="S806" s="1" t="s">
        <v>7008</v>
      </c>
      <c r="T806" s="1" t="s">
        <v>7009</v>
      </c>
      <c r="V806" s="1" t="s">
        <v>7010</v>
      </c>
      <c r="X806" s="2">
        <v>45383</v>
      </c>
      <c r="Y806" s="2">
        <v>46843</v>
      </c>
      <c r="Z806" s="2">
        <v>45254</v>
      </c>
      <c r="AA806" s="1" t="s">
        <v>55</v>
      </c>
      <c r="AC806" s="1" t="s">
        <v>56</v>
      </c>
      <c r="AD806" s="1" t="s">
        <v>56</v>
      </c>
      <c r="AE806" s="1" t="s">
        <v>57</v>
      </c>
      <c r="AF806" s="1" t="s">
        <v>58</v>
      </c>
      <c r="AG806" s="1">
        <v>50000000</v>
      </c>
      <c r="AH806" s="1">
        <v>50000001</v>
      </c>
      <c r="AI806" s="2">
        <v>45356</v>
      </c>
      <c r="AJ806" s="1">
        <v>0</v>
      </c>
      <c r="AK806" s="1" t="s">
        <v>7011</v>
      </c>
      <c r="AL806" s="2">
        <v>45383</v>
      </c>
      <c r="AM806" s="2">
        <v>46477</v>
      </c>
      <c r="AN806" s="1" t="s">
        <v>89</v>
      </c>
      <c r="AO806" s="3">
        <v>0.54166666666666663</v>
      </c>
    </row>
    <row r="807" spans="1:41" x14ac:dyDescent="0.3">
      <c r="A807" s="7" t="s">
        <v>7012</v>
      </c>
      <c r="B807" s="1" t="s">
        <v>41</v>
      </c>
      <c r="C807" s="1" t="s">
        <v>7013</v>
      </c>
      <c r="D807" s="1" t="s">
        <v>43</v>
      </c>
      <c r="E807" s="1" t="s">
        <v>7014</v>
      </c>
      <c r="F807" s="10">
        <f t="shared" si="12"/>
        <v>45925</v>
      </c>
      <c r="G807" s="1" t="s">
        <v>7015</v>
      </c>
      <c r="H807" s="1" t="s">
        <v>7016</v>
      </c>
      <c r="I807" s="1" t="s">
        <v>8481</v>
      </c>
      <c r="J807" s="1" t="s">
        <v>64</v>
      </c>
      <c r="K807" s="1" t="s">
        <v>7017</v>
      </c>
      <c r="L807" s="1" t="s">
        <v>7018</v>
      </c>
      <c r="M807" s="1" t="s">
        <v>7019</v>
      </c>
      <c r="N807" s="1" t="s">
        <v>7020</v>
      </c>
      <c r="P807" s="1" t="s">
        <v>51</v>
      </c>
      <c r="Q807" s="1" t="s">
        <v>7021</v>
      </c>
      <c r="R807" s="1" t="s">
        <v>53</v>
      </c>
      <c r="S807" s="1">
        <v>7936921021</v>
      </c>
      <c r="V807" s="1" t="s">
        <v>7022</v>
      </c>
      <c r="X807" s="2">
        <v>45323</v>
      </c>
      <c r="Y807" s="2">
        <v>46387</v>
      </c>
      <c r="Z807" s="2">
        <v>45230</v>
      </c>
      <c r="AA807" s="1" t="s">
        <v>315</v>
      </c>
      <c r="AB807" s="1" t="s">
        <v>7023</v>
      </c>
      <c r="AC807" s="1" t="s">
        <v>56</v>
      </c>
      <c r="AD807" s="1" t="s">
        <v>57</v>
      </c>
      <c r="AE807" s="1" t="s">
        <v>57</v>
      </c>
      <c r="AF807" s="1" t="s">
        <v>58</v>
      </c>
      <c r="AG807" s="1">
        <v>100000</v>
      </c>
      <c r="AH807" s="1">
        <v>150000</v>
      </c>
      <c r="AI807" s="2">
        <v>45748</v>
      </c>
      <c r="AJ807" s="1">
        <v>39198</v>
      </c>
      <c r="AK807" s="1" t="s">
        <v>7024</v>
      </c>
      <c r="AL807" s="2">
        <v>45323</v>
      </c>
      <c r="AM807" s="2">
        <v>46387</v>
      </c>
      <c r="AN807" s="1" t="s">
        <v>5434</v>
      </c>
      <c r="AO807" s="3">
        <v>0.6166666666666667</v>
      </c>
    </row>
    <row r="808" spans="1:41" x14ac:dyDescent="0.3">
      <c r="A808" s="7" t="s">
        <v>7025</v>
      </c>
      <c r="B808" s="1" t="s">
        <v>41</v>
      </c>
      <c r="C808" s="1" t="s">
        <v>976</v>
      </c>
      <c r="D808" s="1" t="s">
        <v>43</v>
      </c>
      <c r="E808" s="1" t="s">
        <v>7026</v>
      </c>
      <c r="F808" s="10">
        <f t="shared" si="12"/>
        <v>45887</v>
      </c>
      <c r="G808" s="1" t="s">
        <v>7027</v>
      </c>
      <c r="H808" s="1" t="s">
        <v>7028</v>
      </c>
      <c r="I808" s="1" t="s">
        <v>985</v>
      </c>
      <c r="J808" s="1" t="s">
        <v>8481</v>
      </c>
      <c r="K808" s="1">
        <v>80000000</v>
      </c>
      <c r="L808" s="1" t="s">
        <v>7029</v>
      </c>
      <c r="M808" s="1" t="s">
        <v>7030</v>
      </c>
      <c r="N808" s="1" t="s">
        <v>982</v>
      </c>
      <c r="O808" s="1" t="s">
        <v>983</v>
      </c>
      <c r="P808" s="1" t="s">
        <v>984</v>
      </c>
      <c r="Q808" s="1" t="s">
        <v>985</v>
      </c>
      <c r="R808" s="1" t="s">
        <v>84</v>
      </c>
      <c r="T808" s="1" t="s">
        <v>7031</v>
      </c>
      <c r="U808" s="1" t="s">
        <v>7032</v>
      </c>
      <c r="W808" s="1" t="s">
        <v>7033</v>
      </c>
      <c r="X808" s="2">
        <v>45719</v>
      </c>
      <c r="Y808" s="2">
        <v>46234</v>
      </c>
      <c r="Z808" s="2">
        <v>45670</v>
      </c>
      <c r="AA808" s="1" t="s">
        <v>55</v>
      </c>
      <c r="AC808" s="1" t="s">
        <v>56</v>
      </c>
      <c r="AD808" s="1" t="s">
        <v>56</v>
      </c>
      <c r="AE808" s="1" t="s">
        <v>57</v>
      </c>
      <c r="AF808" s="1" t="s">
        <v>87</v>
      </c>
      <c r="AG808" s="1">
        <v>54000</v>
      </c>
      <c r="AH808" s="1">
        <v>108000</v>
      </c>
      <c r="AI808" s="2">
        <v>45880</v>
      </c>
      <c r="AJ808" s="1">
        <v>103060</v>
      </c>
      <c r="AK808" s="1" t="s">
        <v>7034</v>
      </c>
      <c r="AL808" s="2">
        <v>45901</v>
      </c>
      <c r="AM808" s="2">
        <v>46234</v>
      </c>
      <c r="AN808" s="1" t="s">
        <v>115</v>
      </c>
      <c r="AO808" s="3">
        <v>0.70833333333333337</v>
      </c>
    </row>
    <row r="809" spans="1:41" x14ac:dyDescent="0.3">
      <c r="A809" s="7" t="s">
        <v>7035</v>
      </c>
      <c r="B809" s="1" t="s">
        <v>41</v>
      </c>
      <c r="C809" s="1" t="s">
        <v>976</v>
      </c>
      <c r="D809" s="1" t="s">
        <v>43</v>
      </c>
      <c r="E809" s="1" t="s">
        <v>7036</v>
      </c>
      <c r="F809" s="10">
        <f t="shared" si="12"/>
        <v>45887</v>
      </c>
      <c r="G809" s="1" t="s">
        <v>7037</v>
      </c>
      <c r="H809" s="1" t="s">
        <v>7038</v>
      </c>
      <c r="I809" s="1" t="s">
        <v>8481</v>
      </c>
      <c r="J809" s="1" t="s">
        <v>436</v>
      </c>
      <c r="K809" s="1">
        <v>80000000</v>
      </c>
      <c r="L809" s="1" t="s">
        <v>7029</v>
      </c>
      <c r="M809" s="1" t="s">
        <v>7039</v>
      </c>
      <c r="N809" s="1" t="s">
        <v>7040</v>
      </c>
      <c r="P809" s="1" t="s">
        <v>7041</v>
      </c>
      <c r="Q809" s="1" t="s">
        <v>7042</v>
      </c>
      <c r="R809" s="1" t="s">
        <v>84</v>
      </c>
      <c r="S809" s="1" t="s">
        <v>7043</v>
      </c>
      <c r="T809" s="1" t="s">
        <v>7031</v>
      </c>
      <c r="U809" s="1" t="s">
        <v>7044</v>
      </c>
      <c r="X809" s="2">
        <v>45611</v>
      </c>
      <c r="Y809" s="2">
        <v>45838</v>
      </c>
      <c r="Z809" s="2">
        <v>45583</v>
      </c>
      <c r="AA809" s="1" t="s">
        <v>55</v>
      </c>
      <c r="AC809" s="1" t="s">
        <v>56</v>
      </c>
      <c r="AD809" s="1" t="s">
        <v>56</v>
      </c>
      <c r="AE809" s="1" t="s">
        <v>57</v>
      </c>
      <c r="AF809" s="1" t="s">
        <v>87</v>
      </c>
      <c r="AG809" s="1">
        <v>90000</v>
      </c>
      <c r="AI809" s="2">
        <v>45778</v>
      </c>
      <c r="AJ809" s="1">
        <v>174024</v>
      </c>
      <c r="AK809" s="1" t="s">
        <v>7045</v>
      </c>
      <c r="AL809" s="2">
        <v>45901</v>
      </c>
      <c r="AM809" s="2">
        <v>46234</v>
      </c>
      <c r="AN809" s="1" t="s">
        <v>157</v>
      </c>
      <c r="AO809" s="3">
        <v>0.70833333333333337</v>
      </c>
    </row>
    <row r="810" spans="1:41" x14ac:dyDescent="0.3">
      <c r="A810" s="7" t="s">
        <v>7046</v>
      </c>
      <c r="B810" s="1" t="s">
        <v>41</v>
      </c>
      <c r="C810" s="1" t="s">
        <v>976</v>
      </c>
      <c r="D810" s="1" t="s">
        <v>43</v>
      </c>
      <c r="E810" s="1" t="s">
        <v>7047</v>
      </c>
      <c r="F810" s="10">
        <f t="shared" si="12"/>
        <v>45887</v>
      </c>
      <c r="G810" s="1" t="s">
        <v>7046</v>
      </c>
      <c r="H810" s="1" t="s">
        <v>7048</v>
      </c>
      <c r="I810" s="1" t="s">
        <v>985</v>
      </c>
      <c r="J810" s="1" t="s">
        <v>8481</v>
      </c>
      <c r="K810" s="1">
        <v>80000000</v>
      </c>
      <c r="L810" s="1" t="s">
        <v>7029</v>
      </c>
      <c r="M810" s="1" t="s">
        <v>7030</v>
      </c>
      <c r="N810" s="1" t="s">
        <v>982</v>
      </c>
      <c r="O810" s="1" t="s">
        <v>983</v>
      </c>
      <c r="P810" s="1" t="s">
        <v>984</v>
      </c>
      <c r="Q810" s="1" t="s">
        <v>985</v>
      </c>
      <c r="R810" s="1" t="s">
        <v>84</v>
      </c>
      <c r="S810" s="1" t="s">
        <v>7043</v>
      </c>
      <c r="T810" s="1" t="s">
        <v>7031</v>
      </c>
      <c r="U810" s="1" t="s">
        <v>7049</v>
      </c>
      <c r="W810" s="1" t="s">
        <v>7050</v>
      </c>
      <c r="X810" s="2">
        <v>45719</v>
      </c>
      <c r="Y810" s="2">
        <v>47330</v>
      </c>
      <c r="Z810" s="2">
        <v>45687</v>
      </c>
      <c r="AA810" s="1" t="s">
        <v>55</v>
      </c>
      <c r="AC810" s="1" t="s">
        <v>56</v>
      </c>
      <c r="AD810" s="1" t="s">
        <v>56</v>
      </c>
      <c r="AE810" s="1" t="s">
        <v>57</v>
      </c>
      <c r="AF810" s="1" t="s">
        <v>87</v>
      </c>
      <c r="AG810" s="1">
        <v>250000</v>
      </c>
      <c r="AI810" s="2">
        <v>45787</v>
      </c>
      <c r="AJ810" s="1">
        <v>757632</v>
      </c>
      <c r="AK810" s="1" t="s">
        <v>7051</v>
      </c>
      <c r="AL810" s="2">
        <v>45787</v>
      </c>
      <c r="AM810" s="2">
        <v>47330</v>
      </c>
      <c r="AN810" s="1" t="s">
        <v>115</v>
      </c>
      <c r="AO810" s="3">
        <v>0.70833333333333337</v>
      </c>
    </row>
    <row r="811" spans="1:41" x14ac:dyDescent="0.3">
      <c r="A811" s="7" t="s">
        <v>7052</v>
      </c>
      <c r="B811" s="1" t="s">
        <v>41</v>
      </c>
      <c r="C811" s="1" t="s">
        <v>279</v>
      </c>
      <c r="D811" s="1" t="s">
        <v>43</v>
      </c>
      <c r="E811" s="1" t="s">
        <v>7053</v>
      </c>
      <c r="F811" s="10">
        <f t="shared" si="12"/>
        <v>45846</v>
      </c>
      <c r="G811" s="1" t="s">
        <v>7054</v>
      </c>
      <c r="H811" s="1" t="s">
        <v>7055</v>
      </c>
      <c r="I811" s="1" t="s">
        <v>8481</v>
      </c>
      <c r="J811" s="1" t="s">
        <v>64</v>
      </c>
      <c r="K811" s="1">
        <v>73110000</v>
      </c>
      <c r="M811" s="1" t="s">
        <v>283</v>
      </c>
      <c r="N811" s="1" t="s">
        <v>284</v>
      </c>
      <c r="P811" s="1" t="s">
        <v>285</v>
      </c>
      <c r="Q811" s="1" t="s">
        <v>286</v>
      </c>
      <c r="R811" s="1" t="s">
        <v>53</v>
      </c>
      <c r="S811" s="1" t="s">
        <v>1800</v>
      </c>
      <c r="V811" s="1" t="s">
        <v>7056</v>
      </c>
      <c r="X811" s="2">
        <v>45833</v>
      </c>
      <c r="Y811" s="2">
        <v>46380</v>
      </c>
      <c r="Z811" s="2">
        <v>45807</v>
      </c>
      <c r="AA811" s="1" t="s">
        <v>55</v>
      </c>
      <c r="AC811" s="1" t="s">
        <v>57</v>
      </c>
      <c r="AD811" s="1" t="s">
        <v>57</v>
      </c>
      <c r="AE811" s="1" t="s">
        <v>57</v>
      </c>
      <c r="AF811" s="1" t="s">
        <v>87</v>
      </c>
      <c r="AG811" s="1">
        <v>147500</v>
      </c>
      <c r="AI811" s="2">
        <v>45807</v>
      </c>
      <c r="AJ811" s="1">
        <v>147500</v>
      </c>
      <c r="AK811" s="1" t="s">
        <v>7057</v>
      </c>
      <c r="AL811" s="2">
        <v>45833</v>
      </c>
      <c r="AM811" s="2">
        <v>46380</v>
      </c>
      <c r="AN811" s="1" t="s">
        <v>144</v>
      </c>
      <c r="AO811" s="3">
        <v>0</v>
      </c>
    </row>
    <row r="812" spans="1:41" x14ac:dyDescent="0.3">
      <c r="A812" s="7" t="s">
        <v>7058</v>
      </c>
      <c r="B812" s="1" t="s">
        <v>41</v>
      </c>
      <c r="C812" s="1" t="s">
        <v>279</v>
      </c>
      <c r="D812" s="1" t="s">
        <v>43</v>
      </c>
      <c r="E812" s="1" t="s">
        <v>7059</v>
      </c>
      <c r="F812" s="10">
        <f t="shared" si="12"/>
        <v>45796</v>
      </c>
      <c r="G812" s="1" t="s">
        <v>7060</v>
      </c>
      <c r="H812" s="1" t="s">
        <v>7061</v>
      </c>
      <c r="I812" s="1" t="s">
        <v>8481</v>
      </c>
      <c r="J812" s="1" t="s">
        <v>64</v>
      </c>
      <c r="K812" s="1">
        <v>72000000</v>
      </c>
      <c r="L812" s="1" t="s">
        <v>615</v>
      </c>
      <c r="M812" s="1" t="s">
        <v>283</v>
      </c>
      <c r="N812" s="1" t="s">
        <v>284</v>
      </c>
      <c r="O812" s="1" t="s">
        <v>602</v>
      </c>
      <c r="P812" s="1" t="s">
        <v>285</v>
      </c>
      <c r="Q812" s="1" t="s">
        <v>623</v>
      </c>
      <c r="R812" s="1" t="s">
        <v>53</v>
      </c>
      <c r="S812" s="1" t="s">
        <v>1800</v>
      </c>
      <c r="V812" s="1" t="s">
        <v>7062</v>
      </c>
      <c r="W812" s="1" t="s">
        <v>7063</v>
      </c>
      <c r="X812" s="2">
        <v>45796</v>
      </c>
      <c r="Y812" s="2">
        <v>47256</v>
      </c>
      <c r="Z812" s="2">
        <v>45786</v>
      </c>
      <c r="AA812" s="1" t="s">
        <v>55</v>
      </c>
      <c r="AC812" s="1" t="s">
        <v>57</v>
      </c>
      <c r="AD812" s="1" t="s">
        <v>57</v>
      </c>
      <c r="AE812" s="1" t="s">
        <v>57</v>
      </c>
      <c r="AF812" s="1" t="s">
        <v>87</v>
      </c>
      <c r="AG812" s="1">
        <v>86740</v>
      </c>
      <c r="AI812" s="2">
        <v>45786</v>
      </c>
      <c r="AJ812" s="1">
        <v>86740</v>
      </c>
      <c r="AK812" s="1" t="s">
        <v>7064</v>
      </c>
      <c r="AL812" s="2">
        <v>45796</v>
      </c>
      <c r="AM812" s="2">
        <v>47256</v>
      </c>
      <c r="AN812" s="1" t="s">
        <v>492</v>
      </c>
      <c r="AO812" s="3">
        <v>0</v>
      </c>
    </row>
    <row r="813" spans="1:41" x14ac:dyDescent="0.3">
      <c r="A813" s="7" t="s">
        <v>7065</v>
      </c>
      <c r="B813" s="1" t="s">
        <v>41</v>
      </c>
      <c r="C813" s="1" t="s">
        <v>279</v>
      </c>
      <c r="D813" s="1" t="s">
        <v>43</v>
      </c>
      <c r="E813" s="1" t="s">
        <v>7066</v>
      </c>
      <c r="F813" s="10">
        <f t="shared" si="12"/>
        <v>45796</v>
      </c>
      <c r="G813" s="1" t="s">
        <v>7067</v>
      </c>
      <c r="H813" s="1" t="s">
        <v>7068</v>
      </c>
      <c r="I813" s="1" t="s">
        <v>8481</v>
      </c>
      <c r="J813" s="1" t="s">
        <v>64</v>
      </c>
      <c r="K813" s="1">
        <v>71700000</v>
      </c>
      <c r="L813" s="1" t="s">
        <v>615</v>
      </c>
      <c r="M813" s="1" t="s">
        <v>6548</v>
      </c>
      <c r="N813" s="1" t="s">
        <v>284</v>
      </c>
      <c r="O813" s="1" t="s">
        <v>602</v>
      </c>
      <c r="P813" s="1" t="s">
        <v>285</v>
      </c>
      <c r="Q813" s="1" t="s">
        <v>623</v>
      </c>
      <c r="R813" s="1" t="s">
        <v>53</v>
      </c>
      <c r="S813" s="1" t="s">
        <v>1800</v>
      </c>
      <c r="V813" s="1" t="s">
        <v>7069</v>
      </c>
      <c r="W813" s="1" t="s">
        <v>7063</v>
      </c>
      <c r="X813" s="2">
        <v>45809</v>
      </c>
      <c r="Y813" s="2">
        <v>47269</v>
      </c>
      <c r="Z813" s="2">
        <v>45791</v>
      </c>
      <c r="AA813" s="1" t="s">
        <v>55</v>
      </c>
      <c r="AC813" s="1" t="s">
        <v>57</v>
      </c>
      <c r="AD813" s="1" t="s">
        <v>57</v>
      </c>
      <c r="AE813" s="1" t="s">
        <v>57</v>
      </c>
      <c r="AF813" s="1" t="s">
        <v>87</v>
      </c>
      <c r="AG813" s="1">
        <v>113800</v>
      </c>
      <c r="AI813" s="2">
        <v>45791</v>
      </c>
      <c r="AJ813" s="1">
        <v>113800</v>
      </c>
      <c r="AK813" s="1" t="s">
        <v>7070</v>
      </c>
      <c r="AL813" s="2">
        <v>45809</v>
      </c>
      <c r="AM813" s="2">
        <v>47269</v>
      </c>
      <c r="AN813" s="1" t="s">
        <v>492</v>
      </c>
      <c r="AO813" s="3">
        <v>0</v>
      </c>
    </row>
    <row r="814" spans="1:41" x14ac:dyDescent="0.3">
      <c r="A814" s="7" t="s">
        <v>7071</v>
      </c>
      <c r="B814" s="1" t="s">
        <v>41</v>
      </c>
      <c r="C814" s="1" t="s">
        <v>976</v>
      </c>
      <c r="D814" s="1" t="s">
        <v>43</v>
      </c>
      <c r="E814" s="1" t="s">
        <v>7072</v>
      </c>
      <c r="F814" s="10">
        <f t="shared" si="12"/>
        <v>45779</v>
      </c>
      <c r="G814" s="1" t="s">
        <v>7073</v>
      </c>
      <c r="H814" s="1" t="s">
        <v>7074</v>
      </c>
      <c r="I814" s="1" t="s">
        <v>985</v>
      </c>
      <c r="J814" s="1" t="s">
        <v>8481</v>
      </c>
      <c r="K814" s="1">
        <v>72000000</v>
      </c>
      <c r="L814" s="1" t="s">
        <v>768</v>
      </c>
      <c r="M814" s="1" t="s">
        <v>7030</v>
      </c>
      <c r="N814" s="1" t="s">
        <v>1839</v>
      </c>
      <c r="O814" s="1" t="s">
        <v>1840</v>
      </c>
      <c r="P814" s="1" t="s">
        <v>7075</v>
      </c>
      <c r="Q814" s="1" t="s">
        <v>985</v>
      </c>
      <c r="R814" s="1" t="s">
        <v>84</v>
      </c>
      <c r="S814" s="1" t="s">
        <v>7043</v>
      </c>
      <c r="T814" s="1" t="s">
        <v>7031</v>
      </c>
      <c r="U814" s="1" t="s">
        <v>7076</v>
      </c>
      <c r="W814" s="1" t="s">
        <v>7077</v>
      </c>
      <c r="X814" s="2">
        <v>45712</v>
      </c>
      <c r="Y814" s="2">
        <v>46076</v>
      </c>
      <c r="Z814" s="2">
        <v>45687</v>
      </c>
      <c r="AA814" s="1" t="s">
        <v>55</v>
      </c>
      <c r="AC814" s="1" t="s">
        <v>56</v>
      </c>
      <c r="AD814" s="1" t="s">
        <v>56</v>
      </c>
      <c r="AE814" s="1" t="s">
        <v>57</v>
      </c>
      <c r="AF814" s="1" t="s">
        <v>87</v>
      </c>
      <c r="AG814" s="1">
        <v>40000</v>
      </c>
      <c r="AH814" s="1">
        <v>60000</v>
      </c>
      <c r="AI814" s="2">
        <v>45772</v>
      </c>
      <c r="AJ814" s="1">
        <v>179100</v>
      </c>
      <c r="AK814" s="1" t="s">
        <v>7078</v>
      </c>
      <c r="AL814" s="2">
        <v>45772</v>
      </c>
      <c r="AM814" s="2">
        <v>46136</v>
      </c>
      <c r="AN814" s="1" t="s">
        <v>700</v>
      </c>
      <c r="AO814" s="3">
        <v>0.70833333333333337</v>
      </c>
    </row>
    <row r="815" spans="1:41" x14ac:dyDescent="0.3">
      <c r="A815" s="7" t="s">
        <v>7079</v>
      </c>
      <c r="B815" s="1" t="s">
        <v>41</v>
      </c>
      <c r="C815" s="1" t="s">
        <v>976</v>
      </c>
      <c r="D815" s="1" t="s">
        <v>43</v>
      </c>
      <c r="E815" s="1" t="s">
        <v>7080</v>
      </c>
      <c r="F815" s="10">
        <f t="shared" si="12"/>
        <v>45779</v>
      </c>
      <c r="G815" s="1" t="s">
        <v>7081</v>
      </c>
      <c r="H815" s="1" t="s">
        <v>7082</v>
      </c>
      <c r="I815" s="1" t="s">
        <v>985</v>
      </c>
      <c r="J815" s="1" t="s">
        <v>8481</v>
      </c>
      <c r="K815" s="1">
        <v>80000000</v>
      </c>
      <c r="L815" s="1" t="s">
        <v>7029</v>
      </c>
      <c r="M815" s="1" t="s">
        <v>7030</v>
      </c>
      <c r="N815" s="1" t="s">
        <v>982</v>
      </c>
      <c r="O815" s="1" t="s">
        <v>983</v>
      </c>
      <c r="P815" s="1" t="s">
        <v>984</v>
      </c>
      <c r="Q815" s="1" t="s">
        <v>985</v>
      </c>
      <c r="R815" s="1" t="s">
        <v>84</v>
      </c>
      <c r="T815" s="1" t="s">
        <v>7031</v>
      </c>
      <c r="U815" s="1" t="s">
        <v>7083</v>
      </c>
      <c r="W815" s="1" t="s">
        <v>7084</v>
      </c>
      <c r="X815" s="2">
        <v>45719</v>
      </c>
      <c r="Y815" s="2">
        <v>46234</v>
      </c>
      <c r="Z815" s="2">
        <v>45670</v>
      </c>
      <c r="AA815" s="1" t="s">
        <v>55</v>
      </c>
      <c r="AC815" s="1" t="s">
        <v>56</v>
      </c>
      <c r="AD815" s="1" t="s">
        <v>56</v>
      </c>
      <c r="AE815" s="1" t="s">
        <v>57</v>
      </c>
      <c r="AF815" s="1" t="s">
        <v>87</v>
      </c>
      <c r="AG815" s="1">
        <v>84000</v>
      </c>
      <c r="AH815" s="1">
        <v>336000</v>
      </c>
      <c r="AI815" s="2">
        <v>45743</v>
      </c>
      <c r="AJ815" s="1">
        <v>292098</v>
      </c>
      <c r="AK815" s="1" t="s">
        <v>7085</v>
      </c>
      <c r="AL815" s="2">
        <v>45901</v>
      </c>
      <c r="AM815" s="2">
        <v>46234</v>
      </c>
      <c r="AN815" s="1" t="s">
        <v>115</v>
      </c>
      <c r="AO815" s="3">
        <v>0.70833333333333337</v>
      </c>
    </row>
    <row r="816" spans="1:41" x14ac:dyDescent="0.3">
      <c r="A816" s="7" t="s">
        <v>7086</v>
      </c>
      <c r="B816" s="1" t="s">
        <v>41</v>
      </c>
      <c r="C816" s="1" t="s">
        <v>976</v>
      </c>
      <c r="D816" s="1" t="s">
        <v>43</v>
      </c>
      <c r="E816" s="1" t="s">
        <v>7087</v>
      </c>
      <c r="F816" s="10">
        <f t="shared" si="12"/>
        <v>45778</v>
      </c>
      <c r="G816" s="1" t="s">
        <v>7088</v>
      </c>
      <c r="H816" s="1" t="s">
        <v>7089</v>
      </c>
      <c r="I816" s="1" t="s">
        <v>985</v>
      </c>
      <c r="J816" s="1" t="s">
        <v>8481</v>
      </c>
      <c r="K816" s="1">
        <v>80000000</v>
      </c>
      <c r="L816" s="1" t="s">
        <v>7029</v>
      </c>
      <c r="M816" s="1" t="s">
        <v>7030</v>
      </c>
      <c r="N816" s="1" t="s">
        <v>982</v>
      </c>
      <c r="O816" s="1" t="s">
        <v>983</v>
      </c>
      <c r="P816" s="1" t="s">
        <v>984</v>
      </c>
      <c r="Q816" s="1" t="s">
        <v>985</v>
      </c>
      <c r="R816" s="1" t="s">
        <v>84</v>
      </c>
      <c r="T816" s="1" t="s">
        <v>7031</v>
      </c>
      <c r="U816" s="1" t="s">
        <v>7090</v>
      </c>
      <c r="W816" s="1" t="s">
        <v>7091</v>
      </c>
      <c r="X816" s="2">
        <v>45719</v>
      </c>
      <c r="Y816" s="2">
        <v>46234</v>
      </c>
      <c r="Z816" s="2">
        <v>45670</v>
      </c>
      <c r="AA816" s="1" t="s">
        <v>55</v>
      </c>
      <c r="AC816" s="1" t="s">
        <v>56</v>
      </c>
      <c r="AD816" s="1" t="s">
        <v>56</v>
      </c>
      <c r="AE816" s="1" t="s">
        <v>57</v>
      </c>
      <c r="AF816" s="1" t="s">
        <v>87</v>
      </c>
      <c r="AG816" s="1">
        <v>81000</v>
      </c>
      <c r="AH816" s="1">
        <v>405000</v>
      </c>
      <c r="AI816" s="2">
        <v>45721</v>
      </c>
      <c r="AJ816" s="1">
        <v>354542</v>
      </c>
      <c r="AK816" s="1" t="s">
        <v>7092</v>
      </c>
      <c r="AL816" s="2">
        <v>45901</v>
      </c>
      <c r="AM816" s="2">
        <v>46234</v>
      </c>
      <c r="AN816" s="1" t="s">
        <v>115</v>
      </c>
      <c r="AO816" s="3">
        <v>0.70833333333333337</v>
      </c>
    </row>
    <row r="817" spans="1:41" x14ac:dyDescent="0.3">
      <c r="A817" s="7" t="s">
        <v>7093</v>
      </c>
      <c r="B817" s="1" t="s">
        <v>41</v>
      </c>
      <c r="C817" s="1" t="s">
        <v>976</v>
      </c>
      <c r="D817" s="1" t="s">
        <v>43</v>
      </c>
      <c r="E817" s="1" t="s">
        <v>7094</v>
      </c>
      <c r="F817" s="10">
        <f t="shared" si="12"/>
        <v>45778</v>
      </c>
      <c r="G817" s="1" t="s">
        <v>7095</v>
      </c>
      <c r="H817" s="1" t="s">
        <v>7096</v>
      </c>
      <c r="I817" s="1" t="s">
        <v>985</v>
      </c>
      <c r="J817" s="1" t="s">
        <v>8481</v>
      </c>
      <c r="K817" s="1">
        <v>80000000</v>
      </c>
      <c r="L817" s="1" t="s">
        <v>7029</v>
      </c>
      <c r="M817" s="1" t="s">
        <v>7030</v>
      </c>
      <c r="N817" s="1" t="s">
        <v>982</v>
      </c>
      <c r="O817" s="1" t="s">
        <v>983</v>
      </c>
      <c r="P817" s="1" t="s">
        <v>984</v>
      </c>
      <c r="Q817" s="1" t="s">
        <v>985</v>
      </c>
      <c r="R817" s="1" t="s">
        <v>84</v>
      </c>
      <c r="T817" s="1" t="s">
        <v>7031</v>
      </c>
      <c r="U817" s="1" t="s">
        <v>7097</v>
      </c>
      <c r="W817" s="1" t="s">
        <v>7050</v>
      </c>
      <c r="X817" s="2">
        <v>45719</v>
      </c>
      <c r="Y817" s="2">
        <v>46234</v>
      </c>
      <c r="Z817" s="2">
        <v>45670</v>
      </c>
      <c r="AA817" s="1" t="s">
        <v>55</v>
      </c>
      <c r="AC817" s="1" t="s">
        <v>56</v>
      </c>
      <c r="AD817" s="1" t="s">
        <v>56</v>
      </c>
      <c r="AE817" s="1" t="s">
        <v>57</v>
      </c>
      <c r="AF817" s="1" t="s">
        <v>87</v>
      </c>
      <c r="AG817" s="1">
        <v>210000</v>
      </c>
      <c r="AI817" s="2">
        <v>45747</v>
      </c>
      <c r="AJ817" s="1">
        <v>228000</v>
      </c>
      <c r="AK817" s="1" t="s">
        <v>7098</v>
      </c>
      <c r="AL817" s="2">
        <v>45901</v>
      </c>
      <c r="AM817" s="2">
        <v>46234</v>
      </c>
      <c r="AN817" s="1" t="s">
        <v>115</v>
      </c>
      <c r="AO817" s="3">
        <v>0.70833333333333337</v>
      </c>
    </row>
    <row r="818" spans="1:41" x14ac:dyDescent="0.3">
      <c r="A818" s="7" t="s">
        <v>7099</v>
      </c>
      <c r="B818" s="1" t="s">
        <v>41</v>
      </c>
      <c r="C818" s="1" t="s">
        <v>976</v>
      </c>
      <c r="D818" s="1" t="s">
        <v>43</v>
      </c>
      <c r="E818" s="1" t="s">
        <v>7100</v>
      </c>
      <c r="F818" s="10">
        <f t="shared" si="12"/>
        <v>45777</v>
      </c>
      <c r="G818" s="1" t="s">
        <v>7101</v>
      </c>
      <c r="H818" s="1" t="s">
        <v>7102</v>
      </c>
      <c r="I818" s="1" t="s">
        <v>985</v>
      </c>
      <c r="J818" s="1" t="s">
        <v>8481</v>
      </c>
      <c r="K818" s="1">
        <v>80000000</v>
      </c>
      <c r="L818" s="1" t="s">
        <v>7029</v>
      </c>
      <c r="M818" s="1" t="s">
        <v>7030</v>
      </c>
      <c r="N818" s="1" t="s">
        <v>982</v>
      </c>
      <c r="O818" s="1" t="s">
        <v>983</v>
      </c>
      <c r="P818" s="1" t="s">
        <v>984</v>
      </c>
      <c r="Q818" s="1" t="s">
        <v>985</v>
      </c>
      <c r="R818" s="1" t="s">
        <v>84</v>
      </c>
      <c r="T818" s="1" t="s">
        <v>7031</v>
      </c>
      <c r="U818" s="1" t="s">
        <v>7103</v>
      </c>
      <c r="W818" s="1" t="s">
        <v>7104</v>
      </c>
      <c r="X818" s="2">
        <v>45719</v>
      </c>
      <c r="Y818" s="2">
        <v>47330</v>
      </c>
      <c r="Z818" s="2">
        <v>45687</v>
      </c>
      <c r="AA818" s="1" t="s">
        <v>55</v>
      </c>
      <c r="AC818" s="1" t="s">
        <v>56</v>
      </c>
      <c r="AD818" s="1" t="s">
        <v>56</v>
      </c>
      <c r="AE818" s="1" t="s">
        <v>57</v>
      </c>
      <c r="AF818" s="1" t="s">
        <v>87</v>
      </c>
      <c r="AG818" s="1">
        <v>175000</v>
      </c>
      <c r="AI818" s="2">
        <v>45719</v>
      </c>
      <c r="AJ818" s="1">
        <v>146120</v>
      </c>
      <c r="AK818" s="1" t="s">
        <v>7105</v>
      </c>
      <c r="AL818" s="2">
        <v>45719</v>
      </c>
      <c r="AM818" s="2">
        <v>46965</v>
      </c>
      <c r="AN818" s="1" t="s">
        <v>115</v>
      </c>
      <c r="AO818" s="3">
        <v>0.70833333333333337</v>
      </c>
    </row>
    <row r="819" spans="1:41" x14ac:dyDescent="0.3">
      <c r="A819" s="7" t="s">
        <v>7106</v>
      </c>
      <c r="B819" s="1" t="s">
        <v>41</v>
      </c>
      <c r="C819" s="1" t="s">
        <v>279</v>
      </c>
      <c r="D819" s="1" t="s">
        <v>43</v>
      </c>
      <c r="E819" s="1" t="s">
        <v>7107</v>
      </c>
      <c r="F819" s="10">
        <f t="shared" si="12"/>
        <v>45771</v>
      </c>
      <c r="G819" s="1" t="s">
        <v>7108</v>
      </c>
      <c r="H819" s="1" t="s">
        <v>7109</v>
      </c>
      <c r="I819" s="1" t="s">
        <v>8481</v>
      </c>
      <c r="J819" s="1" t="s">
        <v>64</v>
      </c>
      <c r="K819" s="1">
        <v>79341100</v>
      </c>
      <c r="M819" s="1" t="s">
        <v>283</v>
      </c>
      <c r="N819" s="1" t="s">
        <v>284</v>
      </c>
      <c r="O819" s="1" t="s">
        <v>602</v>
      </c>
      <c r="P819" s="1" t="s">
        <v>285</v>
      </c>
      <c r="Q819" s="1" t="s">
        <v>286</v>
      </c>
      <c r="R819" s="1" t="s">
        <v>53</v>
      </c>
      <c r="S819" s="1" t="s">
        <v>7110</v>
      </c>
      <c r="V819" s="1" t="s">
        <v>7111</v>
      </c>
      <c r="X819" s="2">
        <v>45778</v>
      </c>
      <c r="Y819" s="2">
        <v>46873</v>
      </c>
      <c r="Z819" s="2">
        <v>45770</v>
      </c>
      <c r="AA819" s="1" t="s">
        <v>55</v>
      </c>
      <c r="AC819" s="1" t="s">
        <v>56</v>
      </c>
      <c r="AD819" s="1" t="s">
        <v>56</v>
      </c>
      <c r="AE819" s="1" t="s">
        <v>57</v>
      </c>
      <c r="AF819" s="1" t="s">
        <v>87</v>
      </c>
      <c r="AG819" s="1">
        <v>2100000</v>
      </c>
      <c r="AI819" s="2">
        <v>45770</v>
      </c>
      <c r="AJ819" s="1">
        <v>2100000</v>
      </c>
      <c r="AK819" s="1" t="s">
        <v>7112</v>
      </c>
      <c r="AL819" s="2">
        <v>45778</v>
      </c>
      <c r="AM819" s="2">
        <v>46873</v>
      </c>
      <c r="AN819" s="1" t="s">
        <v>144</v>
      </c>
      <c r="AO819" s="3">
        <v>0</v>
      </c>
    </row>
    <row r="820" spans="1:41" x14ac:dyDescent="0.3">
      <c r="A820" s="7" t="s">
        <v>7113</v>
      </c>
      <c r="B820" s="1" t="s">
        <v>41</v>
      </c>
      <c r="C820" s="1" t="s">
        <v>279</v>
      </c>
      <c r="D820" s="1" t="s">
        <v>43</v>
      </c>
      <c r="E820" s="1" t="s">
        <v>7114</v>
      </c>
      <c r="F820" s="10">
        <f t="shared" si="12"/>
        <v>45708</v>
      </c>
      <c r="G820" s="1" t="s">
        <v>7115</v>
      </c>
      <c r="H820" s="1" t="s">
        <v>7116</v>
      </c>
      <c r="I820" s="1" t="s">
        <v>8481</v>
      </c>
      <c r="J820" s="1" t="s">
        <v>64</v>
      </c>
      <c r="K820" s="1">
        <v>72415000</v>
      </c>
      <c r="L820" s="1" t="s">
        <v>615</v>
      </c>
      <c r="M820" s="1" t="s">
        <v>6548</v>
      </c>
      <c r="N820" s="1" t="s">
        <v>284</v>
      </c>
      <c r="O820" s="1" t="s">
        <v>602</v>
      </c>
      <c r="P820" s="1" t="s">
        <v>285</v>
      </c>
      <c r="Q820" s="1" t="s">
        <v>623</v>
      </c>
      <c r="R820" s="1" t="s">
        <v>53</v>
      </c>
      <c r="S820" s="1" t="s">
        <v>1800</v>
      </c>
      <c r="V820" s="1" t="s">
        <v>7117</v>
      </c>
      <c r="X820" s="2">
        <v>45778</v>
      </c>
      <c r="Y820" s="2">
        <v>46507</v>
      </c>
      <c r="Z820" s="2">
        <v>45699</v>
      </c>
      <c r="AA820" s="1" t="s">
        <v>55</v>
      </c>
      <c r="AC820" s="1" t="s">
        <v>57</v>
      </c>
      <c r="AD820" s="1" t="s">
        <v>57</v>
      </c>
      <c r="AE820" s="1" t="s">
        <v>57</v>
      </c>
      <c r="AF820" s="1" t="s">
        <v>87</v>
      </c>
      <c r="AG820" s="1">
        <v>100000</v>
      </c>
      <c r="AI820" s="2">
        <v>45699</v>
      </c>
      <c r="AJ820" s="1">
        <v>100000</v>
      </c>
      <c r="AK820" s="1" t="s">
        <v>7118</v>
      </c>
      <c r="AL820" s="2">
        <v>45778</v>
      </c>
      <c r="AM820" s="2">
        <v>46507</v>
      </c>
      <c r="AN820" s="1" t="s">
        <v>492</v>
      </c>
      <c r="AO820" s="3">
        <v>0</v>
      </c>
    </row>
    <row r="821" spans="1:41" x14ac:dyDescent="0.3">
      <c r="A821" s="7" t="s">
        <v>7119</v>
      </c>
      <c r="B821" s="1" t="s">
        <v>41</v>
      </c>
      <c r="C821" s="1" t="s">
        <v>279</v>
      </c>
      <c r="D821" s="1" t="s">
        <v>43</v>
      </c>
      <c r="E821" s="1" t="s">
        <v>7120</v>
      </c>
      <c r="F821" s="10">
        <f t="shared" si="12"/>
        <v>45645</v>
      </c>
      <c r="G821" s="1" t="s">
        <v>7121</v>
      </c>
      <c r="H821" s="1" t="s">
        <v>7122</v>
      </c>
      <c r="I821" s="1" t="s">
        <v>8481</v>
      </c>
      <c r="J821" s="1" t="s">
        <v>64</v>
      </c>
      <c r="K821" s="1">
        <v>64212000</v>
      </c>
      <c r="L821" s="1" t="s">
        <v>615</v>
      </c>
      <c r="M821" s="1" t="s">
        <v>283</v>
      </c>
      <c r="N821" s="1" t="s">
        <v>284</v>
      </c>
      <c r="O821" s="1" t="s">
        <v>602</v>
      </c>
      <c r="P821" s="1" t="s">
        <v>6527</v>
      </c>
      <c r="Q821" s="1" t="s">
        <v>623</v>
      </c>
      <c r="R821" s="1" t="s">
        <v>53</v>
      </c>
      <c r="S821" s="1" t="s">
        <v>1800</v>
      </c>
      <c r="V821" s="1" t="s">
        <v>7123</v>
      </c>
      <c r="W821" s="1" t="s">
        <v>7124</v>
      </c>
      <c r="X821" s="2">
        <v>45689</v>
      </c>
      <c r="Y821" s="2">
        <v>46783</v>
      </c>
      <c r="Z821" s="2">
        <v>45623</v>
      </c>
      <c r="AA821" s="1" t="s">
        <v>55</v>
      </c>
      <c r="AC821" s="1" t="s">
        <v>57</v>
      </c>
      <c r="AD821" s="1" t="s">
        <v>57</v>
      </c>
      <c r="AE821" s="1" t="s">
        <v>57</v>
      </c>
      <c r="AF821" s="1" t="s">
        <v>87</v>
      </c>
      <c r="AG821" s="1">
        <v>40842</v>
      </c>
      <c r="AI821" s="2">
        <v>45623</v>
      </c>
      <c r="AJ821" s="1">
        <v>40842</v>
      </c>
      <c r="AK821" s="1" t="s">
        <v>7125</v>
      </c>
      <c r="AL821" s="2">
        <v>45689</v>
      </c>
      <c r="AM821" s="2">
        <v>46783</v>
      </c>
      <c r="AN821" s="1" t="s">
        <v>492</v>
      </c>
      <c r="AO821" s="3">
        <v>0</v>
      </c>
    </row>
    <row r="822" spans="1:41" x14ac:dyDescent="0.3">
      <c r="A822" s="7" t="s">
        <v>7126</v>
      </c>
      <c r="B822" s="1" t="s">
        <v>41</v>
      </c>
      <c r="C822" s="1" t="s">
        <v>279</v>
      </c>
      <c r="D822" s="1" t="s">
        <v>43</v>
      </c>
      <c r="E822" s="1" t="s">
        <v>7127</v>
      </c>
      <c r="F822" s="10">
        <f t="shared" si="12"/>
        <v>45604</v>
      </c>
      <c r="G822" s="1" t="s">
        <v>7128</v>
      </c>
      <c r="H822" s="1" t="s">
        <v>7129</v>
      </c>
      <c r="I822" s="1" t="s">
        <v>8481</v>
      </c>
      <c r="J822" s="1" t="s">
        <v>64</v>
      </c>
      <c r="K822" s="1">
        <v>73110000</v>
      </c>
      <c r="M822" s="1" t="s">
        <v>283</v>
      </c>
      <c r="N822" s="1" t="s">
        <v>284</v>
      </c>
      <c r="P822" s="1" t="s">
        <v>285</v>
      </c>
      <c r="Q822" s="1" t="s">
        <v>286</v>
      </c>
      <c r="R822" s="1" t="s">
        <v>53</v>
      </c>
      <c r="S822" s="1" t="s">
        <v>287</v>
      </c>
      <c r="V822" s="1" t="s">
        <v>7130</v>
      </c>
      <c r="X822" s="2">
        <v>45663</v>
      </c>
      <c r="Y822" s="2">
        <v>47123</v>
      </c>
      <c r="Z822" s="2">
        <v>45484</v>
      </c>
      <c r="AA822" s="1" t="s">
        <v>55</v>
      </c>
      <c r="AC822" s="1" t="s">
        <v>57</v>
      </c>
      <c r="AD822" s="1" t="s">
        <v>57</v>
      </c>
      <c r="AE822" s="1" t="s">
        <v>57</v>
      </c>
      <c r="AF822" s="1" t="s">
        <v>87</v>
      </c>
      <c r="AG822" s="1">
        <v>620814</v>
      </c>
      <c r="AI822" s="2">
        <v>45484</v>
      </c>
      <c r="AJ822" s="1">
        <v>620814</v>
      </c>
      <c r="AK822" s="1" t="s">
        <v>7131</v>
      </c>
      <c r="AL822" s="2">
        <v>45663</v>
      </c>
      <c r="AM822" s="2">
        <v>47123</v>
      </c>
      <c r="AN822" s="1" t="s">
        <v>89</v>
      </c>
      <c r="AO822" s="3">
        <v>0</v>
      </c>
    </row>
    <row r="823" spans="1:41" x14ac:dyDescent="0.3">
      <c r="A823" s="7" t="s">
        <v>7132</v>
      </c>
      <c r="B823" s="1" t="s">
        <v>41</v>
      </c>
      <c r="C823" s="1" t="s">
        <v>42</v>
      </c>
      <c r="D823" s="1" t="s">
        <v>43</v>
      </c>
      <c r="E823" s="1" t="s">
        <v>7133</v>
      </c>
      <c r="F823" s="10">
        <f t="shared" si="12"/>
        <v>45604</v>
      </c>
      <c r="G823" s="1" t="s">
        <v>7134</v>
      </c>
      <c r="H823" s="1" t="s">
        <v>7135</v>
      </c>
      <c r="I823" s="1" t="s">
        <v>8481</v>
      </c>
      <c r="J823" s="1" t="s">
        <v>47</v>
      </c>
      <c r="K823" s="1">
        <v>98341000</v>
      </c>
      <c r="M823" s="1" t="s">
        <v>283</v>
      </c>
      <c r="N823" s="1" t="s">
        <v>284</v>
      </c>
      <c r="P823" s="1" t="s">
        <v>285</v>
      </c>
      <c r="Q823" s="1" t="s">
        <v>286</v>
      </c>
      <c r="R823" s="1" t="s">
        <v>53</v>
      </c>
      <c r="S823" s="1" t="s">
        <v>287</v>
      </c>
      <c r="V823" s="1" t="s">
        <v>7136</v>
      </c>
      <c r="X823" s="2">
        <v>45658</v>
      </c>
      <c r="Y823" s="2">
        <v>47483</v>
      </c>
      <c r="Z823" s="2">
        <v>45603</v>
      </c>
      <c r="AA823" s="1" t="s">
        <v>55</v>
      </c>
      <c r="AC823" s="1" t="s">
        <v>57</v>
      </c>
      <c r="AD823" s="1" t="s">
        <v>57</v>
      </c>
      <c r="AE823" s="1" t="s">
        <v>57</v>
      </c>
      <c r="AF823" s="1" t="s">
        <v>87</v>
      </c>
      <c r="AG823" s="1">
        <v>40000000</v>
      </c>
      <c r="AI823" s="2">
        <v>45515</v>
      </c>
      <c r="AJ823" s="1">
        <v>40000000</v>
      </c>
      <c r="AK823" s="1" t="s">
        <v>7137</v>
      </c>
      <c r="AL823" s="2">
        <v>45658</v>
      </c>
      <c r="AM823" s="2">
        <v>47483</v>
      </c>
      <c r="AN823" s="1" t="s">
        <v>185</v>
      </c>
      <c r="AO823" s="3">
        <v>0</v>
      </c>
    </row>
    <row r="824" spans="1:41" x14ac:dyDescent="0.3">
      <c r="A824" s="7" t="s">
        <v>7138</v>
      </c>
      <c r="B824" s="1" t="s">
        <v>41</v>
      </c>
      <c r="C824" s="1" t="s">
        <v>279</v>
      </c>
      <c r="D824" s="1" t="s">
        <v>43</v>
      </c>
      <c r="E824" s="1" t="s">
        <v>7139</v>
      </c>
      <c r="F824" s="10">
        <f t="shared" si="12"/>
        <v>45482</v>
      </c>
      <c r="G824" s="1" t="s">
        <v>7140</v>
      </c>
      <c r="H824" s="1" t="s">
        <v>7141</v>
      </c>
      <c r="I824" s="1" t="s">
        <v>8481</v>
      </c>
      <c r="J824" s="1" t="s">
        <v>64</v>
      </c>
      <c r="K824" s="1">
        <v>48000000</v>
      </c>
      <c r="L824" s="1" t="s">
        <v>615</v>
      </c>
      <c r="M824" s="1" t="s">
        <v>6548</v>
      </c>
      <c r="N824" s="1" t="s">
        <v>284</v>
      </c>
      <c r="O824" s="1" t="s">
        <v>602</v>
      </c>
      <c r="P824" s="1" t="s">
        <v>285</v>
      </c>
      <c r="Q824" s="1" t="s">
        <v>286</v>
      </c>
      <c r="R824" s="1" t="s">
        <v>53</v>
      </c>
      <c r="S824" s="1">
        <v>3004567000</v>
      </c>
      <c r="V824" s="1" t="s">
        <v>7142</v>
      </c>
      <c r="X824" s="2">
        <v>45477</v>
      </c>
      <c r="Y824" s="2">
        <v>47302</v>
      </c>
      <c r="Z824" s="2">
        <v>45408</v>
      </c>
      <c r="AA824" s="1" t="s">
        <v>55</v>
      </c>
      <c r="AC824" s="1" t="s">
        <v>57</v>
      </c>
      <c r="AD824" s="1" t="s">
        <v>57</v>
      </c>
      <c r="AE824" s="1" t="s">
        <v>57</v>
      </c>
      <c r="AF824" s="1" t="s">
        <v>87</v>
      </c>
      <c r="AG824" s="1">
        <v>54000</v>
      </c>
      <c r="AI824" s="2">
        <v>45408</v>
      </c>
      <c r="AJ824" s="1">
        <v>54000</v>
      </c>
      <c r="AK824" s="1" t="s">
        <v>7143</v>
      </c>
      <c r="AL824" s="2">
        <v>45477</v>
      </c>
      <c r="AM824" s="2">
        <v>47302</v>
      </c>
      <c r="AN824" s="1" t="s">
        <v>492</v>
      </c>
      <c r="AO824" s="3">
        <v>0</v>
      </c>
    </row>
    <row r="825" spans="1:41" x14ac:dyDescent="0.3">
      <c r="A825" s="7" t="s">
        <v>7144</v>
      </c>
      <c r="B825" s="1" t="s">
        <v>41</v>
      </c>
      <c r="C825" s="1" t="s">
        <v>279</v>
      </c>
      <c r="D825" s="1" t="s">
        <v>43</v>
      </c>
      <c r="E825" s="1" t="s">
        <v>7145</v>
      </c>
      <c r="F825" s="10">
        <f t="shared" si="12"/>
        <v>45455</v>
      </c>
      <c r="G825" s="1" t="s">
        <v>7146</v>
      </c>
      <c r="H825" s="1" t="s">
        <v>7147</v>
      </c>
      <c r="I825" s="1" t="s">
        <v>8481</v>
      </c>
      <c r="J825" s="1" t="s">
        <v>64</v>
      </c>
      <c r="K825" s="1">
        <v>72212211</v>
      </c>
      <c r="M825" s="1" t="s">
        <v>283</v>
      </c>
      <c r="N825" s="1" t="s">
        <v>284</v>
      </c>
      <c r="P825" s="1" t="s">
        <v>285</v>
      </c>
      <c r="Q825" s="1" t="s">
        <v>286</v>
      </c>
      <c r="R825" s="1" t="s">
        <v>53</v>
      </c>
      <c r="S825" s="1" t="s">
        <v>287</v>
      </c>
      <c r="V825" s="1" t="s">
        <v>7148</v>
      </c>
      <c r="X825" s="2">
        <v>45460</v>
      </c>
      <c r="Y825" s="2">
        <v>46554</v>
      </c>
      <c r="Z825" s="2">
        <v>45443</v>
      </c>
      <c r="AA825" s="1" t="s">
        <v>55</v>
      </c>
      <c r="AC825" s="1" t="s">
        <v>57</v>
      </c>
      <c r="AD825" s="1" t="s">
        <v>57</v>
      </c>
      <c r="AE825" s="1" t="s">
        <v>57</v>
      </c>
      <c r="AF825" s="1" t="s">
        <v>87</v>
      </c>
      <c r="AG825" s="1">
        <v>415600</v>
      </c>
      <c r="AI825" s="2">
        <v>45443</v>
      </c>
      <c r="AJ825" s="1">
        <v>415600</v>
      </c>
      <c r="AK825" s="1" t="s">
        <v>7149</v>
      </c>
      <c r="AL825" s="2">
        <v>45460</v>
      </c>
      <c r="AM825" s="2">
        <v>46554</v>
      </c>
      <c r="AN825" s="1" t="s">
        <v>144</v>
      </c>
      <c r="AO825" s="3">
        <v>0</v>
      </c>
    </row>
    <row r="826" spans="1:41" x14ac:dyDescent="0.3">
      <c r="A826" s="7" t="s">
        <v>7150</v>
      </c>
      <c r="B826" s="1" t="s">
        <v>41</v>
      </c>
      <c r="C826" s="1" t="s">
        <v>279</v>
      </c>
      <c r="D826" s="1" t="s">
        <v>43</v>
      </c>
      <c r="E826" s="1" t="s">
        <v>7151</v>
      </c>
      <c r="F826" s="10">
        <f t="shared" si="12"/>
        <v>45429</v>
      </c>
      <c r="G826" s="1" t="s">
        <v>7152</v>
      </c>
      <c r="H826" s="1" t="s">
        <v>7153</v>
      </c>
      <c r="I826" s="1" t="s">
        <v>8481</v>
      </c>
      <c r="J826" s="1" t="s">
        <v>64</v>
      </c>
      <c r="K826" s="1">
        <v>80000000</v>
      </c>
      <c r="M826" s="1" t="s">
        <v>7154</v>
      </c>
      <c r="N826" s="1" t="s">
        <v>284</v>
      </c>
      <c r="O826" s="1" t="s">
        <v>602</v>
      </c>
      <c r="P826" s="1" t="s">
        <v>285</v>
      </c>
      <c r="Q826" s="1" t="s">
        <v>286</v>
      </c>
      <c r="R826" s="1" t="s">
        <v>53</v>
      </c>
      <c r="S826" s="1" t="s">
        <v>7155</v>
      </c>
      <c r="V826" s="1" t="s">
        <v>7156</v>
      </c>
      <c r="X826" s="2">
        <v>45429</v>
      </c>
      <c r="Y826" s="2">
        <v>46112</v>
      </c>
      <c r="Z826" s="2">
        <v>45428</v>
      </c>
      <c r="AA826" s="1" t="s">
        <v>55</v>
      </c>
      <c r="AC826" s="1" t="s">
        <v>56</v>
      </c>
      <c r="AD826" s="1" t="s">
        <v>56</v>
      </c>
      <c r="AE826" s="1" t="s">
        <v>57</v>
      </c>
      <c r="AF826" s="1" t="s">
        <v>87</v>
      </c>
      <c r="AG826" s="1">
        <v>857500</v>
      </c>
      <c r="AI826" s="2">
        <v>45428</v>
      </c>
      <c r="AJ826" s="1">
        <v>857500</v>
      </c>
      <c r="AK826" s="1" t="s">
        <v>7157</v>
      </c>
      <c r="AL826" s="2">
        <v>45429</v>
      </c>
      <c r="AM826" s="2">
        <v>46112</v>
      </c>
      <c r="AN826" s="1" t="s">
        <v>89</v>
      </c>
      <c r="AO826" s="3">
        <v>0</v>
      </c>
    </row>
    <row r="827" spans="1:41" x14ac:dyDescent="0.3">
      <c r="A827" s="7" t="s">
        <v>7158</v>
      </c>
      <c r="B827" s="1" t="s">
        <v>41</v>
      </c>
      <c r="C827" s="1" t="s">
        <v>279</v>
      </c>
      <c r="D827" s="1" t="s">
        <v>43</v>
      </c>
      <c r="E827" s="1" t="s">
        <v>7159</v>
      </c>
      <c r="F827" s="10">
        <f t="shared" si="12"/>
        <v>45414</v>
      </c>
      <c r="G827" s="1" t="s">
        <v>7160</v>
      </c>
      <c r="H827" s="1" t="s">
        <v>7161</v>
      </c>
      <c r="I827" s="1" t="s">
        <v>8481</v>
      </c>
      <c r="J827" s="1" t="s">
        <v>64</v>
      </c>
      <c r="K827" s="1">
        <v>79416000</v>
      </c>
      <c r="M827" s="1" t="s">
        <v>6548</v>
      </c>
      <c r="N827" s="1" t="s">
        <v>284</v>
      </c>
      <c r="O827" s="1" t="s">
        <v>602</v>
      </c>
      <c r="P827" s="1" t="s">
        <v>285</v>
      </c>
      <c r="Q827" s="1" t="s">
        <v>286</v>
      </c>
      <c r="R827" s="1" t="s">
        <v>53</v>
      </c>
      <c r="S827" s="1" t="s">
        <v>1800</v>
      </c>
      <c r="V827" s="1" t="s">
        <v>7162</v>
      </c>
      <c r="X827" s="2">
        <v>45408</v>
      </c>
      <c r="Y827" s="2">
        <v>47233</v>
      </c>
      <c r="Z827" s="2">
        <v>45407</v>
      </c>
      <c r="AA827" s="1" t="s">
        <v>55</v>
      </c>
      <c r="AC827" s="1" t="s">
        <v>57</v>
      </c>
      <c r="AD827" s="1" t="s">
        <v>57</v>
      </c>
      <c r="AE827" s="1" t="s">
        <v>57</v>
      </c>
      <c r="AF827" s="1" t="s">
        <v>87</v>
      </c>
      <c r="AG827" s="1">
        <v>500000</v>
      </c>
      <c r="AI827" s="2">
        <v>45407</v>
      </c>
      <c r="AJ827" s="1">
        <v>500000</v>
      </c>
      <c r="AK827" s="1" t="s">
        <v>7163</v>
      </c>
      <c r="AL827" s="2">
        <v>45408</v>
      </c>
      <c r="AM827" s="2">
        <v>47233</v>
      </c>
      <c r="AN827" s="1" t="s">
        <v>144</v>
      </c>
      <c r="AO827" s="3">
        <v>0</v>
      </c>
    </row>
    <row r="828" spans="1:41" x14ac:dyDescent="0.3">
      <c r="A828" s="7" t="s">
        <v>7164</v>
      </c>
      <c r="B828" s="1" t="s">
        <v>41</v>
      </c>
      <c r="C828" s="1" t="s">
        <v>279</v>
      </c>
      <c r="D828" s="1" t="s">
        <v>43</v>
      </c>
      <c r="E828" s="1" t="s">
        <v>7165</v>
      </c>
      <c r="F828" s="10">
        <f t="shared" si="12"/>
        <v>45351</v>
      </c>
      <c r="G828" s="1" t="s">
        <v>7166</v>
      </c>
      <c r="H828" s="1" t="s">
        <v>7167</v>
      </c>
      <c r="I828" s="1" t="s">
        <v>8481</v>
      </c>
      <c r="J828" s="1" t="s">
        <v>64</v>
      </c>
      <c r="K828" s="1">
        <v>48000000</v>
      </c>
      <c r="L828" s="1" t="s">
        <v>615</v>
      </c>
      <c r="M828" s="1" t="s">
        <v>283</v>
      </c>
      <c r="N828" s="1" t="s">
        <v>284</v>
      </c>
      <c r="O828" s="1" t="s">
        <v>602</v>
      </c>
      <c r="P828" s="1" t="s">
        <v>6527</v>
      </c>
      <c r="Q828" s="1" t="s">
        <v>623</v>
      </c>
      <c r="R828" s="1" t="s">
        <v>53</v>
      </c>
      <c r="S828" s="1">
        <v>7935076443</v>
      </c>
      <c r="V828" s="1" t="s">
        <v>7168</v>
      </c>
      <c r="W828" s="1" t="s">
        <v>7169</v>
      </c>
      <c r="X828" s="2">
        <v>45352</v>
      </c>
      <c r="Y828" s="2">
        <v>46446</v>
      </c>
      <c r="Z828" s="2">
        <v>45343</v>
      </c>
      <c r="AA828" s="1" t="s">
        <v>55</v>
      </c>
      <c r="AC828" s="1" t="s">
        <v>57</v>
      </c>
      <c r="AD828" s="1" t="s">
        <v>57</v>
      </c>
      <c r="AE828" s="1" t="s">
        <v>57</v>
      </c>
      <c r="AF828" s="1" t="s">
        <v>87</v>
      </c>
      <c r="AG828" s="1">
        <v>30000</v>
      </c>
      <c r="AI828" s="2">
        <v>45343</v>
      </c>
      <c r="AJ828" s="1">
        <v>30000</v>
      </c>
      <c r="AK828" s="1" t="s">
        <v>7170</v>
      </c>
      <c r="AL828" s="2">
        <v>45352</v>
      </c>
      <c r="AM828" s="2">
        <v>46446</v>
      </c>
      <c r="AN828" s="1" t="s">
        <v>492</v>
      </c>
      <c r="AO828" s="3">
        <v>0</v>
      </c>
    </row>
    <row r="829" spans="1:41" x14ac:dyDescent="0.3">
      <c r="A829" s="7" t="s">
        <v>7171</v>
      </c>
      <c r="B829" s="1" t="s">
        <v>41</v>
      </c>
      <c r="C829" s="1" t="s">
        <v>976</v>
      </c>
      <c r="D829" s="1" t="s">
        <v>43</v>
      </c>
      <c r="E829" s="1" t="s">
        <v>7172</v>
      </c>
      <c r="F829" s="10">
        <f t="shared" si="12"/>
        <v>45337</v>
      </c>
      <c r="G829" s="1" t="s">
        <v>7173</v>
      </c>
      <c r="H829" s="1" t="s">
        <v>7174</v>
      </c>
      <c r="I829" s="1" t="s">
        <v>8481</v>
      </c>
      <c r="J829" s="1" t="s">
        <v>127</v>
      </c>
      <c r="K829" s="1" t="s">
        <v>7175</v>
      </c>
      <c r="L829" s="1" t="s">
        <v>7176</v>
      </c>
      <c r="M829" s="1" t="s">
        <v>7177</v>
      </c>
      <c r="N829" s="1" t="s">
        <v>7178</v>
      </c>
      <c r="P829" s="1" t="s">
        <v>7179</v>
      </c>
      <c r="Q829" s="1" t="s">
        <v>985</v>
      </c>
      <c r="R829" s="1" t="s">
        <v>84</v>
      </c>
      <c r="S829" s="1" t="s">
        <v>7180</v>
      </c>
      <c r="T829" s="1" t="s">
        <v>7031</v>
      </c>
      <c r="U829" s="1" t="s">
        <v>7181</v>
      </c>
      <c r="X829" s="2">
        <v>45322</v>
      </c>
      <c r="Y829" s="2">
        <v>46417</v>
      </c>
      <c r="Z829" s="2">
        <v>45282</v>
      </c>
      <c r="AA829" s="1" t="s">
        <v>55</v>
      </c>
      <c r="AC829" s="1" t="s">
        <v>56</v>
      </c>
      <c r="AD829" s="1" t="s">
        <v>56</v>
      </c>
      <c r="AE829" s="1" t="s">
        <v>57</v>
      </c>
      <c r="AF829" s="1" t="s">
        <v>87</v>
      </c>
      <c r="AG829" s="1">
        <v>20000</v>
      </c>
      <c r="AH829" s="1">
        <v>60000</v>
      </c>
      <c r="AI829" s="2">
        <v>45316</v>
      </c>
      <c r="AJ829" s="1">
        <v>56800</v>
      </c>
      <c r="AK829" s="1" t="s">
        <v>7182</v>
      </c>
      <c r="AL829" s="2">
        <v>45334</v>
      </c>
      <c r="AM829" s="2">
        <v>46430</v>
      </c>
      <c r="AN829" s="1" t="s">
        <v>700</v>
      </c>
      <c r="AO829" s="3">
        <v>0.70833333333333337</v>
      </c>
    </row>
    <row r="830" spans="1:41" x14ac:dyDescent="0.3">
      <c r="A830" s="7" t="s">
        <v>7183</v>
      </c>
      <c r="B830" s="1" t="s">
        <v>41</v>
      </c>
      <c r="C830" s="1" t="s">
        <v>7184</v>
      </c>
      <c r="D830" s="1" t="s">
        <v>43</v>
      </c>
      <c r="E830" s="1" t="s">
        <v>7185</v>
      </c>
      <c r="F830" s="10">
        <f t="shared" si="12"/>
        <v>46014</v>
      </c>
      <c r="G830" s="1" t="s">
        <v>7186</v>
      </c>
      <c r="H830" s="1" t="s">
        <v>7187</v>
      </c>
      <c r="I830" s="1" t="s">
        <v>8481</v>
      </c>
      <c r="J830" s="1" t="s">
        <v>84</v>
      </c>
      <c r="K830" s="1">
        <v>79993000</v>
      </c>
      <c r="L830" s="1" t="s">
        <v>7188</v>
      </c>
      <c r="M830" s="1" t="s">
        <v>7189</v>
      </c>
      <c r="N830" s="1" t="s">
        <v>7190</v>
      </c>
      <c r="P830" s="1" t="s">
        <v>259</v>
      </c>
      <c r="Q830" s="1" t="s">
        <v>7191</v>
      </c>
      <c r="R830" s="1" t="s">
        <v>84</v>
      </c>
      <c r="S830" s="1">
        <v>2076546218</v>
      </c>
      <c r="X830" s="2">
        <v>46113</v>
      </c>
      <c r="Y830" s="2">
        <v>47573</v>
      </c>
      <c r="Z830" s="2">
        <v>45735</v>
      </c>
      <c r="AA830" s="1" t="s">
        <v>55</v>
      </c>
      <c r="AC830" s="1" t="s">
        <v>57</v>
      </c>
      <c r="AD830" s="1" t="s">
        <v>57</v>
      </c>
      <c r="AE830" s="1" t="s">
        <v>57</v>
      </c>
      <c r="AF830" s="1" t="s">
        <v>87</v>
      </c>
      <c r="AG830" s="1">
        <v>103000000</v>
      </c>
      <c r="AI830" s="2">
        <v>46007</v>
      </c>
      <c r="AJ830" s="1">
        <v>103000000</v>
      </c>
      <c r="AK830" s="1" t="s">
        <v>7192</v>
      </c>
      <c r="AL830" s="2">
        <v>46054</v>
      </c>
      <c r="AM830" s="2">
        <v>47514</v>
      </c>
      <c r="AN830" s="1" t="s">
        <v>240</v>
      </c>
      <c r="AO830" s="3">
        <v>0.5</v>
      </c>
    </row>
    <row r="831" spans="1:41" x14ac:dyDescent="0.3">
      <c r="A831" s="7" t="s">
        <v>7193</v>
      </c>
      <c r="B831" s="1" t="s">
        <v>41</v>
      </c>
      <c r="C831" s="1" t="s">
        <v>1804</v>
      </c>
      <c r="D831" s="1" t="s">
        <v>43</v>
      </c>
      <c r="E831" s="1" t="s">
        <v>7194</v>
      </c>
      <c r="F831" s="10">
        <f t="shared" si="12"/>
        <v>45986</v>
      </c>
      <c r="G831" s="1" t="s">
        <v>7195</v>
      </c>
      <c r="H831" s="1" t="s">
        <v>7196</v>
      </c>
      <c r="I831" s="1" t="s">
        <v>8481</v>
      </c>
      <c r="J831" s="1" t="s">
        <v>405</v>
      </c>
      <c r="K831" s="1">
        <v>45000000</v>
      </c>
      <c r="L831" s="1" t="s">
        <v>994</v>
      </c>
      <c r="M831" s="1" t="s">
        <v>7197</v>
      </c>
      <c r="N831" s="1" t="s">
        <v>996</v>
      </c>
      <c r="O831" s="1" t="s">
        <v>997</v>
      </c>
      <c r="P831" s="1" t="s">
        <v>998</v>
      </c>
      <c r="Q831" s="1" t="s">
        <v>999</v>
      </c>
      <c r="R831" s="1" t="s">
        <v>84</v>
      </c>
      <c r="T831" s="1" t="s">
        <v>1810</v>
      </c>
      <c r="W831" s="1" t="s">
        <v>7198</v>
      </c>
      <c r="X831" s="2">
        <v>46006</v>
      </c>
      <c r="Y831" s="2">
        <v>46101</v>
      </c>
      <c r="Z831" s="2">
        <v>45800</v>
      </c>
      <c r="AA831" s="1" t="s">
        <v>55</v>
      </c>
      <c r="AC831" s="1" t="s">
        <v>56</v>
      </c>
      <c r="AD831" s="1" t="s">
        <v>57</v>
      </c>
      <c r="AE831" s="1" t="s">
        <v>57</v>
      </c>
      <c r="AF831" s="1" t="s">
        <v>58</v>
      </c>
      <c r="AG831" s="1">
        <v>761983.38</v>
      </c>
      <c r="AI831" s="2">
        <v>45811</v>
      </c>
      <c r="AJ831" s="1">
        <v>761983.38</v>
      </c>
      <c r="AK831" s="1" t="s">
        <v>7199</v>
      </c>
      <c r="AL831" s="2">
        <v>46006</v>
      </c>
      <c r="AM831" s="2">
        <v>46112</v>
      </c>
      <c r="AN831" s="1" t="s">
        <v>144</v>
      </c>
      <c r="AO831" s="3">
        <v>0.5</v>
      </c>
    </row>
    <row r="832" spans="1:41" x14ac:dyDescent="0.3">
      <c r="A832" s="7" t="s">
        <v>7200</v>
      </c>
      <c r="B832" s="1" t="s">
        <v>41</v>
      </c>
      <c r="C832" s="1" t="s">
        <v>2391</v>
      </c>
      <c r="D832" s="1" t="s">
        <v>43</v>
      </c>
      <c r="E832" s="1" t="s">
        <v>7201</v>
      </c>
      <c r="F832" s="10">
        <f t="shared" si="12"/>
        <v>45982</v>
      </c>
      <c r="G832" s="1" t="s">
        <v>7202</v>
      </c>
      <c r="H832" s="1" t="s">
        <v>7203</v>
      </c>
      <c r="I832" s="1" t="s">
        <v>8481</v>
      </c>
      <c r="J832" s="1" t="s">
        <v>862</v>
      </c>
      <c r="K832" s="1">
        <v>92310000</v>
      </c>
      <c r="M832" s="1" t="s">
        <v>4685</v>
      </c>
      <c r="N832" s="1" t="s">
        <v>7204</v>
      </c>
      <c r="P832" s="1" t="s">
        <v>51</v>
      </c>
      <c r="Q832" s="1" t="s">
        <v>2397</v>
      </c>
      <c r="R832" s="1" t="s">
        <v>84</v>
      </c>
      <c r="T832" s="1" t="s">
        <v>7205</v>
      </c>
      <c r="X832" s="2">
        <v>45876</v>
      </c>
      <c r="Y832" s="2">
        <v>46114</v>
      </c>
      <c r="Z832" s="2">
        <v>45869</v>
      </c>
      <c r="AA832" s="1" t="s">
        <v>55</v>
      </c>
      <c r="AC832" s="1" t="s">
        <v>56</v>
      </c>
      <c r="AD832" s="1" t="s">
        <v>57</v>
      </c>
      <c r="AE832" s="1" t="s">
        <v>57</v>
      </c>
      <c r="AF832" s="1" t="s">
        <v>87</v>
      </c>
      <c r="AG832" s="1">
        <v>2612581.2000000002</v>
      </c>
      <c r="AI832" s="2">
        <v>45876</v>
      </c>
      <c r="AJ832" s="1">
        <v>2612581.2000000002</v>
      </c>
      <c r="AK832" s="1" t="s">
        <v>7206</v>
      </c>
      <c r="AL832" s="2">
        <v>45876</v>
      </c>
      <c r="AM832" s="2">
        <v>46114</v>
      </c>
      <c r="AN832" s="1" t="s">
        <v>240</v>
      </c>
      <c r="AO832" s="3">
        <v>0.70833333333333337</v>
      </c>
    </row>
    <row r="833" spans="1:41" x14ac:dyDescent="0.3">
      <c r="A833" s="7" t="s">
        <v>7207</v>
      </c>
      <c r="B833" s="1" t="s">
        <v>41</v>
      </c>
      <c r="C833" s="1" t="s">
        <v>4699</v>
      </c>
      <c r="D833" s="1" t="s">
        <v>43</v>
      </c>
      <c r="E833" s="1" t="s">
        <v>7208</v>
      </c>
      <c r="F833" s="10">
        <f t="shared" si="12"/>
        <v>45979</v>
      </c>
      <c r="G833" s="1" t="s">
        <v>7209</v>
      </c>
      <c r="H833" s="1" t="s">
        <v>7210</v>
      </c>
      <c r="I833" s="1" t="s">
        <v>7211</v>
      </c>
      <c r="J833" s="1" t="s">
        <v>8481</v>
      </c>
      <c r="K833" s="1">
        <v>45210000</v>
      </c>
      <c r="M833" s="1" t="s">
        <v>4704</v>
      </c>
      <c r="N833" s="1" t="s">
        <v>456</v>
      </c>
      <c r="P833" s="1" t="s">
        <v>5027</v>
      </c>
      <c r="Q833" s="1" t="s">
        <v>5028</v>
      </c>
      <c r="R833" s="1" t="s">
        <v>84</v>
      </c>
      <c r="X833" s="2">
        <v>45810</v>
      </c>
      <c r="Y833" s="2">
        <v>46112</v>
      </c>
      <c r="Z833" s="2">
        <v>45720</v>
      </c>
      <c r="AA833" s="1" t="s">
        <v>55</v>
      </c>
      <c r="AC833" s="1" t="s">
        <v>56</v>
      </c>
      <c r="AD833" s="1" t="s">
        <v>57</v>
      </c>
      <c r="AE833" s="1" t="s">
        <v>57</v>
      </c>
      <c r="AF833" s="1" t="s">
        <v>58</v>
      </c>
      <c r="AG833" s="1">
        <v>61161</v>
      </c>
      <c r="AI833" s="2">
        <v>45772</v>
      </c>
      <c r="AJ833" s="1">
        <v>61161</v>
      </c>
      <c r="AK833" s="1" t="s">
        <v>7212</v>
      </c>
      <c r="AL833" s="2">
        <v>45810</v>
      </c>
      <c r="AM833" s="2">
        <v>46112</v>
      </c>
      <c r="AN833" s="1" t="s">
        <v>700</v>
      </c>
      <c r="AO833" s="3">
        <v>0.5</v>
      </c>
    </row>
    <row r="834" spans="1:41" x14ac:dyDescent="0.3">
      <c r="A834" s="7" t="s">
        <v>7213</v>
      </c>
      <c r="B834" s="1" t="s">
        <v>41</v>
      </c>
      <c r="C834" s="1" t="s">
        <v>7214</v>
      </c>
      <c r="D834" s="1" t="s">
        <v>43</v>
      </c>
      <c r="E834" s="1" t="s">
        <v>7215</v>
      </c>
      <c r="F834" s="10">
        <f t="shared" si="12"/>
        <v>45979</v>
      </c>
      <c r="G834" s="1" t="s">
        <v>7216</v>
      </c>
      <c r="H834" s="1" t="s">
        <v>7217</v>
      </c>
      <c r="I834" s="1" t="s">
        <v>8481</v>
      </c>
      <c r="J834" s="1" t="s">
        <v>95</v>
      </c>
      <c r="K834" s="1">
        <v>45000000</v>
      </c>
      <c r="M834" s="1" t="s">
        <v>7218</v>
      </c>
      <c r="N834" s="1" t="s">
        <v>7219</v>
      </c>
      <c r="P834" s="1" t="s">
        <v>6527</v>
      </c>
      <c r="Q834" s="1" t="s">
        <v>5133</v>
      </c>
      <c r="R834" s="1" t="s">
        <v>53</v>
      </c>
      <c r="S834" s="1" t="s">
        <v>7220</v>
      </c>
      <c r="V834" s="1" t="s">
        <v>7221</v>
      </c>
      <c r="X834" s="2">
        <v>45985</v>
      </c>
      <c r="Y834" s="2">
        <v>46934</v>
      </c>
      <c r="Z834" s="2">
        <v>45959</v>
      </c>
      <c r="AA834" s="1" t="s">
        <v>55</v>
      </c>
      <c r="AC834" s="1" t="s">
        <v>56</v>
      </c>
      <c r="AD834" s="1" t="s">
        <v>57</v>
      </c>
      <c r="AE834" s="1" t="s">
        <v>57</v>
      </c>
      <c r="AF834" s="1" t="s">
        <v>58</v>
      </c>
      <c r="AG834" s="1">
        <v>20327463</v>
      </c>
      <c r="AI834" s="2">
        <v>45959</v>
      </c>
      <c r="AJ834" s="1">
        <v>20327463</v>
      </c>
      <c r="AK834" s="1" t="s">
        <v>7222</v>
      </c>
      <c r="AL834" s="2">
        <v>45985</v>
      </c>
      <c r="AM834" s="2">
        <v>46934</v>
      </c>
      <c r="AN834" s="1" t="s">
        <v>144</v>
      </c>
      <c r="AO834" s="3">
        <v>0</v>
      </c>
    </row>
    <row r="835" spans="1:41" x14ac:dyDescent="0.3">
      <c r="A835" s="7" t="s">
        <v>7223</v>
      </c>
      <c r="B835" s="1" t="s">
        <v>41</v>
      </c>
      <c r="C835" s="1" t="s">
        <v>91</v>
      </c>
      <c r="D835" s="1" t="s">
        <v>43</v>
      </c>
      <c r="E835" s="1" t="s">
        <v>7224</v>
      </c>
      <c r="F835" s="10">
        <f t="shared" ref="F835:F898" si="13">DATEVALUE(LEFT(E835,10))</f>
        <v>45971</v>
      </c>
      <c r="G835" s="1" t="s">
        <v>7225</v>
      </c>
      <c r="H835" s="1" t="s">
        <v>7226</v>
      </c>
      <c r="I835" s="1" t="s">
        <v>8481</v>
      </c>
      <c r="J835" s="1" t="s">
        <v>64</v>
      </c>
      <c r="K835" s="1">
        <v>45216113</v>
      </c>
      <c r="M835" s="1" t="s">
        <v>5586</v>
      </c>
      <c r="N835" s="1" t="s">
        <v>7227</v>
      </c>
      <c r="P835" s="1" t="s">
        <v>51</v>
      </c>
      <c r="Q835" s="1" t="s">
        <v>1971</v>
      </c>
      <c r="R835" s="1" t="s">
        <v>84</v>
      </c>
      <c r="U835" s="1" t="s">
        <v>7228</v>
      </c>
      <c r="X835" s="2">
        <v>45943</v>
      </c>
      <c r="Y835" s="2">
        <v>49769</v>
      </c>
      <c r="Z835" s="2">
        <v>45727</v>
      </c>
      <c r="AA835" s="1" t="s">
        <v>55</v>
      </c>
      <c r="AC835" s="1" t="s">
        <v>57</v>
      </c>
      <c r="AD835" s="1" t="s">
        <v>57</v>
      </c>
      <c r="AE835" s="1" t="s">
        <v>57</v>
      </c>
      <c r="AF835" s="1" t="s">
        <v>58</v>
      </c>
      <c r="AG835" s="1">
        <v>245680004.80000001</v>
      </c>
      <c r="AI835" s="2">
        <v>45943</v>
      </c>
      <c r="AJ835" s="1">
        <v>245680004.80000001</v>
      </c>
      <c r="AK835" s="1" t="s">
        <v>7229</v>
      </c>
      <c r="AL835" s="2">
        <v>45943</v>
      </c>
      <c r="AM835" s="2">
        <v>49769</v>
      </c>
      <c r="AN835" s="1" t="s">
        <v>240</v>
      </c>
      <c r="AO835" s="3">
        <v>0.5</v>
      </c>
    </row>
    <row r="836" spans="1:41" x14ac:dyDescent="0.3">
      <c r="A836" s="7" t="s">
        <v>7230</v>
      </c>
      <c r="B836" s="1" t="s">
        <v>41</v>
      </c>
      <c r="C836" s="1" t="s">
        <v>7231</v>
      </c>
      <c r="D836" s="1" t="s">
        <v>43</v>
      </c>
      <c r="E836" s="1" t="s">
        <v>7232</v>
      </c>
      <c r="F836" s="10">
        <f t="shared" si="13"/>
        <v>45967</v>
      </c>
      <c r="G836" s="1" t="s">
        <v>7233</v>
      </c>
      <c r="H836" s="1" t="s">
        <v>7234</v>
      </c>
      <c r="I836" s="1" t="s">
        <v>8481</v>
      </c>
      <c r="J836" s="1" t="s">
        <v>84</v>
      </c>
      <c r="K836" s="1">
        <v>71000000</v>
      </c>
      <c r="M836" s="1" t="s">
        <v>7235</v>
      </c>
      <c r="N836" s="1" t="s">
        <v>7236</v>
      </c>
      <c r="P836" s="1" t="s">
        <v>328</v>
      </c>
      <c r="Q836" s="1" t="s">
        <v>329</v>
      </c>
      <c r="R836" s="1" t="s">
        <v>84</v>
      </c>
      <c r="T836" s="1" t="s">
        <v>477</v>
      </c>
      <c r="X836" s="2">
        <v>45931</v>
      </c>
      <c r="Y836" s="2">
        <v>47269</v>
      </c>
      <c r="Z836" s="2">
        <v>45908</v>
      </c>
      <c r="AA836" s="1" t="s">
        <v>55</v>
      </c>
      <c r="AC836" s="1" t="s">
        <v>56</v>
      </c>
      <c r="AD836" s="1" t="s">
        <v>57</v>
      </c>
      <c r="AE836" s="1" t="s">
        <v>57</v>
      </c>
      <c r="AF836" s="1" t="s">
        <v>87</v>
      </c>
      <c r="AG836" s="1">
        <v>0.01</v>
      </c>
      <c r="AI836" s="2">
        <v>45916</v>
      </c>
      <c r="AJ836" s="1">
        <v>129468</v>
      </c>
      <c r="AK836" s="1" t="s">
        <v>7237</v>
      </c>
      <c r="AL836" s="2">
        <v>45931</v>
      </c>
      <c r="AM836" s="2">
        <v>47269</v>
      </c>
      <c r="AN836" s="1" t="s">
        <v>561</v>
      </c>
      <c r="AO836" s="3">
        <v>0.99930555555555556</v>
      </c>
    </row>
    <row r="837" spans="1:41" x14ac:dyDescent="0.3">
      <c r="A837" s="7" t="s">
        <v>7238</v>
      </c>
      <c r="B837" s="1" t="s">
        <v>41</v>
      </c>
      <c r="C837" s="1" t="s">
        <v>1723</v>
      </c>
      <c r="D837" s="1" t="s">
        <v>43</v>
      </c>
      <c r="E837" s="1" t="s">
        <v>7239</v>
      </c>
      <c r="F837" s="10">
        <f t="shared" si="13"/>
        <v>45947</v>
      </c>
      <c r="G837" s="1" t="s">
        <v>7240</v>
      </c>
      <c r="H837" s="1" t="s">
        <v>7241</v>
      </c>
      <c r="I837" s="1" t="s">
        <v>8481</v>
      </c>
      <c r="J837" s="1" t="s">
        <v>84</v>
      </c>
      <c r="K837" s="1">
        <v>45000000</v>
      </c>
      <c r="L837" s="1" t="s">
        <v>1727</v>
      </c>
      <c r="M837" s="1" t="s">
        <v>1728</v>
      </c>
      <c r="N837" s="1" t="s">
        <v>1729</v>
      </c>
      <c r="O837" s="1" t="s">
        <v>1730</v>
      </c>
      <c r="P837" s="1" t="s">
        <v>1731</v>
      </c>
      <c r="Q837" s="1" t="s">
        <v>1732</v>
      </c>
      <c r="R837" s="1" t="s">
        <v>84</v>
      </c>
      <c r="S837" s="1" t="s">
        <v>1733</v>
      </c>
      <c r="T837" s="1" t="s">
        <v>1734</v>
      </c>
      <c r="V837" s="1" t="s">
        <v>7242</v>
      </c>
      <c r="X837" s="2">
        <v>45883</v>
      </c>
      <c r="Y837" s="2">
        <v>46157</v>
      </c>
      <c r="Z837" s="2">
        <v>45643</v>
      </c>
      <c r="AA837" s="1" t="s">
        <v>315</v>
      </c>
      <c r="AB837" s="1" t="s">
        <v>7243</v>
      </c>
      <c r="AC837" s="1" t="s">
        <v>56</v>
      </c>
      <c r="AD837" s="1" t="s">
        <v>57</v>
      </c>
      <c r="AE837" s="1" t="s">
        <v>57</v>
      </c>
      <c r="AF837" s="1" t="s">
        <v>58</v>
      </c>
      <c r="AG837" s="1">
        <v>505143</v>
      </c>
      <c r="AI837" s="2">
        <v>45882</v>
      </c>
      <c r="AJ837" s="1">
        <v>505143</v>
      </c>
      <c r="AK837" s="1" t="s">
        <v>7244</v>
      </c>
      <c r="AL837" s="2">
        <v>45883</v>
      </c>
      <c r="AM837" s="2">
        <v>46157</v>
      </c>
      <c r="AN837" s="1" t="s">
        <v>144</v>
      </c>
      <c r="AO837" s="3">
        <v>0.5</v>
      </c>
    </row>
    <row r="838" spans="1:41" x14ac:dyDescent="0.3">
      <c r="A838" s="7" t="s">
        <v>7245</v>
      </c>
      <c r="B838" s="1" t="s">
        <v>41</v>
      </c>
      <c r="C838" s="1" t="s">
        <v>91</v>
      </c>
      <c r="D838" s="1" t="s">
        <v>43</v>
      </c>
      <c r="E838" s="1" t="s">
        <v>7246</v>
      </c>
      <c r="F838" s="10">
        <f t="shared" si="13"/>
        <v>45939</v>
      </c>
      <c r="G838" s="1" t="s">
        <v>7247</v>
      </c>
      <c r="H838" s="1" t="s">
        <v>7248</v>
      </c>
      <c r="I838" s="1" t="s">
        <v>8481</v>
      </c>
      <c r="J838" s="1" t="s">
        <v>64</v>
      </c>
      <c r="K838" s="1">
        <v>45216113</v>
      </c>
      <c r="M838" s="1" t="s">
        <v>5586</v>
      </c>
      <c r="N838" s="1" t="s">
        <v>1970</v>
      </c>
      <c r="P838" s="1" t="s">
        <v>51</v>
      </c>
      <c r="Q838" s="1" t="s">
        <v>1971</v>
      </c>
      <c r="R838" s="1" t="s">
        <v>84</v>
      </c>
      <c r="U838" s="1" t="s">
        <v>7249</v>
      </c>
      <c r="X838" s="2">
        <v>45909</v>
      </c>
      <c r="Y838" s="2">
        <v>46788</v>
      </c>
      <c r="Z838" s="2">
        <v>45720</v>
      </c>
      <c r="AA838" s="1" t="s">
        <v>55</v>
      </c>
      <c r="AC838" s="1" t="s">
        <v>57</v>
      </c>
      <c r="AD838" s="1" t="s">
        <v>57</v>
      </c>
      <c r="AE838" s="1" t="s">
        <v>57</v>
      </c>
      <c r="AF838" s="1" t="s">
        <v>58</v>
      </c>
      <c r="AG838" s="1">
        <v>73130279.400000006</v>
      </c>
      <c r="AI838" s="2">
        <v>45909</v>
      </c>
      <c r="AJ838" s="1">
        <v>73130279.400000006</v>
      </c>
      <c r="AK838" s="1" t="s">
        <v>7250</v>
      </c>
      <c r="AL838" s="2">
        <v>45909</v>
      </c>
      <c r="AM838" s="2">
        <v>46788</v>
      </c>
      <c r="AN838" s="1" t="s">
        <v>240</v>
      </c>
      <c r="AO838" s="3">
        <v>0.5</v>
      </c>
    </row>
    <row r="839" spans="1:41" x14ac:dyDescent="0.3">
      <c r="A839" s="7" t="s">
        <v>7251</v>
      </c>
      <c r="B839" s="1" t="s">
        <v>41</v>
      </c>
      <c r="C839" s="1" t="s">
        <v>627</v>
      </c>
      <c r="D839" s="1" t="s">
        <v>43</v>
      </c>
      <c r="E839" s="1" t="s">
        <v>7252</v>
      </c>
      <c r="F839" s="10">
        <f t="shared" si="13"/>
        <v>45922</v>
      </c>
      <c r="G839" s="1" t="s">
        <v>7253</v>
      </c>
      <c r="H839" s="1" t="s">
        <v>7254</v>
      </c>
      <c r="I839" s="1" t="s">
        <v>8481</v>
      </c>
      <c r="J839" s="1" t="s">
        <v>84</v>
      </c>
      <c r="K839" s="1" t="s">
        <v>7255</v>
      </c>
      <c r="L839" s="1" t="s">
        <v>7256</v>
      </c>
      <c r="M839" s="1" t="s">
        <v>1108</v>
      </c>
      <c r="N839" s="1" t="s">
        <v>634</v>
      </c>
      <c r="P839" s="1" t="s">
        <v>636</v>
      </c>
      <c r="Q839" s="1" t="s">
        <v>637</v>
      </c>
      <c r="R839" s="1" t="s">
        <v>127</v>
      </c>
      <c r="T839" s="1" t="s">
        <v>638</v>
      </c>
      <c r="V839" s="1" t="s">
        <v>7257</v>
      </c>
      <c r="X839" s="2">
        <v>45873</v>
      </c>
      <c r="Y839" s="2">
        <v>46611</v>
      </c>
      <c r="Z839" s="2">
        <v>45797</v>
      </c>
      <c r="AA839" s="1" t="s">
        <v>55</v>
      </c>
      <c r="AC839" s="1" t="s">
        <v>56</v>
      </c>
      <c r="AD839" s="1" t="s">
        <v>57</v>
      </c>
      <c r="AE839" s="1" t="s">
        <v>57</v>
      </c>
      <c r="AF839" s="1" t="s">
        <v>58</v>
      </c>
      <c r="AG839" s="1">
        <v>1694880</v>
      </c>
      <c r="AI839" s="2">
        <v>45916</v>
      </c>
      <c r="AJ839" s="1">
        <v>1215750</v>
      </c>
      <c r="AK839" s="1" t="s">
        <v>7258</v>
      </c>
      <c r="AL839" s="2">
        <v>45931</v>
      </c>
      <c r="AM839" s="2">
        <v>46661</v>
      </c>
      <c r="AN839" s="1" t="s">
        <v>89</v>
      </c>
      <c r="AO839" s="3">
        <v>0.54166666666666663</v>
      </c>
    </row>
    <row r="840" spans="1:41" x14ac:dyDescent="0.3">
      <c r="A840" s="7" t="s">
        <v>7259</v>
      </c>
      <c r="B840" s="1" t="s">
        <v>41</v>
      </c>
      <c r="C840" s="1" t="s">
        <v>6300</v>
      </c>
      <c r="D840" s="1" t="s">
        <v>43</v>
      </c>
      <c r="E840" s="1" t="s">
        <v>7260</v>
      </c>
      <c r="F840" s="10">
        <f t="shared" si="13"/>
        <v>45910</v>
      </c>
      <c r="G840" s="1" t="s">
        <v>7261</v>
      </c>
      <c r="H840" s="1" t="s">
        <v>7262</v>
      </c>
      <c r="I840" s="1" t="s">
        <v>8481</v>
      </c>
      <c r="J840" s="1" t="s">
        <v>107</v>
      </c>
      <c r="K840" s="1">
        <v>45112700</v>
      </c>
      <c r="M840" s="1" t="s">
        <v>7263</v>
      </c>
      <c r="N840" s="1" t="s">
        <v>7264</v>
      </c>
      <c r="P840" s="1" t="s">
        <v>6307</v>
      </c>
      <c r="Q840" s="1" t="s">
        <v>6308</v>
      </c>
      <c r="R840" s="1" t="s">
        <v>545</v>
      </c>
      <c r="V840" s="1" t="s">
        <v>7265</v>
      </c>
      <c r="X840" s="2">
        <v>45845</v>
      </c>
      <c r="Y840" s="2">
        <v>45884</v>
      </c>
      <c r="Z840" s="2">
        <v>45838</v>
      </c>
      <c r="AA840" s="1" t="s">
        <v>55</v>
      </c>
      <c r="AC840" s="1" t="s">
        <v>57</v>
      </c>
      <c r="AD840" s="1" t="s">
        <v>57</v>
      </c>
      <c r="AE840" s="1" t="s">
        <v>57</v>
      </c>
      <c r="AF840" s="1" t="s">
        <v>58</v>
      </c>
      <c r="AG840" s="1">
        <v>125000</v>
      </c>
      <c r="AI840" s="2">
        <v>45838</v>
      </c>
      <c r="AJ840" s="1">
        <v>125000</v>
      </c>
      <c r="AK840" s="1" t="s">
        <v>7266</v>
      </c>
      <c r="AL840" s="2">
        <v>45850</v>
      </c>
      <c r="AM840" s="2">
        <v>45884</v>
      </c>
      <c r="AN840" s="1" t="s">
        <v>229</v>
      </c>
      <c r="AO840" s="3">
        <v>0</v>
      </c>
    </row>
    <row r="841" spans="1:41" x14ac:dyDescent="0.3">
      <c r="A841" s="7" t="s">
        <v>7267</v>
      </c>
      <c r="B841" s="1" t="s">
        <v>41</v>
      </c>
      <c r="C841" s="1" t="s">
        <v>91</v>
      </c>
      <c r="D841" s="1" t="s">
        <v>43</v>
      </c>
      <c r="E841" s="1" t="s">
        <v>7268</v>
      </c>
      <c r="F841" s="10">
        <f t="shared" si="13"/>
        <v>45904</v>
      </c>
      <c r="G841" s="1" t="s">
        <v>7269</v>
      </c>
      <c r="H841" s="1" t="s">
        <v>7248</v>
      </c>
      <c r="I841" s="1" t="s">
        <v>8481</v>
      </c>
      <c r="J841" s="1" t="s">
        <v>64</v>
      </c>
      <c r="K841" s="1">
        <v>45216113</v>
      </c>
      <c r="M841" s="1" t="s">
        <v>5586</v>
      </c>
      <c r="N841" s="1" t="s">
        <v>1970</v>
      </c>
      <c r="P841" s="1" t="s">
        <v>51</v>
      </c>
      <c r="Q841" s="1" t="s">
        <v>1971</v>
      </c>
      <c r="R841" s="1" t="s">
        <v>84</v>
      </c>
      <c r="U841" s="1" t="s">
        <v>7270</v>
      </c>
      <c r="X841" s="2">
        <v>45874</v>
      </c>
      <c r="Y841" s="2">
        <v>47572</v>
      </c>
      <c r="Z841" s="2">
        <v>45720</v>
      </c>
      <c r="AA841" s="1" t="s">
        <v>55</v>
      </c>
      <c r="AC841" s="1" t="s">
        <v>57</v>
      </c>
      <c r="AD841" s="1" t="s">
        <v>57</v>
      </c>
      <c r="AE841" s="1" t="s">
        <v>57</v>
      </c>
      <c r="AF841" s="1" t="s">
        <v>58</v>
      </c>
      <c r="AG841" s="1">
        <v>126475748.2</v>
      </c>
      <c r="AI841" s="2">
        <v>45874</v>
      </c>
      <c r="AJ841" s="1">
        <v>126475748.2</v>
      </c>
      <c r="AK841" s="1" t="s">
        <v>7271</v>
      </c>
      <c r="AL841" s="2">
        <v>45874</v>
      </c>
      <c r="AM841" s="2">
        <v>47572</v>
      </c>
      <c r="AN841" s="1" t="s">
        <v>240</v>
      </c>
      <c r="AO841" s="3">
        <v>0.5</v>
      </c>
    </row>
    <row r="842" spans="1:41" x14ac:dyDescent="0.3">
      <c r="A842" s="7" t="s">
        <v>7272</v>
      </c>
      <c r="B842" s="1" t="s">
        <v>41</v>
      </c>
      <c r="C842" s="1" t="s">
        <v>91</v>
      </c>
      <c r="D842" s="1" t="s">
        <v>43</v>
      </c>
      <c r="E842" s="1" t="s">
        <v>7273</v>
      </c>
      <c r="F842" s="10">
        <f t="shared" si="13"/>
        <v>45888</v>
      </c>
      <c r="G842" s="1" t="s">
        <v>7274</v>
      </c>
      <c r="H842" s="1" t="s">
        <v>7248</v>
      </c>
      <c r="I842" s="1" t="s">
        <v>8481</v>
      </c>
      <c r="J842" s="1" t="s">
        <v>64</v>
      </c>
      <c r="K842" s="1">
        <v>45216113</v>
      </c>
      <c r="M842" s="1" t="s">
        <v>5586</v>
      </c>
      <c r="N842" s="1" t="s">
        <v>1970</v>
      </c>
      <c r="P842" s="1" t="s">
        <v>51</v>
      </c>
      <c r="Q842" s="1" t="s">
        <v>1971</v>
      </c>
      <c r="R842" s="1" t="s">
        <v>84</v>
      </c>
      <c r="U842" s="1" t="s">
        <v>7275</v>
      </c>
      <c r="X842" s="2">
        <v>45873</v>
      </c>
      <c r="Y842" s="2">
        <v>46802</v>
      </c>
      <c r="Z842" s="2">
        <v>45708</v>
      </c>
      <c r="AA842" s="1" t="s">
        <v>55</v>
      </c>
      <c r="AC842" s="1" t="s">
        <v>57</v>
      </c>
      <c r="AD842" s="1" t="s">
        <v>57</v>
      </c>
      <c r="AE842" s="1" t="s">
        <v>57</v>
      </c>
      <c r="AF842" s="1" t="s">
        <v>58</v>
      </c>
      <c r="AG842" s="1">
        <v>45393202</v>
      </c>
      <c r="AI842" s="2">
        <v>45873</v>
      </c>
      <c r="AJ842" s="1">
        <v>45393202</v>
      </c>
      <c r="AK842" s="1" t="s">
        <v>7276</v>
      </c>
      <c r="AL842" s="2">
        <v>45873</v>
      </c>
      <c r="AM842" s="2">
        <v>46802</v>
      </c>
      <c r="AN842" s="1" t="s">
        <v>240</v>
      </c>
      <c r="AO842" s="3">
        <v>0.5</v>
      </c>
    </row>
    <row r="843" spans="1:41" x14ac:dyDescent="0.3">
      <c r="A843" s="7" t="s">
        <v>7277</v>
      </c>
      <c r="B843" s="1" t="s">
        <v>41</v>
      </c>
      <c r="C843" s="1" t="s">
        <v>91</v>
      </c>
      <c r="D843" s="1" t="s">
        <v>43</v>
      </c>
      <c r="E843" s="1" t="s">
        <v>7278</v>
      </c>
      <c r="F843" s="10">
        <f t="shared" si="13"/>
        <v>45887</v>
      </c>
      <c r="G843" s="1" t="s">
        <v>7279</v>
      </c>
      <c r="H843" s="1" t="s">
        <v>7248</v>
      </c>
      <c r="I843" s="1" t="s">
        <v>8481</v>
      </c>
      <c r="J843" s="1" t="s">
        <v>64</v>
      </c>
      <c r="K843" s="1">
        <v>45216113</v>
      </c>
      <c r="M843" s="1" t="s">
        <v>5586</v>
      </c>
      <c r="N843" s="1" t="s">
        <v>1970</v>
      </c>
      <c r="P843" s="1" t="s">
        <v>51</v>
      </c>
      <c r="Q843" s="1" t="s">
        <v>1971</v>
      </c>
      <c r="R843" s="1" t="s">
        <v>84</v>
      </c>
      <c r="U843" s="1" t="s">
        <v>7280</v>
      </c>
      <c r="X843" s="2">
        <v>45859</v>
      </c>
      <c r="Y843" s="2">
        <v>47134</v>
      </c>
      <c r="Z843" s="2">
        <v>45720</v>
      </c>
      <c r="AA843" s="1" t="s">
        <v>55</v>
      </c>
      <c r="AC843" s="1" t="s">
        <v>57</v>
      </c>
      <c r="AD843" s="1" t="s">
        <v>57</v>
      </c>
      <c r="AE843" s="1" t="s">
        <v>57</v>
      </c>
      <c r="AF843" s="1" t="s">
        <v>58</v>
      </c>
      <c r="AG843" s="1">
        <v>237500000</v>
      </c>
      <c r="AI843" s="2">
        <v>45859</v>
      </c>
      <c r="AJ843" s="1">
        <v>237500000</v>
      </c>
      <c r="AK843" s="1" t="s">
        <v>7281</v>
      </c>
      <c r="AL843" s="2">
        <v>45859</v>
      </c>
      <c r="AM843" s="2">
        <v>47134</v>
      </c>
      <c r="AN843" s="1" t="s">
        <v>240</v>
      </c>
      <c r="AO843" s="3">
        <v>0.5</v>
      </c>
    </row>
    <row r="844" spans="1:41" x14ac:dyDescent="0.3">
      <c r="A844" s="7" t="s">
        <v>7282</v>
      </c>
      <c r="B844" s="1" t="s">
        <v>41</v>
      </c>
      <c r="C844" s="1" t="s">
        <v>1804</v>
      </c>
      <c r="D844" s="1" t="s">
        <v>43</v>
      </c>
      <c r="E844" s="1" t="s">
        <v>7283</v>
      </c>
      <c r="F844" s="10">
        <f t="shared" si="13"/>
        <v>45882</v>
      </c>
      <c r="G844" s="1" t="s">
        <v>7284</v>
      </c>
      <c r="H844" s="1" t="s">
        <v>7285</v>
      </c>
      <c r="I844" s="1" t="s">
        <v>8481</v>
      </c>
      <c r="J844" s="1" t="s">
        <v>405</v>
      </c>
      <c r="K844" s="1">
        <v>45000000</v>
      </c>
      <c r="L844" s="1" t="s">
        <v>994</v>
      </c>
      <c r="M844" s="1" t="s">
        <v>7197</v>
      </c>
      <c r="N844" s="1" t="s">
        <v>1809</v>
      </c>
      <c r="O844" s="1" t="s">
        <v>997</v>
      </c>
      <c r="P844" s="1" t="s">
        <v>998</v>
      </c>
      <c r="Q844" s="1" t="s">
        <v>999</v>
      </c>
      <c r="R844" s="1" t="s">
        <v>84</v>
      </c>
      <c r="T844" s="1" t="s">
        <v>1810</v>
      </c>
      <c r="W844" s="1" t="s">
        <v>7286</v>
      </c>
      <c r="X844" s="2">
        <v>45887</v>
      </c>
      <c r="Y844" s="2">
        <v>45967</v>
      </c>
      <c r="Z844" s="2">
        <v>45593</v>
      </c>
      <c r="AA844" s="1" t="s">
        <v>55</v>
      </c>
      <c r="AC844" s="1" t="s">
        <v>56</v>
      </c>
      <c r="AD844" s="1" t="s">
        <v>57</v>
      </c>
      <c r="AE844" s="1" t="s">
        <v>57</v>
      </c>
      <c r="AF844" s="1" t="s">
        <v>58</v>
      </c>
      <c r="AG844" s="1">
        <v>277767.13</v>
      </c>
      <c r="AI844" s="2">
        <v>45622</v>
      </c>
      <c r="AJ844" s="1">
        <v>277767.13</v>
      </c>
      <c r="AK844" s="1" t="s">
        <v>7287</v>
      </c>
      <c r="AL844" s="2">
        <v>45887</v>
      </c>
      <c r="AM844" s="2">
        <v>45967</v>
      </c>
      <c r="AN844" s="1" t="s">
        <v>144</v>
      </c>
      <c r="AO844" s="3">
        <v>0.5</v>
      </c>
    </row>
    <row r="845" spans="1:41" x14ac:dyDescent="0.3">
      <c r="A845" s="7" t="s">
        <v>7288</v>
      </c>
      <c r="B845" s="1" t="s">
        <v>41</v>
      </c>
      <c r="C845" s="1" t="s">
        <v>536</v>
      </c>
      <c r="D845" s="1" t="s">
        <v>43</v>
      </c>
      <c r="E845" s="1" t="s">
        <v>7289</v>
      </c>
      <c r="F845" s="10">
        <f t="shared" si="13"/>
        <v>45873</v>
      </c>
      <c r="G845" s="1" t="s">
        <v>7290</v>
      </c>
      <c r="H845" s="1" t="s">
        <v>7291</v>
      </c>
      <c r="I845" s="1" t="s">
        <v>8481</v>
      </c>
      <c r="J845" s="1" t="s">
        <v>540</v>
      </c>
      <c r="K845" s="1" t="s">
        <v>7292</v>
      </c>
      <c r="L845" s="1" t="s">
        <v>7293</v>
      </c>
      <c r="M845" s="1" t="s">
        <v>7294</v>
      </c>
      <c r="N845" s="1" t="s">
        <v>543</v>
      </c>
      <c r="P845" s="1" t="s">
        <v>328</v>
      </c>
      <c r="Q845" s="1" t="s">
        <v>544</v>
      </c>
      <c r="R845" s="1" t="s">
        <v>545</v>
      </c>
      <c r="T845" s="1" t="s">
        <v>546</v>
      </c>
      <c r="X845" s="2">
        <v>45873</v>
      </c>
      <c r="Y845" s="2">
        <v>46486</v>
      </c>
      <c r="Z845" s="2">
        <v>45754</v>
      </c>
      <c r="AA845" s="1" t="s">
        <v>55</v>
      </c>
      <c r="AC845" s="1" t="s">
        <v>57</v>
      </c>
      <c r="AD845" s="1" t="s">
        <v>57</v>
      </c>
      <c r="AE845" s="1" t="s">
        <v>57</v>
      </c>
      <c r="AF845" s="1" t="s">
        <v>58</v>
      </c>
      <c r="AG845" s="1">
        <v>7865443</v>
      </c>
      <c r="AI845" s="2">
        <v>45862</v>
      </c>
      <c r="AJ845" s="1">
        <v>7865443</v>
      </c>
      <c r="AK845" s="1" t="s">
        <v>7295</v>
      </c>
      <c r="AL845" s="2">
        <v>45873</v>
      </c>
      <c r="AM845" s="2">
        <v>46486</v>
      </c>
      <c r="AN845" s="1" t="s">
        <v>144</v>
      </c>
      <c r="AO845" s="3">
        <v>0.5</v>
      </c>
    </row>
    <row r="846" spans="1:41" x14ac:dyDescent="0.3">
      <c r="A846" s="7" t="s">
        <v>7296</v>
      </c>
      <c r="B846" s="1" t="s">
        <v>41</v>
      </c>
      <c r="C846" s="1" t="s">
        <v>4283</v>
      </c>
      <c r="D846" s="1" t="s">
        <v>43</v>
      </c>
      <c r="E846" s="1" t="s">
        <v>7297</v>
      </c>
      <c r="F846" s="10">
        <f t="shared" si="13"/>
        <v>45863</v>
      </c>
      <c r="G846" s="1" t="s">
        <v>7298</v>
      </c>
      <c r="H846" s="1" t="s">
        <v>7299</v>
      </c>
      <c r="I846" s="1" t="s">
        <v>8481</v>
      </c>
      <c r="J846" s="1" t="s">
        <v>540</v>
      </c>
      <c r="K846" s="1">
        <v>45000000</v>
      </c>
      <c r="L846" s="1" t="s">
        <v>7300</v>
      </c>
      <c r="M846" s="1" t="s">
        <v>4287</v>
      </c>
      <c r="N846" s="1" t="s">
        <v>110</v>
      </c>
      <c r="P846" s="1" t="s">
        <v>4289</v>
      </c>
      <c r="Q846" s="1" t="s">
        <v>4290</v>
      </c>
      <c r="R846" s="1" t="s">
        <v>84</v>
      </c>
      <c r="S846" s="1">
        <v>1609533450</v>
      </c>
      <c r="X846" s="2">
        <v>45939</v>
      </c>
      <c r="Y846" s="2">
        <v>46983</v>
      </c>
      <c r="Z846" s="2">
        <v>45845</v>
      </c>
      <c r="AA846" s="1" t="s">
        <v>55</v>
      </c>
      <c r="AC846" s="1" t="s">
        <v>56</v>
      </c>
      <c r="AD846" s="1" t="s">
        <v>57</v>
      </c>
      <c r="AE846" s="1" t="s">
        <v>57</v>
      </c>
      <c r="AF846" s="1" t="s">
        <v>58</v>
      </c>
      <c r="AG846" s="1">
        <v>19537644.809999999</v>
      </c>
      <c r="AI846" s="2">
        <v>45852</v>
      </c>
      <c r="AJ846" s="1">
        <v>19537644.809999999</v>
      </c>
      <c r="AK846" s="1" t="s">
        <v>7301</v>
      </c>
      <c r="AL846" s="2">
        <v>45939</v>
      </c>
      <c r="AM846" s="2">
        <v>46983</v>
      </c>
      <c r="AN846" s="1" t="s">
        <v>185</v>
      </c>
      <c r="AO846" s="3">
        <v>0</v>
      </c>
    </row>
    <row r="847" spans="1:41" x14ac:dyDescent="0.3">
      <c r="A847" s="7" t="s">
        <v>7302</v>
      </c>
      <c r="B847" s="1" t="s">
        <v>41</v>
      </c>
      <c r="C847" s="1" t="s">
        <v>2199</v>
      </c>
      <c r="D847" s="1" t="s">
        <v>43</v>
      </c>
      <c r="E847" s="1" t="s">
        <v>7303</v>
      </c>
      <c r="F847" s="10">
        <f t="shared" si="13"/>
        <v>45856</v>
      </c>
      <c r="G847" s="1" t="s">
        <v>7304</v>
      </c>
      <c r="H847" s="1" t="s">
        <v>7305</v>
      </c>
      <c r="I847" s="1" t="s">
        <v>8481</v>
      </c>
      <c r="J847" s="1" t="s">
        <v>540</v>
      </c>
      <c r="K847" s="1" t="s">
        <v>7306</v>
      </c>
      <c r="L847" s="1" t="s">
        <v>2203</v>
      </c>
      <c r="M847" s="1" t="s">
        <v>2204</v>
      </c>
      <c r="N847" s="1" t="s">
        <v>7307</v>
      </c>
      <c r="P847" s="1" t="s">
        <v>7308</v>
      </c>
      <c r="Q847" s="1" t="s">
        <v>7309</v>
      </c>
      <c r="R847" s="1" t="s">
        <v>545</v>
      </c>
      <c r="S847" s="1" t="s">
        <v>7310</v>
      </c>
      <c r="T847" s="1" t="s">
        <v>7311</v>
      </c>
      <c r="V847" s="1" t="s">
        <v>7312</v>
      </c>
      <c r="X847" s="2">
        <v>45859</v>
      </c>
      <c r="Y847" s="2">
        <v>46076</v>
      </c>
      <c r="Z847" s="2">
        <v>45702</v>
      </c>
      <c r="AA847" s="1" t="s">
        <v>55</v>
      </c>
      <c r="AC847" s="1" t="s">
        <v>56</v>
      </c>
      <c r="AD847" s="1" t="s">
        <v>57</v>
      </c>
      <c r="AE847" s="1" t="s">
        <v>57</v>
      </c>
      <c r="AF847" s="1" t="s">
        <v>58</v>
      </c>
      <c r="AG847" s="1">
        <v>388074</v>
      </c>
      <c r="AH847" s="1">
        <v>7040000</v>
      </c>
      <c r="AI847" s="2">
        <v>45770</v>
      </c>
      <c r="AJ847" s="1">
        <v>388074</v>
      </c>
      <c r="AK847" s="1" t="s">
        <v>7313</v>
      </c>
      <c r="AL847" s="2">
        <v>45859</v>
      </c>
      <c r="AM847" s="2">
        <v>46076</v>
      </c>
      <c r="AN847" s="1" t="s">
        <v>229</v>
      </c>
      <c r="AO847" s="3">
        <v>0.5</v>
      </c>
    </row>
    <row r="848" spans="1:41" x14ac:dyDescent="0.3">
      <c r="A848" s="7" t="s">
        <v>7314</v>
      </c>
      <c r="B848" s="1" t="s">
        <v>41</v>
      </c>
      <c r="C848" s="1" t="s">
        <v>91</v>
      </c>
      <c r="D848" s="1" t="s">
        <v>43</v>
      </c>
      <c r="E848" s="1" t="s">
        <v>7315</v>
      </c>
      <c r="F848" s="10">
        <f t="shared" si="13"/>
        <v>45855</v>
      </c>
      <c r="G848" s="1" t="s">
        <v>7316</v>
      </c>
      <c r="H848" s="1" t="s">
        <v>7248</v>
      </c>
      <c r="I848" s="1" t="s">
        <v>8481</v>
      </c>
      <c r="J848" s="1" t="s">
        <v>64</v>
      </c>
      <c r="K848" s="1">
        <v>45216113</v>
      </c>
      <c r="M848" s="1" t="s">
        <v>7317</v>
      </c>
      <c r="N848" s="1" t="s">
        <v>7227</v>
      </c>
      <c r="P848" s="1" t="s">
        <v>51</v>
      </c>
      <c r="Q848" s="1" t="s">
        <v>1971</v>
      </c>
      <c r="R848" s="1" t="s">
        <v>84</v>
      </c>
      <c r="U848" s="1" t="s">
        <v>7318</v>
      </c>
      <c r="X848" s="2">
        <v>45832</v>
      </c>
      <c r="Y848" s="2">
        <v>47523</v>
      </c>
      <c r="Z848" s="2">
        <v>45701</v>
      </c>
      <c r="AA848" s="1" t="s">
        <v>55</v>
      </c>
      <c r="AC848" s="1" t="s">
        <v>57</v>
      </c>
      <c r="AD848" s="1" t="s">
        <v>57</v>
      </c>
      <c r="AE848" s="1" t="s">
        <v>57</v>
      </c>
      <c r="AF848" s="1" t="s">
        <v>58</v>
      </c>
      <c r="AG848" s="1">
        <v>150671506.09999999</v>
      </c>
      <c r="AI848" s="2">
        <v>45832</v>
      </c>
      <c r="AJ848" s="1">
        <v>150671506.09999999</v>
      </c>
      <c r="AK848" s="1" t="s">
        <v>7319</v>
      </c>
      <c r="AL848" s="2">
        <v>45832</v>
      </c>
      <c r="AM848" s="2">
        <v>47523</v>
      </c>
      <c r="AN848" s="1" t="s">
        <v>240</v>
      </c>
      <c r="AO848" s="3">
        <v>0.5</v>
      </c>
    </row>
    <row r="849" spans="1:41" x14ac:dyDescent="0.3">
      <c r="A849" s="7" t="s">
        <v>7320</v>
      </c>
      <c r="B849" s="1" t="s">
        <v>41</v>
      </c>
      <c r="C849" s="1" t="s">
        <v>91</v>
      </c>
      <c r="D849" s="1" t="s">
        <v>43</v>
      </c>
      <c r="E849" s="1" t="s">
        <v>7321</v>
      </c>
      <c r="F849" s="10">
        <f t="shared" si="13"/>
        <v>45852</v>
      </c>
      <c r="G849" s="1" t="s">
        <v>7322</v>
      </c>
      <c r="H849" s="1" t="s">
        <v>7248</v>
      </c>
      <c r="I849" s="1" t="s">
        <v>8481</v>
      </c>
      <c r="J849" s="1" t="s">
        <v>64</v>
      </c>
      <c r="K849" s="1">
        <v>45216113</v>
      </c>
      <c r="M849" s="1" t="s">
        <v>5586</v>
      </c>
      <c r="N849" s="1" t="s">
        <v>1970</v>
      </c>
      <c r="P849" s="1" t="s">
        <v>51</v>
      </c>
      <c r="Q849" s="1" t="s">
        <v>1971</v>
      </c>
      <c r="R849" s="1" t="s">
        <v>84</v>
      </c>
      <c r="U849" s="1" t="s">
        <v>7323</v>
      </c>
      <c r="X849" s="2">
        <v>45825</v>
      </c>
      <c r="Y849" s="2">
        <v>48017</v>
      </c>
      <c r="Z849" s="2">
        <v>45722</v>
      </c>
      <c r="AA849" s="1" t="s">
        <v>55</v>
      </c>
      <c r="AC849" s="1" t="s">
        <v>57</v>
      </c>
      <c r="AD849" s="1" t="s">
        <v>57</v>
      </c>
      <c r="AE849" s="1" t="s">
        <v>57</v>
      </c>
      <c r="AF849" s="1" t="s">
        <v>58</v>
      </c>
      <c r="AG849" s="1">
        <v>64520266.799999997</v>
      </c>
      <c r="AI849" s="2">
        <v>45825</v>
      </c>
      <c r="AJ849" s="1">
        <v>64520266.799999997</v>
      </c>
      <c r="AK849" s="1" t="s">
        <v>7324</v>
      </c>
      <c r="AL849" s="2">
        <v>45825</v>
      </c>
      <c r="AM849" s="2">
        <v>48017</v>
      </c>
      <c r="AN849" s="1" t="s">
        <v>240</v>
      </c>
      <c r="AO849" s="3">
        <v>0.5</v>
      </c>
    </row>
    <row r="850" spans="1:41" x14ac:dyDescent="0.3">
      <c r="A850" s="7" t="s">
        <v>7325</v>
      </c>
      <c r="B850" s="1" t="s">
        <v>41</v>
      </c>
      <c r="C850" s="1" t="s">
        <v>91</v>
      </c>
      <c r="D850" s="1" t="s">
        <v>43</v>
      </c>
      <c r="E850" s="1" t="s">
        <v>7326</v>
      </c>
      <c r="F850" s="10">
        <f t="shared" si="13"/>
        <v>45848</v>
      </c>
      <c r="G850" s="1" t="s">
        <v>7327</v>
      </c>
      <c r="H850" s="1" t="s">
        <v>7248</v>
      </c>
      <c r="I850" s="1" t="s">
        <v>8481</v>
      </c>
      <c r="J850" s="1" t="s">
        <v>64</v>
      </c>
      <c r="K850" s="1">
        <v>45216113</v>
      </c>
      <c r="M850" s="1" t="s">
        <v>7317</v>
      </c>
      <c r="N850" s="1" t="s">
        <v>7227</v>
      </c>
      <c r="P850" s="1" t="s">
        <v>51</v>
      </c>
      <c r="Q850" s="1" t="s">
        <v>1971</v>
      </c>
      <c r="R850" s="1" t="s">
        <v>84</v>
      </c>
      <c r="U850" s="1" t="s">
        <v>7328</v>
      </c>
      <c r="X850" s="2">
        <v>45818</v>
      </c>
      <c r="Y850" s="2">
        <v>46660</v>
      </c>
      <c r="Z850" s="2">
        <v>45748</v>
      </c>
      <c r="AA850" s="1" t="s">
        <v>55</v>
      </c>
      <c r="AC850" s="1" t="s">
        <v>57</v>
      </c>
      <c r="AD850" s="1" t="s">
        <v>57</v>
      </c>
      <c r="AE850" s="1" t="s">
        <v>57</v>
      </c>
      <c r="AF850" s="1" t="s">
        <v>58</v>
      </c>
      <c r="AG850" s="1">
        <v>13300000</v>
      </c>
      <c r="AI850" s="2">
        <v>45818</v>
      </c>
      <c r="AJ850" s="1">
        <v>13300000</v>
      </c>
      <c r="AK850" s="1" t="s">
        <v>7329</v>
      </c>
      <c r="AL850" s="2">
        <v>45818</v>
      </c>
      <c r="AM850" s="2">
        <v>46660</v>
      </c>
      <c r="AN850" s="1" t="s">
        <v>240</v>
      </c>
      <c r="AO850" s="3">
        <v>0.5</v>
      </c>
    </row>
    <row r="851" spans="1:41" x14ac:dyDescent="0.3">
      <c r="A851" s="7" t="s">
        <v>7330</v>
      </c>
      <c r="B851" s="1" t="s">
        <v>41</v>
      </c>
      <c r="C851" s="1" t="s">
        <v>91</v>
      </c>
      <c r="D851" s="1" t="s">
        <v>43</v>
      </c>
      <c r="E851" s="1" t="s">
        <v>7331</v>
      </c>
      <c r="F851" s="10">
        <f t="shared" si="13"/>
        <v>45848</v>
      </c>
      <c r="G851" s="1" t="s">
        <v>7332</v>
      </c>
      <c r="H851" s="1" t="s">
        <v>7248</v>
      </c>
      <c r="I851" s="1" t="s">
        <v>8481</v>
      </c>
      <c r="J851" s="1" t="s">
        <v>64</v>
      </c>
      <c r="K851" s="1">
        <v>45216113</v>
      </c>
      <c r="M851" s="1" t="s">
        <v>7317</v>
      </c>
      <c r="N851" s="1" t="s">
        <v>7227</v>
      </c>
      <c r="P851" s="1" t="s">
        <v>51</v>
      </c>
      <c r="Q851" s="1" t="s">
        <v>1971</v>
      </c>
      <c r="R851" s="1" t="s">
        <v>84</v>
      </c>
      <c r="U851" s="1" t="s">
        <v>7333</v>
      </c>
      <c r="X851" s="2">
        <v>45818</v>
      </c>
      <c r="Y851" s="2">
        <v>46736</v>
      </c>
      <c r="Z851" s="2">
        <v>45720</v>
      </c>
      <c r="AA851" s="1" t="s">
        <v>55</v>
      </c>
      <c r="AC851" s="1" t="s">
        <v>57</v>
      </c>
      <c r="AD851" s="1" t="s">
        <v>57</v>
      </c>
      <c r="AE851" s="1" t="s">
        <v>57</v>
      </c>
      <c r="AF851" s="1" t="s">
        <v>58</v>
      </c>
      <c r="AG851" s="1">
        <v>18856603.039999999</v>
      </c>
      <c r="AI851" s="2">
        <v>45818</v>
      </c>
      <c r="AJ851" s="1">
        <v>18856603.039999999</v>
      </c>
      <c r="AK851" s="1" t="s">
        <v>7334</v>
      </c>
      <c r="AL851" s="2">
        <v>45818</v>
      </c>
      <c r="AM851" s="2">
        <v>46736</v>
      </c>
      <c r="AN851" s="1" t="s">
        <v>240</v>
      </c>
      <c r="AO851" s="3">
        <v>0.5</v>
      </c>
    </row>
    <row r="852" spans="1:41" x14ac:dyDescent="0.3">
      <c r="A852" s="7" t="s">
        <v>7335</v>
      </c>
      <c r="B852" s="1" t="s">
        <v>41</v>
      </c>
      <c r="C852" s="1" t="s">
        <v>7336</v>
      </c>
      <c r="D852" s="1" t="s">
        <v>43</v>
      </c>
      <c r="E852" s="1" t="s">
        <v>7337</v>
      </c>
      <c r="F852" s="10">
        <f t="shared" si="13"/>
        <v>45841</v>
      </c>
      <c r="G852" s="1" t="s">
        <v>7338</v>
      </c>
      <c r="H852" s="1" t="s">
        <v>7339</v>
      </c>
      <c r="I852" s="1" t="s">
        <v>8481</v>
      </c>
      <c r="J852" s="1" t="s">
        <v>554</v>
      </c>
      <c r="K852" s="1">
        <v>45214210</v>
      </c>
      <c r="L852" s="1" t="s">
        <v>7340</v>
      </c>
      <c r="M852" s="1" t="s">
        <v>7341</v>
      </c>
      <c r="N852" s="1" t="s">
        <v>7342</v>
      </c>
      <c r="P852" s="1" t="s">
        <v>2150</v>
      </c>
      <c r="Q852" s="1" t="s">
        <v>6160</v>
      </c>
      <c r="R852" s="1" t="s">
        <v>84</v>
      </c>
      <c r="S852" s="1">
        <v>7909320787</v>
      </c>
      <c r="V852" s="1" t="s">
        <v>7343</v>
      </c>
      <c r="X852" s="2">
        <v>45838</v>
      </c>
      <c r="Y852" s="2">
        <v>46255</v>
      </c>
      <c r="Z852" s="2">
        <v>45758</v>
      </c>
      <c r="AA852" s="1" t="s">
        <v>55</v>
      </c>
      <c r="AC852" s="1" t="s">
        <v>56</v>
      </c>
      <c r="AD852" s="1" t="s">
        <v>57</v>
      </c>
      <c r="AE852" s="1" t="s">
        <v>57</v>
      </c>
      <c r="AF852" s="1" t="s">
        <v>58</v>
      </c>
      <c r="AG852" s="1">
        <v>11730513.029999999</v>
      </c>
      <c r="AI852" s="2">
        <v>45835</v>
      </c>
      <c r="AJ852" s="1">
        <v>11730513.029999999</v>
      </c>
      <c r="AK852" s="1" t="s">
        <v>7344</v>
      </c>
      <c r="AL852" s="2">
        <v>45838</v>
      </c>
      <c r="AM852" s="2">
        <v>46255</v>
      </c>
      <c r="AN852" s="1" t="s">
        <v>59</v>
      </c>
      <c r="AO852" s="3">
        <v>0.5</v>
      </c>
    </row>
    <row r="853" spans="1:41" x14ac:dyDescent="0.3">
      <c r="A853" s="7" t="s">
        <v>7345</v>
      </c>
      <c r="B853" s="1" t="s">
        <v>41</v>
      </c>
      <c r="C853" s="1" t="s">
        <v>91</v>
      </c>
      <c r="D853" s="1" t="s">
        <v>43</v>
      </c>
      <c r="E853" s="1" t="s">
        <v>7346</v>
      </c>
      <c r="F853" s="10">
        <f t="shared" si="13"/>
        <v>45838</v>
      </c>
      <c r="G853" s="1" t="s">
        <v>7347</v>
      </c>
      <c r="H853" s="1" t="s">
        <v>7348</v>
      </c>
      <c r="I853" s="1" t="s">
        <v>8481</v>
      </c>
      <c r="J853" s="1" t="s">
        <v>51</v>
      </c>
      <c r="K853" s="1">
        <v>45000000</v>
      </c>
      <c r="M853" s="1" t="s">
        <v>7349</v>
      </c>
      <c r="N853" s="1" t="s">
        <v>1970</v>
      </c>
      <c r="P853" s="1" t="s">
        <v>51</v>
      </c>
      <c r="Q853" s="1" t="s">
        <v>1971</v>
      </c>
      <c r="R853" s="1" t="s">
        <v>84</v>
      </c>
      <c r="U853" s="1" t="s">
        <v>7350</v>
      </c>
      <c r="X853" s="2">
        <v>45747</v>
      </c>
      <c r="Y853" s="2">
        <v>45838</v>
      </c>
      <c r="Z853" s="2">
        <v>45743</v>
      </c>
      <c r="AA853" s="1" t="s">
        <v>55</v>
      </c>
      <c r="AC853" s="1" t="s">
        <v>57</v>
      </c>
      <c r="AD853" s="1" t="s">
        <v>57</v>
      </c>
      <c r="AE853" s="1" t="s">
        <v>57</v>
      </c>
      <c r="AF853" s="1" t="s">
        <v>87</v>
      </c>
      <c r="AG853" s="1">
        <v>30000</v>
      </c>
      <c r="AI853" s="2">
        <v>45747</v>
      </c>
      <c r="AJ853" s="1">
        <v>30000</v>
      </c>
      <c r="AK853" s="1" t="s">
        <v>7351</v>
      </c>
      <c r="AL853" s="2">
        <v>45747</v>
      </c>
      <c r="AM853" s="2">
        <v>45838</v>
      </c>
      <c r="AN853" s="1" t="s">
        <v>7352</v>
      </c>
      <c r="AO853" s="3">
        <v>0.99930555555555556</v>
      </c>
    </row>
    <row r="854" spans="1:41" x14ac:dyDescent="0.3">
      <c r="A854" s="7" t="s">
        <v>7353</v>
      </c>
      <c r="B854" s="1" t="s">
        <v>41</v>
      </c>
      <c r="C854" s="1" t="s">
        <v>7354</v>
      </c>
      <c r="D854" s="1" t="s">
        <v>43</v>
      </c>
      <c r="E854" s="1" t="s">
        <v>7355</v>
      </c>
      <c r="F854" s="10">
        <f t="shared" si="13"/>
        <v>45811</v>
      </c>
      <c r="G854" s="1" t="s">
        <v>7356</v>
      </c>
      <c r="H854" s="1" t="s">
        <v>7357</v>
      </c>
      <c r="I854" s="1" t="s">
        <v>8481</v>
      </c>
      <c r="J854" s="1" t="s">
        <v>84</v>
      </c>
      <c r="K854" s="1">
        <v>45000000</v>
      </c>
      <c r="L854" s="1" t="s">
        <v>7358</v>
      </c>
      <c r="M854" s="1" t="s">
        <v>7359</v>
      </c>
      <c r="N854" s="1" t="s">
        <v>7360</v>
      </c>
      <c r="P854" s="1" t="s">
        <v>7361</v>
      </c>
      <c r="Q854" s="1" t="s">
        <v>7362</v>
      </c>
      <c r="R854" s="1" t="s">
        <v>84</v>
      </c>
      <c r="S854" s="1" t="s">
        <v>7363</v>
      </c>
      <c r="T854" s="1" t="s">
        <v>7364</v>
      </c>
      <c r="X854" s="2">
        <v>45778</v>
      </c>
      <c r="Y854" s="2">
        <v>46660</v>
      </c>
      <c r="Z854" s="2">
        <v>45623</v>
      </c>
      <c r="AA854" s="1" t="s">
        <v>55</v>
      </c>
      <c r="AC854" s="1" t="s">
        <v>56</v>
      </c>
      <c r="AD854" s="1" t="s">
        <v>57</v>
      </c>
      <c r="AE854" s="1" t="s">
        <v>57</v>
      </c>
      <c r="AF854" s="1" t="s">
        <v>58</v>
      </c>
      <c r="AG854" s="1">
        <v>8000000</v>
      </c>
      <c r="AH854" s="1">
        <v>12000000</v>
      </c>
      <c r="AI854" s="2">
        <v>45751</v>
      </c>
      <c r="AJ854" s="1">
        <v>10000000</v>
      </c>
      <c r="AK854" s="1" t="s">
        <v>7365</v>
      </c>
      <c r="AL854" s="2">
        <v>45778</v>
      </c>
      <c r="AM854" s="2">
        <v>46660</v>
      </c>
      <c r="AN854" s="1" t="s">
        <v>144</v>
      </c>
      <c r="AO854" s="3">
        <v>0.5</v>
      </c>
    </row>
    <row r="855" spans="1:41" x14ac:dyDescent="0.3">
      <c r="A855" s="7" t="s">
        <v>7366</v>
      </c>
      <c r="B855" s="1" t="s">
        <v>41</v>
      </c>
      <c r="C855" s="1" t="s">
        <v>943</v>
      </c>
      <c r="D855" s="1" t="s">
        <v>43</v>
      </c>
      <c r="E855" s="1" t="s">
        <v>7367</v>
      </c>
      <c r="F855" s="10">
        <f t="shared" si="13"/>
        <v>45775</v>
      </c>
      <c r="G855" s="1" t="s">
        <v>7368</v>
      </c>
      <c r="H855" s="1" t="s">
        <v>7369</v>
      </c>
      <c r="I855" s="1" t="s">
        <v>8481</v>
      </c>
      <c r="J855" s="1" t="s">
        <v>405</v>
      </c>
      <c r="K855" s="1">
        <v>45000000</v>
      </c>
      <c r="M855" s="1" t="s">
        <v>7370</v>
      </c>
      <c r="N855" s="1" t="s">
        <v>634</v>
      </c>
      <c r="O855" s="1" t="s">
        <v>7371</v>
      </c>
      <c r="P855" s="1" t="s">
        <v>950</v>
      </c>
      <c r="Q855" s="1" t="s">
        <v>951</v>
      </c>
      <c r="R855" s="1" t="s">
        <v>84</v>
      </c>
      <c r="T855" s="1" t="s">
        <v>952</v>
      </c>
      <c r="X855" s="2">
        <v>45789</v>
      </c>
      <c r="Y855" s="2">
        <v>45870</v>
      </c>
      <c r="Z855" s="2">
        <v>45719</v>
      </c>
      <c r="AA855" s="1" t="s">
        <v>55</v>
      </c>
      <c r="AC855" s="1" t="s">
        <v>56</v>
      </c>
      <c r="AD855" s="1" t="s">
        <v>57</v>
      </c>
      <c r="AE855" s="1" t="s">
        <v>57</v>
      </c>
      <c r="AF855" s="1" t="s">
        <v>58</v>
      </c>
      <c r="AG855" s="1">
        <v>1600000</v>
      </c>
      <c r="AH855" s="1">
        <v>1610000</v>
      </c>
      <c r="AI855" s="2">
        <v>45733</v>
      </c>
      <c r="AJ855" s="1">
        <v>1610000</v>
      </c>
      <c r="AK855" s="1" t="s">
        <v>7372</v>
      </c>
      <c r="AL855" s="2">
        <v>45789</v>
      </c>
      <c r="AM855" s="2">
        <v>45870</v>
      </c>
      <c r="AN855" s="1" t="s">
        <v>229</v>
      </c>
      <c r="AO855" s="3">
        <v>0.5</v>
      </c>
    </row>
    <row r="856" spans="1:41" x14ac:dyDescent="0.3">
      <c r="A856" s="7" t="s">
        <v>7373</v>
      </c>
      <c r="B856" s="1" t="s">
        <v>41</v>
      </c>
      <c r="C856" s="1" t="s">
        <v>7374</v>
      </c>
      <c r="D856" s="1" t="s">
        <v>43</v>
      </c>
      <c r="E856" s="1" t="s">
        <v>7375</v>
      </c>
      <c r="F856" s="10">
        <f t="shared" si="13"/>
        <v>45772</v>
      </c>
      <c r="G856" s="1" t="s">
        <v>7376</v>
      </c>
      <c r="H856" s="1" t="s">
        <v>7377</v>
      </c>
      <c r="I856" s="1" t="s">
        <v>8481</v>
      </c>
      <c r="J856" s="1" t="s">
        <v>84</v>
      </c>
      <c r="K856" s="1">
        <v>45240000</v>
      </c>
      <c r="L856" s="1" t="s">
        <v>7378</v>
      </c>
      <c r="M856" s="1" t="s">
        <v>7379</v>
      </c>
      <c r="N856" s="1" t="s">
        <v>7380</v>
      </c>
      <c r="O856" s="1" t="s">
        <v>7381</v>
      </c>
      <c r="P856" s="1" t="s">
        <v>2619</v>
      </c>
      <c r="Q856" s="1" t="s">
        <v>7382</v>
      </c>
      <c r="R856" s="1" t="s">
        <v>84</v>
      </c>
      <c r="S856" s="1" t="s">
        <v>7383</v>
      </c>
      <c r="T856" s="1" t="s">
        <v>7384</v>
      </c>
      <c r="V856" s="1" t="s">
        <v>7385</v>
      </c>
      <c r="X856" s="2">
        <v>45509</v>
      </c>
      <c r="Y856" s="2">
        <v>45639</v>
      </c>
      <c r="Z856" s="2">
        <v>45457</v>
      </c>
      <c r="AA856" s="1" t="s">
        <v>55</v>
      </c>
      <c r="AC856" s="1" t="s">
        <v>57</v>
      </c>
      <c r="AD856" s="1" t="s">
        <v>57</v>
      </c>
      <c r="AE856" s="1" t="s">
        <v>57</v>
      </c>
      <c r="AF856" s="1" t="s">
        <v>58</v>
      </c>
      <c r="AG856" s="1">
        <v>650000</v>
      </c>
      <c r="AH856" s="1">
        <v>650000</v>
      </c>
      <c r="AI856" s="2">
        <v>45506</v>
      </c>
      <c r="AJ856" s="1">
        <v>850951</v>
      </c>
      <c r="AK856" s="1" t="s">
        <v>7386</v>
      </c>
      <c r="AL856" s="2">
        <v>45509</v>
      </c>
      <c r="AM856" s="2">
        <v>45639</v>
      </c>
      <c r="AN856" s="1" t="s">
        <v>89</v>
      </c>
      <c r="AO856" s="3">
        <v>0.58333333333333337</v>
      </c>
    </row>
    <row r="857" spans="1:41" x14ac:dyDescent="0.3">
      <c r="A857" s="7" t="s">
        <v>7387</v>
      </c>
      <c r="B857" s="1" t="s">
        <v>41</v>
      </c>
      <c r="C857" s="1" t="s">
        <v>1723</v>
      </c>
      <c r="D857" s="1" t="s">
        <v>43</v>
      </c>
      <c r="E857" s="1" t="s">
        <v>7388</v>
      </c>
      <c r="F857" s="10">
        <f t="shared" si="13"/>
        <v>45763</v>
      </c>
      <c r="G857" s="1" t="s">
        <v>7389</v>
      </c>
      <c r="H857" s="1" t="s">
        <v>7390</v>
      </c>
      <c r="I857" s="1" t="s">
        <v>8481</v>
      </c>
      <c r="J857" s="1" t="s">
        <v>84</v>
      </c>
      <c r="K857" s="1">
        <v>45000000</v>
      </c>
      <c r="L857" s="1" t="s">
        <v>7391</v>
      </c>
      <c r="M857" s="1" t="s">
        <v>7392</v>
      </c>
      <c r="N857" s="1" t="s">
        <v>1729</v>
      </c>
      <c r="O857" s="1" t="s">
        <v>1730</v>
      </c>
      <c r="P857" s="1" t="s">
        <v>1731</v>
      </c>
      <c r="Q857" s="1" t="s">
        <v>1732</v>
      </c>
      <c r="R857" s="1" t="s">
        <v>84</v>
      </c>
      <c r="T857" s="1" t="s">
        <v>1734</v>
      </c>
      <c r="X857" s="2">
        <v>45681</v>
      </c>
      <c r="Y857" s="2">
        <v>45838</v>
      </c>
      <c r="Z857" s="2">
        <v>45236</v>
      </c>
      <c r="AA857" s="1" t="s">
        <v>55</v>
      </c>
      <c r="AC857" s="1" t="s">
        <v>57</v>
      </c>
      <c r="AD857" s="1" t="s">
        <v>57</v>
      </c>
      <c r="AE857" s="1" t="s">
        <v>57</v>
      </c>
      <c r="AF857" s="1" t="s">
        <v>87</v>
      </c>
      <c r="AG857" s="1">
        <v>574328.85</v>
      </c>
      <c r="AH857" s="1">
        <v>574328.85</v>
      </c>
      <c r="AI857" s="2">
        <v>45680</v>
      </c>
      <c r="AJ857" s="1">
        <v>574328.85</v>
      </c>
      <c r="AK857" s="1" t="s">
        <v>7393</v>
      </c>
      <c r="AL857" s="2">
        <v>45681</v>
      </c>
      <c r="AM857" s="2">
        <v>45838</v>
      </c>
      <c r="AN857" s="1" t="s">
        <v>229</v>
      </c>
      <c r="AO857" s="3">
        <v>0.5</v>
      </c>
    </row>
    <row r="858" spans="1:41" x14ac:dyDescent="0.3">
      <c r="A858" s="7" t="s">
        <v>7394</v>
      </c>
      <c r="B858" s="1" t="s">
        <v>41</v>
      </c>
      <c r="C858" s="1" t="s">
        <v>802</v>
      </c>
      <c r="D858" s="1" t="s">
        <v>43</v>
      </c>
      <c r="E858" s="1" t="s">
        <v>7395</v>
      </c>
      <c r="F858" s="10">
        <f t="shared" si="13"/>
        <v>45749</v>
      </c>
      <c r="G858" s="1" t="s">
        <v>7396</v>
      </c>
      <c r="H858" s="1" t="s">
        <v>7397</v>
      </c>
      <c r="I858" s="1" t="s">
        <v>8481</v>
      </c>
      <c r="J858" s="1" t="s">
        <v>540</v>
      </c>
      <c r="K858" s="1" t="s">
        <v>7398</v>
      </c>
      <c r="L858" s="1" t="s">
        <v>7399</v>
      </c>
      <c r="M858" s="1" t="s">
        <v>7400</v>
      </c>
      <c r="N858" s="1" t="s">
        <v>809</v>
      </c>
      <c r="P858" s="1" t="s">
        <v>810</v>
      </c>
      <c r="Q858" s="1" t="s">
        <v>811</v>
      </c>
      <c r="R858" s="1" t="s">
        <v>545</v>
      </c>
      <c r="T858" s="1" t="s">
        <v>813</v>
      </c>
      <c r="V858" s="1" t="s">
        <v>7401</v>
      </c>
      <c r="X858" s="2">
        <v>45720</v>
      </c>
      <c r="Y858" s="2">
        <v>46203</v>
      </c>
      <c r="Z858" s="2">
        <v>45530</v>
      </c>
      <c r="AA858" s="1" t="s">
        <v>55</v>
      </c>
      <c r="AC858" s="1" t="s">
        <v>56</v>
      </c>
      <c r="AD858" s="1" t="s">
        <v>56</v>
      </c>
      <c r="AE858" s="1" t="s">
        <v>57</v>
      </c>
      <c r="AF858" s="1" t="s">
        <v>58</v>
      </c>
      <c r="AG858" s="1">
        <v>0</v>
      </c>
      <c r="AH858" s="1">
        <v>13000000</v>
      </c>
      <c r="AI858" s="2">
        <v>45720</v>
      </c>
      <c r="AJ858" s="1">
        <v>12914987.550000001</v>
      </c>
      <c r="AK858" s="1" t="s">
        <v>7402</v>
      </c>
      <c r="AL858" s="2">
        <v>45720</v>
      </c>
      <c r="AM858" s="2">
        <v>46203</v>
      </c>
      <c r="AN858" s="1" t="s">
        <v>89</v>
      </c>
      <c r="AO858" s="3">
        <v>0.5</v>
      </c>
    </row>
    <row r="859" spans="1:41" x14ac:dyDescent="0.3">
      <c r="A859" s="7" t="s">
        <v>7403</v>
      </c>
      <c r="B859" s="1" t="s">
        <v>41</v>
      </c>
      <c r="C859" s="1" t="s">
        <v>7404</v>
      </c>
      <c r="D859" s="1" t="s">
        <v>43</v>
      </c>
      <c r="E859" s="1" t="s">
        <v>7405</v>
      </c>
      <c r="F859" s="10">
        <f t="shared" si="13"/>
        <v>45744</v>
      </c>
      <c r="G859" s="1" t="s">
        <v>7406</v>
      </c>
      <c r="H859" s="1" t="s">
        <v>7407</v>
      </c>
      <c r="I859" s="1" t="s">
        <v>8481</v>
      </c>
      <c r="J859" s="1" t="s">
        <v>84</v>
      </c>
      <c r="K859" s="1">
        <v>45000000</v>
      </c>
      <c r="L859" s="1" t="s">
        <v>7408</v>
      </c>
      <c r="M859" s="1" t="s">
        <v>7409</v>
      </c>
      <c r="N859" s="1" t="s">
        <v>1913</v>
      </c>
      <c r="O859" s="1" t="s">
        <v>7410</v>
      </c>
      <c r="P859" s="1" t="s">
        <v>7411</v>
      </c>
      <c r="Q859" s="1" t="s">
        <v>7412</v>
      </c>
      <c r="R859" s="1" t="s">
        <v>84</v>
      </c>
      <c r="S859" s="1" t="s">
        <v>7413</v>
      </c>
      <c r="T859" s="1" t="s">
        <v>7414</v>
      </c>
      <c r="X859" s="2">
        <v>45681</v>
      </c>
      <c r="Y859" s="2">
        <v>45869</v>
      </c>
      <c r="Z859" s="2">
        <v>45666</v>
      </c>
      <c r="AA859" s="1" t="s">
        <v>55</v>
      </c>
      <c r="AC859" s="1" t="s">
        <v>56</v>
      </c>
      <c r="AD859" s="1" t="s">
        <v>57</v>
      </c>
      <c r="AE859" s="1" t="s">
        <v>57</v>
      </c>
      <c r="AF859" s="1" t="s">
        <v>58</v>
      </c>
      <c r="AG859" s="1">
        <v>200000</v>
      </c>
      <c r="AI859" s="2">
        <v>45691</v>
      </c>
      <c r="AJ859" s="1">
        <v>198316.14</v>
      </c>
      <c r="AK859" s="1" t="s">
        <v>7415</v>
      </c>
      <c r="AL859" s="2">
        <v>45692</v>
      </c>
      <c r="AM859" s="2">
        <v>45870</v>
      </c>
      <c r="AN859" s="1" t="s">
        <v>89</v>
      </c>
      <c r="AO859" s="3">
        <v>0.5</v>
      </c>
    </row>
    <row r="860" spans="1:41" x14ac:dyDescent="0.3">
      <c r="A860" s="7" t="s">
        <v>7416</v>
      </c>
      <c r="B860" s="1" t="s">
        <v>41</v>
      </c>
      <c r="C860" s="1" t="s">
        <v>91</v>
      </c>
      <c r="D860" s="1" t="s">
        <v>43</v>
      </c>
      <c r="E860" s="1" t="s">
        <v>7417</v>
      </c>
      <c r="F860" s="10">
        <f t="shared" si="13"/>
        <v>45741</v>
      </c>
      <c r="G860" s="1" t="s">
        <v>7418</v>
      </c>
      <c r="H860" s="1" t="s">
        <v>7419</v>
      </c>
      <c r="I860" s="12" t="s">
        <v>7420</v>
      </c>
      <c r="J860" s="1" t="s">
        <v>64</v>
      </c>
      <c r="K860" s="1">
        <v>45216113</v>
      </c>
      <c r="M860" s="1" t="s">
        <v>1969</v>
      </c>
      <c r="N860" s="1" t="s">
        <v>1970</v>
      </c>
      <c r="P860" s="1" t="s">
        <v>51</v>
      </c>
      <c r="Q860" s="1" t="s">
        <v>1971</v>
      </c>
      <c r="R860" s="1" t="s">
        <v>84</v>
      </c>
      <c r="U860" s="1" t="s">
        <v>7421</v>
      </c>
      <c r="X860" s="2">
        <v>45736</v>
      </c>
      <c r="Y860" s="2">
        <v>46266</v>
      </c>
      <c r="Z860" s="2">
        <v>45604</v>
      </c>
      <c r="AA860" s="1" t="s">
        <v>55</v>
      </c>
      <c r="AC860" s="1" t="s">
        <v>57</v>
      </c>
      <c r="AD860" s="1" t="s">
        <v>57</v>
      </c>
      <c r="AE860" s="1" t="s">
        <v>57</v>
      </c>
      <c r="AF860" s="1" t="s">
        <v>58</v>
      </c>
      <c r="AG860" s="1">
        <v>3045991</v>
      </c>
      <c r="AI860" s="2">
        <v>45736</v>
      </c>
      <c r="AJ860" s="1">
        <v>3045991</v>
      </c>
      <c r="AK860" s="1" t="s">
        <v>7422</v>
      </c>
      <c r="AL860" s="2">
        <v>45736</v>
      </c>
      <c r="AM860" s="2">
        <v>46266</v>
      </c>
      <c r="AN860" s="1" t="s">
        <v>240</v>
      </c>
      <c r="AO860" s="3">
        <v>0.5</v>
      </c>
    </row>
    <row r="861" spans="1:41" x14ac:dyDescent="0.3">
      <c r="A861" s="7" t="s">
        <v>7423</v>
      </c>
      <c r="B861" s="1" t="s">
        <v>41</v>
      </c>
      <c r="C861" s="1" t="s">
        <v>5397</v>
      </c>
      <c r="D861" s="1" t="s">
        <v>43</v>
      </c>
      <c r="E861" s="1" t="s">
        <v>7424</v>
      </c>
      <c r="F861" s="10">
        <f t="shared" si="13"/>
        <v>45734</v>
      </c>
      <c r="G861" s="1" t="s">
        <v>7425</v>
      </c>
      <c r="H861" s="1" t="s">
        <v>7426</v>
      </c>
      <c r="I861" s="1" t="s">
        <v>8481</v>
      </c>
      <c r="J861" s="1" t="s">
        <v>84</v>
      </c>
      <c r="K861" s="1" t="s">
        <v>1265</v>
      </c>
      <c r="L861" s="1" t="s">
        <v>7427</v>
      </c>
      <c r="M861" s="1" t="s">
        <v>7428</v>
      </c>
      <c r="N861" s="1" t="s">
        <v>5403</v>
      </c>
      <c r="O861" s="1" t="s">
        <v>5404</v>
      </c>
      <c r="P861" s="1" t="s">
        <v>125</v>
      </c>
      <c r="Q861" s="1" t="s">
        <v>5405</v>
      </c>
      <c r="R861" s="1" t="s">
        <v>84</v>
      </c>
      <c r="S861" s="1" t="s">
        <v>798</v>
      </c>
      <c r="T861" s="1" t="s">
        <v>5406</v>
      </c>
      <c r="X861" s="2">
        <v>45743</v>
      </c>
      <c r="Y861" s="2">
        <v>46296</v>
      </c>
      <c r="Z861" s="2">
        <v>45593</v>
      </c>
      <c r="AA861" s="1" t="s">
        <v>55</v>
      </c>
      <c r="AC861" s="1" t="s">
        <v>56</v>
      </c>
      <c r="AD861" s="1" t="s">
        <v>56</v>
      </c>
      <c r="AE861" s="1" t="s">
        <v>57</v>
      </c>
      <c r="AF861" s="1" t="s">
        <v>58</v>
      </c>
      <c r="AG861" s="1">
        <v>7356819.5099999998</v>
      </c>
      <c r="AH861" s="1">
        <v>7356819.5099999998</v>
      </c>
      <c r="AI861" s="2">
        <v>45720</v>
      </c>
      <c r="AJ861" s="1">
        <v>7356819.5099999998</v>
      </c>
      <c r="AK861" s="1" t="s">
        <v>7429</v>
      </c>
      <c r="AL861" s="2">
        <v>45743</v>
      </c>
      <c r="AM861" s="2">
        <v>46296</v>
      </c>
      <c r="AN861" s="1" t="s">
        <v>229</v>
      </c>
      <c r="AO861" s="3">
        <v>0.5</v>
      </c>
    </row>
    <row r="862" spans="1:41" x14ac:dyDescent="0.3">
      <c r="A862" s="7" t="s">
        <v>7430</v>
      </c>
      <c r="B862" s="1" t="s">
        <v>41</v>
      </c>
      <c r="C862" s="1" t="s">
        <v>7431</v>
      </c>
      <c r="D862" s="1" t="s">
        <v>43</v>
      </c>
      <c r="E862" s="1" t="s">
        <v>7432</v>
      </c>
      <c r="F862" s="10">
        <f t="shared" si="13"/>
        <v>45723</v>
      </c>
      <c r="G862" s="1" t="s">
        <v>7433</v>
      </c>
      <c r="H862" s="1" t="s">
        <v>7434</v>
      </c>
      <c r="I862" s="1" t="s">
        <v>8481</v>
      </c>
      <c r="J862" s="1" t="s">
        <v>84</v>
      </c>
      <c r="K862" s="1">
        <v>45000000</v>
      </c>
      <c r="M862" s="1" t="s">
        <v>7235</v>
      </c>
      <c r="N862" s="1" t="s">
        <v>7435</v>
      </c>
      <c r="O862" s="1" t="s">
        <v>7436</v>
      </c>
      <c r="P862" s="1" t="s">
        <v>328</v>
      </c>
      <c r="Q862" s="1" t="s">
        <v>329</v>
      </c>
      <c r="R862" s="1" t="s">
        <v>127</v>
      </c>
      <c r="T862" s="1" t="s">
        <v>477</v>
      </c>
      <c r="X862" s="2">
        <v>45688</v>
      </c>
      <c r="Y862" s="2">
        <v>46762</v>
      </c>
      <c r="Z862" s="2">
        <v>45679</v>
      </c>
      <c r="AA862" s="1" t="s">
        <v>55</v>
      </c>
      <c r="AC862" s="1" t="s">
        <v>56</v>
      </c>
      <c r="AD862" s="1" t="s">
        <v>57</v>
      </c>
      <c r="AE862" s="1" t="s">
        <v>57</v>
      </c>
      <c r="AF862" s="1" t="s">
        <v>58</v>
      </c>
      <c r="AG862" s="1">
        <v>0.01</v>
      </c>
      <c r="AH862" s="1">
        <v>11571770.880000001</v>
      </c>
      <c r="AI862" s="2">
        <v>45688</v>
      </c>
      <c r="AJ862" s="1">
        <v>11571770.880000001</v>
      </c>
      <c r="AK862" s="1" t="s">
        <v>7437</v>
      </c>
      <c r="AL862" s="2">
        <v>45691</v>
      </c>
      <c r="AM862" s="2">
        <v>46762</v>
      </c>
      <c r="AN862" s="1" t="s">
        <v>561</v>
      </c>
      <c r="AO862" s="3">
        <v>0.99930555555555556</v>
      </c>
    </row>
    <row r="863" spans="1:41" x14ac:dyDescent="0.3">
      <c r="A863" s="7" t="s">
        <v>7438</v>
      </c>
      <c r="B863" s="1" t="s">
        <v>41</v>
      </c>
      <c r="C863" s="1" t="s">
        <v>91</v>
      </c>
      <c r="D863" s="1" t="s">
        <v>43</v>
      </c>
      <c r="E863" s="1" t="s">
        <v>7439</v>
      </c>
      <c r="F863" s="10">
        <f t="shared" si="13"/>
        <v>45709</v>
      </c>
      <c r="G863" s="1" t="s">
        <v>7440</v>
      </c>
      <c r="H863" s="1" t="s">
        <v>7441</v>
      </c>
      <c r="I863" s="1" t="s">
        <v>8481</v>
      </c>
      <c r="J863" s="1" t="s">
        <v>95</v>
      </c>
      <c r="K863" s="1">
        <v>45216113</v>
      </c>
      <c r="M863" s="1" t="s">
        <v>1969</v>
      </c>
      <c r="N863" s="1" t="s">
        <v>1970</v>
      </c>
      <c r="P863" s="1" t="s">
        <v>51</v>
      </c>
      <c r="Q863" s="1" t="s">
        <v>1971</v>
      </c>
      <c r="R863" s="1" t="s">
        <v>84</v>
      </c>
      <c r="U863" s="1" t="s">
        <v>7442</v>
      </c>
      <c r="X863" s="2">
        <v>45699</v>
      </c>
      <c r="Y863" s="2">
        <v>45985</v>
      </c>
      <c r="Z863" s="2">
        <v>45516</v>
      </c>
      <c r="AA863" s="1" t="s">
        <v>55</v>
      </c>
      <c r="AC863" s="1" t="s">
        <v>57</v>
      </c>
      <c r="AD863" s="1" t="s">
        <v>57</v>
      </c>
      <c r="AE863" s="1" t="s">
        <v>57</v>
      </c>
      <c r="AF863" s="1" t="s">
        <v>58</v>
      </c>
      <c r="AG863" s="1">
        <v>2835843</v>
      </c>
      <c r="AI863" s="2">
        <v>45699</v>
      </c>
      <c r="AJ863" s="1">
        <v>2835843</v>
      </c>
      <c r="AK863" s="1" t="s">
        <v>7422</v>
      </c>
      <c r="AL863" s="2">
        <v>45699</v>
      </c>
      <c r="AM863" s="2">
        <v>45985</v>
      </c>
      <c r="AN863" s="1" t="s">
        <v>240</v>
      </c>
      <c r="AO863" s="3">
        <v>0.5</v>
      </c>
    </row>
    <row r="864" spans="1:41" x14ac:dyDescent="0.3">
      <c r="A864" s="7" t="s">
        <v>7443</v>
      </c>
      <c r="B864" s="1" t="s">
        <v>41</v>
      </c>
      <c r="C864" s="1" t="s">
        <v>91</v>
      </c>
      <c r="D864" s="1" t="s">
        <v>43</v>
      </c>
      <c r="E864" s="1" t="s">
        <v>7444</v>
      </c>
      <c r="F864" s="10">
        <f t="shared" si="13"/>
        <v>45709</v>
      </c>
      <c r="G864" s="1" t="s">
        <v>7445</v>
      </c>
      <c r="H864" s="1" t="s">
        <v>7446</v>
      </c>
      <c r="I864" s="1" t="s">
        <v>8481</v>
      </c>
      <c r="J864" s="1" t="s">
        <v>714</v>
      </c>
      <c r="K864" s="1">
        <v>45216113</v>
      </c>
      <c r="M864" s="1" t="s">
        <v>1969</v>
      </c>
      <c r="N864" s="1" t="s">
        <v>1970</v>
      </c>
      <c r="P864" s="1" t="s">
        <v>51</v>
      </c>
      <c r="Q864" s="1" t="s">
        <v>1971</v>
      </c>
      <c r="R864" s="1" t="s">
        <v>84</v>
      </c>
      <c r="U864" s="1" t="s">
        <v>7447</v>
      </c>
      <c r="X864" s="2">
        <v>45694</v>
      </c>
      <c r="Y864" s="2">
        <v>47032</v>
      </c>
      <c r="Z864" s="2">
        <v>45534</v>
      </c>
      <c r="AA864" s="1" t="s">
        <v>55</v>
      </c>
      <c r="AC864" s="1" t="s">
        <v>57</v>
      </c>
      <c r="AD864" s="1" t="s">
        <v>57</v>
      </c>
      <c r="AE864" s="1" t="s">
        <v>57</v>
      </c>
      <c r="AF864" s="1" t="s">
        <v>58</v>
      </c>
      <c r="AG864" s="1">
        <v>13370421.67</v>
      </c>
      <c r="AI864" s="2">
        <v>45694</v>
      </c>
      <c r="AJ864" s="1">
        <v>13370421.67</v>
      </c>
      <c r="AK864" s="1" t="s">
        <v>7448</v>
      </c>
      <c r="AL864" s="2">
        <v>45694</v>
      </c>
      <c r="AM864" s="2">
        <v>47032</v>
      </c>
      <c r="AN864" s="1" t="s">
        <v>240</v>
      </c>
      <c r="AO864" s="3">
        <v>0.5</v>
      </c>
    </row>
    <row r="865" spans="1:41" x14ac:dyDescent="0.3">
      <c r="A865" s="7" t="s">
        <v>7449</v>
      </c>
      <c r="B865" s="1" t="s">
        <v>41</v>
      </c>
      <c r="C865" s="1" t="s">
        <v>802</v>
      </c>
      <c r="D865" s="1" t="s">
        <v>43</v>
      </c>
      <c r="E865" s="1" t="s">
        <v>7450</v>
      </c>
      <c r="F865" s="10">
        <f t="shared" si="13"/>
        <v>45708</v>
      </c>
      <c r="G865" s="1" t="s">
        <v>7451</v>
      </c>
      <c r="H865" s="1" t="s">
        <v>7452</v>
      </c>
      <c r="I865" s="1" t="s">
        <v>8481</v>
      </c>
      <c r="J865" s="1" t="s">
        <v>7453</v>
      </c>
      <c r="K865" s="1" t="s">
        <v>7454</v>
      </c>
      <c r="M865" s="1" t="s">
        <v>7455</v>
      </c>
      <c r="N865" s="1" t="s">
        <v>4416</v>
      </c>
      <c r="P865" s="1" t="s">
        <v>810</v>
      </c>
      <c r="Q865" s="1" t="s">
        <v>811</v>
      </c>
      <c r="R865" s="1" t="s">
        <v>84</v>
      </c>
      <c r="V865" s="1" t="s">
        <v>7456</v>
      </c>
      <c r="X865" s="2">
        <v>45665</v>
      </c>
      <c r="Y865" s="2">
        <v>47125</v>
      </c>
      <c r="Z865" s="2">
        <v>45379</v>
      </c>
      <c r="AA865" s="1" t="s">
        <v>55</v>
      </c>
      <c r="AC865" s="1" t="s">
        <v>56</v>
      </c>
      <c r="AD865" s="1" t="s">
        <v>57</v>
      </c>
      <c r="AE865" s="1" t="s">
        <v>57</v>
      </c>
      <c r="AF865" s="1" t="s">
        <v>87</v>
      </c>
      <c r="AG865" s="1">
        <v>0</v>
      </c>
      <c r="AH865" s="1">
        <v>152000000</v>
      </c>
      <c r="AI865" s="2">
        <v>45665</v>
      </c>
      <c r="AJ865" s="1">
        <v>152000000</v>
      </c>
      <c r="AK865" s="1" t="s">
        <v>7457</v>
      </c>
      <c r="AL865" s="2">
        <v>45665</v>
      </c>
      <c r="AM865" s="2">
        <v>47125</v>
      </c>
      <c r="AN865" s="1" t="s">
        <v>59</v>
      </c>
      <c r="AO865" s="3">
        <v>0.5</v>
      </c>
    </row>
    <row r="866" spans="1:41" x14ac:dyDescent="0.3">
      <c r="A866" s="7" t="s">
        <v>7458</v>
      </c>
      <c r="B866" s="1" t="s">
        <v>41</v>
      </c>
      <c r="C866" s="1" t="s">
        <v>1751</v>
      </c>
      <c r="D866" s="1" t="s">
        <v>43</v>
      </c>
      <c r="E866" s="1" t="s">
        <v>7459</v>
      </c>
      <c r="F866" s="10">
        <f t="shared" si="13"/>
        <v>45702</v>
      </c>
      <c r="G866" s="1" t="s">
        <v>7460</v>
      </c>
      <c r="H866" s="1" t="s">
        <v>7461</v>
      </c>
      <c r="I866" s="1" t="s">
        <v>8481</v>
      </c>
      <c r="J866" s="1" t="s">
        <v>84</v>
      </c>
      <c r="K866" s="1">
        <v>45000000</v>
      </c>
      <c r="L866" s="1" t="s">
        <v>7462</v>
      </c>
      <c r="M866" s="1" t="s">
        <v>7463</v>
      </c>
      <c r="N866" s="1" t="s">
        <v>1757</v>
      </c>
      <c r="O866" s="1" t="s">
        <v>1758</v>
      </c>
      <c r="P866" s="1" t="s">
        <v>298</v>
      </c>
      <c r="Q866" s="1" t="s">
        <v>1759</v>
      </c>
      <c r="R866" s="1" t="s">
        <v>84</v>
      </c>
      <c r="S866" s="1" t="s">
        <v>7464</v>
      </c>
      <c r="T866" s="1" t="s">
        <v>1761</v>
      </c>
      <c r="V866" s="1" t="s">
        <v>7465</v>
      </c>
      <c r="X866" s="2">
        <v>45644</v>
      </c>
      <c r="Y866" s="2">
        <v>46178</v>
      </c>
      <c r="Z866" s="2">
        <v>45490</v>
      </c>
      <c r="AA866" s="1" t="s">
        <v>55</v>
      </c>
      <c r="AC866" s="1" t="s">
        <v>57</v>
      </c>
      <c r="AD866" s="1" t="s">
        <v>57</v>
      </c>
      <c r="AE866" s="1" t="s">
        <v>57</v>
      </c>
      <c r="AF866" s="1" t="s">
        <v>58</v>
      </c>
      <c r="AG866" s="1">
        <v>19000000</v>
      </c>
      <c r="AH866" s="1">
        <v>19000000</v>
      </c>
      <c r="AI866" s="2">
        <v>45559</v>
      </c>
      <c r="AJ866" s="1">
        <v>11291367</v>
      </c>
      <c r="AK866" s="1" t="s">
        <v>7466</v>
      </c>
      <c r="AL866" s="2">
        <v>45644</v>
      </c>
      <c r="AM866" s="2">
        <v>46178</v>
      </c>
      <c r="AN866" s="1" t="s">
        <v>89</v>
      </c>
      <c r="AO866" s="3">
        <v>0.5</v>
      </c>
    </row>
    <row r="867" spans="1:41" x14ac:dyDescent="0.3">
      <c r="A867" s="7" t="s">
        <v>7467</v>
      </c>
      <c r="B867" s="1" t="s">
        <v>41</v>
      </c>
      <c r="C867" s="1" t="s">
        <v>1804</v>
      </c>
      <c r="D867" s="1" t="s">
        <v>43</v>
      </c>
      <c r="E867" s="1" t="s">
        <v>7468</v>
      </c>
      <c r="F867" s="10">
        <f t="shared" si="13"/>
        <v>45699</v>
      </c>
      <c r="G867" s="1" t="s">
        <v>7284</v>
      </c>
      <c r="H867" s="1" t="s">
        <v>7469</v>
      </c>
      <c r="I867" s="1" t="s">
        <v>8481</v>
      </c>
      <c r="J867" s="1" t="s">
        <v>405</v>
      </c>
      <c r="K867" s="1">
        <v>45000000</v>
      </c>
      <c r="L867" s="1" t="s">
        <v>994</v>
      </c>
      <c r="M867" s="1" t="s">
        <v>7470</v>
      </c>
      <c r="N867" s="1" t="s">
        <v>996</v>
      </c>
      <c r="O867" s="1" t="s">
        <v>997</v>
      </c>
      <c r="P867" s="1" t="s">
        <v>998</v>
      </c>
      <c r="Q867" s="1" t="s">
        <v>999</v>
      </c>
      <c r="R867" s="1" t="s">
        <v>84</v>
      </c>
      <c r="T867" s="1" t="s">
        <v>1810</v>
      </c>
      <c r="W867" s="1" t="s">
        <v>7286</v>
      </c>
      <c r="X867" s="2">
        <v>45670</v>
      </c>
      <c r="Y867" s="2">
        <v>45747</v>
      </c>
      <c r="Z867" s="2">
        <v>45593</v>
      </c>
      <c r="AA867" s="1" t="s">
        <v>55</v>
      </c>
      <c r="AC867" s="1" t="s">
        <v>56</v>
      </c>
      <c r="AD867" s="1" t="s">
        <v>57</v>
      </c>
      <c r="AE867" s="1" t="s">
        <v>57</v>
      </c>
      <c r="AF867" s="1" t="s">
        <v>58</v>
      </c>
      <c r="AG867" s="1">
        <v>27452.99</v>
      </c>
      <c r="AH867" s="1">
        <v>27452.99</v>
      </c>
      <c r="AI867" s="2">
        <v>45622</v>
      </c>
      <c r="AJ867" s="1">
        <v>27452.99</v>
      </c>
      <c r="AK867" s="1" t="s">
        <v>7471</v>
      </c>
      <c r="AL867" s="2">
        <v>45670</v>
      </c>
      <c r="AM867" s="2">
        <v>45747</v>
      </c>
      <c r="AN867" s="1" t="s">
        <v>144</v>
      </c>
      <c r="AO867" s="3">
        <v>0.5</v>
      </c>
    </row>
    <row r="868" spans="1:41" x14ac:dyDescent="0.3">
      <c r="A868" s="7" t="s">
        <v>7472</v>
      </c>
      <c r="B868" s="1" t="s">
        <v>41</v>
      </c>
      <c r="C868" s="1" t="s">
        <v>91</v>
      </c>
      <c r="D868" s="1" t="s">
        <v>43</v>
      </c>
      <c r="E868" s="1" t="s">
        <v>7473</v>
      </c>
      <c r="F868" s="10">
        <f t="shared" si="13"/>
        <v>45698</v>
      </c>
      <c r="G868" s="1" t="s">
        <v>7474</v>
      </c>
      <c r="H868" s="1" t="s">
        <v>7475</v>
      </c>
      <c r="I868" s="1" t="s">
        <v>8481</v>
      </c>
      <c r="J868" s="1" t="s">
        <v>95</v>
      </c>
      <c r="K868" s="1">
        <v>45216113</v>
      </c>
      <c r="M868" s="1" t="s">
        <v>1969</v>
      </c>
      <c r="N868" s="1" t="s">
        <v>1970</v>
      </c>
      <c r="P868" s="1" t="s">
        <v>51</v>
      </c>
      <c r="Q868" s="1" t="s">
        <v>1971</v>
      </c>
      <c r="R868" s="1" t="s">
        <v>84</v>
      </c>
      <c r="U868" s="1" t="s">
        <v>7476</v>
      </c>
      <c r="X868" s="2">
        <v>45691</v>
      </c>
      <c r="Y868" s="2">
        <v>46519</v>
      </c>
      <c r="Z868" s="2">
        <v>45547</v>
      </c>
      <c r="AA868" s="1" t="s">
        <v>55</v>
      </c>
      <c r="AC868" s="1" t="s">
        <v>57</v>
      </c>
      <c r="AD868" s="1" t="s">
        <v>57</v>
      </c>
      <c r="AE868" s="1" t="s">
        <v>57</v>
      </c>
      <c r="AF868" s="1" t="s">
        <v>58</v>
      </c>
      <c r="AG868" s="1">
        <v>1383894</v>
      </c>
      <c r="AI868" s="2">
        <v>45691</v>
      </c>
      <c r="AJ868" s="1">
        <v>1383894</v>
      </c>
      <c r="AK868" s="1" t="s">
        <v>7448</v>
      </c>
      <c r="AL868" s="2">
        <v>45691</v>
      </c>
      <c r="AM868" s="2">
        <v>46519</v>
      </c>
      <c r="AN868" s="1" t="s">
        <v>240</v>
      </c>
      <c r="AO868" s="3">
        <v>0.5</v>
      </c>
    </row>
    <row r="869" spans="1:41" x14ac:dyDescent="0.3">
      <c r="A869" s="7" t="s">
        <v>7477</v>
      </c>
      <c r="B869" s="1" t="s">
        <v>41</v>
      </c>
      <c r="C869" s="1" t="s">
        <v>4990</v>
      </c>
      <c r="D869" s="1" t="s">
        <v>43</v>
      </c>
      <c r="E869" s="1" t="s">
        <v>7478</v>
      </c>
      <c r="F869" s="10">
        <f t="shared" si="13"/>
        <v>45656</v>
      </c>
      <c r="G869" s="1" t="s">
        <v>7479</v>
      </c>
      <c r="H869" s="1" t="s">
        <v>7480</v>
      </c>
      <c r="I869" s="1" t="s">
        <v>8481</v>
      </c>
      <c r="J869" s="1" t="s">
        <v>405</v>
      </c>
      <c r="K869" s="1">
        <v>71530000</v>
      </c>
      <c r="L869" s="1" t="s">
        <v>4994</v>
      </c>
      <c r="M869" s="1" t="s">
        <v>4995</v>
      </c>
      <c r="N869" s="1" t="s">
        <v>4996</v>
      </c>
      <c r="P869" s="1" t="s">
        <v>167</v>
      </c>
      <c r="Q869" s="1" t="s">
        <v>4997</v>
      </c>
      <c r="R869" s="1" t="s">
        <v>127</v>
      </c>
      <c r="S869" s="1" t="s">
        <v>4998</v>
      </c>
      <c r="T869" s="1" t="s">
        <v>4999</v>
      </c>
      <c r="X869" s="2">
        <v>45614</v>
      </c>
      <c r="Y869" s="2">
        <v>45716</v>
      </c>
      <c r="Z869" s="2">
        <v>45597</v>
      </c>
      <c r="AA869" s="1" t="s">
        <v>55</v>
      </c>
      <c r="AC869" s="1" t="s">
        <v>57</v>
      </c>
      <c r="AD869" s="1" t="s">
        <v>57</v>
      </c>
      <c r="AE869" s="1" t="s">
        <v>57</v>
      </c>
      <c r="AF869" s="1" t="s">
        <v>87</v>
      </c>
      <c r="AG869" s="1">
        <v>345455.07</v>
      </c>
      <c r="AH869" s="1">
        <v>345455.07</v>
      </c>
      <c r="AI869" s="2">
        <v>45600</v>
      </c>
      <c r="AJ869" s="1">
        <v>345455.07</v>
      </c>
      <c r="AK869" s="1" t="s">
        <v>7481</v>
      </c>
      <c r="AL869" s="2">
        <v>45614</v>
      </c>
      <c r="AM869" s="2">
        <v>45716</v>
      </c>
      <c r="AN869" s="1" t="s">
        <v>561</v>
      </c>
      <c r="AO869" s="3">
        <v>0.99930555555555556</v>
      </c>
    </row>
    <row r="870" spans="1:41" x14ac:dyDescent="0.3">
      <c r="A870" s="7" t="s">
        <v>7482</v>
      </c>
      <c r="B870" s="1" t="s">
        <v>41</v>
      </c>
      <c r="C870" s="1" t="s">
        <v>4990</v>
      </c>
      <c r="D870" s="1" t="s">
        <v>43</v>
      </c>
      <c r="E870" s="1" t="s">
        <v>7483</v>
      </c>
      <c r="F870" s="10">
        <f t="shared" si="13"/>
        <v>45650</v>
      </c>
      <c r="G870" s="1" t="s">
        <v>7484</v>
      </c>
      <c r="H870" s="1" t="s">
        <v>7485</v>
      </c>
      <c r="I870" s="1" t="s">
        <v>8481</v>
      </c>
      <c r="J870" s="1" t="s">
        <v>405</v>
      </c>
      <c r="K870" s="1">
        <v>45000000</v>
      </c>
      <c r="L870" s="1" t="s">
        <v>4994</v>
      </c>
      <c r="M870" s="1" t="s">
        <v>4995</v>
      </c>
      <c r="N870" s="1" t="s">
        <v>4996</v>
      </c>
      <c r="P870" s="1" t="s">
        <v>167</v>
      </c>
      <c r="Q870" s="1" t="s">
        <v>4997</v>
      </c>
      <c r="R870" s="1" t="s">
        <v>127</v>
      </c>
      <c r="S870" s="1" t="s">
        <v>4998</v>
      </c>
      <c r="T870" s="1" t="s">
        <v>4999</v>
      </c>
      <c r="W870" s="1" t="s">
        <v>7486</v>
      </c>
      <c r="X870" s="2">
        <v>45645</v>
      </c>
      <c r="Y870" s="2">
        <v>45674</v>
      </c>
      <c r="Z870" s="2">
        <v>45436</v>
      </c>
      <c r="AA870" s="1" t="s">
        <v>55</v>
      </c>
      <c r="AC870" s="1" t="s">
        <v>56</v>
      </c>
      <c r="AD870" s="1" t="s">
        <v>57</v>
      </c>
      <c r="AE870" s="1" t="s">
        <v>57</v>
      </c>
      <c r="AF870" s="1" t="s">
        <v>58</v>
      </c>
      <c r="AG870" s="1">
        <v>282783.46000000002</v>
      </c>
      <c r="AI870" s="2">
        <v>45644</v>
      </c>
      <c r="AJ870" s="1">
        <v>282783.46000000002</v>
      </c>
      <c r="AK870" s="1" t="s">
        <v>7487</v>
      </c>
      <c r="AL870" s="2">
        <v>45645</v>
      </c>
      <c r="AM870" s="2">
        <v>45674</v>
      </c>
      <c r="AN870" s="1" t="s">
        <v>229</v>
      </c>
      <c r="AO870" s="3">
        <v>0.5</v>
      </c>
    </row>
    <row r="871" spans="1:41" x14ac:dyDescent="0.3">
      <c r="A871" s="7" t="s">
        <v>7488</v>
      </c>
      <c r="B871" s="1" t="s">
        <v>41</v>
      </c>
      <c r="C871" s="1" t="s">
        <v>91</v>
      </c>
      <c r="D871" s="1" t="s">
        <v>43</v>
      </c>
      <c r="E871" s="1" t="s">
        <v>7489</v>
      </c>
      <c r="F871" s="10">
        <f t="shared" si="13"/>
        <v>45649</v>
      </c>
      <c r="G871" s="1" t="s">
        <v>7490</v>
      </c>
      <c r="H871" s="1" t="s">
        <v>7491</v>
      </c>
      <c r="I871" s="1" t="s">
        <v>8481</v>
      </c>
      <c r="J871" s="1" t="s">
        <v>405</v>
      </c>
      <c r="K871" s="1">
        <v>45216113</v>
      </c>
      <c r="M871" s="1" t="s">
        <v>1969</v>
      </c>
      <c r="N871" s="1" t="s">
        <v>1970</v>
      </c>
      <c r="P871" s="1" t="s">
        <v>51</v>
      </c>
      <c r="Q871" s="1" t="s">
        <v>1971</v>
      </c>
      <c r="R871" s="1" t="s">
        <v>84</v>
      </c>
      <c r="U871" s="1" t="s">
        <v>7492</v>
      </c>
      <c r="X871" s="2">
        <v>45609</v>
      </c>
      <c r="Y871" s="2">
        <v>47721</v>
      </c>
      <c r="Z871" s="2">
        <v>45321</v>
      </c>
      <c r="AA871" s="1" t="s">
        <v>55</v>
      </c>
      <c r="AC871" s="1" t="s">
        <v>57</v>
      </c>
      <c r="AD871" s="1" t="s">
        <v>57</v>
      </c>
      <c r="AE871" s="1" t="s">
        <v>57</v>
      </c>
      <c r="AF871" s="1" t="s">
        <v>58</v>
      </c>
      <c r="AG871" s="1">
        <v>2428882.7200000002</v>
      </c>
      <c r="AI871" s="2">
        <v>45609</v>
      </c>
      <c r="AJ871" s="1">
        <v>2428882.7200000002</v>
      </c>
      <c r="AK871" s="1" t="s">
        <v>7493</v>
      </c>
      <c r="AL871" s="2">
        <v>45609</v>
      </c>
      <c r="AM871" s="2">
        <v>47721</v>
      </c>
      <c r="AN871" s="1" t="s">
        <v>240</v>
      </c>
      <c r="AO871" s="3">
        <v>0.66666666666666663</v>
      </c>
    </row>
    <row r="872" spans="1:41" x14ac:dyDescent="0.3">
      <c r="A872" s="7" t="s">
        <v>7494</v>
      </c>
      <c r="B872" s="1" t="s">
        <v>41</v>
      </c>
      <c r="C872" s="1" t="s">
        <v>7495</v>
      </c>
      <c r="D872" s="1" t="s">
        <v>43</v>
      </c>
      <c r="E872" s="1" t="s">
        <v>7496</v>
      </c>
      <c r="F872" s="10">
        <f t="shared" si="13"/>
        <v>45646</v>
      </c>
      <c r="G872" s="1" t="s">
        <v>7497</v>
      </c>
      <c r="H872" s="1" t="s">
        <v>7498</v>
      </c>
      <c r="I872" s="1" t="s">
        <v>8481</v>
      </c>
      <c r="J872" s="1" t="s">
        <v>540</v>
      </c>
      <c r="K872" s="1">
        <v>45000000</v>
      </c>
      <c r="L872" s="1" t="s">
        <v>7499</v>
      </c>
      <c r="M872" s="1" t="s">
        <v>7500</v>
      </c>
      <c r="N872" s="1" t="s">
        <v>7501</v>
      </c>
      <c r="P872" s="1" t="s">
        <v>328</v>
      </c>
      <c r="Q872" s="1" t="s">
        <v>7502</v>
      </c>
      <c r="R872" s="1" t="s">
        <v>84</v>
      </c>
      <c r="T872" s="1" t="s">
        <v>7503</v>
      </c>
      <c r="V872" s="1" t="s">
        <v>7504</v>
      </c>
      <c r="X872" s="2">
        <v>45709</v>
      </c>
      <c r="Y872" s="2">
        <v>46083</v>
      </c>
      <c r="Z872" s="2">
        <v>45520</v>
      </c>
      <c r="AA872" s="1" t="s">
        <v>55</v>
      </c>
      <c r="AC872" s="1" t="s">
        <v>57</v>
      </c>
      <c r="AD872" s="1" t="s">
        <v>57</v>
      </c>
      <c r="AE872" s="1" t="s">
        <v>57</v>
      </c>
      <c r="AF872" s="1" t="s">
        <v>58</v>
      </c>
      <c r="AG872" s="1">
        <v>16796707.800000001</v>
      </c>
      <c r="AI872" s="2">
        <v>45646</v>
      </c>
      <c r="AJ872" s="1">
        <v>16796707.800000001</v>
      </c>
      <c r="AK872" s="1" t="s">
        <v>7505</v>
      </c>
      <c r="AL872" s="2">
        <v>45709</v>
      </c>
      <c r="AM872" s="2">
        <v>46083</v>
      </c>
      <c r="AN872" s="1" t="s">
        <v>144</v>
      </c>
      <c r="AO872" s="3">
        <v>0.70833333333333337</v>
      </c>
    </row>
    <row r="873" spans="1:41" x14ac:dyDescent="0.3">
      <c r="A873" s="7" t="s">
        <v>7506</v>
      </c>
      <c r="B873" s="1" t="s">
        <v>41</v>
      </c>
      <c r="C873" s="1" t="s">
        <v>4682</v>
      </c>
      <c r="D873" s="1" t="s">
        <v>43</v>
      </c>
      <c r="E873" s="1" t="s">
        <v>7507</v>
      </c>
      <c r="F873" s="10">
        <f t="shared" si="13"/>
        <v>45630</v>
      </c>
      <c r="G873" s="1" t="s">
        <v>7508</v>
      </c>
      <c r="H873" s="1" t="s">
        <v>7509</v>
      </c>
      <c r="I873" s="1" t="s">
        <v>8481</v>
      </c>
      <c r="J873" s="1" t="s">
        <v>84</v>
      </c>
      <c r="K873" s="1">
        <v>45000000</v>
      </c>
      <c r="M873" s="1" t="s">
        <v>4685</v>
      </c>
      <c r="N873" s="1" t="s">
        <v>7510</v>
      </c>
      <c r="P873" s="1" t="s">
        <v>4687</v>
      </c>
      <c r="Q873" s="1" t="s">
        <v>4688</v>
      </c>
      <c r="R873" s="1" t="s">
        <v>84</v>
      </c>
      <c r="T873" s="1" t="s">
        <v>4689</v>
      </c>
      <c r="X873" s="2">
        <v>45502</v>
      </c>
      <c r="Y873" s="2">
        <v>46811</v>
      </c>
      <c r="Z873" s="2">
        <v>45467</v>
      </c>
      <c r="AA873" s="1" t="s">
        <v>55</v>
      </c>
      <c r="AC873" s="1" t="s">
        <v>57</v>
      </c>
      <c r="AD873" s="1" t="s">
        <v>57</v>
      </c>
      <c r="AE873" s="1" t="s">
        <v>57</v>
      </c>
      <c r="AF873" s="1" t="s">
        <v>58</v>
      </c>
      <c r="AG873" s="1">
        <v>59800000</v>
      </c>
      <c r="AI873" s="2">
        <v>45474</v>
      </c>
      <c r="AJ873" s="1">
        <v>59800000</v>
      </c>
      <c r="AK873" s="1" t="s">
        <v>5273</v>
      </c>
      <c r="AL873" s="2">
        <v>45502</v>
      </c>
      <c r="AM873" s="2">
        <v>46811</v>
      </c>
      <c r="AN873" s="1" t="s">
        <v>240</v>
      </c>
      <c r="AO873" s="3">
        <v>0.70833333333333337</v>
      </c>
    </row>
    <row r="874" spans="1:41" x14ac:dyDescent="0.3">
      <c r="A874" s="7" t="s">
        <v>7511</v>
      </c>
      <c r="B874" s="1" t="s">
        <v>41</v>
      </c>
      <c r="C874" s="1" t="s">
        <v>7512</v>
      </c>
      <c r="D874" s="1" t="s">
        <v>43</v>
      </c>
      <c r="E874" s="1" t="s">
        <v>7513</v>
      </c>
      <c r="F874" s="10">
        <f t="shared" si="13"/>
        <v>45603</v>
      </c>
      <c r="G874" s="1" t="s">
        <v>7514</v>
      </c>
      <c r="H874" s="1" t="s">
        <v>7515</v>
      </c>
      <c r="I874" s="1" t="s">
        <v>8481</v>
      </c>
      <c r="J874" s="1" t="s">
        <v>51</v>
      </c>
      <c r="K874" s="1">
        <v>45215100</v>
      </c>
      <c r="L874" s="1" t="s">
        <v>7516</v>
      </c>
      <c r="M874" s="1" t="s">
        <v>7517</v>
      </c>
      <c r="N874" s="1" t="s">
        <v>7518</v>
      </c>
      <c r="P874" s="1" t="s">
        <v>51</v>
      </c>
      <c r="Q874" s="1" t="s">
        <v>7519</v>
      </c>
      <c r="R874" s="1" t="s">
        <v>571</v>
      </c>
      <c r="X874" s="2">
        <v>45590</v>
      </c>
      <c r="Y874" s="2">
        <v>46173</v>
      </c>
      <c r="Z874" s="2">
        <v>45581</v>
      </c>
      <c r="AA874" s="1" t="s">
        <v>55</v>
      </c>
      <c r="AC874" s="1" t="s">
        <v>57</v>
      </c>
      <c r="AD874" s="1" t="s">
        <v>57</v>
      </c>
      <c r="AE874" s="1" t="s">
        <v>57</v>
      </c>
      <c r="AF874" s="1" t="s">
        <v>3069</v>
      </c>
      <c r="AG874" s="1">
        <v>5800000</v>
      </c>
      <c r="AH874" s="1">
        <v>5800000</v>
      </c>
      <c r="AI874" s="2">
        <v>45590</v>
      </c>
      <c r="AJ874" s="1">
        <v>5800000</v>
      </c>
      <c r="AK874" s="1" t="s">
        <v>7520</v>
      </c>
      <c r="AL874" s="2">
        <v>45590</v>
      </c>
      <c r="AM874" s="2">
        <v>46173</v>
      </c>
      <c r="AN874" s="1" t="s">
        <v>240</v>
      </c>
      <c r="AO874" s="3">
        <v>0.70833333333333337</v>
      </c>
    </row>
    <row r="875" spans="1:41" x14ac:dyDescent="0.3">
      <c r="A875" s="7" t="s">
        <v>7521</v>
      </c>
      <c r="B875" s="1" t="s">
        <v>41</v>
      </c>
      <c r="C875" s="1" t="s">
        <v>91</v>
      </c>
      <c r="D875" s="1" t="s">
        <v>43</v>
      </c>
      <c r="E875" s="1" t="s">
        <v>7522</v>
      </c>
      <c r="F875" s="10">
        <f t="shared" si="13"/>
        <v>45596</v>
      </c>
      <c r="G875" s="1" t="s">
        <v>7523</v>
      </c>
      <c r="H875" s="1" t="s">
        <v>7524</v>
      </c>
      <c r="I875" s="1" t="s">
        <v>8481</v>
      </c>
      <c r="J875" s="1" t="s">
        <v>436</v>
      </c>
      <c r="K875" s="1">
        <v>45216113</v>
      </c>
      <c r="M875" s="1" t="s">
        <v>1969</v>
      </c>
      <c r="N875" s="1" t="s">
        <v>1970</v>
      </c>
      <c r="P875" s="1" t="s">
        <v>51</v>
      </c>
      <c r="Q875" s="1" t="s">
        <v>1971</v>
      </c>
      <c r="R875" s="1" t="s">
        <v>84</v>
      </c>
      <c r="U875" s="1" t="s">
        <v>7525</v>
      </c>
      <c r="X875" s="2">
        <v>45594</v>
      </c>
      <c r="Y875" s="2">
        <v>46150</v>
      </c>
      <c r="Z875" s="2">
        <v>45401</v>
      </c>
      <c r="AA875" s="1" t="s">
        <v>55</v>
      </c>
      <c r="AC875" s="1" t="s">
        <v>57</v>
      </c>
      <c r="AD875" s="1" t="s">
        <v>57</v>
      </c>
      <c r="AE875" s="1" t="s">
        <v>57</v>
      </c>
      <c r="AF875" s="1" t="s">
        <v>58</v>
      </c>
      <c r="AG875" s="1">
        <v>442800</v>
      </c>
      <c r="AI875" s="2">
        <v>45594</v>
      </c>
      <c r="AJ875" s="1">
        <v>442800</v>
      </c>
      <c r="AK875" s="1" t="s">
        <v>7493</v>
      </c>
      <c r="AL875" s="2">
        <v>45594</v>
      </c>
      <c r="AM875" s="2">
        <v>46150</v>
      </c>
      <c r="AN875" s="1" t="s">
        <v>240</v>
      </c>
      <c r="AO875" s="3">
        <v>0.70833333333333337</v>
      </c>
    </row>
    <row r="876" spans="1:41" x14ac:dyDescent="0.3">
      <c r="A876" s="7" t="s">
        <v>7526</v>
      </c>
      <c r="B876" s="1" t="s">
        <v>41</v>
      </c>
      <c r="C876" s="1" t="s">
        <v>91</v>
      </c>
      <c r="D876" s="1" t="s">
        <v>43</v>
      </c>
      <c r="E876" s="1" t="s">
        <v>7527</v>
      </c>
      <c r="F876" s="10">
        <f t="shared" si="13"/>
        <v>45595</v>
      </c>
      <c r="G876" s="1" t="s">
        <v>7528</v>
      </c>
      <c r="H876" s="1" t="s">
        <v>7529</v>
      </c>
      <c r="I876" s="1" t="s">
        <v>8481</v>
      </c>
      <c r="J876" s="1" t="s">
        <v>51</v>
      </c>
      <c r="K876" s="1">
        <v>45216113</v>
      </c>
      <c r="M876" s="1" t="s">
        <v>1969</v>
      </c>
      <c r="N876" s="1" t="s">
        <v>1970</v>
      </c>
      <c r="P876" s="1" t="s">
        <v>51</v>
      </c>
      <c r="Q876" s="1" t="s">
        <v>1971</v>
      </c>
      <c r="R876" s="1" t="s">
        <v>84</v>
      </c>
      <c r="U876" s="1" t="s">
        <v>7530</v>
      </c>
      <c r="X876" s="2">
        <v>45581</v>
      </c>
      <c r="Y876" s="2">
        <v>46003</v>
      </c>
      <c r="Z876" s="2">
        <v>45517</v>
      </c>
      <c r="AA876" s="1" t="s">
        <v>55</v>
      </c>
      <c r="AC876" s="1" t="s">
        <v>57</v>
      </c>
      <c r="AD876" s="1" t="s">
        <v>57</v>
      </c>
      <c r="AE876" s="1" t="s">
        <v>57</v>
      </c>
      <c r="AF876" s="1" t="s">
        <v>58</v>
      </c>
      <c r="AG876" s="1">
        <v>655146.82999999996</v>
      </c>
      <c r="AI876" s="2">
        <v>45581</v>
      </c>
      <c r="AJ876" s="1">
        <v>655146.82999999996</v>
      </c>
      <c r="AK876" s="1" t="s">
        <v>7531</v>
      </c>
      <c r="AL876" s="2">
        <v>45581</v>
      </c>
      <c r="AM876" s="2">
        <v>46003</v>
      </c>
      <c r="AN876" s="1" t="s">
        <v>240</v>
      </c>
      <c r="AO876" s="3">
        <v>0.5</v>
      </c>
    </row>
    <row r="877" spans="1:41" x14ac:dyDescent="0.3">
      <c r="A877" s="7" t="s">
        <v>7532</v>
      </c>
      <c r="B877" s="1" t="s">
        <v>41</v>
      </c>
      <c r="C877" s="1" t="s">
        <v>7533</v>
      </c>
      <c r="D877" s="1" t="s">
        <v>43</v>
      </c>
      <c r="E877" s="1" t="s">
        <v>7534</v>
      </c>
      <c r="F877" s="10">
        <f t="shared" si="13"/>
        <v>45561</v>
      </c>
      <c r="G877" s="1" t="s">
        <v>7535</v>
      </c>
      <c r="H877" s="1" t="s">
        <v>7536</v>
      </c>
      <c r="I877" s="1" t="s">
        <v>8481</v>
      </c>
      <c r="J877" s="1" t="s">
        <v>84</v>
      </c>
      <c r="K877" s="1">
        <v>45213200</v>
      </c>
      <c r="L877" s="1" t="s">
        <v>7537</v>
      </c>
      <c r="M877" s="1" t="s">
        <v>7538</v>
      </c>
      <c r="N877" s="1" t="s">
        <v>1518</v>
      </c>
      <c r="O877" s="1" t="s">
        <v>2350</v>
      </c>
      <c r="P877" s="1" t="s">
        <v>1519</v>
      </c>
      <c r="Q877" s="1" t="s">
        <v>1520</v>
      </c>
      <c r="R877" s="1" t="s">
        <v>127</v>
      </c>
      <c r="S877" s="1" t="s">
        <v>7539</v>
      </c>
      <c r="T877" s="1" t="s">
        <v>7540</v>
      </c>
      <c r="X877" s="2">
        <v>45691</v>
      </c>
      <c r="Y877" s="2">
        <v>45898</v>
      </c>
      <c r="Z877" s="2">
        <v>45484</v>
      </c>
      <c r="AA877" s="1" t="s">
        <v>55</v>
      </c>
      <c r="AC877" s="1" t="s">
        <v>57</v>
      </c>
      <c r="AD877" s="1" t="s">
        <v>57</v>
      </c>
      <c r="AE877" s="1" t="s">
        <v>57</v>
      </c>
      <c r="AF877" s="1" t="s">
        <v>58</v>
      </c>
      <c r="AG877" s="1">
        <v>6960000</v>
      </c>
      <c r="AH877" s="1">
        <v>6960000</v>
      </c>
      <c r="AI877" s="2">
        <v>45547</v>
      </c>
      <c r="AJ877" s="1">
        <v>6734176</v>
      </c>
      <c r="AK877" s="1" t="s">
        <v>7541</v>
      </c>
      <c r="AL877" s="2">
        <v>45548</v>
      </c>
      <c r="AM877" s="2">
        <v>45596</v>
      </c>
      <c r="AN877" s="1" t="s">
        <v>144</v>
      </c>
      <c r="AO877" s="3">
        <v>0.5</v>
      </c>
    </row>
    <row r="878" spans="1:41" x14ac:dyDescent="0.3">
      <c r="A878" s="7" t="s">
        <v>7542</v>
      </c>
      <c r="B878" s="1" t="s">
        <v>41</v>
      </c>
      <c r="C878" s="1" t="s">
        <v>2199</v>
      </c>
      <c r="D878" s="1" t="s">
        <v>43</v>
      </c>
      <c r="E878" s="1" t="s">
        <v>7543</v>
      </c>
      <c r="F878" s="10">
        <f t="shared" si="13"/>
        <v>45560</v>
      </c>
      <c r="G878" s="1" t="s">
        <v>7544</v>
      </c>
      <c r="H878" s="1" t="s">
        <v>7545</v>
      </c>
      <c r="I878" s="1" t="s">
        <v>8481</v>
      </c>
      <c r="J878" s="1" t="s">
        <v>540</v>
      </c>
      <c r="K878" s="1">
        <v>45211300</v>
      </c>
      <c r="L878" s="1" t="s">
        <v>2203</v>
      </c>
      <c r="M878" s="1" t="s">
        <v>2204</v>
      </c>
      <c r="N878" s="1" t="s">
        <v>2205</v>
      </c>
      <c r="P878" s="1" t="s">
        <v>2206</v>
      </c>
      <c r="Q878" s="1" t="s">
        <v>2207</v>
      </c>
      <c r="R878" s="1" t="s">
        <v>84</v>
      </c>
      <c r="S878" s="1" t="s">
        <v>2208</v>
      </c>
      <c r="X878" s="2">
        <v>45531</v>
      </c>
      <c r="Y878" s="2">
        <v>45719</v>
      </c>
      <c r="Z878" s="2">
        <v>45471</v>
      </c>
      <c r="AA878" s="1" t="s">
        <v>55</v>
      </c>
      <c r="AC878" s="1" t="s">
        <v>56</v>
      </c>
      <c r="AD878" s="1" t="s">
        <v>56</v>
      </c>
      <c r="AE878" s="1" t="s">
        <v>57</v>
      </c>
      <c r="AF878" s="1" t="s">
        <v>58</v>
      </c>
      <c r="AG878" s="1">
        <v>242672</v>
      </c>
      <c r="AH878" s="1">
        <v>11500000</v>
      </c>
      <c r="AI878" s="2">
        <v>45539</v>
      </c>
      <c r="AJ878" s="1">
        <v>242672</v>
      </c>
      <c r="AK878" s="1" t="s">
        <v>7546</v>
      </c>
      <c r="AL878" s="2">
        <v>45531</v>
      </c>
      <c r="AM878" s="2">
        <v>45719</v>
      </c>
      <c r="AN878" s="1" t="s">
        <v>240</v>
      </c>
      <c r="AO878" s="3">
        <v>0.5</v>
      </c>
    </row>
    <row r="879" spans="1:41" x14ac:dyDescent="0.3">
      <c r="A879" s="7" t="s">
        <v>7547</v>
      </c>
      <c r="B879" s="1" t="s">
        <v>41</v>
      </c>
      <c r="C879" s="1" t="s">
        <v>91</v>
      </c>
      <c r="D879" s="1" t="s">
        <v>43</v>
      </c>
      <c r="E879" s="1" t="s">
        <v>7548</v>
      </c>
      <c r="F879" s="10">
        <f t="shared" si="13"/>
        <v>45555</v>
      </c>
      <c r="G879" s="1" t="s">
        <v>7549</v>
      </c>
      <c r="H879" s="1" t="s">
        <v>7550</v>
      </c>
      <c r="I879" s="1" t="s">
        <v>8481</v>
      </c>
      <c r="J879" s="1" t="s">
        <v>51</v>
      </c>
      <c r="K879" s="1">
        <v>45216113</v>
      </c>
      <c r="M879" s="1" t="s">
        <v>1969</v>
      </c>
      <c r="N879" s="1" t="s">
        <v>1970</v>
      </c>
      <c r="P879" s="1" t="s">
        <v>51</v>
      </c>
      <c r="Q879" s="1" t="s">
        <v>1971</v>
      </c>
      <c r="R879" s="1" t="s">
        <v>84</v>
      </c>
      <c r="U879" s="1" t="s">
        <v>7551</v>
      </c>
      <c r="X879" s="2">
        <v>45253</v>
      </c>
      <c r="Y879" s="2">
        <v>45705</v>
      </c>
      <c r="Z879" s="2">
        <v>45139</v>
      </c>
      <c r="AA879" s="1" t="s">
        <v>55</v>
      </c>
      <c r="AC879" s="1" t="s">
        <v>57</v>
      </c>
      <c r="AD879" s="1" t="s">
        <v>57</v>
      </c>
      <c r="AE879" s="1" t="s">
        <v>57</v>
      </c>
      <c r="AF879" s="1" t="s">
        <v>58</v>
      </c>
      <c r="AG879" s="1">
        <v>2000000</v>
      </c>
      <c r="AI879" s="2">
        <v>45253</v>
      </c>
      <c r="AJ879" s="1">
        <v>2000000</v>
      </c>
      <c r="AK879" s="1" t="s">
        <v>6641</v>
      </c>
      <c r="AL879" s="2">
        <v>45253</v>
      </c>
      <c r="AM879" s="2">
        <v>45705</v>
      </c>
      <c r="AN879" s="1" t="s">
        <v>240</v>
      </c>
      <c r="AO879" s="3">
        <v>0.70833333333333337</v>
      </c>
    </row>
    <row r="880" spans="1:41" x14ac:dyDescent="0.3">
      <c r="A880" s="7" t="s">
        <v>7552</v>
      </c>
      <c r="B880" s="1" t="s">
        <v>41</v>
      </c>
      <c r="C880" s="1" t="s">
        <v>2199</v>
      </c>
      <c r="D880" s="1" t="s">
        <v>43</v>
      </c>
      <c r="E880" s="1" t="s">
        <v>7553</v>
      </c>
      <c r="F880" s="10">
        <f t="shared" si="13"/>
        <v>45546</v>
      </c>
      <c r="G880" s="1" t="s">
        <v>7554</v>
      </c>
      <c r="H880" s="1" t="s">
        <v>7555</v>
      </c>
      <c r="I880" s="1" t="s">
        <v>8481</v>
      </c>
      <c r="J880" s="1" t="s">
        <v>540</v>
      </c>
      <c r="K880" s="1">
        <v>45211360</v>
      </c>
      <c r="L880" s="1" t="s">
        <v>2203</v>
      </c>
      <c r="M880" s="1" t="s">
        <v>2204</v>
      </c>
      <c r="N880" s="1" t="s">
        <v>2205</v>
      </c>
      <c r="P880" s="1" t="s">
        <v>2206</v>
      </c>
      <c r="Q880" s="1" t="s">
        <v>2207</v>
      </c>
      <c r="R880" s="1" t="s">
        <v>84</v>
      </c>
      <c r="S880" s="1" t="s">
        <v>2208</v>
      </c>
      <c r="X880" s="2">
        <v>45495</v>
      </c>
      <c r="Y880" s="2">
        <v>45867</v>
      </c>
      <c r="Z880" s="2">
        <v>45338</v>
      </c>
      <c r="AA880" s="1" t="s">
        <v>55</v>
      </c>
      <c r="AC880" s="1" t="s">
        <v>56</v>
      </c>
      <c r="AD880" s="1" t="s">
        <v>57</v>
      </c>
      <c r="AE880" s="1" t="s">
        <v>57</v>
      </c>
      <c r="AF880" s="1" t="s">
        <v>58</v>
      </c>
      <c r="AG880" s="1">
        <v>336394</v>
      </c>
      <c r="AH880" s="1">
        <v>8000000</v>
      </c>
      <c r="AI880" s="2">
        <v>45293</v>
      </c>
      <c r="AJ880" s="1">
        <v>336394</v>
      </c>
      <c r="AK880" s="1" t="s">
        <v>7556</v>
      </c>
      <c r="AL880" s="2">
        <v>45495</v>
      </c>
      <c r="AM880" s="2">
        <v>45867</v>
      </c>
      <c r="AN880" s="1" t="s">
        <v>240</v>
      </c>
      <c r="AO880" s="3">
        <v>0.5</v>
      </c>
    </row>
    <row r="881" spans="1:41" x14ac:dyDescent="0.3">
      <c r="A881" s="7" t="s">
        <v>7557</v>
      </c>
      <c r="B881" s="1" t="s">
        <v>41</v>
      </c>
      <c r="C881" s="1" t="s">
        <v>7558</v>
      </c>
      <c r="D881" s="1" t="s">
        <v>43</v>
      </c>
      <c r="E881" s="1" t="s">
        <v>7559</v>
      </c>
      <c r="F881" s="10">
        <f t="shared" si="13"/>
        <v>45545</v>
      </c>
      <c r="G881" s="1" t="s">
        <v>7560</v>
      </c>
      <c r="H881" s="1" t="s">
        <v>7561</v>
      </c>
      <c r="I881" s="1" t="s">
        <v>8481</v>
      </c>
      <c r="J881" s="1" t="s">
        <v>84</v>
      </c>
      <c r="K881" s="1">
        <v>45400000</v>
      </c>
      <c r="L881" s="1" t="s">
        <v>7562</v>
      </c>
      <c r="M881" s="1" t="s">
        <v>7563</v>
      </c>
      <c r="N881" s="1" t="s">
        <v>7564</v>
      </c>
      <c r="O881" s="1" t="s">
        <v>7565</v>
      </c>
      <c r="P881" s="1" t="s">
        <v>1791</v>
      </c>
      <c r="Q881" s="1" t="s">
        <v>7566</v>
      </c>
      <c r="R881" s="1" t="s">
        <v>84</v>
      </c>
      <c r="S881" s="1" t="s">
        <v>7567</v>
      </c>
      <c r="T881" s="1" t="s">
        <v>7568</v>
      </c>
      <c r="X881" s="2">
        <v>45505</v>
      </c>
      <c r="Y881" s="2">
        <v>45746</v>
      </c>
      <c r="Z881" s="2">
        <v>45366</v>
      </c>
      <c r="AA881" s="1" t="s">
        <v>55</v>
      </c>
      <c r="AC881" s="1" t="s">
        <v>56</v>
      </c>
      <c r="AD881" s="1" t="s">
        <v>57</v>
      </c>
      <c r="AE881" s="1" t="s">
        <v>57</v>
      </c>
      <c r="AF881" s="1" t="s">
        <v>58</v>
      </c>
      <c r="AG881" s="1">
        <v>1651975.24</v>
      </c>
      <c r="AI881" s="2">
        <v>45392</v>
      </c>
      <c r="AJ881" s="1">
        <v>1651975.24</v>
      </c>
      <c r="AK881" s="1" t="s">
        <v>7569</v>
      </c>
      <c r="AL881" s="2">
        <v>45405</v>
      </c>
      <c r="AM881" s="2">
        <v>45747</v>
      </c>
      <c r="AN881" s="1" t="s">
        <v>89</v>
      </c>
      <c r="AO881" s="3">
        <v>0.99930555555555556</v>
      </c>
    </row>
    <row r="882" spans="1:41" x14ac:dyDescent="0.3">
      <c r="A882" s="7" t="s">
        <v>7570</v>
      </c>
      <c r="B882" s="1" t="s">
        <v>41</v>
      </c>
      <c r="C882" s="1" t="s">
        <v>1408</v>
      </c>
      <c r="D882" s="1" t="s">
        <v>43</v>
      </c>
      <c r="E882" s="1" t="s">
        <v>7571</v>
      </c>
      <c r="F882" s="10">
        <f t="shared" si="13"/>
        <v>45525</v>
      </c>
      <c r="G882" s="1" t="s">
        <v>7572</v>
      </c>
      <c r="H882" s="1" t="s">
        <v>7573</v>
      </c>
      <c r="I882" s="1" t="s">
        <v>8481</v>
      </c>
      <c r="J882" s="1" t="s">
        <v>84</v>
      </c>
      <c r="K882" s="1">
        <v>45000000</v>
      </c>
      <c r="M882" s="1" t="s">
        <v>1412</v>
      </c>
      <c r="N882" s="1" t="s">
        <v>1413</v>
      </c>
      <c r="O882" s="1" t="s">
        <v>1414</v>
      </c>
      <c r="P882" s="1" t="s">
        <v>1415</v>
      </c>
      <c r="Q882" s="1" t="s">
        <v>1416</v>
      </c>
      <c r="R882" s="1" t="s">
        <v>127</v>
      </c>
      <c r="T882" s="1" t="s">
        <v>1417</v>
      </c>
      <c r="X882" s="2">
        <v>45527</v>
      </c>
      <c r="Y882" s="2">
        <v>45867</v>
      </c>
      <c r="Z882" s="2">
        <v>45464</v>
      </c>
      <c r="AA882" s="1" t="s">
        <v>55</v>
      </c>
      <c r="AC882" s="1" t="s">
        <v>56</v>
      </c>
      <c r="AD882" s="1" t="s">
        <v>57</v>
      </c>
      <c r="AE882" s="1" t="s">
        <v>57</v>
      </c>
      <c r="AF882" s="1" t="s">
        <v>58</v>
      </c>
      <c r="AG882" s="1">
        <v>470000</v>
      </c>
      <c r="AH882" s="1">
        <v>470000</v>
      </c>
      <c r="AI882" s="2">
        <v>45524</v>
      </c>
      <c r="AJ882" s="1">
        <v>370659.16</v>
      </c>
      <c r="AK882" s="1" t="s">
        <v>7574</v>
      </c>
      <c r="AL882" s="2">
        <v>45527</v>
      </c>
      <c r="AM882" s="2">
        <v>45867</v>
      </c>
      <c r="AN882" s="1" t="s">
        <v>229</v>
      </c>
      <c r="AO882" s="3">
        <v>0.5</v>
      </c>
    </row>
    <row r="883" spans="1:41" x14ac:dyDescent="0.3">
      <c r="A883" s="7" t="s">
        <v>7575</v>
      </c>
      <c r="B883" s="1" t="s">
        <v>41</v>
      </c>
      <c r="C883" s="1" t="s">
        <v>4990</v>
      </c>
      <c r="D883" s="1" t="s">
        <v>43</v>
      </c>
      <c r="E883" s="1" t="s">
        <v>7576</v>
      </c>
      <c r="F883" s="10">
        <f t="shared" si="13"/>
        <v>45513</v>
      </c>
      <c r="G883" s="1" t="s">
        <v>7577</v>
      </c>
      <c r="H883" s="1" t="s">
        <v>7578</v>
      </c>
      <c r="I883" s="1" t="s">
        <v>8481</v>
      </c>
      <c r="J883" s="1" t="s">
        <v>405</v>
      </c>
      <c r="K883" s="1">
        <v>45000000</v>
      </c>
      <c r="L883" s="1" t="s">
        <v>7579</v>
      </c>
      <c r="M883" s="1" t="s">
        <v>7580</v>
      </c>
      <c r="N883" s="1" t="s">
        <v>7581</v>
      </c>
      <c r="O883" s="1" t="s">
        <v>5103</v>
      </c>
      <c r="P883" s="1" t="s">
        <v>167</v>
      </c>
      <c r="Q883" s="1" t="s">
        <v>4997</v>
      </c>
      <c r="R883" s="1" t="s">
        <v>84</v>
      </c>
      <c r="T883" s="1" t="s">
        <v>4999</v>
      </c>
      <c r="X883" s="2">
        <v>45495</v>
      </c>
      <c r="Y883" s="2">
        <v>45579</v>
      </c>
      <c r="Z883" s="2">
        <v>45419</v>
      </c>
      <c r="AA883" s="1" t="s">
        <v>55</v>
      </c>
      <c r="AC883" s="1" t="s">
        <v>56</v>
      </c>
      <c r="AD883" s="1" t="s">
        <v>57</v>
      </c>
      <c r="AE883" s="1" t="s">
        <v>57</v>
      </c>
      <c r="AF883" s="1" t="s">
        <v>58</v>
      </c>
      <c r="AG883" s="1">
        <v>583147.17000000004</v>
      </c>
      <c r="AH883" s="1">
        <v>583147.17000000004</v>
      </c>
      <c r="AI883" s="2">
        <v>45478</v>
      </c>
      <c r="AJ883" s="1">
        <v>583147.17000000004</v>
      </c>
      <c r="AK883" s="1" t="s">
        <v>7582</v>
      </c>
      <c r="AL883" s="2">
        <v>45495</v>
      </c>
      <c r="AM883" s="2">
        <v>45579</v>
      </c>
      <c r="AN883" s="1" t="s">
        <v>561</v>
      </c>
      <c r="AO883" s="3">
        <v>0.625</v>
      </c>
    </row>
    <row r="884" spans="1:41" x14ac:dyDescent="0.3">
      <c r="A884" s="7" t="s">
        <v>7583</v>
      </c>
      <c r="B884" s="1" t="s">
        <v>41</v>
      </c>
      <c r="C884" s="1" t="s">
        <v>7374</v>
      </c>
      <c r="D884" s="1" t="s">
        <v>43</v>
      </c>
      <c r="E884" s="1" t="s">
        <v>7584</v>
      </c>
      <c r="F884" s="10">
        <f t="shared" si="13"/>
        <v>45492</v>
      </c>
      <c r="G884" s="1" t="s">
        <v>7585</v>
      </c>
      <c r="H884" s="1" t="s">
        <v>7586</v>
      </c>
      <c r="I884" s="1" t="s">
        <v>8481</v>
      </c>
      <c r="J884" s="1" t="s">
        <v>84</v>
      </c>
      <c r="K884" s="1">
        <v>45233100</v>
      </c>
      <c r="L884" s="1" t="s">
        <v>7378</v>
      </c>
      <c r="M884" s="1" t="s">
        <v>7379</v>
      </c>
      <c r="N884" s="1" t="s">
        <v>7380</v>
      </c>
      <c r="O884" s="1" t="s">
        <v>7381</v>
      </c>
      <c r="P884" s="1" t="s">
        <v>2619</v>
      </c>
      <c r="Q884" s="1" t="s">
        <v>7382</v>
      </c>
      <c r="R884" s="1" t="s">
        <v>84</v>
      </c>
      <c r="S884" s="1" t="s">
        <v>7383</v>
      </c>
      <c r="T884" s="1" t="s">
        <v>7384</v>
      </c>
      <c r="X884" s="2">
        <v>45584</v>
      </c>
      <c r="Y884" s="2">
        <v>45747</v>
      </c>
      <c r="Z884" s="2">
        <v>45443</v>
      </c>
      <c r="AA884" s="1" t="s">
        <v>55</v>
      </c>
      <c r="AC884" s="1" t="s">
        <v>56</v>
      </c>
      <c r="AD884" s="1" t="s">
        <v>57</v>
      </c>
      <c r="AE884" s="1" t="s">
        <v>57</v>
      </c>
      <c r="AF884" s="1" t="s">
        <v>58</v>
      </c>
      <c r="AG884" s="1">
        <v>1400000</v>
      </c>
      <c r="AH884" s="1">
        <v>1400000</v>
      </c>
      <c r="AI884" s="2">
        <v>45492</v>
      </c>
      <c r="AJ884" s="1">
        <v>579439.18000000005</v>
      </c>
      <c r="AK884" s="1" t="s">
        <v>7587</v>
      </c>
      <c r="AL884" s="2">
        <v>45584</v>
      </c>
      <c r="AM884" s="2">
        <v>45747</v>
      </c>
      <c r="AN884" s="1" t="s">
        <v>89</v>
      </c>
      <c r="AO884" s="3">
        <v>0.58333333333333337</v>
      </c>
    </row>
    <row r="885" spans="1:41" x14ac:dyDescent="0.3">
      <c r="A885" s="7" t="s">
        <v>7588</v>
      </c>
      <c r="B885" s="1" t="s">
        <v>41</v>
      </c>
      <c r="C885" s="1" t="s">
        <v>4480</v>
      </c>
      <c r="D885" s="1" t="s">
        <v>43</v>
      </c>
      <c r="E885" s="1" t="s">
        <v>7589</v>
      </c>
      <c r="F885" s="10">
        <f t="shared" si="13"/>
        <v>45470</v>
      </c>
      <c r="G885" s="1" t="s">
        <v>7590</v>
      </c>
      <c r="H885" s="1" t="s">
        <v>7591</v>
      </c>
      <c r="I885" s="12" t="s">
        <v>4483</v>
      </c>
      <c r="J885" s="1" t="s">
        <v>64</v>
      </c>
      <c r="K885" s="1" t="s">
        <v>7592</v>
      </c>
      <c r="L885" s="1" t="s">
        <v>4484</v>
      </c>
      <c r="M885" s="1" t="s">
        <v>4485</v>
      </c>
      <c r="N885" s="1" t="s">
        <v>4486</v>
      </c>
      <c r="P885" s="1" t="s">
        <v>224</v>
      </c>
      <c r="Q885" s="1" t="s">
        <v>4483</v>
      </c>
      <c r="R885" s="1" t="s">
        <v>545</v>
      </c>
      <c r="S885" s="1" t="s">
        <v>4487</v>
      </c>
      <c r="V885" s="1" t="s">
        <v>7593</v>
      </c>
      <c r="X885" s="2">
        <v>45300</v>
      </c>
      <c r="Y885" s="2">
        <v>45301</v>
      </c>
      <c r="Z885" s="2">
        <v>45299</v>
      </c>
      <c r="AA885" s="1" t="s">
        <v>55</v>
      </c>
      <c r="AC885" s="1" t="s">
        <v>56</v>
      </c>
      <c r="AD885" s="1" t="s">
        <v>57</v>
      </c>
      <c r="AE885" s="1" t="s">
        <v>57</v>
      </c>
      <c r="AF885" s="1" t="s">
        <v>58</v>
      </c>
      <c r="AG885" s="1">
        <v>16000000</v>
      </c>
      <c r="AI885" s="2">
        <v>45435</v>
      </c>
      <c r="AJ885" s="1">
        <v>8000000</v>
      </c>
      <c r="AK885" s="1" t="s">
        <v>7594</v>
      </c>
      <c r="AL885" s="2">
        <v>45462</v>
      </c>
      <c r="AM885" s="2">
        <v>47025</v>
      </c>
      <c r="AN885" s="1" t="s">
        <v>144</v>
      </c>
      <c r="AO885" s="3">
        <v>0.5</v>
      </c>
    </row>
    <row r="886" spans="1:41" x14ac:dyDescent="0.3">
      <c r="A886" s="7" t="s">
        <v>7595</v>
      </c>
      <c r="B886" s="1" t="s">
        <v>41</v>
      </c>
      <c r="C886" s="1" t="s">
        <v>7596</v>
      </c>
      <c r="D886" s="1" t="s">
        <v>43</v>
      </c>
      <c r="E886" s="1" t="s">
        <v>7597</v>
      </c>
      <c r="F886" s="10">
        <f t="shared" si="13"/>
        <v>45460</v>
      </c>
      <c r="G886" s="1" t="s">
        <v>7598</v>
      </c>
      <c r="H886" s="1" t="s">
        <v>7599</v>
      </c>
      <c r="I886" s="1" t="s">
        <v>7600</v>
      </c>
      <c r="J886" s="1" t="s">
        <v>8481</v>
      </c>
      <c r="K886" s="1">
        <v>45000000</v>
      </c>
      <c r="L886" s="1" t="s">
        <v>7601</v>
      </c>
      <c r="M886" s="1" t="s">
        <v>7602</v>
      </c>
      <c r="N886" s="1" t="s">
        <v>7603</v>
      </c>
      <c r="P886" s="1" t="s">
        <v>7604</v>
      </c>
      <c r="Q886" s="1" t="s">
        <v>7605</v>
      </c>
      <c r="R886" s="1" t="s">
        <v>84</v>
      </c>
      <c r="S886" s="1">
        <v>1434610434</v>
      </c>
      <c r="U886" s="1" t="s">
        <v>7606</v>
      </c>
      <c r="X886" s="2">
        <v>44837</v>
      </c>
      <c r="Y886" s="2">
        <v>45079</v>
      </c>
      <c r="Z886" s="2">
        <v>44733</v>
      </c>
      <c r="AA886" s="1" t="s">
        <v>55</v>
      </c>
      <c r="AC886" s="1" t="s">
        <v>56</v>
      </c>
      <c r="AD886" s="1" t="s">
        <v>57</v>
      </c>
      <c r="AE886" s="1" t="s">
        <v>57</v>
      </c>
      <c r="AF886" s="1" t="s">
        <v>58</v>
      </c>
      <c r="AG886" s="1">
        <v>1000000</v>
      </c>
      <c r="AI886" s="2">
        <v>45412</v>
      </c>
      <c r="AJ886" s="1">
        <v>1249977.8500000001</v>
      </c>
      <c r="AK886" s="1" t="s">
        <v>7607</v>
      </c>
      <c r="AL886" s="2">
        <v>45425</v>
      </c>
      <c r="AM886" s="2">
        <v>45667</v>
      </c>
      <c r="AN886" s="1" t="s">
        <v>700</v>
      </c>
      <c r="AO886" s="3">
        <v>0.58333333333333337</v>
      </c>
    </row>
    <row r="887" spans="1:41" x14ac:dyDescent="0.3">
      <c r="A887" s="7" t="s">
        <v>7608</v>
      </c>
      <c r="B887" s="1" t="s">
        <v>41</v>
      </c>
      <c r="C887" s="1" t="s">
        <v>91</v>
      </c>
      <c r="D887" s="1" t="s">
        <v>43</v>
      </c>
      <c r="E887" s="1" t="s">
        <v>7609</v>
      </c>
      <c r="F887" s="10">
        <f t="shared" si="13"/>
        <v>45436</v>
      </c>
      <c r="G887" s="1" t="s">
        <v>7610</v>
      </c>
      <c r="H887" s="1" t="s">
        <v>7611</v>
      </c>
      <c r="I887" s="1" t="s">
        <v>8481</v>
      </c>
      <c r="J887" s="1" t="s">
        <v>107</v>
      </c>
      <c r="K887" s="1">
        <v>45000000</v>
      </c>
      <c r="M887" s="1" t="s">
        <v>5728</v>
      </c>
      <c r="N887" s="1" t="s">
        <v>1970</v>
      </c>
      <c r="P887" s="1" t="s">
        <v>51</v>
      </c>
      <c r="Q887" s="1" t="s">
        <v>1971</v>
      </c>
      <c r="R887" s="1" t="s">
        <v>84</v>
      </c>
      <c r="U887" s="1" t="s">
        <v>7612</v>
      </c>
      <c r="X887" s="2">
        <v>45408</v>
      </c>
      <c r="Y887" s="2">
        <v>45485</v>
      </c>
      <c r="Z887" s="2">
        <v>45079</v>
      </c>
      <c r="AA887" s="1" t="s">
        <v>55</v>
      </c>
      <c r="AC887" s="1" t="s">
        <v>57</v>
      </c>
      <c r="AD887" s="1" t="s">
        <v>57</v>
      </c>
      <c r="AE887" s="1" t="s">
        <v>57</v>
      </c>
      <c r="AF887" s="1" t="s">
        <v>58</v>
      </c>
      <c r="AG887" s="1">
        <v>0</v>
      </c>
      <c r="AH887" s="1">
        <v>2966140.02</v>
      </c>
      <c r="AI887" s="2">
        <v>45408</v>
      </c>
      <c r="AJ887" s="1">
        <v>2966140.02</v>
      </c>
      <c r="AK887" s="1" t="s">
        <v>7613</v>
      </c>
      <c r="AL887" s="2">
        <v>45408</v>
      </c>
      <c r="AM887" s="2">
        <v>45485</v>
      </c>
      <c r="AN887" s="1" t="s">
        <v>240</v>
      </c>
      <c r="AO887" s="3">
        <v>0.58333333333333337</v>
      </c>
    </row>
    <row r="888" spans="1:41" x14ac:dyDescent="0.3">
      <c r="A888" s="7" t="s">
        <v>7614</v>
      </c>
      <c r="B888" s="1" t="s">
        <v>41</v>
      </c>
      <c r="C888" s="1" t="s">
        <v>1804</v>
      </c>
      <c r="D888" s="1" t="s">
        <v>43</v>
      </c>
      <c r="E888" s="1" t="s">
        <v>7615</v>
      </c>
      <c r="F888" s="10">
        <f t="shared" si="13"/>
        <v>45408</v>
      </c>
      <c r="G888" s="1" t="s">
        <v>7616</v>
      </c>
      <c r="H888" s="1" t="s">
        <v>7617</v>
      </c>
      <c r="I888" s="1" t="s">
        <v>8481</v>
      </c>
      <c r="J888" s="1" t="s">
        <v>405</v>
      </c>
      <c r="K888" s="1">
        <v>45000000</v>
      </c>
      <c r="L888" s="1" t="s">
        <v>994</v>
      </c>
      <c r="M888" s="1" t="s">
        <v>7618</v>
      </c>
      <c r="N888" s="1" t="s">
        <v>1809</v>
      </c>
      <c r="O888" s="1" t="s">
        <v>997</v>
      </c>
      <c r="P888" s="1" t="s">
        <v>998</v>
      </c>
      <c r="Q888" s="1" t="s">
        <v>999</v>
      </c>
      <c r="R888" s="1" t="s">
        <v>84</v>
      </c>
      <c r="T888" s="1" t="s">
        <v>1810</v>
      </c>
      <c r="W888" s="1" t="s">
        <v>7619</v>
      </c>
      <c r="X888" s="2">
        <v>45411</v>
      </c>
      <c r="Y888" s="2">
        <v>45524</v>
      </c>
      <c r="Z888" s="2">
        <v>45359</v>
      </c>
      <c r="AA888" s="1" t="s">
        <v>55</v>
      </c>
      <c r="AC888" s="1" t="s">
        <v>56</v>
      </c>
      <c r="AD888" s="1" t="s">
        <v>57</v>
      </c>
      <c r="AE888" s="1" t="s">
        <v>57</v>
      </c>
      <c r="AF888" s="1" t="s">
        <v>58</v>
      </c>
      <c r="AG888" s="1">
        <v>25706.75</v>
      </c>
      <c r="AI888" s="2">
        <v>45386</v>
      </c>
      <c r="AJ888" s="1">
        <v>25706.75</v>
      </c>
      <c r="AK888" s="1" t="s">
        <v>7471</v>
      </c>
      <c r="AL888" s="2">
        <v>45411</v>
      </c>
      <c r="AM888" s="2">
        <v>45524</v>
      </c>
      <c r="AN888" s="1" t="s">
        <v>144</v>
      </c>
      <c r="AO888" s="3">
        <v>0.5</v>
      </c>
    </row>
    <row r="889" spans="1:41" x14ac:dyDescent="0.3">
      <c r="A889" s="7" t="s">
        <v>7620</v>
      </c>
      <c r="B889" s="1" t="s">
        <v>41</v>
      </c>
      <c r="C889" s="1" t="s">
        <v>4682</v>
      </c>
      <c r="D889" s="1" t="s">
        <v>43</v>
      </c>
      <c r="E889" s="1" t="s">
        <v>7621</v>
      </c>
      <c r="F889" s="10">
        <f t="shared" si="13"/>
        <v>45401</v>
      </c>
      <c r="G889" s="1" t="s">
        <v>7622</v>
      </c>
      <c r="H889" s="1" t="s">
        <v>7623</v>
      </c>
      <c r="I889" s="1" t="s">
        <v>8481</v>
      </c>
      <c r="J889" s="1" t="s">
        <v>84</v>
      </c>
      <c r="K889" s="1">
        <v>45000000</v>
      </c>
      <c r="M889" s="1" t="s">
        <v>4685</v>
      </c>
      <c r="N889" s="1" t="s">
        <v>4686</v>
      </c>
      <c r="P889" s="1" t="s">
        <v>4687</v>
      </c>
      <c r="Q889" s="1" t="s">
        <v>4688</v>
      </c>
      <c r="R889" s="1" t="s">
        <v>84</v>
      </c>
      <c r="T889" s="1" t="s">
        <v>4689</v>
      </c>
      <c r="X889" s="2">
        <v>45369</v>
      </c>
      <c r="Y889" s="2">
        <v>45425</v>
      </c>
      <c r="Z889" s="2">
        <v>45362</v>
      </c>
      <c r="AA889" s="1" t="s">
        <v>55</v>
      </c>
      <c r="AC889" s="1" t="s">
        <v>56</v>
      </c>
      <c r="AD889" s="1" t="s">
        <v>57</v>
      </c>
      <c r="AE889" s="1" t="s">
        <v>57</v>
      </c>
      <c r="AF889" s="1" t="s">
        <v>58</v>
      </c>
      <c r="AG889" s="1">
        <v>277309.15000000002</v>
      </c>
      <c r="AI889" s="2">
        <v>45369</v>
      </c>
      <c r="AJ889" s="1">
        <v>277309.15000000002</v>
      </c>
      <c r="AK889" s="1" t="s">
        <v>7624</v>
      </c>
      <c r="AL889" s="2">
        <v>45369</v>
      </c>
      <c r="AM889" s="2">
        <v>45425</v>
      </c>
      <c r="AN889" s="1" t="s">
        <v>240</v>
      </c>
      <c r="AO889" s="3">
        <v>0.70833333333333337</v>
      </c>
    </row>
    <row r="890" spans="1:41" x14ac:dyDescent="0.3">
      <c r="A890" s="7" t="s">
        <v>7625</v>
      </c>
      <c r="B890" s="1" t="s">
        <v>41</v>
      </c>
      <c r="C890" s="1" t="s">
        <v>7626</v>
      </c>
      <c r="D890" s="1" t="s">
        <v>43</v>
      </c>
      <c r="E890" s="1" t="s">
        <v>7627</v>
      </c>
      <c r="F890" s="10">
        <f t="shared" si="13"/>
        <v>45395</v>
      </c>
      <c r="G890" s="1" t="s">
        <v>7628</v>
      </c>
      <c r="H890" s="1" t="s">
        <v>7629</v>
      </c>
      <c r="I890" s="1" t="s">
        <v>7630</v>
      </c>
      <c r="J890" s="1" t="s">
        <v>8481</v>
      </c>
      <c r="K890" s="1" t="s">
        <v>7631</v>
      </c>
      <c r="L890" s="1" t="s">
        <v>7632</v>
      </c>
      <c r="M890" s="1" t="s">
        <v>7633</v>
      </c>
      <c r="N890" s="1" t="s">
        <v>7634</v>
      </c>
      <c r="O890" s="1" t="s">
        <v>7635</v>
      </c>
      <c r="P890" s="1" t="s">
        <v>7636</v>
      </c>
      <c r="Q890" s="1" t="s">
        <v>7637</v>
      </c>
      <c r="R890" s="1" t="s">
        <v>84</v>
      </c>
      <c r="S890" s="1" t="s">
        <v>7638</v>
      </c>
      <c r="U890" s="1" t="s">
        <v>7639</v>
      </c>
      <c r="X890" s="2">
        <v>45334</v>
      </c>
      <c r="Y890" s="2">
        <v>45363</v>
      </c>
      <c r="Z890" s="2">
        <v>45315</v>
      </c>
      <c r="AA890" s="1" t="s">
        <v>55</v>
      </c>
      <c r="AC890" s="1" t="s">
        <v>56</v>
      </c>
      <c r="AD890" s="1" t="s">
        <v>57</v>
      </c>
      <c r="AE890" s="1" t="s">
        <v>57</v>
      </c>
      <c r="AF890" s="1" t="s">
        <v>58</v>
      </c>
      <c r="AG890" s="1">
        <v>35000</v>
      </c>
      <c r="AI890" s="2">
        <v>45335</v>
      </c>
      <c r="AJ890" s="1">
        <v>38675</v>
      </c>
      <c r="AK890" s="1" t="s">
        <v>7640</v>
      </c>
      <c r="AL890" s="2">
        <v>45413</v>
      </c>
      <c r="AM890" s="2">
        <v>45504</v>
      </c>
      <c r="AN890" s="1" t="s">
        <v>700</v>
      </c>
      <c r="AO890" s="3">
        <v>0.70833333333333337</v>
      </c>
    </row>
    <row r="891" spans="1:41" x14ac:dyDescent="0.3">
      <c r="A891" s="7" t="s">
        <v>7641</v>
      </c>
      <c r="B891" s="1" t="s">
        <v>41</v>
      </c>
      <c r="C891" s="1" t="s">
        <v>7626</v>
      </c>
      <c r="D891" s="1" t="s">
        <v>43</v>
      </c>
      <c r="E891" s="1" t="s">
        <v>7642</v>
      </c>
      <c r="F891" s="10">
        <f t="shared" si="13"/>
        <v>45395</v>
      </c>
      <c r="G891" s="1" t="s">
        <v>7643</v>
      </c>
      <c r="H891" s="1" t="s">
        <v>7644</v>
      </c>
      <c r="I891" s="1" t="s">
        <v>7645</v>
      </c>
      <c r="J891" s="1" t="s">
        <v>8481</v>
      </c>
      <c r="K891" s="1" t="s">
        <v>7631</v>
      </c>
      <c r="L891" s="1" t="s">
        <v>7632</v>
      </c>
      <c r="M891" s="1" t="s">
        <v>7633</v>
      </c>
      <c r="N891" s="1" t="s">
        <v>7634</v>
      </c>
      <c r="O891" s="1" t="s">
        <v>7635</v>
      </c>
      <c r="P891" s="1" t="s">
        <v>7636</v>
      </c>
      <c r="Q891" s="1" t="s">
        <v>7637</v>
      </c>
      <c r="R891" s="1" t="s">
        <v>84</v>
      </c>
      <c r="S891" s="1" t="s">
        <v>7638</v>
      </c>
      <c r="U891" s="1" t="s">
        <v>7646</v>
      </c>
      <c r="X891" s="2">
        <v>45334</v>
      </c>
      <c r="Y891" s="2">
        <v>45363</v>
      </c>
      <c r="Z891" s="2">
        <v>45315</v>
      </c>
      <c r="AA891" s="1" t="s">
        <v>55</v>
      </c>
      <c r="AC891" s="1" t="s">
        <v>56</v>
      </c>
      <c r="AD891" s="1" t="s">
        <v>57</v>
      </c>
      <c r="AE891" s="1" t="s">
        <v>57</v>
      </c>
      <c r="AF891" s="1" t="s">
        <v>58</v>
      </c>
      <c r="AG891" s="1">
        <v>35000</v>
      </c>
      <c r="AI891" s="2">
        <v>45335</v>
      </c>
      <c r="AJ891" s="1">
        <v>40604.400000000001</v>
      </c>
      <c r="AK891" s="1" t="s">
        <v>7647</v>
      </c>
      <c r="AL891" s="2">
        <v>45413</v>
      </c>
      <c r="AM891" s="2">
        <v>45504</v>
      </c>
      <c r="AN891" s="1" t="s">
        <v>700</v>
      </c>
      <c r="AO891" s="3">
        <v>0.70833333333333337</v>
      </c>
    </row>
    <row r="892" spans="1:41" x14ac:dyDescent="0.3">
      <c r="A892" s="7" t="s">
        <v>7648</v>
      </c>
      <c r="B892" s="1" t="s">
        <v>41</v>
      </c>
      <c r="C892" s="1" t="s">
        <v>2344</v>
      </c>
      <c r="D892" s="1" t="s">
        <v>43</v>
      </c>
      <c r="E892" s="1" t="s">
        <v>7649</v>
      </c>
      <c r="F892" s="10">
        <f t="shared" si="13"/>
        <v>45391</v>
      </c>
      <c r="G892" s="1" t="s">
        <v>7650</v>
      </c>
      <c r="H892" s="1" t="s">
        <v>7651</v>
      </c>
      <c r="I892" s="1" t="s">
        <v>8481</v>
      </c>
      <c r="J892" s="1" t="s">
        <v>84</v>
      </c>
      <c r="K892" s="1">
        <v>45000000</v>
      </c>
      <c r="L892" s="1" t="s">
        <v>2348</v>
      </c>
      <c r="M892" s="1" t="s">
        <v>2349</v>
      </c>
      <c r="N892" s="1" t="s">
        <v>1518</v>
      </c>
      <c r="O892" s="1" t="s">
        <v>2350</v>
      </c>
      <c r="P892" s="1" t="s">
        <v>1519</v>
      </c>
      <c r="Q892" s="1" t="s">
        <v>1520</v>
      </c>
      <c r="R892" s="1" t="s">
        <v>127</v>
      </c>
      <c r="S892" s="1" t="s">
        <v>2351</v>
      </c>
      <c r="T892" s="1" t="s">
        <v>2352</v>
      </c>
      <c r="X892" s="2">
        <v>45342</v>
      </c>
      <c r="Y892" s="2">
        <v>46112</v>
      </c>
      <c r="Z892" s="2">
        <v>45281</v>
      </c>
      <c r="AA892" s="1" t="s">
        <v>55</v>
      </c>
      <c r="AC892" s="1" t="s">
        <v>56</v>
      </c>
      <c r="AD892" s="1" t="s">
        <v>56</v>
      </c>
      <c r="AE892" s="1" t="s">
        <v>57</v>
      </c>
      <c r="AF892" s="1" t="s">
        <v>58</v>
      </c>
      <c r="AG892" s="1">
        <v>424115.25</v>
      </c>
      <c r="AI892" s="2">
        <v>45341</v>
      </c>
      <c r="AJ892" s="1">
        <v>424115.25</v>
      </c>
      <c r="AK892" s="1" t="s">
        <v>7652</v>
      </c>
      <c r="AL892" s="2">
        <v>45342</v>
      </c>
      <c r="AM892" s="2">
        <v>46112</v>
      </c>
      <c r="AN892" s="1" t="s">
        <v>144</v>
      </c>
      <c r="AO892" s="3">
        <v>0.5</v>
      </c>
    </row>
    <row r="893" spans="1:41" x14ac:dyDescent="0.3">
      <c r="A893" s="7" t="s">
        <v>7653</v>
      </c>
      <c r="B893" s="1" t="s">
        <v>41</v>
      </c>
      <c r="C893" s="1" t="s">
        <v>536</v>
      </c>
      <c r="D893" s="1" t="s">
        <v>43</v>
      </c>
      <c r="E893" s="1" t="s">
        <v>7654</v>
      </c>
      <c r="F893" s="10">
        <f t="shared" si="13"/>
        <v>45387</v>
      </c>
      <c r="G893" s="1" t="s">
        <v>7655</v>
      </c>
      <c r="H893" s="1" t="s">
        <v>7656</v>
      </c>
      <c r="I893" s="1" t="s">
        <v>8481</v>
      </c>
      <c r="J893" s="1" t="s">
        <v>540</v>
      </c>
      <c r="K893" s="1" t="s">
        <v>7657</v>
      </c>
      <c r="L893" s="1" t="s">
        <v>7293</v>
      </c>
      <c r="M893" s="1" t="s">
        <v>7658</v>
      </c>
      <c r="N893" s="1" t="s">
        <v>543</v>
      </c>
      <c r="P893" s="1" t="s">
        <v>328</v>
      </c>
      <c r="Q893" s="1" t="s">
        <v>544</v>
      </c>
      <c r="R893" s="1" t="s">
        <v>545</v>
      </c>
      <c r="X893" s="2">
        <v>45411</v>
      </c>
      <c r="Y893" s="2">
        <v>45576</v>
      </c>
      <c r="Z893" s="2">
        <v>45313</v>
      </c>
      <c r="AA893" s="1" t="s">
        <v>55</v>
      </c>
      <c r="AC893" s="1" t="s">
        <v>56</v>
      </c>
      <c r="AD893" s="1" t="s">
        <v>57</v>
      </c>
      <c r="AE893" s="1" t="s">
        <v>57</v>
      </c>
      <c r="AF893" s="1" t="s">
        <v>58</v>
      </c>
      <c r="AG893" s="1">
        <v>800000</v>
      </c>
      <c r="AI893" s="2">
        <v>45371</v>
      </c>
      <c r="AJ893" s="1">
        <v>638573.09</v>
      </c>
      <c r="AK893" s="1" t="s">
        <v>7659</v>
      </c>
      <c r="AL893" s="2">
        <v>45411</v>
      </c>
      <c r="AM893" s="2">
        <v>45576</v>
      </c>
      <c r="AN893" s="1" t="s">
        <v>144</v>
      </c>
      <c r="AO893" s="3">
        <v>0.5</v>
      </c>
    </row>
    <row r="894" spans="1:41" x14ac:dyDescent="0.3">
      <c r="A894" s="7" t="s">
        <v>7660</v>
      </c>
      <c r="B894" s="1" t="s">
        <v>41</v>
      </c>
      <c r="C894" s="1" t="s">
        <v>536</v>
      </c>
      <c r="D894" s="1" t="s">
        <v>43</v>
      </c>
      <c r="E894" s="1" t="s">
        <v>7661</v>
      </c>
      <c r="F894" s="10">
        <f t="shared" si="13"/>
        <v>45358</v>
      </c>
      <c r="G894" s="1" t="s">
        <v>7662</v>
      </c>
      <c r="H894" s="1" t="s">
        <v>7663</v>
      </c>
      <c r="I894" s="1" t="s">
        <v>8481</v>
      </c>
      <c r="J894" s="1" t="s">
        <v>540</v>
      </c>
      <c r="K894" s="1" t="s">
        <v>7657</v>
      </c>
      <c r="L894" s="1" t="s">
        <v>7293</v>
      </c>
      <c r="M894" s="1" t="s">
        <v>7658</v>
      </c>
      <c r="N894" s="1" t="s">
        <v>543</v>
      </c>
      <c r="P894" s="1" t="s">
        <v>328</v>
      </c>
      <c r="Q894" s="1" t="s">
        <v>544</v>
      </c>
      <c r="R894" s="1" t="s">
        <v>545</v>
      </c>
      <c r="X894" s="2">
        <v>45376</v>
      </c>
      <c r="Y894" s="2">
        <v>45534</v>
      </c>
      <c r="Z894" s="2">
        <v>45294</v>
      </c>
      <c r="AA894" s="1" t="s">
        <v>55</v>
      </c>
      <c r="AC894" s="1" t="s">
        <v>57</v>
      </c>
      <c r="AD894" s="1" t="s">
        <v>57</v>
      </c>
      <c r="AE894" s="1" t="s">
        <v>57</v>
      </c>
      <c r="AF894" s="1" t="s">
        <v>58</v>
      </c>
      <c r="AG894" s="1">
        <v>988000</v>
      </c>
      <c r="AI894" s="2">
        <v>45351</v>
      </c>
      <c r="AJ894" s="1">
        <v>946989</v>
      </c>
      <c r="AK894" s="1" t="s">
        <v>7664</v>
      </c>
      <c r="AL894" s="2">
        <v>45376</v>
      </c>
      <c r="AM894" s="2">
        <v>45534</v>
      </c>
      <c r="AN894" s="1" t="s">
        <v>144</v>
      </c>
      <c r="AO894" s="3">
        <v>0.5</v>
      </c>
    </row>
    <row r="895" spans="1:41" x14ac:dyDescent="0.3">
      <c r="A895" s="7" t="s">
        <v>7665</v>
      </c>
      <c r="B895" s="1" t="s">
        <v>41</v>
      </c>
      <c r="C895" s="1" t="s">
        <v>4682</v>
      </c>
      <c r="D895" s="1" t="s">
        <v>43</v>
      </c>
      <c r="E895" s="1" t="s">
        <v>7666</v>
      </c>
      <c r="F895" s="10">
        <f t="shared" si="13"/>
        <v>45352</v>
      </c>
      <c r="G895" s="1" t="s">
        <v>7667</v>
      </c>
      <c r="H895" s="1" t="s">
        <v>7623</v>
      </c>
      <c r="I895" s="1" t="s">
        <v>8481</v>
      </c>
      <c r="J895" s="1" t="s">
        <v>84</v>
      </c>
      <c r="K895" s="1">
        <v>71000000</v>
      </c>
      <c r="M895" s="1" t="s">
        <v>4685</v>
      </c>
      <c r="N895" s="1" t="s">
        <v>4686</v>
      </c>
      <c r="P895" s="1" t="s">
        <v>4687</v>
      </c>
      <c r="Q895" s="1" t="s">
        <v>4688</v>
      </c>
      <c r="R895" s="1" t="s">
        <v>84</v>
      </c>
      <c r="T895" s="1" t="s">
        <v>4689</v>
      </c>
      <c r="X895" s="2">
        <v>45337</v>
      </c>
      <c r="Y895" s="2">
        <v>46129</v>
      </c>
      <c r="Z895" s="2">
        <v>45330</v>
      </c>
      <c r="AA895" s="1" t="s">
        <v>55</v>
      </c>
      <c r="AC895" s="1" t="s">
        <v>56</v>
      </c>
      <c r="AD895" s="1" t="s">
        <v>57</v>
      </c>
      <c r="AE895" s="1" t="s">
        <v>57</v>
      </c>
      <c r="AF895" s="1" t="s">
        <v>87</v>
      </c>
      <c r="AG895" s="1">
        <v>940286.08</v>
      </c>
      <c r="AI895" s="2">
        <v>45337</v>
      </c>
      <c r="AJ895" s="1">
        <v>940286.08</v>
      </c>
      <c r="AK895" s="1" t="s">
        <v>7668</v>
      </c>
      <c r="AL895" s="2">
        <v>45337</v>
      </c>
      <c r="AM895" s="2">
        <v>46129</v>
      </c>
      <c r="AN895" s="1" t="s">
        <v>240</v>
      </c>
      <c r="AO895" s="3">
        <v>0.70833333333333337</v>
      </c>
    </row>
    <row r="896" spans="1:41" x14ac:dyDescent="0.3">
      <c r="A896" s="7" t="s">
        <v>7669</v>
      </c>
      <c r="B896" s="1" t="s">
        <v>41</v>
      </c>
      <c r="C896" s="1" t="s">
        <v>6262</v>
      </c>
      <c r="D896" s="1" t="s">
        <v>43</v>
      </c>
      <c r="E896" s="1" t="s">
        <v>7670</v>
      </c>
      <c r="F896" s="10">
        <f t="shared" si="13"/>
        <v>45338</v>
      </c>
      <c r="G896" s="1" t="s">
        <v>7671</v>
      </c>
      <c r="H896" s="1" t="s">
        <v>7672</v>
      </c>
      <c r="I896" s="1" t="s">
        <v>8481</v>
      </c>
      <c r="J896" s="1" t="s">
        <v>127</v>
      </c>
      <c r="K896" s="1" t="s">
        <v>1265</v>
      </c>
      <c r="L896" s="1" t="s">
        <v>7673</v>
      </c>
      <c r="M896" s="1" t="s">
        <v>7235</v>
      </c>
      <c r="N896" s="1" t="s">
        <v>7236</v>
      </c>
      <c r="O896" s="1" t="s">
        <v>7436</v>
      </c>
      <c r="P896" s="1" t="s">
        <v>328</v>
      </c>
      <c r="Q896" s="1" t="s">
        <v>329</v>
      </c>
      <c r="R896" s="1" t="s">
        <v>84</v>
      </c>
      <c r="S896" s="1" t="s">
        <v>7674</v>
      </c>
      <c r="T896" s="1" t="s">
        <v>477</v>
      </c>
      <c r="X896" s="2">
        <v>45260</v>
      </c>
      <c r="Y896" s="2">
        <v>46720</v>
      </c>
      <c r="Z896" s="2">
        <v>45231</v>
      </c>
      <c r="AA896" s="1" t="s">
        <v>55</v>
      </c>
      <c r="AC896" s="1" t="s">
        <v>56</v>
      </c>
      <c r="AD896" s="1" t="s">
        <v>57</v>
      </c>
      <c r="AE896" s="1" t="s">
        <v>57</v>
      </c>
      <c r="AF896" s="1" t="s">
        <v>87</v>
      </c>
      <c r="AG896" s="1">
        <v>0.01</v>
      </c>
      <c r="AI896" s="2">
        <v>45254</v>
      </c>
      <c r="AJ896" s="1">
        <v>13800000</v>
      </c>
      <c r="AK896" s="1" t="s">
        <v>7675</v>
      </c>
      <c r="AL896" s="2">
        <v>45260</v>
      </c>
      <c r="AM896" s="2">
        <v>46720</v>
      </c>
      <c r="AN896" s="1" t="s">
        <v>561</v>
      </c>
      <c r="AO896" s="3">
        <v>0.99930555555555556</v>
      </c>
    </row>
    <row r="897" spans="1:41" x14ac:dyDescent="0.3">
      <c r="A897" s="7" t="s">
        <v>7676</v>
      </c>
      <c r="B897" s="1" t="s">
        <v>41</v>
      </c>
      <c r="C897" s="1" t="s">
        <v>4682</v>
      </c>
      <c r="D897" s="1" t="s">
        <v>43</v>
      </c>
      <c r="E897" s="1" t="s">
        <v>7677</v>
      </c>
      <c r="F897" s="10">
        <f t="shared" si="13"/>
        <v>45338</v>
      </c>
      <c r="G897" s="1" t="s">
        <v>7678</v>
      </c>
      <c r="H897" s="1" t="s">
        <v>7623</v>
      </c>
      <c r="I897" s="1" t="s">
        <v>8481</v>
      </c>
      <c r="J897" s="1" t="s">
        <v>84</v>
      </c>
      <c r="K897" s="1">
        <v>71000000</v>
      </c>
      <c r="M897" s="1" t="s">
        <v>4685</v>
      </c>
      <c r="N897" s="1" t="s">
        <v>4686</v>
      </c>
      <c r="P897" s="1" t="s">
        <v>4687</v>
      </c>
      <c r="Q897" s="1" t="s">
        <v>4688</v>
      </c>
      <c r="R897" s="1" t="s">
        <v>127</v>
      </c>
      <c r="T897" s="1" t="s">
        <v>4689</v>
      </c>
      <c r="X897" s="2">
        <v>45306</v>
      </c>
      <c r="Y897" s="2">
        <v>45537</v>
      </c>
      <c r="Z897" s="2">
        <v>45299</v>
      </c>
      <c r="AA897" s="1" t="s">
        <v>55</v>
      </c>
      <c r="AC897" s="1" t="s">
        <v>57</v>
      </c>
      <c r="AD897" s="1" t="s">
        <v>57</v>
      </c>
      <c r="AE897" s="1" t="s">
        <v>57</v>
      </c>
      <c r="AF897" s="1" t="s">
        <v>87</v>
      </c>
      <c r="AG897" s="1">
        <v>45817019.039999999</v>
      </c>
      <c r="AI897" s="2">
        <v>45306</v>
      </c>
      <c r="AJ897" s="1">
        <v>45817019.039999999</v>
      </c>
      <c r="AK897" s="1" t="s">
        <v>5273</v>
      </c>
      <c r="AL897" s="2">
        <v>45306</v>
      </c>
      <c r="AM897" s="2">
        <v>45537</v>
      </c>
      <c r="AN897" s="1" t="s">
        <v>240</v>
      </c>
      <c r="AO897" s="3">
        <v>0.70833333333333337</v>
      </c>
    </row>
    <row r="898" spans="1:41" x14ac:dyDescent="0.3">
      <c r="A898" s="7" t="s">
        <v>7679</v>
      </c>
      <c r="B898" s="1" t="s">
        <v>41</v>
      </c>
      <c r="C898" s="1" t="s">
        <v>7680</v>
      </c>
      <c r="D898" s="1" t="s">
        <v>43</v>
      </c>
      <c r="E898" s="1" t="s">
        <v>7681</v>
      </c>
      <c r="F898" s="10">
        <f t="shared" si="13"/>
        <v>45331</v>
      </c>
      <c r="G898" s="1" t="s">
        <v>7682</v>
      </c>
      <c r="H898" s="1" t="s">
        <v>7683</v>
      </c>
      <c r="I898" s="1" t="s">
        <v>8481</v>
      </c>
      <c r="J898" s="1" t="s">
        <v>127</v>
      </c>
      <c r="K898" s="1">
        <v>45000000</v>
      </c>
      <c r="L898" s="1" t="s">
        <v>7684</v>
      </c>
      <c r="M898" s="1" t="s">
        <v>7685</v>
      </c>
      <c r="N898" s="1" t="s">
        <v>7686</v>
      </c>
      <c r="P898" s="1" t="s">
        <v>7687</v>
      </c>
      <c r="Q898" s="1" t="s">
        <v>7688</v>
      </c>
      <c r="R898" s="1" t="s">
        <v>84</v>
      </c>
      <c r="V898" s="1" t="s">
        <v>7689</v>
      </c>
      <c r="W898" s="1" t="s">
        <v>7690</v>
      </c>
      <c r="X898" s="2">
        <v>45314</v>
      </c>
      <c r="Y898" s="2">
        <v>46774</v>
      </c>
      <c r="Z898" s="2">
        <v>45250</v>
      </c>
      <c r="AA898" s="1" t="s">
        <v>55</v>
      </c>
      <c r="AC898" s="1" t="s">
        <v>56</v>
      </c>
      <c r="AD898" s="1" t="s">
        <v>56</v>
      </c>
      <c r="AE898" s="1" t="s">
        <v>57</v>
      </c>
      <c r="AF898" s="1" t="s">
        <v>58</v>
      </c>
      <c r="AG898" s="1">
        <v>300000000</v>
      </c>
      <c r="AI898" s="2">
        <v>45275</v>
      </c>
      <c r="AJ898" s="1">
        <v>300000000</v>
      </c>
      <c r="AK898" s="1" t="s">
        <v>7691</v>
      </c>
      <c r="AL898" s="2">
        <v>45314</v>
      </c>
      <c r="AM898" s="2">
        <v>46774</v>
      </c>
      <c r="AN898" s="1" t="s">
        <v>59</v>
      </c>
      <c r="AO898" s="3">
        <v>0.625</v>
      </c>
    </row>
    <row r="899" spans="1:41" x14ac:dyDescent="0.3">
      <c r="A899" s="7" t="s">
        <v>7692</v>
      </c>
      <c r="B899" s="1" t="s">
        <v>41</v>
      </c>
      <c r="C899" s="1" t="s">
        <v>7693</v>
      </c>
      <c r="D899" s="1" t="s">
        <v>43</v>
      </c>
      <c r="E899" s="1" t="s">
        <v>7694</v>
      </c>
      <c r="F899" s="10">
        <f t="shared" ref="F899:F962" si="14">DATEVALUE(LEFT(E899,10))</f>
        <v>45320</v>
      </c>
      <c r="G899" s="1" t="s">
        <v>7695</v>
      </c>
      <c r="H899" s="1" t="s">
        <v>7696</v>
      </c>
      <c r="I899" s="1" t="s">
        <v>8481</v>
      </c>
      <c r="J899" s="1" t="s">
        <v>51</v>
      </c>
      <c r="K899" s="1">
        <v>45000000</v>
      </c>
      <c r="L899" s="1" t="s">
        <v>7697</v>
      </c>
      <c r="M899" s="1" t="s">
        <v>7698</v>
      </c>
      <c r="N899" s="1" t="s">
        <v>7699</v>
      </c>
      <c r="P899" s="1" t="s">
        <v>7700</v>
      </c>
      <c r="Q899" s="1" t="s">
        <v>7701</v>
      </c>
      <c r="R899" s="1" t="s">
        <v>84</v>
      </c>
      <c r="S899" s="1">
        <v>2084617541</v>
      </c>
      <c r="X899" s="2">
        <v>45383</v>
      </c>
      <c r="Y899" s="2">
        <v>45590</v>
      </c>
      <c r="Z899" s="2">
        <v>45177</v>
      </c>
      <c r="AA899" s="1" t="s">
        <v>55</v>
      </c>
      <c r="AC899" s="1" t="s">
        <v>57</v>
      </c>
      <c r="AD899" s="1" t="s">
        <v>57</v>
      </c>
      <c r="AE899" s="1" t="s">
        <v>57</v>
      </c>
      <c r="AF899" s="1" t="s">
        <v>58</v>
      </c>
      <c r="AG899" s="1">
        <v>2400000</v>
      </c>
      <c r="AH899" s="1">
        <v>2900000</v>
      </c>
      <c r="AI899" s="2">
        <v>45279</v>
      </c>
      <c r="AJ899" s="1">
        <v>2859651</v>
      </c>
      <c r="AK899" s="1" t="s">
        <v>7702</v>
      </c>
      <c r="AL899" s="2">
        <v>45383</v>
      </c>
      <c r="AM899" s="2">
        <v>45590</v>
      </c>
      <c r="AN899" s="1" t="s">
        <v>700</v>
      </c>
      <c r="AO899" s="3">
        <v>0.5</v>
      </c>
    </row>
    <row r="900" spans="1:41" x14ac:dyDescent="0.3">
      <c r="A900" s="7" t="s">
        <v>7703</v>
      </c>
      <c r="B900" s="1" t="s">
        <v>41</v>
      </c>
      <c r="C900" s="1" t="s">
        <v>6681</v>
      </c>
      <c r="D900" s="1" t="s">
        <v>43</v>
      </c>
      <c r="E900" s="1" t="s">
        <v>7704</v>
      </c>
      <c r="F900" s="10">
        <f t="shared" si="14"/>
        <v>45293</v>
      </c>
      <c r="G900" s="1" t="s">
        <v>7705</v>
      </c>
      <c r="H900" s="1" t="s">
        <v>7706</v>
      </c>
      <c r="I900" s="1" t="s">
        <v>8481</v>
      </c>
      <c r="J900" s="1" t="s">
        <v>378</v>
      </c>
      <c r="K900" s="1">
        <v>45233130</v>
      </c>
      <c r="M900" s="1" t="s">
        <v>7707</v>
      </c>
      <c r="N900" s="1" t="s">
        <v>7708</v>
      </c>
      <c r="O900" s="1" t="s">
        <v>6687</v>
      </c>
      <c r="P900" s="1" t="s">
        <v>6688</v>
      </c>
      <c r="Q900" s="1" t="s">
        <v>6689</v>
      </c>
      <c r="R900" s="1" t="s">
        <v>84</v>
      </c>
      <c r="X900" s="2">
        <v>45222</v>
      </c>
      <c r="Y900" s="2">
        <v>48875</v>
      </c>
      <c r="Z900" s="2">
        <v>45208</v>
      </c>
      <c r="AA900" s="1" t="s">
        <v>55</v>
      </c>
      <c r="AC900" s="1" t="s">
        <v>56</v>
      </c>
      <c r="AD900" s="1" t="s">
        <v>56</v>
      </c>
      <c r="AE900" s="1" t="s">
        <v>57</v>
      </c>
      <c r="AF900" s="1" t="s">
        <v>58</v>
      </c>
      <c r="AG900" s="1">
        <v>1127044.6299999999</v>
      </c>
      <c r="AI900" s="2">
        <v>45222</v>
      </c>
      <c r="AJ900" s="1">
        <v>1127044.6299999999</v>
      </c>
      <c r="AK900" s="1" t="s">
        <v>7709</v>
      </c>
      <c r="AL900" s="2">
        <v>45222</v>
      </c>
      <c r="AM900" s="2">
        <v>48875</v>
      </c>
      <c r="AN900" s="1" t="s">
        <v>7710</v>
      </c>
      <c r="AO900" s="3">
        <v>0.5</v>
      </c>
    </row>
    <row r="901" spans="1:41" x14ac:dyDescent="0.3">
      <c r="A901" s="7" t="s">
        <v>7711</v>
      </c>
      <c r="B901" s="1" t="s">
        <v>41</v>
      </c>
      <c r="C901" s="1" t="s">
        <v>7712</v>
      </c>
      <c r="D901" s="1" t="s">
        <v>43</v>
      </c>
      <c r="E901" s="1" t="s">
        <v>7713</v>
      </c>
      <c r="F901" s="10">
        <f t="shared" si="14"/>
        <v>45891</v>
      </c>
      <c r="G901" s="1" t="s">
        <v>7714</v>
      </c>
      <c r="H901" s="1" t="s">
        <v>7715</v>
      </c>
      <c r="I901" s="12" t="s">
        <v>7716</v>
      </c>
      <c r="J901" s="1" t="s">
        <v>5897</v>
      </c>
      <c r="K901" s="1" t="s">
        <v>7717</v>
      </c>
      <c r="L901" s="1" t="s">
        <v>7718</v>
      </c>
      <c r="M901" s="1" t="s">
        <v>7719</v>
      </c>
      <c r="N901" s="1" t="s">
        <v>7720</v>
      </c>
      <c r="P901" s="1" t="s">
        <v>904</v>
      </c>
      <c r="Q901" s="1" t="s">
        <v>7716</v>
      </c>
      <c r="R901" s="1" t="s">
        <v>84</v>
      </c>
      <c r="V901" s="1" t="s">
        <v>7721</v>
      </c>
      <c r="X901" s="2">
        <v>45890</v>
      </c>
      <c r="Y901" s="2">
        <v>47350</v>
      </c>
      <c r="Z901" s="2">
        <v>45791</v>
      </c>
      <c r="AA901" s="1" t="s">
        <v>55</v>
      </c>
      <c r="AC901" s="1" t="s">
        <v>56</v>
      </c>
      <c r="AD901" s="1" t="s">
        <v>57</v>
      </c>
      <c r="AE901" s="1" t="s">
        <v>57</v>
      </c>
      <c r="AF901" s="1" t="s">
        <v>58</v>
      </c>
      <c r="AG901" s="1">
        <v>970000000</v>
      </c>
      <c r="AH901" s="1">
        <v>0</v>
      </c>
      <c r="AI901" s="2">
        <v>45890</v>
      </c>
      <c r="AJ901" s="1">
        <v>970000000</v>
      </c>
      <c r="AK901" s="1" t="s">
        <v>7722</v>
      </c>
      <c r="AL901" s="2">
        <v>45890</v>
      </c>
      <c r="AM901" s="2">
        <v>47350</v>
      </c>
      <c r="AN901" s="1" t="s">
        <v>59</v>
      </c>
      <c r="AO901" s="3">
        <v>0.625</v>
      </c>
    </row>
    <row r="902" spans="1:41" x14ac:dyDescent="0.3">
      <c r="A902" s="7" t="s">
        <v>7723</v>
      </c>
      <c r="B902" s="1" t="s">
        <v>41</v>
      </c>
      <c r="C902" s="1" t="s">
        <v>7724</v>
      </c>
      <c r="D902" s="1" t="s">
        <v>43</v>
      </c>
      <c r="E902" s="1" t="s">
        <v>7725</v>
      </c>
      <c r="F902" s="10">
        <f t="shared" si="14"/>
        <v>45594</v>
      </c>
      <c r="G902" s="1" t="s">
        <v>7723</v>
      </c>
      <c r="H902" s="1" t="s">
        <v>7726</v>
      </c>
      <c r="I902" s="1" t="s">
        <v>8481</v>
      </c>
      <c r="J902" s="1" t="s">
        <v>127</v>
      </c>
      <c r="K902" s="1">
        <v>45000000</v>
      </c>
      <c r="M902" s="1" t="s">
        <v>7727</v>
      </c>
      <c r="N902" s="1" t="s">
        <v>7728</v>
      </c>
      <c r="P902" s="1" t="s">
        <v>4687</v>
      </c>
      <c r="Q902" s="1" t="s">
        <v>7729</v>
      </c>
      <c r="R902" s="1" t="s">
        <v>84</v>
      </c>
      <c r="U902" s="1" t="s">
        <v>7730</v>
      </c>
      <c r="X902" s="2">
        <v>45588</v>
      </c>
      <c r="Y902" s="2">
        <v>47413</v>
      </c>
      <c r="Z902" s="2">
        <v>45422</v>
      </c>
      <c r="AA902" s="1" t="s">
        <v>55</v>
      </c>
      <c r="AC902" s="1" t="s">
        <v>56</v>
      </c>
      <c r="AD902" s="1" t="s">
        <v>57</v>
      </c>
      <c r="AE902" s="1" t="s">
        <v>57</v>
      </c>
      <c r="AF902" s="1" t="s">
        <v>58</v>
      </c>
      <c r="AG902" s="1">
        <v>866000000</v>
      </c>
      <c r="AI902" s="2">
        <v>45580</v>
      </c>
      <c r="AJ902" s="1">
        <v>866000000</v>
      </c>
      <c r="AK902" s="1" t="s">
        <v>7731</v>
      </c>
      <c r="AL902" s="2">
        <v>45588</v>
      </c>
      <c r="AM902" s="2">
        <v>47413</v>
      </c>
      <c r="AN902" s="1" t="s">
        <v>59</v>
      </c>
      <c r="AO902" s="3">
        <v>0.70833333333333337</v>
      </c>
    </row>
    <row r="903" spans="1:41" x14ac:dyDescent="0.3">
      <c r="A903" s="7" t="s">
        <v>7732</v>
      </c>
      <c r="B903" s="1" t="s">
        <v>41</v>
      </c>
      <c r="C903" s="1" t="s">
        <v>7712</v>
      </c>
      <c r="D903" s="1" t="s">
        <v>43</v>
      </c>
      <c r="E903" s="1" t="s">
        <v>7733</v>
      </c>
      <c r="F903" s="10">
        <f t="shared" si="14"/>
        <v>45534</v>
      </c>
      <c r="G903" s="1" t="s">
        <v>7734</v>
      </c>
      <c r="H903" s="1" t="s">
        <v>7735</v>
      </c>
      <c r="I903" s="13" t="s">
        <v>7716</v>
      </c>
      <c r="J903" s="1" t="s">
        <v>7736</v>
      </c>
      <c r="K903" s="1">
        <v>45421151</v>
      </c>
      <c r="L903" s="1" t="s">
        <v>7718</v>
      </c>
      <c r="M903" s="1" t="s">
        <v>7719</v>
      </c>
      <c r="N903" s="1" t="s">
        <v>7720</v>
      </c>
      <c r="P903" s="1" t="s">
        <v>904</v>
      </c>
      <c r="Q903" s="1" t="s">
        <v>7716</v>
      </c>
      <c r="R903" s="1" t="s">
        <v>84</v>
      </c>
      <c r="V903" s="1" t="s">
        <v>7721</v>
      </c>
      <c r="X903" s="2">
        <v>45506</v>
      </c>
      <c r="Y903" s="2">
        <v>46966</v>
      </c>
      <c r="Z903" s="2">
        <v>45447</v>
      </c>
      <c r="AA903" s="1" t="s">
        <v>55</v>
      </c>
      <c r="AC903" s="1" t="s">
        <v>56</v>
      </c>
      <c r="AD903" s="1" t="s">
        <v>57</v>
      </c>
      <c r="AE903" s="1" t="s">
        <v>57</v>
      </c>
      <c r="AF903" s="1" t="s">
        <v>58</v>
      </c>
      <c r="AG903" s="1">
        <v>90000000</v>
      </c>
      <c r="AH903" s="1">
        <v>0</v>
      </c>
      <c r="AI903" s="2">
        <v>45506</v>
      </c>
      <c r="AJ903" s="1">
        <v>90000000</v>
      </c>
      <c r="AK903" s="1" t="s">
        <v>7737</v>
      </c>
      <c r="AL903" s="2">
        <v>45506</v>
      </c>
      <c r="AM903" s="2">
        <v>46966</v>
      </c>
      <c r="AN903" s="1" t="s">
        <v>59</v>
      </c>
      <c r="AO903" s="3">
        <v>0.625</v>
      </c>
    </row>
    <row r="904" spans="1:41" x14ac:dyDescent="0.3">
      <c r="A904" s="7" t="s">
        <v>7738</v>
      </c>
      <c r="B904" s="1" t="s">
        <v>41</v>
      </c>
      <c r="C904" s="1" t="s">
        <v>7739</v>
      </c>
      <c r="D904" s="1" t="s">
        <v>43</v>
      </c>
      <c r="E904" s="1" t="s">
        <v>7740</v>
      </c>
      <c r="F904" s="10">
        <f t="shared" si="14"/>
        <v>45393</v>
      </c>
      <c r="G904" s="1" t="s">
        <v>7741</v>
      </c>
      <c r="H904" s="1" t="s">
        <v>7742</v>
      </c>
      <c r="I904" s="11" t="s">
        <v>7743</v>
      </c>
      <c r="J904" s="1" t="s">
        <v>64</v>
      </c>
      <c r="K904" s="1">
        <v>45211000</v>
      </c>
      <c r="M904" s="1" t="s">
        <v>7744</v>
      </c>
      <c r="N904" s="1" t="s">
        <v>7739</v>
      </c>
      <c r="O904" s="1" t="s">
        <v>7745</v>
      </c>
      <c r="P904" s="1" t="s">
        <v>7746</v>
      </c>
      <c r="Q904" s="1" t="s">
        <v>7743</v>
      </c>
      <c r="R904" s="1" t="s">
        <v>84</v>
      </c>
      <c r="V904" s="1" t="s">
        <v>7747</v>
      </c>
      <c r="X904" s="2">
        <v>45200</v>
      </c>
      <c r="Y904" s="2">
        <v>45566</v>
      </c>
      <c r="Z904" s="2">
        <v>45170</v>
      </c>
      <c r="AA904" s="1" t="s">
        <v>55</v>
      </c>
      <c r="AC904" s="1" t="s">
        <v>56</v>
      </c>
      <c r="AD904" s="1" t="s">
        <v>57</v>
      </c>
      <c r="AE904" s="1" t="s">
        <v>57</v>
      </c>
      <c r="AF904" s="1" t="s">
        <v>58</v>
      </c>
      <c r="AG904" s="1">
        <v>7000000</v>
      </c>
      <c r="AH904" s="1">
        <v>7000000</v>
      </c>
      <c r="AI904" s="2">
        <v>45229</v>
      </c>
      <c r="AJ904" s="1">
        <v>6364746.5199999996</v>
      </c>
      <c r="AK904" s="1" t="s">
        <v>7748</v>
      </c>
      <c r="AL904" s="2">
        <v>45292</v>
      </c>
      <c r="AM904" s="2">
        <v>45657</v>
      </c>
      <c r="AN904" s="1" t="s">
        <v>89</v>
      </c>
      <c r="AO904" s="3">
        <v>0.5</v>
      </c>
    </row>
    <row r="905" spans="1:41" x14ac:dyDescent="0.3">
      <c r="A905" s="7" t="s">
        <v>7749</v>
      </c>
      <c r="B905" s="1" t="s">
        <v>41</v>
      </c>
      <c r="C905" s="1" t="s">
        <v>7750</v>
      </c>
      <c r="D905" s="1" t="s">
        <v>43</v>
      </c>
      <c r="E905" s="1" t="s">
        <v>7751</v>
      </c>
      <c r="F905" s="10">
        <f t="shared" si="14"/>
        <v>46005</v>
      </c>
      <c r="G905" s="1" t="s">
        <v>7752</v>
      </c>
      <c r="H905" s="1" t="s">
        <v>7753</v>
      </c>
      <c r="I905" s="1" t="s">
        <v>8481</v>
      </c>
      <c r="J905" s="1" t="s">
        <v>405</v>
      </c>
      <c r="K905" s="1">
        <v>45000000</v>
      </c>
      <c r="M905" s="1" t="s">
        <v>7754</v>
      </c>
      <c r="N905" s="1" t="s">
        <v>7755</v>
      </c>
      <c r="O905" s="1" t="s">
        <v>7756</v>
      </c>
      <c r="P905" s="1" t="s">
        <v>5104</v>
      </c>
      <c r="Q905" s="1" t="s">
        <v>7757</v>
      </c>
      <c r="R905" s="1" t="s">
        <v>53</v>
      </c>
      <c r="S905" s="1" t="s">
        <v>7758</v>
      </c>
      <c r="V905" s="1" t="s">
        <v>7759</v>
      </c>
      <c r="X905" s="2">
        <v>45946</v>
      </c>
      <c r="Y905" s="2">
        <v>47407</v>
      </c>
      <c r="Z905" s="2">
        <v>45945</v>
      </c>
      <c r="AA905" s="1" t="s">
        <v>55</v>
      </c>
      <c r="AC905" s="1" t="s">
        <v>56</v>
      </c>
      <c r="AD905" s="1" t="s">
        <v>57</v>
      </c>
      <c r="AE905" s="1" t="s">
        <v>57</v>
      </c>
      <c r="AF905" s="1" t="s">
        <v>58</v>
      </c>
      <c r="AG905" s="1">
        <v>224000000</v>
      </c>
      <c r="AI905" s="2">
        <v>45945</v>
      </c>
      <c r="AJ905" s="1">
        <v>224000000</v>
      </c>
      <c r="AK905" s="1" t="s">
        <v>7760</v>
      </c>
      <c r="AL905" s="2">
        <v>45946</v>
      </c>
      <c r="AM905" s="2">
        <v>47407</v>
      </c>
      <c r="AN905" s="1" t="s">
        <v>89</v>
      </c>
      <c r="AO905" s="3">
        <v>0</v>
      </c>
    </row>
    <row r="906" spans="1:41" x14ac:dyDescent="0.3">
      <c r="A906" s="7" t="s">
        <v>7761</v>
      </c>
      <c r="B906" s="1" t="s">
        <v>41</v>
      </c>
      <c r="C906" s="1" t="s">
        <v>7762</v>
      </c>
      <c r="D906" s="1" t="s">
        <v>43</v>
      </c>
      <c r="E906" s="1" t="s">
        <v>7763</v>
      </c>
      <c r="F906" s="10">
        <f t="shared" si="14"/>
        <v>45909</v>
      </c>
      <c r="G906" s="1" t="s">
        <v>7764</v>
      </c>
      <c r="H906" s="1" t="s">
        <v>7765</v>
      </c>
      <c r="I906" s="1" t="s">
        <v>8481</v>
      </c>
      <c r="J906" s="1" t="s">
        <v>127</v>
      </c>
      <c r="K906" s="1">
        <v>45300000</v>
      </c>
      <c r="M906" s="1" t="s">
        <v>7766</v>
      </c>
      <c r="N906" s="1" t="s">
        <v>7767</v>
      </c>
      <c r="P906" s="1" t="s">
        <v>7768</v>
      </c>
      <c r="Q906" s="1" t="s">
        <v>7769</v>
      </c>
      <c r="R906" s="1" t="s">
        <v>84</v>
      </c>
      <c r="V906" s="1" t="s">
        <v>7770</v>
      </c>
      <c r="X906" s="2">
        <v>45670</v>
      </c>
      <c r="Y906" s="2">
        <v>47130</v>
      </c>
      <c r="Z906" s="2">
        <v>45464</v>
      </c>
      <c r="AA906" s="1" t="s">
        <v>55</v>
      </c>
      <c r="AC906" s="1" t="s">
        <v>56</v>
      </c>
      <c r="AD906" s="1" t="s">
        <v>57</v>
      </c>
      <c r="AE906" s="1" t="s">
        <v>57</v>
      </c>
      <c r="AF906" s="1" t="s">
        <v>58</v>
      </c>
      <c r="AG906" s="1">
        <v>500000000</v>
      </c>
      <c r="AI906" s="2">
        <v>45600</v>
      </c>
      <c r="AJ906" s="1">
        <v>500000000</v>
      </c>
      <c r="AK906" s="1" t="s">
        <v>7771</v>
      </c>
      <c r="AL906" s="2">
        <v>45670</v>
      </c>
      <c r="AM906" s="2">
        <v>47130</v>
      </c>
      <c r="AN906" s="1" t="s">
        <v>59</v>
      </c>
      <c r="AO906" s="3">
        <v>0.5</v>
      </c>
    </row>
    <row r="907" spans="1:41" x14ac:dyDescent="0.3">
      <c r="A907" s="7" t="s">
        <v>7772</v>
      </c>
      <c r="B907" s="1" t="s">
        <v>41</v>
      </c>
      <c r="C907" s="1" t="s">
        <v>2199</v>
      </c>
      <c r="D907" s="1" t="s">
        <v>43</v>
      </c>
      <c r="E907" s="1" t="s">
        <v>7773</v>
      </c>
      <c r="F907" s="10">
        <f t="shared" si="14"/>
        <v>45840</v>
      </c>
      <c r="G907" s="1" t="s">
        <v>7774</v>
      </c>
      <c r="H907" s="1" t="s">
        <v>7775</v>
      </c>
      <c r="I907" s="1" t="s">
        <v>8481</v>
      </c>
      <c r="J907" s="1" t="s">
        <v>540</v>
      </c>
      <c r="K907" s="1" t="s">
        <v>7776</v>
      </c>
      <c r="L907" s="1" t="s">
        <v>2203</v>
      </c>
      <c r="M907" s="1" t="s">
        <v>2204</v>
      </c>
      <c r="N907" s="1" t="s">
        <v>7307</v>
      </c>
      <c r="P907" s="1" t="s">
        <v>7308</v>
      </c>
      <c r="Q907" s="1" t="s">
        <v>7309</v>
      </c>
      <c r="R907" s="1" t="s">
        <v>545</v>
      </c>
      <c r="S907" s="1" t="s">
        <v>7310</v>
      </c>
      <c r="T907" s="1" t="s">
        <v>7311</v>
      </c>
      <c r="V907" s="1" t="s">
        <v>7777</v>
      </c>
      <c r="X907" s="2">
        <v>45799</v>
      </c>
      <c r="Y907" s="2">
        <v>47259</v>
      </c>
      <c r="Z907" s="2">
        <v>45740</v>
      </c>
      <c r="AA907" s="1" t="s">
        <v>55</v>
      </c>
      <c r="AC907" s="1" t="s">
        <v>56</v>
      </c>
      <c r="AD907" s="1" t="s">
        <v>56</v>
      </c>
      <c r="AE907" s="1" t="s">
        <v>57</v>
      </c>
      <c r="AF907" s="1" t="s">
        <v>58</v>
      </c>
      <c r="AG907" s="1">
        <v>18650000</v>
      </c>
      <c r="AI907" s="2">
        <v>45812</v>
      </c>
      <c r="AJ907" s="1">
        <v>18650000</v>
      </c>
      <c r="AK907" s="1" t="s">
        <v>7778</v>
      </c>
      <c r="AL907" s="2">
        <v>45824</v>
      </c>
      <c r="AM907" s="2">
        <v>47284</v>
      </c>
      <c r="AN907" s="1" t="s">
        <v>89</v>
      </c>
      <c r="AO907" s="3">
        <v>0.5</v>
      </c>
    </row>
    <row r="908" spans="1:41" x14ac:dyDescent="0.3">
      <c r="A908" s="7" t="s">
        <v>7779</v>
      </c>
      <c r="B908" s="1" t="s">
        <v>41</v>
      </c>
      <c r="C908" s="1" t="s">
        <v>3703</v>
      </c>
      <c r="D908" s="1" t="s">
        <v>43</v>
      </c>
      <c r="E908" s="1" t="s">
        <v>7780</v>
      </c>
      <c r="F908" s="10">
        <f t="shared" si="14"/>
        <v>45805</v>
      </c>
      <c r="G908" s="1" t="s">
        <v>7781</v>
      </c>
      <c r="H908" s="1" t="s">
        <v>7782</v>
      </c>
      <c r="I908" s="1" t="s">
        <v>8481</v>
      </c>
      <c r="J908" s="1" t="s">
        <v>64</v>
      </c>
      <c r="K908" s="1">
        <v>45210000</v>
      </c>
      <c r="M908" s="1" t="s">
        <v>3707</v>
      </c>
      <c r="N908" s="1" t="s">
        <v>3708</v>
      </c>
      <c r="O908" s="1" t="s">
        <v>3709</v>
      </c>
      <c r="P908" s="1" t="s">
        <v>3710</v>
      </c>
      <c r="Q908" s="1" t="s">
        <v>3711</v>
      </c>
      <c r="R908" s="1" t="s">
        <v>53</v>
      </c>
      <c r="S908" s="1" t="s">
        <v>3712</v>
      </c>
      <c r="V908" s="1" t="s">
        <v>7783</v>
      </c>
      <c r="X908" s="2">
        <v>45798</v>
      </c>
      <c r="Y908" s="2">
        <v>47256</v>
      </c>
      <c r="Z908" s="2">
        <v>45796</v>
      </c>
      <c r="AA908" s="1" t="s">
        <v>55</v>
      </c>
      <c r="AC908" s="1" t="s">
        <v>57</v>
      </c>
      <c r="AD908" s="1" t="s">
        <v>57</v>
      </c>
      <c r="AE908" s="1" t="s">
        <v>57</v>
      </c>
      <c r="AF908" s="1" t="s">
        <v>58</v>
      </c>
      <c r="AG908" s="1">
        <v>2035000000</v>
      </c>
      <c r="AI908" s="2">
        <v>45796</v>
      </c>
      <c r="AJ908" s="1">
        <v>2035000000</v>
      </c>
      <c r="AK908" s="1" t="s">
        <v>7784</v>
      </c>
      <c r="AL908" s="2">
        <v>45798</v>
      </c>
      <c r="AM908" s="2">
        <v>47256</v>
      </c>
      <c r="AN908" s="1" t="s">
        <v>144</v>
      </c>
      <c r="AO908" s="3">
        <v>0</v>
      </c>
    </row>
    <row r="909" spans="1:41" x14ac:dyDescent="0.3">
      <c r="A909" s="7" t="s">
        <v>7785</v>
      </c>
      <c r="B909" s="1" t="s">
        <v>41</v>
      </c>
      <c r="C909" s="1" t="s">
        <v>7786</v>
      </c>
      <c r="D909" s="1" t="s">
        <v>43</v>
      </c>
      <c r="E909" s="1" t="s">
        <v>7787</v>
      </c>
      <c r="F909" s="10">
        <f t="shared" si="14"/>
        <v>45323</v>
      </c>
      <c r="G909" s="1" t="s">
        <v>7788</v>
      </c>
      <c r="H909" s="1" t="s">
        <v>7789</v>
      </c>
      <c r="I909" s="12" t="s">
        <v>1577</v>
      </c>
      <c r="J909" s="1" t="s">
        <v>107</v>
      </c>
      <c r="K909" s="1" t="s">
        <v>7790</v>
      </c>
      <c r="L909" s="1" t="s">
        <v>1555</v>
      </c>
      <c r="M909" s="1" t="s">
        <v>1556</v>
      </c>
      <c r="N909" s="1" t="s">
        <v>4870</v>
      </c>
      <c r="O909" s="1" t="s">
        <v>1558</v>
      </c>
      <c r="P909" s="1" t="s">
        <v>1559</v>
      </c>
      <c r="Q909" s="1" t="s">
        <v>1577</v>
      </c>
      <c r="R909" s="1" t="s">
        <v>127</v>
      </c>
      <c r="S909" s="1" t="s">
        <v>1560</v>
      </c>
      <c r="X909" s="2">
        <v>45313</v>
      </c>
      <c r="Y909" s="2">
        <v>46773</v>
      </c>
      <c r="Z909" s="2">
        <v>45110</v>
      </c>
      <c r="AA909" s="1" t="s">
        <v>55</v>
      </c>
      <c r="AC909" s="1" t="s">
        <v>56</v>
      </c>
      <c r="AD909" s="1" t="s">
        <v>57</v>
      </c>
      <c r="AE909" s="1" t="s">
        <v>57</v>
      </c>
      <c r="AF909" s="1" t="s">
        <v>58</v>
      </c>
      <c r="AG909" s="1">
        <v>0</v>
      </c>
      <c r="AH909" s="1">
        <v>500000000</v>
      </c>
      <c r="AI909" s="2">
        <v>45323</v>
      </c>
      <c r="AJ909" s="1">
        <v>31250000</v>
      </c>
      <c r="AK909" s="1" t="s">
        <v>7791</v>
      </c>
      <c r="AL909" s="2">
        <v>45313</v>
      </c>
      <c r="AM909" s="2">
        <v>46773</v>
      </c>
      <c r="AN909" s="1" t="s">
        <v>89</v>
      </c>
      <c r="AO909" s="3">
        <v>0.58333333333333337</v>
      </c>
    </row>
    <row r="910" spans="1:41" x14ac:dyDescent="0.3">
      <c r="A910" s="7" t="s">
        <v>7792</v>
      </c>
      <c r="B910" s="1" t="s">
        <v>41</v>
      </c>
      <c r="C910" s="1" t="s">
        <v>7793</v>
      </c>
      <c r="D910" s="1" t="s">
        <v>43</v>
      </c>
      <c r="E910" s="1" t="s">
        <v>7794</v>
      </c>
      <c r="F910" s="10">
        <f t="shared" si="14"/>
        <v>45534</v>
      </c>
      <c r="G910" s="1" t="s">
        <v>7795</v>
      </c>
      <c r="H910" s="1" t="s">
        <v>7796</v>
      </c>
      <c r="I910" s="1" t="s">
        <v>8481</v>
      </c>
      <c r="J910" s="1" t="s">
        <v>7797</v>
      </c>
      <c r="K910" s="1">
        <v>50000000</v>
      </c>
      <c r="M910" s="1" t="s">
        <v>7798</v>
      </c>
      <c r="N910" s="1" t="s">
        <v>7799</v>
      </c>
      <c r="P910" s="1" t="s">
        <v>1791</v>
      </c>
      <c r="Q910" s="1" t="s">
        <v>7800</v>
      </c>
      <c r="R910" s="1" t="s">
        <v>84</v>
      </c>
      <c r="S910" s="1" t="s">
        <v>7801</v>
      </c>
      <c r="T910" s="1" t="s">
        <v>7802</v>
      </c>
      <c r="V910" s="1" t="s">
        <v>7803</v>
      </c>
      <c r="X910" s="2">
        <v>45566</v>
      </c>
      <c r="Y910" s="2">
        <v>47026</v>
      </c>
      <c r="Z910" s="2">
        <v>45394</v>
      </c>
      <c r="AA910" s="1" t="s">
        <v>55</v>
      </c>
      <c r="AC910" s="1" t="s">
        <v>56</v>
      </c>
      <c r="AD910" s="1" t="s">
        <v>57</v>
      </c>
      <c r="AE910" s="1" t="s">
        <v>57</v>
      </c>
      <c r="AF910" s="1" t="s">
        <v>87</v>
      </c>
      <c r="AG910" s="1">
        <v>20000000</v>
      </c>
      <c r="AI910" s="2">
        <v>45534</v>
      </c>
      <c r="AJ910" s="1">
        <v>20000000</v>
      </c>
      <c r="AK910" s="1" t="s">
        <v>7804</v>
      </c>
      <c r="AL910" s="2">
        <v>45566</v>
      </c>
      <c r="AM910" s="2">
        <v>47026</v>
      </c>
      <c r="AN910" s="1" t="s">
        <v>89</v>
      </c>
      <c r="AO910" s="3">
        <v>0.70833333333333337</v>
      </c>
    </row>
    <row r="911" spans="1:41" x14ac:dyDescent="0.3">
      <c r="A911" s="7" t="s">
        <v>7805</v>
      </c>
      <c r="B911" s="1" t="s">
        <v>41</v>
      </c>
      <c r="C911" s="1" t="s">
        <v>7806</v>
      </c>
      <c r="D911" s="1" t="s">
        <v>43</v>
      </c>
      <c r="E911" s="1" t="s">
        <v>7807</v>
      </c>
      <c r="F911" s="10">
        <f t="shared" si="14"/>
        <v>45511</v>
      </c>
      <c r="G911" s="1" t="s">
        <v>7808</v>
      </c>
      <c r="H911" s="1" t="s">
        <v>7809</v>
      </c>
      <c r="I911" s="12" t="s">
        <v>7810</v>
      </c>
      <c r="J911" s="1" t="s">
        <v>127</v>
      </c>
      <c r="K911" s="1" t="s">
        <v>7811</v>
      </c>
      <c r="L911" s="1" t="s">
        <v>7812</v>
      </c>
      <c r="M911" s="1" t="s">
        <v>7813</v>
      </c>
      <c r="N911" s="1" t="s">
        <v>7814</v>
      </c>
      <c r="P911" s="1" t="s">
        <v>328</v>
      </c>
      <c r="Q911" s="1" t="s">
        <v>7810</v>
      </c>
      <c r="R911" s="1" t="s">
        <v>571</v>
      </c>
      <c r="X911" s="2">
        <v>45474</v>
      </c>
      <c r="Y911" s="2">
        <v>46934</v>
      </c>
      <c r="Z911" s="2">
        <v>45358</v>
      </c>
      <c r="AA911" s="1" t="s">
        <v>55</v>
      </c>
      <c r="AC911" s="1" t="s">
        <v>56</v>
      </c>
      <c r="AD911" s="1" t="s">
        <v>57</v>
      </c>
      <c r="AE911" s="1" t="s">
        <v>57</v>
      </c>
      <c r="AF911" s="1" t="s">
        <v>87</v>
      </c>
      <c r="AG911" s="1">
        <v>0</v>
      </c>
      <c r="AH911" s="1">
        <v>835000000</v>
      </c>
      <c r="AI911" s="2">
        <v>45506</v>
      </c>
      <c r="AJ911" s="1">
        <v>835000000</v>
      </c>
      <c r="AK911" s="1" t="s">
        <v>7815</v>
      </c>
      <c r="AL911" s="2">
        <v>45474</v>
      </c>
      <c r="AM911" s="2">
        <v>46934</v>
      </c>
      <c r="AN911" s="1" t="s">
        <v>59</v>
      </c>
      <c r="AO911" s="3">
        <v>0.53819444444444442</v>
      </c>
    </row>
    <row r="912" spans="1:41" x14ac:dyDescent="0.3">
      <c r="A912" s="7" t="s">
        <v>7816</v>
      </c>
      <c r="B912" s="1" t="s">
        <v>41</v>
      </c>
      <c r="C912" s="1" t="s">
        <v>7817</v>
      </c>
      <c r="D912" s="1" t="s">
        <v>43</v>
      </c>
      <c r="E912" s="1" t="s">
        <v>7818</v>
      </c>
      <c r="F912" s="10">
        <f t="shared" si="14"/>
        <v>45432</v>
      </c>
      <c r="G912" s="1" t="s">
        <v>7819</v>
      </c>
      <c r="H912" s="1" t="s">
        <v>7820</v>
      </c>
      <c r="I912" s="1" t="s">
        <v>8481</v>
      </c>
      <c r="J912" s="1" t="s">
        <v>64</v>
      </c>
      <c r="K912" s="1">
        <v>50700000</v>
      </c>
      <c r="M912" s="1" t="s">
        <v>7821</v>
      </c>
      <c r="N912" s="1" t="s">
        <v>7822</v>
      </c>
      <c r="P912" s="1" t="s">
        <v>7823</v>
      </c>
      <c r="Q912" s="1" t="s">
        <v>7824</v>
      </c>
      <c r="R912" s="1" t="s">
        <v>53</v>
      </c>
      <c r="S912" s="1" t="s">
        <v>7825</v>
      </c>
      <c r="V912" s="1" t="s">
        <v>7826</v>
      </c>
      <c r="X912" s="2">
        <v>45536</v>
      </c>
      <c r="Y912" s="2">
        <v>46996</v>
      </c>
      <c r="Z912" s="2">
        <v>45426</v>
      </c>
      <c r="AA912" s="1" t="s">
        <v>55</v>
      </c>
      <c r="AC912" s="1" t="s">
        <v>56</v>
      </c>
      <c r="AD912" s="1" t="s">
        <v>57</v>
      </c>
      <c r="AE912" s="1" t="s">
        <v>57</v>
      </c>
      <c r="AF912" s="1" t="s">
        <v>87</v>
      </c>
      <c r="AG912" s="1">
        <v>1</v>
      </c>
      <c r="AH912" s="1">
        <v>100000000</v>
      </c>
      <c r="AI912" s="2">
        <v>45426</v>
      </c>
      <c r="AJ912" s="1">
        <v>1</v>
      </c>
      <c r="AK912" s="1" t="s">
        <v>7827</v>
      </c>
      <c r="AL912" s="2">
        <v>45536</v>
      </c>
      <c r="AM912" s="2">
        <v>46996</v>
      </c>
      <c r="AN912" s="1" t="s">
        <v>89</v>
      </c>
      <c r="AO912" s="3">
        <v>0</v>
      </c>
    </row>
    <row r="913" spans="1:41" x14ac:dyDescent="0.3">
      <c r="A913" s="7" t="s">
        <v>7828</v>
      </c>
      <c r="B913" s="1" t="s">
        <v>41</v>
      </c>
      <c r="C913" s="1" t="s">
        <v>449</v>
      </c>
      <c r="D913" s="1" t="s">
        <v>43</v>
      </c>
      <c r="E913" s="1" t="s">
        <v>7829</v>
      </c>
      <c r="F913" s="10">
        <f t="shared" si="14"/>
        <v>45316</v>
      </c>
      <c r="G913" s="1" t="s">
        <v>7830</v>
      </c>
      <c r="H913" s="1" t="s">
        <v>7831</v>
      </c>
      <c r="I913" s="1" t="s">
        <v>8481</v>
      </c>
      <c r="J913" s="1" t="s">
        <v>84</v>
      </c>
      <c r="K913" s="1">
        <v>45233000</v>
      </c>
      <c r="L913" s="1" t="s">
        <v>7832</v>
      </c>
      <c r="M913" s="1" t="s">
        <v>7833</v>
      </c>
      <c r="N913" s="1" t="s">
        <v>456</v>
      </c>
      <c r="O913" s="1" t="s">
        <v>457</v>
      </c>
      <c r="P913" s="1" t="s">
        <v>458</v>
      </c>
      <c r="Q913" s="1" t="s">
        <v>459</v>
      </c>
      <c r="R913" s="1" t="s">
        <v>84</v>
      </c>
      <c r="S913" s="1" t="s">
        <v>7834</v>
      </c>
      <c r="T913" s="1" t="s">
        <v>461</v>
      </c>
      <c r="X913" s="2">
        <v>45231</v>
      </c>
      <c r="Y913" s="2">
        <v>46691</v>
      </c>
      <c r="Z913" s="2">
        <v>45190</v>
      </c>
      <c r="AA913" s="1" t="s">
        <v>55</v>
      </c>
      <c r="AC913" s="1" t="s">
        <v>56</v>
      </c>
      <c r="AD913" s="1" t="s">
        <v>57</v>
      </c>
      <c r="AE913" s="1" t="s">
        <v>57</v>
      </c>
      <c r="AF913" s="1" t="s">
        <v>58</v>
      </c>
      <c r="AG913" s="1">
        <v>16000000</v>
      </c>
      <c r="AH913" s="1">
        <v>16000000</v>
      </c>
      <c r="AI913" s="2">
        <v>45280</v>
      </c>
      <c r="AJ913" s="1">
        <v>16000000</v>
      </c>
      <c r="AK913" s="1" t="s">
        <v>7835</v>
      </c>
      <c r="AL913" s="2">
        <v>45293</v>
      </c>
      <c r="AM913" s="2">
        <v>46754</v>
      </c>
      <c r="AN913" s="1" t="s">
        <v>89</v>
      </c>
      <c r="AO913" s="3">
        <v>0.5</v>
      </c>
    </row>
    <row r="914" spans="1:41" x14ac:dyDescent="0.3">
      <c r="A914" s="7" t="s">
        <v>7836</v>
      </c>
      <c r="B914" s="1" t="s">
        <v>41</v>
      </c>
      <c r="C914" s="1" t="s">
        <v>7837</v>
      </c>
      <c r="D914" s="1" t="s">
        <v>43</v>
      </c>
      <c r="E914" s="1" t="s">
        <v>7838</v>
      </c>
      <c r="F914" s="10">
        <f t="shared" si="14"/>
        <v>45608</v>
      </c>
      <c r="G914" s="1" t="s">
        <v>7839</v>
      </c>
      <c r="H914" s="1" t="s">
        <v>7840</v>
      </c>
      <c r="I914" s="1" t="s">
        <v>8481</v>
      </c>
      <c r="J914" s="1" t="s">
        <v>127</v>
      </c>
      <c r="K914" s="1">
        <v>72300000</v>
      </c>
      <c r="M914" s="1" t="s">
        <v>7841</v>
      </c>
      <c r="N914" s="1" t="s">
        <v>7842</v>
      </c>
      <c r="P914" s="1" t="s">
        <v>7843</v>
      </c>
      <c r="Q914" s="1" t="s">
        <v>7844</v>
      </c>
      <c r="R914" s="1" t="s">
        <v>5855</v>
      </c>
      <c r="X914" s="2">
        <v>45611</v>
      </c>
      <c r="Y914" s="2">
        <v>46340</v>
      </c>
      <c r="Z914" s="2">
        <v>45575</v>
      </c>
      <c r="AA914" s="1" t="s">
        <v>55</v>
      </c>
      <c r="AC914" s="1" t="s">
        <v>56</v>
      </c>
      <c r="AD914" s="1" t="s">
        <v>57</v>
      </c>
      <c r="AE914" s="1" t="s">
        <v>57</v>
      </c>
      <c r="AF914" s="1" t="s">
        <v>87</v>
      </c>
      <c r="AG914" s="1">
        <v>884419</v>
      </c>
      <c r="AI914" s="2">
        <v>45603</v>
      </c>
      <c r="AJ914" s="1">
        <v>796220</v>
      </c>
      <c r="AK914" s="1" t="s">
        <v>7845</v>
      </c>
      <c r="AL914" s="2">
        <v>45611</v>
      </c>
      <c r="AM914" s="2">
        <v>46340</v>
      </c>
      <c r="AN914" s="1" t="s">
        <v>185</v>
      </c>
      <c r="AO914" s="3">
        <v>0.5</v>
      </c>
    </row>
    <row r="915" spans="1:41" x14ac:dyDescent="0.3">
      <c r="A915" s="7" t="s">
        <v>7846</v>
      </c>
      <c r="B915" s="1" t="s">
        <v>41</v>
      </c>
      <c r="C915" s="1" t="s">
        <v>4445</v>
      </c>
      <c r="D915" s="1" t="s">
        <v>43</v>
      </c>
      <c r="E915" s="1" t="s">
        <v>7847</v>
      </c>
      <c r="F915" s="10">
        <f t="shared" si="14"/>
        <v>45639</v>
      </c>
      <c r="G915" s="1" t="s">
        <v>7848</v>
      </c>
      <c r="H915" s="1" t="s">
        <v>7849</v>
      </c>
      <c r="I915" s="12" t="s">
        <v>4449</v>
      </c>
      <c r="J915" s="1" t="s">
        <v>64</v>
      </c>
      <c r="K915" s="1">
        <v>71311300</v>
      </c>
      <c r="M915" s="1" t="s">
        <v>7850</v>
      </c>
      <c r="N915" s="1" t="s">
        <v>4452</v>
      </c>
      <c r="P915" s="1" t="s">
        <v>51</v>
      </c>
      <c r="Q915" s="1" t="s">
        <v>4449</v>
      </c>
      <c r="R915" s="1" t="s">
        <v>84</v>
      </c>
      <c r="X915" s="2">
        <v>45621</v>
      </c>
      <c r="Y915" s="2">
        <v>46325</v>
      </c>
      <c r="Z915" s="2">
        <v>45614</v>
      </c>
      <c r="AA915" s="1" t="s">
        <v>55</v>
      </c>
      <c r="AC915" s="1" t="s">
        <v>57</v>
      </c>
      <c r="AD915" s="1" t="s">
        <v>57</v>
      </c>
      <c r="AE915" s="1" t="s">
        <v>57</v>
      </c>
      <c r="AF915" s="1" t="s">
        <v>87</v>
      </c>
      <c r="AG915" s="1">
        <v>214000</v>
      </c>
      <c r="AI915" s="2">
        <v>45624</v>
      </c>
      <c r="AJ915" s="1">
        <v>214000</v>
      </c>
      <c r="AK915" s="1" t="s">
        <v>7851</v>
      </c>
      <c r="AL915" s="2">
        <v>45621</v>
      </c>
      <c r="AM915" s="2">
        <v>46325</v>
      </c>
      <c r="AN915" s="1" t="s">
        <v>3606</v>
      </c>
      <c r="AO915" s="3">
        <v>0.5</v>
      </c>
    </row>
    <row r="916" spans="1:41" x14ac:dyDescent="0.3">
      <c r="A916" s="7" t="s">
        <v>7852</v>
      </c>
      <c r="B916" s="1" t="s">
        <v>41</v>
      </c>
      <c r="C916" s="1" t="s">
        <v>291</v>
      </c>
      <c r="D916" s="1" t="s">
        <v>43</v>
      </c>
      <c r="E916" s="1" t="s">
        <v>7853</v>
      </c>
      <c r="F916" s="10">
        <f t="shared" si="14"/>
        <v>46015</v>
      </c>
      <c r="G916" s="1" t="s">
        <v>7854</v>
      </c>
      <c r="H916" s="1" t="s">
        <v>7855</v>
      </c>
      <c r="I916" s="1" t="s">
        <v>8481</v>
      </c>
      <c r="J916" s="1" t="s">
        <v>1243</v>
      </c>
      <c r="K916" s="1">
        <v>71500000</v>
      </c>
      <c r="L916" s="1" t="s">
        <v>295</v>
      </c>
      <c r="M916" s="1" t="s">
        <v>296</v>
      </c>
      <c r="N916" s="1" t="s">
        <v>110</v>
      </c>
      <c r="O916" s="1" t="s">
        <v>297</v>
      </c>
      <c r="P916" s="1" t="s">
        <v>298</v>
      </c>
      <c r="Q916" s="1" t="s">
        <v>299</v>
      </c>
      <c r="R916" s="1" t="s">
        <v>84</v>
      </c>
      <c r="S916" s="1" t="s">
        <v>300</v>
      </c>
      <c r="T916" s="1" t="s">
        <v>301</v>
      </c>
      <c r="X916" s="2">
        <v>45931</v>
      </c>
      <c r="Y916" s="2">
        <v>46507</v>
      </c>
      <c r="Z916" s="2">
        <v>45901</v>
      </c>
      <c r="AA916" s="1" t="s">
        <v>55</v>
      </c>
      <c r="AC916" s="1" t="s">
        <v>57</v>
      </c>
      <c r="AD916" s="1" t="s">
        <v>57</v>
      </c>
      <c r="AE916" s="1" t="s">
        <v>57</v>
      </c>
      <c r="AF916" s="1" t="s">
        <v>87</v>
      </c>
      <c r="AG916" s="1">
        <v>134786</v>
      </c>
      <c r="AH916" s="1">
        <v>134786</v>
      </c>
      <c r="AI916" s="2">
        <v>45930</v>
      </c>
      <c r="AJ916" s="1">
        <v>134786</v>
      </c>
      <c r="AK916" s="1" t="s">
        <v>7856</v>
      </c>
      <c r="AL916" s="2">
        <v>45931</v>
      </c>
      <c r="AM916" s="2">
        <v>46507</v>
      </c>
      <c r="AN916" s="1" t="s">
        <v>229</v>
      </c>
      <c r="AO916" s="3">
        <v>0.99930555555555556</v>
      </c>
    </row>
    <row r="917" spans="1:41" x14ac:dyDescent="0.3">
      <c r="A917" s="7" t="s">
        <v>7857</v>
      </c>
      <c r="B917" s="1" t="s">
        <v>41</v>
      </c>
      <c r="C917" s="1" t="s">
        <v>7858</v>
      </c>
      <c r="D917" s="1" t="s">
        <v>43</v>
      </c>
      <c r="E917" s="1" t="s">
        <v>7859</v>
      </c>
      <c r="F917" s="10">
        <f t="shared" si="14"/>
        <v>46013</v>
      </c>
      <c r="G917" s="1" t="s">
        <v>7860</v>
      </c>
      <c r="H917" s="1" t="s">
        <v>7861</v>
      </c>
      <c r="I917" s="1" t="s">
        <v>8481</v>
      </c>
      <c r="J917" s="1" t="s">
        <v>95</v>
      </c>
      <c r="K917" s="1">
        <v>71324000</v>
      </c>
      <c r="M917" s="1" t="s">
        <v>7862</v>
      </c>
      <c r="N917" s="1" t="s">
        <v>2148</v>
      </c>
      <c r="P917" s="1" t="s">
        <v>6380</v>
      </c>
      <c r="Q917" s="1" t="s">
        <v>7863</v>
      </c>
      <c r="R917" s="1" t="s">
        <v>84</v>
      </c>
      <c r="X917" s="2">
        <v>45870</v>
      </c>
      <c r="Y917" s="2">
        <v>46150</v>
      </c>
      <c r="Z917" s="2">
        <v>45839</v>
      </c>
      <c r="AA917" s="1" t="s">
        <v>55</v>
      </c>
      <c r="AC917" s="1" t="s">
        <v>56</v>
      </c>
      <c r="AD917" s="1" t="s">
        <v>57</v>
      </c>
      <c r="AE917" s="1" t="s">
        <v>57</v>
      </c>
      <c r="AF917" s="1" t="s">
        <v>87</v>
      </c>
      <c r="AG917" s="1">
        <v>373440</v>
      </c>
      <c r="AI917" s="2">
        <v>45839</v>
      </c>
      <c r="AJ917" s="1">
        <v>373440</v>
      </c>
      <c r="AK917" s="1" t="s">
        <v>7864</v>
      </c>
      <c r="AL917" s="2">
        <v>45870</v>
      </c>
      <c r="AM917" s="2">
        <v>46150</v>
      </c>
      <c r="AN917" s="1" t="s">
        <v>240</v>
      </c>
      <c r="AO917" s="3">
        <v>0.375</v>
      </c>
    </row>
    <row r="918" spans="1:41" x14ac:dyDescent="0.3">
      <c r="A918" s="7" t="s">
        <v>7865</v>
      </c>
      <c r="B918" s="1" t="s">
        <v>41</v>
      </c>
      <c r="C918" s="1" t="s">
        <v>751</v>
      </c>
      <c r="D918" s="1" t="s">
        <v>43</v>
      </c>
      <c r="E918" s="1" t="s">
        <v>7866</v>
      </c>
      <c r="F918" s="10">
        <f t="shared" si="14"/>
        <v>46009</v>
      </c>
      <c r="G918" s="1" t="s">
        <v>7867</v>
      </c>
      <c r="H918" s="1" t="s">
        <v>7868</v>
      </c>
      <c r="I918" s="1" t="s">
        <v>8481</v>
      </c>
      <c r="J918" s="1" t="s">
        <v>405</v>
      </c>
      <c r="K918" s="1" t="s">
        <v>7869</v>
      </c>
      <c r="M918" s="1" t="s">
        <v>7870</v>
      </c>
      <c r="N918" s="1" t="s">
        <v>7871</v>
      </c>
      <c r="P918" s="1" t="s">
        <v>7872</v>
      </c>
      <c r="Q918" s="1" t="s">
        <v>7873</v>
      </c>
      <c r="R918" s="1" t="s">
        <v>84</v>
      </c>
      <c r="S918" s="1">
        <v>1517033862</v>
      </c>
      <c r="X918" s="2">
        <v>45962</v>
      </c>
      <c r="Y918" s="2">
        <v>47422</v>
      </c>
      <c r="Z918" s="2">
        <v>45916</v>
      </c>
      <c r="AA918" s="1" t="s">
        <v>55</v>
      </c>
      <c r="AC918" s="1" t="s">
        <v>56</v>
      </c>
      <c r="AD918" s="1" t="s">
        <v>56</v>
      </c>
      <c r="AE918" s="1" t="s">
        <v>57</v>
      </c>
      <c r="AF918" s="1" t="s">
        <v>87</v>
      </c>
      <c r="AG918" s="1">
        <v>0</v>
      </c>
      <c r="AI918" s="2">
        <v>45943</v>
      </c>
      <c r="AJ918" s="1">
        <v>6000000</v>
      </c>
      <c r="AK918" s="1" t="s">
        <v>7874</v>
      </c>
      <c r="AL918" s="2">
        <v>45962</v>
      </c>
      <c r="AM918" s="2">
        <v>47422</v>
      </c>
      <c r="AN918" s="1" t="s">
        <v>101</v>
      </c>
      <c r="AO918" s="3">
        <v>0.70833333333333337</v>
      </c>
    </row>
    <row r="919" spans="1:41" x14ac:dyDescent="0.3">
      <c r="A919" s="7" t="s">
        <v>7875</v>
      </c>
      <c r="B919" s="1" t="s">
        <v>41</v>
      </c>
      <c r="C919" s="1" t="s">
        <v>2627</v>
      </c>
      <c r="D919" s="1" t="s">
        <v>43</v>
      </c>
      <c r="E919" s="1" t="s">
        <v>7876</v>
      </c>
      <c r="F919" s="10">
        <f t="shared" si="14"/>
        <v>46001</v>
      </c>
      <c r="G919" s="1" t="s">
        <v>7877</v>
      </c>
      <c r="H919" s="1" t="s">
        <v>7878</v>
      </c>
      <c r="I919" s="1" t="s">
        <v>8481</v>
      </c>
      <c r="J919" s="1" t="s">
        <v>64</v>
      </c>
      <c r="K919" s="1">
        <v>73220000</v>
      </c>
      <c r="M919" s="1" t="s">
        <v>2790</v>
      </c>
      <c r="N919" s="1" t="s">
        <v>2791</v>
      </c>
      <c r="P919" s="1" t="s">
        <v>904</v>
      </c>
      <c r="Q919" s="1" t="s">
        <v>1363</v>
      </c>
      <c r="R919" s="1" t="s">
        <v>84</v>
      </c>
      <c r="U919" s="1" t="s">
        <v>7879</v>
      </c>
      <c r="X919" s="2">
        <v>45999</v>
      </c>
      <c r="Y919" s="2">
        <v>46234</v>
      </c>
      <c r="Z919" s="2">
        <v>45968</v>
      </c>
      <c r="AA919" s="1" t="s">
        <v>55</v>
      </c>
      <c r="AC919" s="1" t="s">
        <v>56</v>
      </c>
      <c r="AD919" s="1" t="s">
        <v>57</v>
      </c>
      <c r="AE919" s="1" t="s">
        <v>57</v>
      </c>
      <c r="AF919" s="1" t="s">
        <v>87</v>
      </c>
      <c r="AG919" s="1">
        <v>239434.71</v>
      </c>
      <c r="AI919" s="2">
        <v>45999</v>
      </c>
      <c r="AJ919" s="1">
        <v>239434.71</v>
      </c>
      <c r="AK919" s="1" t="s">
        <v>7880</v>
      </c>
      <c r="AL919" s="2">
        <v>45999</v>
      </c>
      <c r="AM919" s="2">
        <v>46234</v>
      </c>
      <c r="AN919" s="1" t="s">
        <v>240</v>
      </c>
      <c r="AO919" s="3">
        <v>0.79166666666666663</v>
      </c>
    </row>
    <row r="920" spans="1:41" x14ac:dyDescent="0.3">
      <c r="A920" s="7" t="s">
        <v>7881</v>
      </c>
      <c r="B920" s="1" t="s">
        <v>41</v>
      </c>
      <c r="C920" s="1" t="s">
        <v>2030</v>
      </c>
      <c r="D920" s="1" t="s">
        <v>43</v>
      </c>
      <c r="E920" s="1" t="s">
        <v>7882</v>
      </c>
      <c r="F920" s="10">
        <f t="shared" si="14"/>
        <v>45994</v>
      </c>
      <c r="G920" s="1" t="s">
        <v>7883</v>
      </c>
      <c r="H920" s="1" t="s">
        <v>7884</v>
      </c>
      <c r="I920" s="1" t="s">
        <v>8481</v>
      </c>
      <c r="J920" s="1" t="s">
        <v>554</v>
      </c>
      <c r="K920" s="1">
        <v>71530000</v>
      </c>
      <c r="M920" s="1" t="s">
        <v>2034</v>
      </c>
      <c r="N920" s="1" t="s">
        <v>5126</v>
      </c>
      <c r="P920" s="1" t="s">
        <v>2037</v>
      </c>
      <c r="Q920" s="1" t="s">
        <v>2038</v>
      </c>
      <c r="R920" s="1" t="s">
        <v>84</v>
      </c>
      <c r="X920" s="2">
        <v>45670</v>
      </c>
      <c r="Y920" s="2">
        <v>45900</v>
      </c>
      <c r="Z920" s="2">
        <v>45663</v>
      </c>
      <c r="AA920" s="1" t="s">
        <v>55</v>
      </c>
      <c r="AC920" s="1" t="s">
        <v>56</v>
      </c>
      <c r="AD920" s="1" t="s">
        <v>57</v>
      </c>
      <c r="AE920" s="1" t="s">
        <v>57</v>
      </c>
      <c r="AF920" s="1" t="s">
        <v>87</v>
      </c>
      <c r="AG920" s="1">
        <v>150000</v>
      </c>
      <c r="AI920" s="2">
        <v>45663</v>
      </c>
      <c r="AJ920" s="1">
        <v>150000</v>
      </c>
      <c r="AK920" s="1" t="s">
        <v>7885</v>
      </c>
      <c r="AL920" s="2">
        <v>45670</v>
      </c>
      <c r="AM920" s="2">
        <v>45900</v>
      </c>
      <c r="AN920" s="1" t="s">
        <v>240</v>
      </c>
      <c r="AO920" s="3">
        <v>0.70833333333333337</v>
      </c>
    </row>
    <row r="921" spans="1:41" x14ac:dyDescent="0.3">
      <c r="A921" s="7" t="s">
        <v>7886</v>
      </c>
      <c r="B921" s="1" t="s">
        <v>41</v>
      </c>
      <c r="C921" s="1" t="s">
        <v>7887</v>
      </c>
      <c r="D921" s="1" t="s">
        <v>43</v>
      </c>
      <c r="E921" s="1" t="s">
        <v>7888</v>
      </c>
      <c r="F921" s="10">
        <f t="shared" si="14"/>
        <v>45993</v>
      </c>
      <c r="G921" s="1" t="s">
        <v>7889</v>
      </c>
      <c r="H921" s="1" t="s">
        <v>7890</v>
      </c>
      <c r="I921" s="12" t="s">
        <v>2861</v>
      </c>
      <c r="J921" s="1" t="s">
        <v>64</v>
      </c>
      <c r="K921" s="1" t="s">
        <v>7891</v>
      </c>
      <c r="L921" s="1" t="s">
        <v>7892</v>
      </c>
      <c r="M921" s="1" t="s">
        <v>3270</v>
      </c>
      <c r="N921" s="1" t="s">
        <v>3271</v>
      </c>
      <c r="O921" s="1" t="s">
        <v>3272</v>
      </c>
      <c r="P921" s="1" t="s">
        <v>904</v>
      </c>
      <c r="Q921" s="1" t="s">
        <v>2861</v>
      </c>
      <c r="R921" s="1" t="s">
        <v>127</v>
      </c>
      <c r="S921" s="1" t="s">
        <v>7893</v>
      </c>
      <c r="X921" s="2">
        <v>46027</v>
      </c>
      <c r="Y921" s="2">
        <v>48304</v>
      </c>
      <c r="Z921" s="2">
        <v>45891</v>
      </c>
      <c r="AA921" s="1" t="s">
        <v>55</v>
      </c>
      <c r="AC921" s="1" t="s">
        <v>57</v>
      </c>
      <c r="AD921" s="1" t="s">
        <v>57</v>
      </c>
      <c r="AE921" s="1" t="s">
        <v>57</v>
      </c>
      <c r="AF921" s="1" t="s">
        <v>87</v>
      </c>
      <c r="AG921" s="1">
        <v>0</v>
      </c>
      <c r="AH921" s="1">
        <v>0</v>
      </c>
      <c r="AI921" s="2">
        <v>45978</v>
      </c>
      <c r="AJ921" s="1">
        <v>698743.65</v>
      </c>
      <c r="AK921" s="1" t="s">
        <v>7894</v>
      </c>
      <c r="AL921" s="2">
        <v>46027</v>
      </c>
      <c r="AM921" s="2">
        <v>48304</v>
      </c>
      <c r="AN921" s="1" t="s">
        <v>144</v>
      </c>
      <c r="AO921" s="3">
        <v>0.5</v>
      </c>
    </row>
    <row r="922" spans="1:41" x14ac:dyDescent="0.3">
      <c r="A922" s="7" t="s">
        <v>7895</v>
      </c>
      <c r="B922" s="1" t="s">
        <v>41</v>
      </c>
      <c r="C922" s="1" t="s">
        <v>4827</v>
      </c>
      <c r="D922" s="1" t="s">
        <v>43</v>
      </c>
      <c r="E922" s="1" t="s">
        <v>7896</v>
      </c>
      <c r="F922" s="10">
        <f t="shared" si="14"/>
        <v>45985</v>
      </c>
      <c r="G922" s="1" t="s">
        <v>7897</v>
      </c>
      <c r="H922" s="1" t="s">
        <v>7898</v>
      </c>
      <c r="I922" s="1" t="s">
        <v>8481</v>
      </c>
      <c r="J922" s="1" t="s">
        <v>436</v>
      </c>
      <c r="K922" s="1">
        <v>71311000</v>
      </c>
      <c r="L922" s="1" t="s">
        <v>7899</v>
      </c>
      <c r="M922" s="1" t="s">
        <v>7900</v>
      </c>
      <c r="N922" s="1" t="s">
        <v>7901</v>
      </c>
      <c r="P922" s="1" t="s">
        <v>904</v>
      </c>
      <c r="Q922" s="1" t="s">
        <v>3064</v>
      </c>
      <c r="R922" s="1" t="s">
        <v>571</v>
      </c>
      <c r="X922" s="2">
        <v>45974</v>
      </c>
      <c r="Y922" s="2">
        <v>46096</v>
      </c>
      <c r="Z922" s="2">
        <v>45945</v>
      </c>
      <c r="AA922" s="1" t="s">
        <v>55</v>
      </c>
      <c r="AC922" s="1" t="s">
        <v>56</v>
      </c>
      <c r="AD922" s="1" t="s">
        <v>57</v>
      </c>
      <c r="AE922" s="1" t="s">
        <v>57</v>
      </c>
      <c r="AF922" s="1" t="s">
        <v>58</v>
      </c>
      <c r="AG922" s="1">
        <v>36910.519999999997</v>
      </c>
      <c r="AI922" s="2">
        <v>45974</v>
      </c>
      <c r="AJ922" s="1">
        <v>36910.519999999997</v>
      </c>
      <c r="AK922" s="1" t="s">
        <v>7902</v>
      </c>
      <c r="AL922" s="2">
        <v>45974</v>
      </c>
      <c r="AM922" s="2">
        <v>46096</v>
      </c>
      <c r="AN922" s="1" t="s">
        <v>240</v>
      </c>
      <c r="AO922" s="3">
        <v>0.70833333333333337</v>
      </c>
    </row>
    <row r="923" spans="1:41" x14ac:dyDescent="0.3">
      <c r="A923" s="7" t="s">
        <v>7903</v>
      </c>
      <c r="B923" s="1" t="s">
        <v>41</v>
      </c>
      <c r="C923" s="1" t="s">
        <v>242</v>
      </c>
      <c r="D923" s="1" t="s">
        <v>43</v>
      </c>
      <c r="E923" s="1" t="s">
        <v>7904</v>
      </c>
      <c r="F923" s="10">
        <f t="shared" si="14"/>
        <v>45981</v>
      </c>
      <c r="G923" s="1" t="s">
        <v>7905</v>
      </c>
      <c r="H923" s="1" t="s">
        <v>7906</v>
      </c>
      <c r="I923" s="12" t="s">
        <v>2763</v>
      </c>
      <c r="J923" s="1" t="s">
        <v>436</v>
      </c>
      <c r="K923" s="1">
        <v>71530000</v>
      </c>
      <c r="L923" s="1" t="s">
        <v>7907</v>
      </c>
      <c r="M923" s="1" t="s">
        <v>7908</v>
      </c>
      <c r="N923" s="1" t="s">
        <v>2654</v>
      </c>
      <c r="P923" s="1" t="s">
        <v>51</v>
      </c>
      <c r="Q923" s="1" t="s">
        <v>2655</v>
      </c>
      <c r="R923" s="1" t="s">
        <v>53</v>
      </c>
      <c r="X923" s="2">
        <v>45985</v>
      </c>
      <c r="Y923" s="2">
        <v>46721</v>
      </c>
      <c r="Z923" s="2">
        <v>45984</v>
      </c>
      <c r="AA923" s="1" t="s">
        <v>55</v>
      </c>
      <c r="AC923" s="1" t="s">
        <v>57</v>
      </c>
      <c r="AD923" s="1" t="s">
        <v>57</v>
      </c>
      <c r="AE923" s="1" t="s">
        <v>57</v>
      </c>
      <c r="AF923" s="1" t="s">
        <v>58</v>
      </c>
      <c r="AG923" s="1">
        <v>88209.4</v>
      </c>
      <c r="AH923" s="1">
        <v>88209.4</v>
      </c>
      <c r="AI923" s="2">
        <v>45980</v>
      </c>
      <c r="AJ923" s="1">
        <v>88209.4</v>
      </c>
      <c r="AK923" s="1" t="s">
        <v>7909</v>
      </c>
      <c r="AL923" s="2">
        <v>45985</v>
      </c>
      <c r="AM923" s="2">
        <v>46721</v>
      </c>
      <c r="AN923" s="1" t="s">
        <v>240</v>
      </c>
      <c r="AO923" s="3">
        <v>0.5</v>
      </c>
    </row>
    <row r="924" spans="1:41" x14ac:dyDescent="0.3">
      <c r="A924" s="7" t="s">
        <v>7910</v>
      </c>
      <c r="B924" s="1" t="s">
        <v>41</v>
      </c>
      <c r="C924" s="1" t="s">
        <v>91</v>
      </c>
      <c r="D924" s="1" t="s">
        <v>43</v>
      </c>
      <c r="E924" s="1" t="s">
        <v>7911</v>
      </c>
      <c r="F924" s="10">
        <f t="shared" si="14"/>
        <v>45974</v>
      </c>
      <c r="G924" s="1" t="s">
        <v>7912</v>
      </c>
      <c r="H924" s="1" t="s">
        <v>7913</v>
      </c>
      <c r="I924" s="1" t="s">
        <v>8481</v>
      </c>
      <c r="J924" s="1" t="s">
        <v>405</v>
      </c>
      <c r="K924" s="1">
        <v>80000000</v>
      </c>
      <c r="M924" s="1" t="s">
        <v>96</v>
      </c>
      <c r="N924" s="1" t="s">
        <v>97</v>
      </c>
      <c r="P924" s="1" t="s">
        <v>98</v>
      </c>
      <c r="Q924" s="1" t="s">
        <v>99</v>
      </c>
      <c r="R924" s="1" t="s">
        <v>84</v>
      </c>
      <c r="X924" s="2">
        <v>45962</v>
      </c>
      <c r="Y924" s="2">
        <v>46142</v>
      </c>
      <c r="Z924" s="2">
        <v>45917</v>
      </c>
      <c r="AA924" s="1" t="s">
        <v>55</v>
      </c>
      <c r="AC924" s="1" t="s">
        <v>56</v>
      </c>
      <c r="AD924" s="1" t="s">
        <v>56</v>
      </c>
      <c r="AE924" s="1" t="s">
        <v>57</v>
      </c>
      <c r="AF924" s="1" t="s">
        <v>87</v>
      </c>
      <c r="AG924" s="1">
        <v>12400</v>
      </c>
      <c r="AI924" s="2">
        <v>45939</v>
      </c>
      <c r="AJ924" s="1">
        <v>12400</v>
      </c>
      <c r="AK924" s="1" t="s">
        <v>7914</v>
      </c>
      <c r="AL924" s="2">
        <v>45962</v>
      </c>
      <c r="AM924" s="2">
        <v>46142</v>
      </c>
      <c r="AN924" s="1" t="s">
        <v>101</v>
      </c>
      <c r="AO924" s="3">
        <v>0.625</v>
      </c>
    </row>
    <row r="925" spans="1:41" x14ac:dyDescent="0.3">
      <c r="A925" s="7" t="s">
        <v>7915</v>
      </c>
      <c r="B925" s="1" t="s">
        <v>41</v>
      </c>
      <c r="C925" s="1" t="s">
        <v>7887</v>
      </c>
      <c r="D925" s="1" t="s">
        <v>43</v>
      </c>
      <c r="E925" s="1" t="s">
        <v>7916</v>
      </c>
      <c r="F925" s="10">
        <f t="shared" si="14"/>
        <v>45974</v>
      </c>
      <c r="G925" s="1" t="s">
        <v>7917</v>
      </c>
      <c r="H925" s="1" t="s">
        <v>7918</v>
      </c>
      <c r="I925" s="12" t="s">
        <v>2861</v>
      </c>
      <c r="J925" s="1" t="s">
        <v>64</v>
      </c>
      <c r="K925" s="1" t="s">
        <v>7919</v>
      </c>
      <c r="L925" s="1" t="s">
        <v>7892</v>
      </c>
      <c r="M925" s="1" t="s">
        <v>3270</v>
      </c>
      <c r="N925" s="1" t="s">
        <v>3271</v>
      </c>
      <c r="O925" s="1" t="s">
        <v>3272</v>
      </c>
      <c r="P925" s="1" t="s">
        <v>904</v>
      </c>
      <c r="Q925" s="1" t="s">
        <v>2861</v>
      </c>
      <c r="R925" s="1" t="s">
        <v>127</v>
      </c>
      <c r="S925" s="1" t="s">
        <v>7893</v>
      </c>
      <c r="X925" s="2">
        <v>45992</v>
      </c>
      <c r="Y925" s="2">
        <v>46721</v>
      </c>
      <c r="Z925" s="2">
        <v>45954</v>
      </c>
      <c r="AA925" s="1" t="s">
        <v>55</v>
      </c>
      <c r="AC925" s="1" t="s">
        <v>57</v>
      </c>
      <c r="AD925" s="1" t="s">
        <v>57</v>
      </c>
      <c r="AE925" s="1" t="s">
        <v>57</v>
      </c>
      <c r="AF925" s="1" t="s">
        <v>87</v>
      </c>
      <c r="AG925" s="1">
        <v>0</v>
      </c>
      <c r="AH925" s="1">
        <v>0</v>
      </c>
      <c r="AI925" s="2">
        <v>45972</v>
      </c>
      <c r="AJ925" s="1">
        <v>147932</v>
      </c>
      <c r="AK925" s="1" t="s">
        <v>7920</v>
      </c>
      <c r="AL925" s="2">
        <v>45992</v>
      </c>
      <c r="AM925" s="2">
        <v>46721</v>
      </c>
      <c r="AN925" s="1" t="s">
        <v>144</v>
      </c>
      <c r="AO925" s="3">
        <v>0.5</v>
      </c>
    </row>
    <row r="926" spans="1:41" x14ac:dyDescent="0.3">
      <c r="A926" s="7" t="s">
        <v>7921</v>
      </c>
      <c r="B926" s="1" t="s">
        <v>41</v>
      </c>
      <c r="C926" s="1" t="s">
        <v>1357</v>
      </c>
      <c r="D926" s="1" t="s">
        <v>43</v>
      </c>
      <c r="E926" s="1" t="s">
        <v>7922</v>
      </c>
      <c r="F926" s="10">
        <f t="shared" si="14"/>
        <v>45974</v>
      </c>
      <c r="G926" s="1" t="s">
        <v>7923</v>
      </c>
      <c r="H926" s="1" t="s">
        <v>7924</v>
      </c>
      <c r="I926" s="1" t="s">
        <v>8481</v>
      </c>
      <c r="J926" s="1" t="s">
        <v>64</v>
      </c>
      <c r="K926" s="1">
        <v>73220000</v>
      </c>
      <c r="L926" s="1" t="s">
        <v>1357</v>
      </c>
      <c r="M926" s="1" t="s">
        <v>6673</v>
      </c>
      <c r="N926" s="1" t="s">
        <v>5111</v>
      </c>
      <c r="P926" s="1" t="s">
        <v>904</v>
      </c>
      <c r="Q926" s="1" t="s">
        <v>1363</v>
      </c>
      <c r="R926" s="1" t="s">
        <v>84</v>
      </c>
      <c r="X926" s="2">
        <v>45971</v>
      </c>
      <c r="Y926" s="2">
        <v>46053</v>
      </c>
      <c r="Z926" s="2">
        <v>45957</v>
      </c>
      <c r="AA926" s="1" t="s">
        <v>55</v>
      </c>
      <c r="AC926" s="1" t="s">
        <v>56</v>
      </c>
      <c r="AD926" s="1" t="s">
        <v>57</v>
      </c>
      <c r="AE926" s="1" t="s">
        <v>57</v>
      </c>
      <c r="AF926" s="1" t="s">
        <v>87</v>
      </c>
      <c r="AG926" s="1">
        <v>200000</v>
      </c>
      <c r="AI926" s="2">
        <v>45971</v>
      </c>
      <c r="AJ926" s="1">
        <v>168204.58</v>
      </c>
      <c r="AK926" s="1" t="s">
        <v>6704</v>
      </c>
      <c r="AL926" s="2">
        <v>45971</v>
      </c>
      <c r="AM926" s="2">
        <v>46053</v>
      </c>
      <c r="AN926" s="1" t="s">
        <v>240</v>
      </c>
      <c r="AO926" s="3">
        <v>0.79166666666666663</v>
      </c>
    </row>
    <row r="927" spans="1:41" x14ac:dyDescent="0.3">
      <c r="A927" s="7" t="s">
        <v>7925</v>
      </c>
      <c r="B927" s="1" t="s">
        <v>41</v>
      </c>
      <c r="C927" s="1" t="s">
        <v>2030</v>
      </c>
      <c r="D927" s="1" t="s">
        <v>43</v>
      </c>
      <c r="E927" s="1" t="s">
        <v>7926</v>
      </c>
      <c r="F927" s="10">
        <f t="shared" si="14"/>
        <v>45973</v>
      </c>
      <c r="G927" s="1" t="s">
        <v>7927</v>
      </c>
      <c r="H927" s="1" t="s">
        <v>7928</v>
      </c>
      <c r="I927" s="1" t="s">
        <v>8481</v>
      </c>
      <c r="J927" s="1" t="s">
        <v>554</v>
      </c>
      <c r="K927" s="1">
        <v>71530000</v>
      </c>
      <c r="M927" s="1" t="s">
        <v>2034</v>
      </c>
      <c r="N927" s="1" t="s">
        <v>5126</v>
      </c>
      <c r="P927" s="1" t="s">
        <v>2037</v>
      </c>
      <c r="Q927" s="1" t="s">
        <v>2038</v>
      </c>
      <c r="R927" s="1" t="s">
        <v>84</v>
      </c>
      <c r="X927" s="2">
        <v>45761</v>
      </c>
      <c r="Y927" s="2">
        <v>45838</v>
      </c>
      <c r="Z927" s="2">
        <v>45754</v>
      </c>
      <c r="AA927" s="1" t="s">
        <v>55</v>
      </c>
      <c r="AC927" s="1" t="s">
        <v>56</v>
      </c>
      <c r="AD927" s="1" t="s">
        <v>57</v>
      </c>
      <c r="AE927" s="1" t="s">
        <v>57</v>
      </c>
      <c r="AF927" s="1" t="s">
        <v>87</v>
      </c>
      <c r="AG927" s="1">
        <v>300000</v>
      </c>
      <c r="AI927" s="2">
        <v>45754</v>
      </c>
      <c r="AJ927" s="1">
        <v>300000</v>
      </c>
      <c r="AK927" s="1" t="s">
        <v>7885</v>
      </c>
      <c r="AL927" s="2">
        <v>45761</v>
      </c>
      <c r="AM927" s="2">
        <v>45838</v>
      </c>
      <c r="AN927" s="1" t="s">
        <v>240</v>
      </c>
      <c r="AO927" s="3">
        <v>0.70833333333333337</v>
      </c>
    </row>
    <row r="928" spans="1:41" x14ac:dyDescent="0.3">
      <c r="A928" s="7" t="s">
        <v>7929</v>
      </c>
      <c r="B928" s="1" t="s">
        <v>41</v>
      </c>
      <c r="C928" s="1" t="s">
        <v>7231</v>
      </c>
      <c r="D928" s="1" t="s">
        <v>43</v>
      </c>
      <c r="E928" s="1" t="s">
        <v>7930</v>
      </c>
      <c r="F928" s="10">
        <f t="shared" si="14"/>
        <v>45968</v>
      </c>
      <c r="G928" s="1" t="s">
        <v>7931</v>
      </c>
      <c r="H928" s="1" t="s">
        <v>7932</v>
      </c>
      <c r="I928" s="1" t="s">
        <v>8481</v>
      </c>
      <c r="J928" s="1" t="s">
        <v>84</v>
      </c>
      <c r="K928" s="1">
        <v>71000000</v>
      </c>
      <c r="M928" s="1" t="s">
        <v>7235</v>
      </c>
      <c r="N928" s="1" t="s">
        <v>7933</v>
      </c>
      <c r="P928" s="1" t="s">
        <v>328</v>
      </c>
      <c r="Q928" s="1" t="s">
        <v>329</v>
      </c>
      <c r="R928" s="1" t="s">
        <v>84</v>
      </c>
      <c r="T928" s="1" t="s">
        <v>477</v>
      </c>
      <c r="X928" s="2">
        <v>45931</v>
      </c>
      <c r="Y928" s="2">
        <v>48182</v>
      </c>
      <c r="Z928" s="2">
        <v>45901</v>
      </c>
      <c r="AA928" s="1" t="s">
        <v>55</v>
      </c>
      <c r="AC928" s="1" t="s">
        <v>56</v>
      </c>
      <c r="AD928" s="1" t="s">
        <v>57</v>
      </c>
      <c r="AE928" s="1" t="s">
        <v>57</v>
      </c>
      <c r="AF928" s="1" t="s">
        <v>87</v>
      </c>
      <c r="AG928" s="1">
        <v>0.01</v>
      </c>
      <c r="AI928" s="2">
        <v>45908</v>
      </c>
      <c r="AJ928" s="1">
        <v>203500</v>
      </c>
      <c r="AK928" s="1" t="s">
        <v>7934</v>
      </c>
      <c r="AL928" s="2">
        <v>45931</v>
      </c>
      <c r="AM928" s="2">
        <v>48182</v>
      </c>
      <c r="AN928" s="1" t="s">
        <v>561</v>
      </c>
      <c r="AO928" s="3">
        <v>0.99930555555555556</v>
      </c>
    </row>
    <row r="929" spans="1:41" x14ac:dyDescent="0.3">
      <c r="A929" s="7" t="s">
        <v>7935</v>
      </c>
      <c r="B929" s="1" t="s">
        <v>41</v>
      </c>
      <c r="C929" s="1" t="s">
        <v>7231</v>
      </c>
      <c r="D929" s="1" t="s">
        <v>43</v>
      </c>
      <c r="E929" s="1" t="s">
        <v>7936</v>
      </c>
      <c r="F929" s="10">
        <f t="shared" si="14"/>
        <v>45968</v>
      </c>
      <c r="G929" s="1" t="s">
        <v>7937</v>
      </c>
      <c r="H929" s="1" t="s">
        <v>7938</v>
      </c>
      <c r="I929" s="1" t="s">
        <v>8481</v>
      </c>
      <c r="J929" s="1" t="s">
        <v>84</v>
      </c>
      <c r="K929" s="1">
        <v>71000000</v>
      </c>
      <c r="M929" s="1" t="s">
        <v>7235</v>
      </c>
      <c r="N929" s="1" t="s">
        <v>7933</v>
      </c>
      <c r="P929" s="1" t="s">
        <v>328</v>
      </c>
      <c r="Q929" s="1" t="s">
        <v>329</v>
      </c>
      <c r="R929" s="1" t="s">
        <v>84</v>
      </c>
      <c r="T929" s="1" t="s">
        <v>477</v>
      </c>
      <c r="X929" s="2">
        <v>45931</v>
      </c>
      <c r="Y929" s="2">
        <v>46599</v>
      </c>
      <c r="Z929" s="2">
        <v>45811</v>
      </c>
      <c r="AA929" s="1" t="s">
        <v>55</v>
      </c>
      <c r="AC929" s="1" t="s">
        <v>56</v>
      </c>
      <c r="AD929" s="1" t="s">
        <v>57</v>
      </c>
      <c r="AE929" s="1" t="s">
        <v>57</v>
      </c>
      <c r="AF929" s="1" t="s">
        <v>87</v>
      </c>
      <c r="AG929" s="1">
        <v>0.01</v>
      </c>
      <c r="AI929" s="2">
        <v>45909</v>
      </c>
      <c r="AJ929" s="1">
        <v>98625</v>
      </c>
      <c r="AK929" s="1" t="s">
        <v>7939</v>
      </c>
      <c r="AL929" s="2">
        <v>45931</v>
      </c>
      <c r="AM929" s="2">
        <v>46598</v>
      </c>
      <c r="AN929" s="1" t="s">
        <v>561</v>
      </c>
      <c r="AO929" s="3">
        <v>0.99930555555555556</v>
      </c>
    </row>
    <row r="930" spans="1:41" x14ac:dyDescent="0.3">
      <c r="A930" s="7" t="s">
        <v>7940</v>
      </c>
      <c r="B930" s="1" t="s">
        <v>41</v>
      </c>
      <c r="C930" s="1" t="s">
        <v>7941</v>
      </c>
      <c r="D930" s="1" t="s">
        <v>43</v>
      </c>
      <c r="E930" s="1" t="s">
        <v>7942</v>
      </c>
      <c r="F930" s="10">
        <f t="shared" si="14"/>
        <v>45967</v>
      </c>
      <c r="G930" s="1" t="s">
        <v>7943</v>
      </c>
      <c r="H930" s="1" t="s">
        <v>7944</v>
      </c>
      <c r="I930" s="1" t="s">
        <v>8481</v>
      </c>
      <c r="J930" s="1" t="s">
        <v>84</v>
      </c>
      <c r="K930" s="1">
        <v>71000000</v>
      </c>
      <c r="M930" s="1" t="s">
        <v>7235</v>
      </c>
      <c r="N930" s="1" t="s">
        <v>7933</v>
      </c>
      <c r="P930" s="1" t="s">
        <v>328</v>
      </c>
      <c r="Q930" s="1" t="s">
        <v>329</v>
      </c>
      <c r="R930" s="1" t="s">
        <v>84</v>
      </c>
      <c r="T930" s="1" t="s">
        <v>477</v>
      </c>
      <c r="X930" s="2">
        <v>45931</v>
      </c>
      <c r="Y930" s="2">
        <v>48121</v>
      </c>
      <c r="Z930" s="2">
        <v>45910</v>
      </c>
      <c r="AA930" s="1" t="s">
        <v>55</v>
      </c>
      <c r="AC930" s="1" t="s">
        <v>56</v>
      </c>
      <c r="AD930" s="1" t="s">
        <v>57</v>
      </c>
      <c r="AE930" s="1" t="s">
        <v>57</v>
      </c>
      <c r="AF930" s="1" t="s">
        <v>87</v>
      </c>
      <c r="AG930" s="1">
        <v>0.01</v>
      </c>
      <c r="AI930" s="2">
        <v>45924</v>
      </c>
      <c r="AJ930" s="1">
        <v>320000</v>
      </c>
      <c r="AK930" s="1" t="s">
        <v>7945</v>
      </c>
      <c r="AL930" s="2">
        <v>45931</v>
      </c>
      <c r="AM930" s="2">
        <v>48121</v>
      </c>
      <c r="AN930" s="1" t="s">
        <v>561</v>
      </c>
      <c r="AO930" s="3">
        <v>0.99930555555555556</v>
      </c>
    </row>
    <row r="931" spans="1:41" x14ac:dyDescent="0.3">
      <c r="A931" s="7" t="s">
        <v>7946</v>
      </c>
      <c r="B931" s="1" t="s">
        <v>41</v>
      </c>
      <c r="C931" s="1" t="s">
        <v>7947</v>
      </c>
      <c r="D931" s="1" t="s">
        <v>43</v>
      </c>
      <c r="E931" s="1" t="s">
        <v>7948</v>
      </c>
      <c r="F931" s="10">
        <f t="shared" si="14"/>
        <v>45967</v>
      </c>
      <c r="G931" s="1" t="s">
        <v>7949</v>
      </c>
      <c r="H931" s="1" t="s">
        <v>7950</v>
      </c>
      <c r="I931" s="1" t="s">
        <v>8481</v>
      </c>
      <c r="J931" s="1" t="s">
        <v>84</v>
      </c>
      <c r="K931" s="1">
        <v>71000000</v>
      </c>
      <c r="M931" s="1" t="s">
        <v>7235</v>
      </c>
      <c r="N931" s="1" t="s">
        <v>7236</v>
      </c>
      <c r="O931" s="1" t="s">
        <v>7951</v>
      </c>
      <c r="P931" s="1" t="s">
        <v>328</v>
      </c>
      <c r="Q931" s="1" t="s">
        <v>329</v>
      </c>
      <c r="R931" s="1" t="s">
        <v>84</v>
      </c>
      <c r="T931" s="1" t="s">
        <v>477</v>
      </c>
      <c r="X931" s="2">
        <v>45931</v>
      </c>
      <c r="Y931" s="2">
        <v>46843</v>
      </c>
      <c r="Z931" s="2">
        <v>45901</v>
      </c>
      <c r="AA931" s="1" t="s">
        <v>55</v>
      </c>
      <c r="AC931" s="1" t="s">
        <v>56</v>
      </c>
      <c r="AD931" s="1" t="s">
        <v>57</v>
      </c>
      <c r="AE931" s="1" t="s">
        <v>57</v>
      </c>
      <c r="AF931" s="1" t="s">
        <v>87</v>
      </c>
      <c r="AG931" s="1">
        <v>0.01</v>
      </c>
      <c r="AI931" s="2">
        <v>45925</v>
      </c>
      <c r="AJ931" s="1">
        <v>144600</v>
      </c>
      <c r="AK931" s="1" t="s">
        <v>7934</v>
      </c>
      <c r="AL931" s="2">
        <v>45931</v>
      </c>
      <c r="AM931" s="2">
        <v>46843</v>
      </c>
      <c r="AN931" s="1" t="s">
        <v>561</v>
      </c>
      <c r="AO931" s="3">
        <v>0.99930555555555556</v>
      </c>
    </row>
    <row r="932" spans="1:41" x14ac:dyDescent="0.3">
      <c r="A932" s="7" t="s">
        <v>7952</v>
      </c>
      <c r="B932" s="1" t="s">
        <v>41</v>
      </c>
      <c r="C932" s="1" t="s">
        <v>7953</v>
      </c>
      <c r="D932" s="1" t="s">
        <v>43</v>
      </c>
      <c r="E932" s="1" t="s">
        <v>7954</v>
      </c>
      <c r="F932" s="10">
        <f t="shared" si="14"/>
        <v>45967</v>
      </c>
      <c r="G932" s="1" t="s">
        <v>7955</v>
      </c>
      <c r="H932" s="1" t="s">
        <v>7956</v>
      </c>
      <c r="I932" s="1" t="s">
        <v>8481</v>
      </c>
      <c r="J932" s="1" t="s">
        <v>84</v>
      </c>
      <c r="K932" s="1">
        <v>71000000</v>
      </c>
      <c r="M932" s="1" t="s">
        <v>7235</v>
      </c>
      <c r="N932" s="1" t="s">
        <v>7236</v>
      </c>
      <c r="P932" s="1" t="s">
        <v>328</v>
      </c>
      <c r="Q932" s="1" t="s">
        <v>329</v>
      </c>
      <c r="R932" s="1" t="s">
        <v>84</v>
      </c>
      <c r="T932" s="1" t="s">
        <v>477</v>
      </c>
      <c r="X932" s="2">
        <v>45964</v>
      </c>
      <c r="Y932" s="2">
        <v>46112</v>
      </c>
      <c r="Z932" s="2">
        <v>45938</v>
      </c>
      <c r="AA932" s="1" t="s">
        <v>55</v>
      </c>
      <c r="AC932" s="1" t="s">
        <v>56</v>
      </c>
      <c r="AD932" s="1" t="s">
        <v>57</v>
      </c>
      <c r="AE932" s="1" t="s">
        <v>57</v>
      </c>
      <c r="AF932" s="1" t="s">
        <v>87</v>
      </c>
      <c r="AG932" s="1">
        <v>0.01</v>
      </c>
      <c r="AI932" s="2">
        <v>45952</v>
      </c>
      <c r="AJ932" s="1">
        <v>41108</v>
      </c>
      <c r="AK932" s="1" t="s">
        <v>7957</v>
      </c>
      <c r="AL932" s="2">
        <v>45964</v>
      </c>
      <c r="AM932" s="2">
        <v>46112</v>
      </c>
      <c r="AN932" s="1" t="s">
        <v>561</v>
      </c>
      <c r="AO932" s="3">
        <v>0.99930555555555556</v>
      </c>
    </row>
    <row r="933" spans="1:41" x14ac:dyDescent="0.3">
      <c r="A933" s="7" t="s">
        <v>7958</v>
      </c>
      <c r="B933" s="1" t="s">
        <v>41</v>
      </c>
      <c r="C933" s="1" t="s">
        <v>7959</v>
      </c>
      <c r="D933" s="1" t="s">
        <v>43</v>
      </c>
      <c r="E933" s="1" t="s">
        <v>7960</v>
      </c>
      <c r="F933" s="10">
        <f t="shared" si="14"/>
        <v>45961</v>
      </c>
      <c r="G933" s="1" t="s">
        <v>7961</v>
      </c>
      <c r="H933" s="1" t="s">
        <v>7962</v>
      </c>
      <c r="I933" s="1" t="s">
        <v>8481</v>
      </c>
      <c r="J933" s="1" t="s">
        <v>405</v>
      </c>
      <c r="K933" s="1">
        <v>71311000</v>
      </c>
      <c r="L933" s="1" t="s">
        <v>7963</v>
      </c>
      <c r="M933" s="1" t="s">
        <v>7964</v>
      </c>
      <c r="N933" s="1" t="s">
        <v>7965</v>
      </c>
      <c r="P933" s="1" t="s">
        <v>3028</v>
      </c>
      <c r="Q933" s="1" t="s">
        <v>7966</v>
      </c>
      <c r="R933" s="1" t="s">
        <v>84</v>
      </c>
      <c r="S933" s="1">
        <v>1253478531</v>
      </c>
      <c r="X933" s="2">
        <v>45908</v>
      </c>
      <c r="Y933" s="2">
        <v>46272</v>
      </c>
      <c r="Z933" s="2">
        <v>45826</v>
      </c>
      <c r="AA933" s="1" t="s">
        <v>55</v>
      </c>
      <c r="AC933" s="1" t="s">
        <v>56</v>
      </c>
      <c r="AD933" s="1" t="s">
        <v>56</v>
      </c>
      <c r="AE933" s="1" t="s">
        <v>57</v>
      </c>
      <c r="AF933" s="1" t="s">
        <v>87</v>
      </c>
      <c r="AG933" s="1">
        <v>499937</v>
      </c>
      <c r="AI933" s="2">
        <v>45908</v>
      </c>
      <c r="AJ933" s="1">
        <v>499937</v>
      </c>
      <c r="AK933" s="1" t="s">
        <v>7967</v>
      </c>
      <c r="AL933" s="2">
        <v>45908</v>
      </c>
      <c r="AM933" s="2">
        <v>46272</v>
      </c>
      <c r="AN933" s="1" t="s">
        <v>240</v>
      </c>
      <c r="AO933" s="3">
        <v>0.41666666666666669</v>
      </c>
    </row>
    <row r="934" spans="1:41" x14ac:dyDescent="0.3">
      <c r="A934" s="7" t="s">
        <v>7968</v>
      </c>
      <c r="B934" s="1" t="s">
        <v>41</v>
      </c>
      <c r="C934" s="1" t="s">
        <v>763</v>
      </c>
      <c r="D934" s="1" t="s">
        <v>43</v>
      </c>
      <c r="E934" s="1" t="s">
        <v>7969</v>
      </c>
      <c r="F934" s="10">
        <f t="shared" si="14"/>
        <v>45959</v>
      </c>
      <c r="G934" s="1" t="s">
        <v>7970</v>
      </c>
      <c r="H934" s="1" t="s">
        <v>7971</v>
      </c>
      <c r="I934" s="1" t="s">
        <v>767</v>
      </c>
      <c r="J934" s="1" t="s">
        <v>8481</v>
      </c>
      <c r="K934" s="1">
        <v>71530000</v>
      </c>
      <c r="L934" s="1" t="s">
        <v>768</v>
      </c>
      <c r="M934" s="1" t="s">
        <v>769</v>
      </c>
      <c r="N934" s="1" t="s">
        <v>770</v>
      </c>
      <c r="P934" s="1" t="s">
        <v>583</v>
      </c>
      <c r="Q934" s="1" t="s">
        <v>771</v>
      </c>
      <c r="R934" s="1" t="s">
        <v>84</v>
      </c>
      <c r="S934" s="1" t="s">
        <v>772</v>
      </c>
      <c r="X934" s="2">
        <v>45901</v>
      </c>
      <c r="Y934" s="2">
        <v>46295</v>
      </c>
      <c r="Z934" s="2">
        <v>45891</v>
      </c>
      <c r="AA934" s="1" t="s">
        <v>55</v>
      </c>
      <c r="AC934" s="1" t="s">
        <v>57</v>
      </c>
      <c r="AD934" s="1" t="s">
        <v>57</v>
      </c>
      <c r="AE934" s="1" t="s">
        <v>57</v>
      </c>
      <c r="AF934" s="1" t="s">
        <v>87</v>
      </c>
      <c r="AG934" s="1">
        <v>38246.699999999997</v>
      </c>
      <c r="AI934" s="2">
        <v>45891</v>
      </c>
      <c r="AJ934" s="1">
        <v>38246.699999999997</v>
      </c>
      <c r="AK934" s="1" t="s">
        <v>7972</v>
      </c>
      <c r="AL934" s="2">
        <v>45901</v>
      </c>
      <c r="AM934" s="2">
        <v>46295</v>
      </c>
      <c r="AN934" s="1" t="s">
        <v>240</v>
      </c>
      <c r="AO934" s="3">
        <v>0.45833333333333331</v>
      </c>
    </row>
    <row r="935" spans="1:41" x14ac:dyDescent="0.3">
      <c r="A935" s="7" t="s">
        <v>7973</v>
      </c>
      <c r="B935" s="1" t="s">
        <v>41</v>
      </c>
      <c r="C935" s="1" t="s">
        <v>966</v>
      </c>
      <c r="D935" s="1" t="s">
        <v>43</v>
      </c>
      <c r="E935" s="1" t="s">
        <v>7974</v>
      </c>
      <c r="F935" s="10">
        <f t="shared" si="14"/>
        <v>45950</v>
      </c>
      <c r="G935" s="1" t="s">
        <v>7975</v>
      </c>
      <c r="H935" s="1" t="s">
        <v>7976</v>
      </c>
      <c r="I935" s="1" t="s">
        <v>8481</v>
      </c>
      <c r="J935" s="1" t="s">
        <v>405</v>
      </c>
      <c r="K935" s="1" t="s">
        <v>7977</v>
      </c>
      <c r="L935" s="1" t="s">
        <v>6992</v>
      </c>
      <c r="M935" s="1" t="s">
        <v>6993</v>
      </c>
      <c r="N935" s="1" t="s">
        <v>971</v>
      </c>
      <c r="P935" s="1" t="s">
        <v>972</v>
      </c>
      <c r="Q935" s="1" t="s">
        <v>973</v>
      </c>
      <c r="R935" s="1" t="s">
        <v>84</v>
      </c>
      <c r="W935" s="1" t="s">
        <v>7978</v>
      </c>
      <c r="X935" s="2">
        <v>45530</v>
      </c>
      <c r="Y935" s="2">
        <v>53021</v>
      </c>
      <c r="Z935" s="2">
        <v>45405</v>
      </c>
      <c r="AA935" s="1" t="s">
        <v>55</v>
      </c>
      <c r="AC935" s="1" t="s">
        <v>56</v>
      </c>
      <c r="AD935" s="1" t="s">
        <v>57</v>
      </c>
      <c r="AE935" s="1" t="s">
        <v>57</v>
      </c>
      <c r="AF935" s="1" t="s">
        <v>58</v>
      </c>
      <c r="AG935" s="1">
        <v>1200000</v>
      </c>
      <c r="AH935" s="1">
        <v>1600000</v>
      </c>
      <c r="AI935" s="2">
        <v>45937</v>
      </c>
      <c r="AJ935" s="1">
        <v>1600000</v>
      </c>
      <c r="AK935" s="1" t="s">
        <v>7979</v>
      </c>
      <c r="AL935" s="2">
        <v>45939</v>
      </c>
      <c r="AM935" s="2">
        <v>46982</v>
      </c>
      <c r="AN935" s="1" t="s">
        <v>700</v>
      </c>
      <c r="AO935" s="3">
        <v>0.5</v>
      </c>
    </row>
    <row r="936" spans="1:41" x14ac:dyDescent="0.3">
      <c r="A936" s="7" t="s">
        <v>7980</v>
      </c>
      <c r="B936" s="1" t="s">
        <v>41</v>
      </c>
      <c r="C936" s="1" t="s">
        <v>7981</v>
      </c>
      <c r="D936" s="1" t="s">
        <v>43</v>
      </c>
      <c r="E936" s="1" t="s">
        <v>7982</v>
      </c>
      <c r="F936" s="10">
        <f t="shared" si="14"/>
        <v>45943</v>
      </c>
      <c r="G936" s="1" t="s">
        <v>7983</v>
      </c>
      <c r="H936" s="1" t="s">
        <v>7984</v>
      </c>
      <c r="I936" s="12" t="s">
        <v>4785</v>
      </c>
      <c r="J936" s="1" t="s">
        <v>64</v>
      </c>
      <c r="K936" s="1">
        <v>71530000</v>
      </c>
      <c r="L936" s="1" t="s">
        <v>7985</v>
      </c>
      <c r="M936" s="1" t="s">
        <v>7986</v>
      </c>
      <c r="N936" s="1" t="s">
        <v>4789</v>
      </c>
      <c r="O936" s="1" t="s">
        <v>4790</v>
      </c>
      <c r="P936" s="1" t="s">
        <v>51</v>
      </c>
      <c r="Q936" s="1" t="s">
        <v>4785</v>
      </c>
      <c r="R936" s="1" t="s">
        <v>84</v>
      </c>
      <c r="S936" s="1">
        <v>3004569998</v>
      </c>
      <c r="T936" s="1" t="s">
        <v>4791</v>
      </c>
      <c r="X936" s="2">
        <v>45726</v>
      </c>
      <c r="Y936" s="2">
        <v>47187</v>
      </c>
      <c r="Z936" s="2">
        <v>45548</v>
      </c>
      <c r="AA936" s="1" t="s">
        <v>55</v>
      </c>
      <c r="AC936" s="1" t="s">
        <v>56</v>
      </c>
      <c r="AD936" s="1" t="s">
        <v>57</v>
      </c>
      <c r="AE936" s="1" t="s">
        <v>57</v>
      </c>
      <c r="AF936" s="1" t="s">
        <v>87</v>
      </c>
      <c r="AG936" s="1">
        <v>0</v>
      </c>
      <c r="AH936" s="1">
        <v>40000000</v>
      </c>
      <c r="AI936" s="2">
        <v>45712</v>
      </c>
      <c r="AJ936" s="1">
        <v>40000000</v>
      </c>
      <c r="AK936" s="1" t="s">
        <v>7987</v>
      </c>
      <c r="AL936" s="2">
        <v>45726</v>
      </c>
      <c r="AM936" s="2">
        <v>47187</v>
      </c>
      <c r="AN936" s="1" t="s">
        <v>144</v>
      </c>
      <c r="AO936" s="3">
        <v>0.75</v>
      </c>
    </row>
    <row r="937" spans="1:41" x14ac:dyDescent="0.3">
      <c r="A937" s="7" t="s">
        <v>7988</v>
      </c>
      <c r="B937" s="1" t="s">
        <v>41</v>
      </c>
      <c r="C937" s="1" t="s">
        <v>1056</v>
      </c>
      <c r="D937" s="1" t="s">
        <v>43</v>
      </c>
      <c r="E937" s="1" t="s">
        <v>7989</v>
      </c>
      <c r="F937" s="10">
        <f t="shared" si="14"/>
        <v>45940</v>
      </c>
      <c r="G937" s="1" t="s">
        <v>7990</v>
      </c>
      <c r="H937" s="1" t="s">
        <v>7991</v>
      </c>
      <c r="I937" s="1" t="s">
        <v>8481</v>
      </c>
      <c r="J937" s="1" t="s">
        <v>84</v>
      </c>
      <c r="K937" s="1">
        <v>45215000</v>
      </c>
      <c r="M937" s="1" t="s">
        <v>1061</v>
      </c>
      <c r="N937" s="1" t="s">
        <v>1062</v>
      </c>
      <c r="O937" s="1" t="s">
        <v>1063</v>
      </c>
      <c r="P937" s="1" t="s">
        <v>1064</v>
      </c>
      <c r="Q937" s="1" t="s">
        <v>1065</v>
      </c>
      <c r="R937" s="1" t="s">
        <v>84</v>
      </c>
      <c r="X937" s="2">
        <v>45765</v>
      </c>
      <c r="Y937" s="2">
        <v>46230</v>
      </c>
      <c r="Z937" s="2">
        <v>45695</v>
      </c>
      <c r="AA937" s="1" t="s">
        <v>55</v>
      </c>
      <c r="AC937" s="1" t="s">
        <v>56</v>
      </c>
      <c r="AD937" s="1" t="s">
        <v>57</v>
      </c>
      <c r="AE937" s="1" t="s">
        <v>57</v>
      </c>
      <c r="AF937" s="1" t="s">
        <v>58</v>
      </c>
      <c r="AG937" s="1">
        <v>9738939.7799999993</v>
      </c>
      <c r="AI937" s="2">
        <v>45741</v>
      </c>
      <c r="AJ937" s="1">
        <v>9738939.7799999993</v>
      </c>
      <c r="AK937" s="1" t="s">
        <v>7992</v>
      </c>
      <c r="AL937" s="2">
        <v>45765</v>
      </c>
      <c r="AM937" s="2">
        <v>46230</v>
      </c>
      <c r="AN937" s="1" t="s">
        <v>229</v>
      </c>
      <c r="AO937" s="3">
        <v>0.5</v>
      </c>
    </row>
    <row r="938" spans="1:41" x14ac:dyDescent="0.3">
      <c r="A938" s="7" t="s">
        <v>7993</v>
      </c>
      <c r="B938" s="1" t="s">
        <v>41</v>
      </c>
      <c r="C938" s="1" t="s">
        <v>4909</v>
      </c>
      <c r="D938" s="1" t="s">
        <v>43</v>
      </c>
      <c r="E938" s="1" t="s">
        <v>7994</v>
      </c>
      <c r="F938" s="10">
        <f t="shared" si="14"/>
        <v>45937</v>
      </c>
      <c r="G938" s="1" t="s">
        <v>7995</v>
      </c>
      <c r="H938" s="1" t="s">
        <v>7996</v>
      </c>
      <c r="I938" s="12" t="s">
        <v>7997</v>
      </c>
      <c r="J938" s="1" t="s">
        <v>64</v>
      </c>
      <c r="K938" s="1">
        <v>73110000</v>
      </c>
      <c r="M938" s="1" t="s">
        <v>7998</v>
      </c>
      <c r="N938" s="1" t="s">
        <v>7999</v>
      </c>
      <c r="P938" s="1" t="s">
        <v>51</v>
      </c>
      <c r="Q938" s="1" t="s">
        <v>7997</v>
      </c>
      <c r="R938" s="1" t="s">
        <v>84</v>
      </c>
      <c r="X938" s="2">
        <v>45936</v>
      </c>
      <c r="Y938" s="2">
        <v>45954</v>
      </c>
      <c r="Z938" s="2">
        <v>45933</v>
      </c>
      <c r="AA938" s="1" t="s">
        <v>55</v>
      </c>
      <c r="AC938" s="1" t="s">
        <v>57</v>
      </c>
      <c r="AD938" s="1" t="s">
        <v>57</v>
      </c>
      <c r="AE938" s="1" t="s">
        <v>57</v>
      </c>
      <c r="AF938" s="1" t="s">
        <v>87</v>
      </c>
      <c r="AG938" s="1">
        <v>81500</v>
      </c>
      <c r="AI938" s="2">
        <v>45937</v>
      </c>
      <c r="AJ938" s="1">
        <v>81500</v>
      </c>
      <c r="AK938" s="1" t="s">
        <v>8000</v>
      </c>
      <c r="AL938" s="2">
        <v>45936</v>
      </c>
      <c r="AM938" s="2">
        <v>45954</v>
      </c>
      <c r="AN938" s="1" t="s">
        <v>240</v>
      </c>
      <c r="AO938" s="3">
        <v>6.9444444444444447E-4</v>
      </c>
    </row>
    <row r="939" spans="1:41" x14ac:dyDescent="0.3">
      <c r="A939" s="7" t="s">
        <v>8001</v>
      </c>
      <c r="B939" s="1" t="s">
        <v>41</v>
      </c>
      <c r="C939" s="1" t="s">
        <v>5035</v>
      </c>
      <c r="D939" s="1" t="s">
        <v>43</v>
      </c>
      <c r="E939" s="1" t="s">
        <v>8002</v>
      </c>
      <c r="F939" s="10">
        <f t="shared" si="14"/>
        <v>45932</v>
      </c>
      <c r="G939" s="1" t="s">
        <v>8003</v>
      </c>
      <c r="H939" s="1" t="s">
        <v>8004</v>
      </c>
      <c r="I939" s="1" t="s">
        <v>8481</v>
      </c>
      <c r="J939" s="1" t="s">
        <v>84</v>
      </c>
      <c r="K939" s="1">
        <v>71311000</v>
      </c>
      <c r="L939" s="1" t="s">
        <v>8005</v>
      </c>
      <c r="M939" s="1" t="s">
        <v>8006</v>
      </c>
      <c r="N939" s="1" t="s">
        <v>1518</v>
      </c>
      <c r="O939" s="1" t="s">
        <v>2350</v>
      </c>
      <c r="P939" s="1" t="s">
        <v>1519</v>
      </c>
      <c r="Q939" s="1" t="s">
        <v>1520</v>
      </c>
      <c r="R939" s="1" t="s">
        <v>127</v>
      </c>
      <c r="S939" s="1" t="s">
        <v>5042</v>
      </c>
      <c r="T939" s="1" t="s">
        <v>5043</v>
      </c>
      <c r="X939" s="2">
        <v>45931</v>
      </c>
      <c r="Y939" s="2">
        <v>46112</v>
      </c>
      <c r="Z939" s="2">
        <v>45930</v>
      </c>
      <c r="AA939" s="1" t="s">
        <v>55</v>
      </c>
      <c r="AC939" s="1" t="s">
        <v>56</v>
      </c>
      <c r="AD939" s="1" t="s">
        <v>57</v>
      </c>
      <c r="AE939" s="1" t="s">
        <v>57</v>
      </c>
      <c r="AF939" s="1" t="s">
        <v>87</v>
      </c>
      <c r="AG939" s="1">
        <v>99750</v>
      </c>
      <c r="AI939" s="2">
        <v>45930</v>
      </c>
      <c r="AJ939" s="1">
        <v>99750</v>
      </c>
      <c r="AK939" s="1" t="s">
        <v>8007</v>
      </c>
      <c r="AL939" s="2">
        <v>45931</v>
      </c>
      <c r="AM939" s="2">
        <v>46112</v>
      </c>
      <c r="AN939" s="1" t="s">
        <v>561</v>
      </c>
      <c r="AO939" s="3">
        <v>0.5</v>
      </c>
    </row>
    <row r="940" spans="1:41" x14ac:dyDescent="0.3">
      <c r="A940" s="7" t="s">
        <v>8008</v>
      </c>
      <c r="B940" s="1" t="s">
        <v>41</v>
      </c>
      <c r="C940" s="1" t="s">
        <v>8009</v>
      </c>
      <c r="D940" s="1" t="s">
        <v>43</v>
      </c>
      <c r="E940" s="1" t="s">
        <v>8010</v>
      </c>
      <c r="F940" s="10">
        <f t="shared" si="14"/>
        <v>45930</v>
      </c>
      <c r="G940" s="1" t="s">
        <v>8011</v>
      </c>
      <c r="H940" s="1" t="s">
        <v>8012</v>
      </c>
      <c r="I940" s="13" t="s">
        <v>8013</v>
      </c>
      <c r="J940" s="1" t="s">
        <v>64</v>
      </c>
      <c r="K940" s="1" t="s">
        <v>8014</v>
      </c>
      <c r="L940" s="1" t="s">
        <v>8015</v>
      </c>
      <c r="M940" s="1" t="s">
        <v>8016</v>
      </c>
      <c r="N940" s="1" t="s">
        <v>8017</v>
      </c>
      <c r="P940" s="1" t="s">
        <v>51</v>
      </c>
      <c r="Q940" s="1" t="s">
        <v>8018</v>
      </c>
      <c r="R940" s="1" t="s">
        <v>545</v>
      </c>
      <c r="S940" s="1" t="s">
        <v>8019</v>
      </c>
      <c r="T940" s="1" t="s">
        <v>8020</v>
      </c>
      <c r="V940" s="1" t="s">
        <v>8021</v>
      </c>
      <c r="X940" s="2">
        <v>45799</v>
      </c>
      <c r="Y940" s="2">
        <v>45926</v>
      </c>
      <c r="Z940" s="2">
        <v>45663</v>
      </c>
      <c r="AA940" s="1" t="s">
        <v>55</v>
      </c>
      <c r="AC940" s="1" t="s">
        <v>56</v>
      </c>
      <c r="AD940" s="1" t="s">
        <v>56</v>
      </c>
      <c r="AE940" s="1" t="s">
        <v>57</v>
      </c>
      <c r="AF940" s="1" t="s">
        <v>58</v>
      </c>
      <c r="AG940" s="1">
        <v>0</v>
      </c>
      <c r="AH940" s="1">
        <v>165000</v>
      </c>
      <c r="AI940" s="2">
        <v>45782</v>
      </c>
      <c r="AJ940" s="1">
        <v>165000</v>
      </c>
      <c r="AK940" s="1" t="s">
        <v>8022</v>
      </c>
      <c r="AL940" s="2">
        <v>45799</v>
      </c>
      <c r="AM940" s="2">
        <v>45926</v>
      </c>
      <c r="AN940" s="1" t="s">
        <v>89</v>
      </c>
      <c r="AO940" s="3">
        <v>0.5</v>
      </c>
    </row>
    <row r="941" spans="1:41" x14ac:dyDescent="0.3">
      <c r="A941" s="7" t="s">
        <v>8023</v>
      </c>
      <c r="B941" s="1" t="s">
        <v>41</v>
      </c>
      <c r="C941" s="1" t="s">
        <v>242</v>
      </c>
      <c r="D941" s="1" t="s">
        <v>43</v>
      </c>
      <c r="E941" s="1" t="s">
        <v>8024</v>
      </c>
      <c r="F941" s="10">
        <f t="shared" si="14"/>
        <v>45918</v>
      </c>
      <c r="G941" s="1" t="s">
        <v>8025</v>
      </c>
      <c r="H941" s="1" t="s">
        <v>8026</v>
      </c>
      <c r="I941" s="11" t="s">
        <v>2775</v>
      </c>
      <c r="J941" s="1" t="s">
        <v>540</v>
      </c>
      <c r="K941" s="1">
        <v>45246000</v>
      </c>
      <c r="L941" s="1" t="s">
        <v>8027</v>
      </c>
      <c r="M941" s="1" t="s">
        <v>8028</v>
      </c>
      <c r="N941" s="1" t="s">
        <v>8029</v>
      </c>
      <c r="P941" s="1" t="s">
        <v>98</v>
      </c>
      <c r="Q941" s="1" t="s">
        <v>2775</v>
      </c>
      <c r="R941" s="1" t="s">
        <v>127</v>
      </c>
      <c r="U941" s="1" t="s">
        <v>8030</v>
      </c>
      <c r="X941" s="2">
        <v>45901</v>
      </c>
      <c r="Y941" s="2">
        <v>46126</v>
      </c>
      <c r="Z941" s="2">
        <v>45898</v>
      </c>
      <c r="AA941" s="1" t="s">
        <v>55</v>
      </c>
      <c r="AC941" s="1" t="s">
        <v>57</v>
      </c>
      <c r="AD941" s="1" t="s">
        <v>57</v>
      </c>
      <c r="AE941" s="1" t="s">
        <v>57</v>
      </c>
      <c r="AF941" s="1" t="s">
        <v>58</v>
      </c>
      <c r="AG941" s="1">
        <v>56130</v>
      </c>
      <c r="AI941" s="2">
        <v>45918</v>
      </c>
      <c r="AJ941" s="1">
        <v>56130</v>
      </c>
      <c r="AK941" s="1" t="s">
        <v>2870</v>
      </c>
      <c r="AL941" s="2">
        <v>45901</v>
      </c>
      <c r="AM941" s="2">
        <v>46126</v>
      </c>
      <c r="AN941" s="1" t="s">
        <v>240</v>
      </c>
      <c r="AO941" s="3">
        <v>0.5</v>
      </c>
    </row>
    <row r="942" spans="1:41" x14ac:dyDescent="0.3">
      <c r="A942" s="7" t="s">
        <v>8031</v>
      </c>
      <c r="B942" s="1" t="s">
        <v>41</v>
      </c>
      <c r="C942" s="1" t="s">
        <v>1357</v>
      </c>
      <c r="D942" s="1" t="s">
        <v>43</v>
      </c>
      <c r="E942" s="1" t="s">
        <v>8032</v>
      </c>
      <c r="F942" s="10">
        <f t="shared" si="14"/>
        <v>45917</v>
      </c>
      <c r="G942" s="1" t="s">
        <v>8033</v>
      </c>
      <c r="H942" s="1" t="s">
        <v>8034</v>
      </c>
      <c r="I942" s="1" t="s">
        <v>8481</v>
      </c>
      <c r="J942" s="1" t="s">
        <v>107</v>
      </c>
      <c r="K942" s="1">
        <v>45233210</v>
      </c>
      <c r="M942" s="1" t="s">
        <v>5110</v>
      </c>
      <c r="N942" s="1" t="s">
        <v>5111</v>
      </c>
      <c r="P942" s="1" t="s">
        <v>904</v>
      </c>
      <c r="Q942" s="1" t="s">
        <v>1363</v>
      </c>
      <c r="R942" s="1" t="s">
        <v>84</v>
      </c>
      <c r="X942" s="2">
        <v>45917</v>
      </c>
      <c r="Y942" s="2">
        <v>45948</v>
      </c>
      <c r="Z942" s="2">
        <v>45915</v>
      </c>
      <c r="AA942" s="1" t="s">
        <v>55</v>
      </c>
      <c r="AC942" s="1" t="s">
        <v>57</v>
      </c>
      <c r="AD942" s="1" t="s">
        <v>57</v>
      </c>
      <c r="AE942" s="1" t="s">
        <v>57</v>
      </c>
      <c r="AF942" s="1" t="s">
        <v>58</v>
      </c>
      <c r="AG942" s="1">
        <v>13999.76</v>
      </c>
      <c r="AI942" s="2">
        <v>45757</v>
      </c>
      <c r="AJ942" s="1">
        <v>13999.76</v>
      </c>
      <c r="AK942" s="1" t="s">
        <v>8035</v>
      </c>
      <c r="AL942" s="2">
        <v>45917</v>
      </c>
      <c r="AM942" s="2">
        <v>45948</v>
      </c>
      <c r="AN942" s="1" t="s">
        <v>240</v>
      </c>
      <c r="AO942" s="3">
        <v>0.70833333333333337</v>
      </c>
    </row>
    <row r="943" spans="1:41" x14ac:dyDescent="0.3">
      <c r="A943" s="7" t="s">
        <v>8036</v>
      </c>
      <c r="B943" s="1" t="s">
        <v>41</v>
      </c>
      <c r="C943" s="1" t="s">
        <v>8037</v>
      </c>
      <c r="D943" s="1" t="s">
        <v>43</v>
      </c>
      <c r="E943" s="1" t="s">
        <v>8038</v>
      </c>
      <c r="F943" s="10">
        <f t="shared" si="14"/>
        <v>45916</v>
      </c>
      <c r="G943" s="1" t="s">
        <v>8039</v>
      </c>
      <c r="H943" s="1" t="s">
        <v>8040</v>
      </c>
      <c r="I943" s="1" t="s">
        <v>8481</v>
      </c>
      <c r="J943" s="1" t="s">
        <v>84</v>
      </c>
      <c r="K943" s="1">
        <v>71000000</v>
      </c>
      <c r="M943" s="1" t="s">
        <v>7235</v>
      </c>
      <c r="N943" s="1" t="s">
        <v>7236</v>
      </c>
      <c r="O943" s="1" t="s">
        <v>7951</v>
      </c>
      <c r="P943" s="1" t="s">
        <v>328</v>
      </c>
      <c r="Q943" s="1" t="s">
        <v>329</v>
      </c>
      <c r="R943" s="1" t="s">
        <v>84</v>
      </c>
      <c r="T943" s="1" t="s">
        <v>477</v>
      </c>
      <c r="X943" s="2">
        <v>45839</v>
      </c>
      <c r="Y943" s="2">
        <v>46721</v>
      </c>
      <c r="Z943" s="2">
        <v>45834</v>
      </c>
      <c r="AA943" s="1" t="s">
        <v>55</v>
      </c>
      <c r="AC943" s="1" t="s">
        <v>56</v>
      </c>
      <c r="AD943" s="1" t="s">
        <v>57</v>
      </c>
      <c r="AE943" s="1" t="s">
        <v>57</v>
      </c>
      <c r="AF943" s="1" t="s">
        <v>87</v>
      </c>
      <c r="AG943" s="1">
        <v>0.01</v>
      </c>
      <c r="AI943" s="2">
        <v>45838</v>
      </c>
      <c r="AJ943" s="1">
        <v>275379.64</v>
      </c>
      <c r="AK943" s="1" t="s">
        <v>8041</v>
      </c>
      <c r="AL943" s="2">
        <v>45839</v>
      </c>
      <c r="AM943" s="2">
        <v>46721</v>
      </c>
      <c r="AN943" s="1" t="s">
        <v>561</v>
      </c>
      <c r="AO943" s="3">
        <v>0.99930555555555556</v>
      </c>
    </row>
    <row r="944" spans="1:41" x14ac:dyDescent="0.3">
      <c r="A944" s="7" t="s">
        <v>8042</v>
      </c>
      <c r="B944" s="1" t="s">
        <v>41</v>
      </c>
      <c r="C944" s="1" t="s">
        <v>242</v>
      </c>
      <c r="D944" s="1" t="s">
        <v>43</v>
      </c>
      <c r="E944" s="1" t="s">
        <v>8043</v>
      </c>
      <c r="F944" s="10">
        <f t="shared" si="14"/>
        <v>45910</v>
      </c>
      <c r="G944" s="1" t="s">
        <v>8044</v>
      </c>
      <c r="H944" s="1" t="s">
        <v>8045</v>
      </c>
      <c r="I944" s="12" t="s">
        <v>3859</v>
      </c>
      <c r="J944" s="1" t="s">
        <v>107</v>
      </c>
      <c r="K944" s="1">
        <v>71311000</v>
      </c>
      <c r="L944" s="1" t="s">
        <v>3879</v>
      </c>
      <c r="M944" s="1" t="s">
        <v>5618</v>
      </c>
      <c r="N944" s="1" t="s">
        <v>2766</v>
      </c>
      <c r="P944" s="1" t="s">
        <v>1053</v>
      </c>
      <c r="Q944" s="1" t="s">
        <v>2763</v>
      </c>
      <c r="R944" s="1" t="s">
        <v>127</v>
      </c>
      <c r="U944" s="1" t="s">
        <v>8046</v>
      </c>
      <c r="X944" s="2">
        <v>45936</v>
      </c>
      <c r="Y944" s="2">
        <v>46108</v>
      </c>
      <c r="Z944" s="2">
        <v>45719</v>
      </c>
      <c r="AA944" s="1" t="s">
        <v>55</v>
      </c>
      <c r="AC944" s="1" t="s">
        <v>56</v>
      </c>
      <c r="AD944" s="1" t="s">
        <v>57</v>
      </c>
      <c r="AE944" s="1" t="s">
        <v>57</v>
      </c>
      <c r="AF944" s="1" t="s">
        <v>87</v>
      </c>
      <c r="AG944" s="1">
        <v>75659.5</v>
      </c>
      <c r="AH944" s="1">
        <v>253520</v>
      </c>
      <c r="AI944" s="2">
        <v>45910</v>
      </c>
      <c r="AJ944" s="1">
        <v>47384.480000000003</v>
      </c>
      <c r="AK944" s="1" t="s">
        <v>8047</v>
      </c>
      <c r="AL944" s="2">
        <v>45936</v>
      </c>
      <c r="AM944" s="2">
        <v>46108</v>
      </c>
      <c r="AN944" s="1" t="s">
        <v>240</v>
      </c>
      <c r="AO944" s="3">
        <v>0.5</v>
      </c>
    </row>
    <row r="945" spans="1:41" x14ac:dyDescent="0.3">
      <c r="A945" s="7" t="s">
        <v>8048</v>
      </c>
      <c r="B945" s="1" t="s">
        <v>41</v>
      </c>
      <c r="C945" s="1" t="s">
        <v>1178</v>
      </c>
      <c r="D945" s="1" t="s">
        <v>43</v>
      </c>
      <c r="E945" s="1" t="s">
        <v>8049</v>
      </c>
      <c r="F945" s="10">
        <f t="shared" si="14"/>
        <v>45901</v>
      </c>
      <c r="G945" s="1" t="s">
        <v>8050</v>
      </c>
      <c r="H945" s="1" t="s">
        <v>8051</v>
      </c>
      <c r="I945" s="1" t="s">
        <v>8481</v>
      </c>
      <c r="J945" s="1" t="s">
        <v>378</v>
      </c>
      <c r="K945" s="1">
        <v>45000000</v>
      </c>
      <c r="L945" s="1" t="s">
        <v>3167</v>
      </c>
      <c r="M945" s="1" t="s">
        <v>3168</v>
      </c>
      <c r="N945" s="1" t="s">
        <v>1184</v>
      </c>
      <c r="P945" s="1" t="s">
        <v>502</v>
      </c>
      <c r="Q945" s="1" t="s">
        <v>503</v>
      </c>
      <c r="R945" s="1" t="s">
        <v>84</v>
      </c>
      <c r="S945" s="1" t="s">
        <v>3169</v>
      </c>
      <c r="X945" s="2">
        <v>45881</v>
      </c>
      <c r="Y945" s="2">
        <v>46022</v>
      </c>
      <c r="Z945" s="2">
        <v>45869</v>
      </c>
      <c r="AA945" s="1" t="s">
        <v>55</v>
      </c>
      <c r="AC945" s="1" t="s">
        <v>57</v>
      </c>
      <c r="AD945" s="1" t="s">
        <v>57</v>
      </c>
      <c r="AE945" s="1" t="s">
        <v>57</v>
      </c>
      <c r="AF945" s="1" t="s">
        <v>58</v>
      </c>
      <c r="AG945" s="1">
        <v>1696421.32</v>
      </c>
      <c r="AI945" s="2">
        <v>45838</v>
      </c>
      <c r="AJ945" s="1">
        <v>1696421.32</v>
      </c>
      <c r="AK945" s="1" t="s">
        <v>8052</v>
      </c>
      <c r="AL945" s="2">
        <v>45881</v>
      </c>
      <c r="AM945" s="2">
        <v>46022</v>
      </c>
      <c r="AN945" s="1" t="s">
        <v>240</v>
      </c>
      <c r="AO945" s="3">
        <v>0.5</v>
      </c>
    </row>
    <row r="946" spans="1:41" x14ac:dyDescent="0.3">
      <c r="A946" s="7" t="s">
        <v>8053</v>
      </c>
      <c r="B946" s="1" t="s">
        <v>41</v>
      </c>
      <c r="C946" s="1" t="s">
        <v>8054</v>
      </c>
      <c r="D946" s="1" t="s">
        <v>43</v>
      </c>
      <c r="E946" s="1" t="s">
        <v>8055</v>
      </c>
      <c r="F946" s="10">
        <f t="shared" si="14"/>
        <v>45895</v>
      </c>
      <c r="G946" s="1" t="s">
        <v>8056</v>
      </c>
      <c r="H946" s="1" t="s">
        <v>8057</v>
      </c>
      <c r="I946" s="1" t="s">
        <v>8481</v>
      </c>
      <c r="J946" s="1" t="s">
        <v>107</v>
      </c>
      <c r="K946" s="1">
        <v>80000000</v>
      </c>
      <c r="L946" s="1" t="s">
        <v>768</v>
      </c>
      <c r="M946" s="1" t="s">
        <v>8058</v>
      </c>
      <c r="N946" s="1" t="s">
        <v>8059</v>
      </c>
      <c r="P946" s="1" t="s">
        <v>8060</v>
      </c>
      <c r="Q946" s="1" t="s">
        <v>8061</v>
      </c>
      <c r="R946" s="1" t="s">
        <v>84</v>
      </c>
      <c r="S946" s="1" t="s">
        <v>8062</v>
      </c>
      <c r="X946" s="2">
        <v>45870</v>
      </c>
      <c r="Y946" s="2">
        <v>46295</v>
      </c>
      <c r="Z946" s="2">
        <v>45831</v>
      </c>
      <c r="AA946" s="1" t="s">
        <v>55</v>
      </c>
      <c r="AC946" s="1" t="s">
        <v>56</v>
      </c>
      <c r="AD946" s="1" t="s">
        <v>56</v>
      </c>
      <c r="AE946" s="1" t="s">
        <v>57</v>
      </c>
      <c r="AF946" s="1" t="s">
        <v>87</v>
      </c>
      <c r="AG946" s="1">
        <v>176400</v>
      </c>
      <c r="AI946" s="2">
        <v>45854</v>
      </c>
      <c r="AJ946" s="1">
        <v>176400</v>
      </c>
      <c r="AK946" s="1" t="s">
        <v>8063</v>
      </c>
      <c r="AL946" s="2">
        <v>45870</v>
      </c>
      <c r="AM946" s="2">
        <v>46295</v>
      </c>
      <c r="AN946" s="1" t="s">
        <v>101</v>
      </c>
      <c r="AO946" s="3">
        <v>0.5</v>
      </c>
    </row>
    <row r="947" spans="1:41" x14ac:dyDescent="0.3">
      <c r="A947" s="7" t="s">
        <v>8064</v>
      </c>
      <c r="B947" s="1" t="s">
        <v>41</v>
      </c>
      <c r="C947" s="1" t="s">
        <v>2670</v>
      </c>
      <c r="D947" s="1" t="s">
        <v>43</v>
      </c>
      <c r="E947" s="1" t="s">
        <v>8065</v>
      </c>
      <c r="F947" s="10">
        <f t="shared" si="14"/>
        <v>45891</v>
      </c>
      <c r="G947" s="1" t="s">
        <v>8066</v>
      </c>
      <c r="H947" s="1" t="s">
        <v>8067</v>
      </c>
      <c r="I947" s="1" t="s">
        <v>8481</v>
      </c>
      <c r="J947" s="1" t="s">
        <v>714</v>
      </c>
      <c r="K947" s="1">
        <v>45000000</v>
      </c>
      <c r="L947" s="1" t="s">
        <v>2674</v>
      </c>
      <c r="M947" s="1" t="s">
        <v>2675</v>
      </c>
      <c r="N947" s="1" t="s">
        <v>110</v>
      </c>
      <c r="O947" s="1" t="s">
        <v>2676</v>
      </c>
      <c r="P947" s="1" t="s">
        <v>2677</v>
      </c>
      <c r="Q947" s="1" t="s">
        <v>2678</v>
      </c>
      <c r="R947" s="1" t="s">
        <v>127</v>
      </c>
      <c r="S947" s="1" t="s">
        <v>2679</v>
      </c>
      <c r="T947" s="1" t="s">
        <v>2680</v>
      </c>
      <c r="V947" s="1" t="s">
        <v>8068</v>
      </c>
      <c r="X947" s="2">
        <v>45831</v>
      </c>
      <c r="Y947" s="2">
        <v>46111</v>
      </c>
      <c r="Z947" s="2">
        <v>45726</v>
      </c>
      <c r="AA947" s="1" t="s">
        <v>55</v>
      </c>
      <c r="AC947" s="1" t="s">
        <v>56</v>
      </c>
      <c r="AD947" s="1" t="s">
        <v>56</v>
      </c>
      <c r="AE947" s="1" t="s">
        <v>57</v>
      </c>
      <c r="AF947" s="1" t="s">
        <v>58</v>
      </c>
      <c r="AG947" s="1">
        <v>2855616</v>
      </c>
      <c r="AH947" s="1">
        <v>2855616</v>
      </c>
      <c r="AI947" s="2">
        <v>45742</v>
      </c>
      <c r="AJ947" s="1">
        <v>2855616</v>
      </c>
      <c r="AK947" s="1" t="s">
        <v>8069</v>
      </c>
      <c r="AL947" s="2">
        <v>45831</v>
      </c>
      <c r="AM947" s="2">
        <v>46111</v>
      </c>
      <c r="AN947" s="1" t="s">
        <v>89</v>
      </c>
      <c r="AO947" s="3">
        <v>0.5</v>
      </c>
    </row>
    <row r="948" spans="1:41" x14ac:dyDescent="0.3">
      <c r="A948" s="7" t="s">
        <v>8070</v>
      </c>
      <c r="B948" s="1" t="s">
        <v>41</v>
      </c>
      <c r="C948" s="1" t="s">
        <v>8071</v>
      </c>
      <c r="D948" s="1" t="s">
        <v>43</v>
      </c>
      <c r="E948" s="1" t="s">
        <v>8072</v>
      </c>
      <c r="F948" s="10">
        <f t="shared" si="14"/>
        <v>45891</v>
      </c>
      <c r="G948" s="1" t="s">
        <v>8073</v>
      </c>
      <c r="H948" s="1" t="s">
        <v>8074</v>
      </c>
      <c r="I948" s="1" t="s">
        <v>8075</v>
      </c>
      <c r="J948" s="1" t="s">
        <v>8481</v>
      </c>
      <c r="K948" s="1">
        <v>71200000</v>
      </c>
      <c r="L948" s="1" t="s">
        <v>8076</v>
      </c>
      <c r="M948" s="1" t="s">
        <v>8077</v>
      </c>
      <c r="N948" s="1" t="s">
        <v>8078</v>
      </c>
      <c r="O948" s="1" t="s">
        <v>8079</v>
      </c>
      <c r="P948" s="1" t="s">
        <v>8080</v>
      </c>
      <c r="Q948" s="1" t="s">
        <v>8075</v>
      </c>
      <c r="R948" s="1" t="s">
        <v>84</v>
      </c>
      <c r="S948" s="1">
        <v>7770711873</v>
      </c>
      <c r="T948" s="1" t="s">
        <v>8081</v>
      </c>
      <c r="U948" s="1" t="s">
        <v>8082</v>
      </c>
      <c r="X948" s="2">
        <v>45853</v>
      </c>
      <c r="Y948" s="2">
        <v>47148</v>
      </c>
      <c r="Z948" s="2">
        <v>45845</v>
      </c>
      <c r="AA948" s="1" t="s">
        <v>55</v>
      </c>
      <c r="AC948" s="1" t="s">
        <v>57</v>
      </c>
      <c r="AD948" s="1" t="s">
        <v>57</v>
      </c>
      <c r="AE948" s="1" t="s">
        <v>57</v>
      </c>
      <c r="AF948" s="1" t="s">
        <v>87</v>
      </c>
      <c r="AG948" s="1">
        <v>145400</v>
      </c>
      <c r="AH948" s="1">
        <v>227359</v>
      </c>
      <c r="AI948" s="2">
        <v>45887</v>
      </c>
      <c r="AJ948" s="1">
        <v>137870</v>
      </c>
      <c r="AK948" s="1" t="s">
        <v>8083</v>
      </c>
      <c r="AL948" s="2">
        <v>45887</v>
      </c>
      <c r="AM948" s="2">
        <v>47148</v>
      </c>
      <c r="AN948" s="1" t="s">
        <v>8084</v>
      </c>
      <c r="AO948" s="3">
        <v>0.41666666666666669</v>
      </c>
    </row>
    <row r="949" spans="1:41" x14ac:dyDescent="0.3">
      <c r="A949" s="7" t="s">
        <v>8085</v>
      </c>
      <c r="B949" s="1" t="s">
        <v>41</v>
      </c>
      <c r="C949" s="1" t="s">
        <v>8054</v>
      </c>
      <c r="D949" s="1" t="s">
        <v>43</v>
      </c>
      <c r="E949" s="1" t="s">
        <v>8086</v>
      </c>
      <c r="F949" s="10">
        <f t="shared" si="14"/>
        <v>45890</v>
      </c>
      <c r="G949" s="1" t="s">
        <v>8087</v>
      </c>
      <c r="H949" s="1" t="s">
        <v>8057</v>
      </c>
      <c r="I949" s="1" t="s">
        <v>8481</v>
      </c>
      <c r="J949" s="1" t="s">
        <v>107</v>
      </c>
      <c r="K949" s="1">
        <v>80000000</v>
      </c>
      <c r="L949" s="1" t="s">
        <v>768</v>
      </c>
      <c r="M949" s="1" t="s">
        <v>8058</v>
      </c>
      <c r="N949" s="1" t="s">
        <v>634</v>
      </c>
      <c r="P949" s="1" t="s">
        <v>8060</v>
      </c>
      <c r="Q949" s="1" t="s">
        <v>8061</v>
      </c>
      <c r="R949" s="1" t="s">
        <v>84</v>
      </c>
      <c r="X949" s="2">
        <v>45870</v>
      </c>
      <c r="Y949" s="2">
        <v>46295</v>
      </c>
      <c r="Z949" s="2">
        <v>45831</v>
      </c>
      <c r="AA949" s="1" t="s">
        <v>55</v>
      </c>
      <c r="AC949" s="1" t="s">
        <v>56</v>
      </c>
      <c r="AD949" s="1" t="s">
        <v>56</v>
      </c>
      <c r="AE949" s="1" t="s">
        <v>57</v>
      </c>
      <c r="AF949" s="1" t="s">
        <v>87</v>
      </c>
      <c r="AG949" s="1">
        <v>130410</v>
      </c>
      <c r="AI949" s="2">
        <v>45854</v>
      </c>
      <c r="AJ949" s="1">
        <v>130410</v>
      </c>
      <c r="AK949" s="1" t="s">
        <v>8088</v>
      </c>
      <c r="AL949" s="2">
        <v>45870</v>
      </c>
      <c r="AM949" s="2">
        <v>46295</v>
      </c>
      <c r="AN949" s="1" t="s">
        <v>101</v>
      </c>
      <c r="AO949" s="3">
        <v>0.5</v>
      </c>
    </row>
    <row r="950" spans="1:41" x14ac:dyDescent="0.3">
      <c r="A950" s="7" t="s">
        <v>8089</v>
      </c>
      <c r="B950" s="1" t="s">
        <v>41</v>
      </c>
      <c r="C950" s="1" t="s">
        <v>8054</v>
      </c>
      <c r="D950" s="1" t="s">
        <v>43</v>
      </c>
      <c r="E950" s="1" t="s">
        <v>8090</v>
      </c>
      <c r="F950" s="10">
        <f t="shared" si="14"/>
        <v>45889</v>
      </c>
      <c r="G950" s="1" t="s">
        <v>8091</v>
      </c>
      <c r="H950" s="1" t="s">
        <v>8092</v>
      </c>
      <c r="I950" s="1" t="s">
        <v>8481</v>
      </c>
      <c r="J950" s="1" t="s">
        <v>107</v>
      </c>
      <c r="K950" s="1">
        <v>80000000</v>
      </c>
      <c r="L950" s="1" t="s">
        <v>768</v>
      </c>
      <c r="M950" s="1" t="s">
        <v>8058</v>
      </c>
      <c r="N950" s="1" t="s">
        <v>634</v>
      </c>
      <c r="P950" s="1" t="s">
        <v>8060</v>
      </c>
      <c r="Q950" s="1" t="s">
        <v>8061</v>
      </c>
      <c r="R950" s="1" t="s">
        <v>84</v>
      </c>
      <c r="X950" s="2">
        <v>45870</v>
      </c>
      <c r="Y950" s="2">
        <v>46295</v>
      </c>
      <c r="Z950" s="2">
        <v>45831</v>
      </c>
      <c r="AA950" s="1" t="s">
        <v>55</v>
      </c>
      <c r="AC950" s="1" t="s">
        <v>56</v>
      </c>
      <c r="AD950" s="1" t="s">
        <v>56</v>
      </c>
      <c r="AE950" s="1" t="s">
        <v>57</v>
      </c>
      <c r="AF950" s="1" t="s">
        <v>87</v>
      </c>
      <c r="AG950" s="1">
        <v>133200</v>
      </c>
      <c r="AI950" s="2">
        <v>45854</v>
      </c>
      <c r="AJ950" s="1">
        <v>133200</v>
      </c>
      <c r="AK950" s="1" t="s">
        <v>8093</v>
      </c>
      <c r="AL950" s="2">
        <v>45870</v>
      </c>
      <c r="AM950" s="2">
        <v>46295</v>
      </c>
      <c r="AN950" s="1" t="s">
        <v>101</v>
      </c>
      <c r="AO950" s="3">
        <v>0.5</v>
      </c>
    </row>
    <row r="951" spans="1:41" x14ac:dyDescent="0.3">
      <c r="A951" s="7" t="s">
        <v>8094</v>
      </c>
      <c r="B951" s="1" t="s">
        <v>41</v>
      </c>
      <c r="C951" s="1" t="s">
        <v>8095</v>
      </c>
      <c r="D951" s="1" t="s">
        <v>43</v>
      </c>
      <c r="E951" s="1" t="s">
        <v>8096</v>
      </c>
      <c r="F951" s="10">
        <f t="shared" si="14"/>
        <v>45882</v>
      </c>
      <c r="G951" s="1" t="s">
        <v>8097</v>
      </c>
      <c r="H951" s="1" t="s">
        <v>8098</v>
      </c>
      <c r="I951" s="12" t="s">
        <v>8099</v>
      </c>
      <c r="J951" s="1" t="s">
        <v>64</v>
      </c>
      <c r="K951" s="1">
        <v>45000000</v>
      </c>
      <c r="L951" s="1" t="s">
        <v>8100</v>
      </c>
      <c r="M951" s="1" t="s">
        <v>8101</v>
      </c>
      <c r="N951" s="1" t="s">
        <v>8102</v>
      </c>
      <c r="O951" s="1" t="s">
        <v>110</v>
      </c>
      <c r="P951" s="1" t="s">
        <v>5877</v>
      </c>
      <c r="Q951" s="1" t="s">
        <v>8099</v>
      </c>
      <c r="R951" s="1" t="s">
        <v>84</v>
      </c>
      <c r="S951" s="1" t="s">
        <v>798</v>
      </c>
      <c r="T951" s="1" t="s">
        <v>8103</v>
      </c>
      <c r="X951" s="2">
        <v>45831</v>
      </c>
      <c r="Y951" s="2">
        <v>45992</v>
      </c>
      <c r="Z951" s="2">
        <v>45777</v>
      </c>
      <c r="AA951" s="1" t="s">
        <v>55</v>
      </c>
      <c r="AC951" s="1" t="s">
        <v>56</v>
      </c>
      <c r="AD951" s="1" t="s">
        <v>57</v>
      </c>
      <c r="AE951" s="1" t="s">
        <v>57</v>
      </c>
      <c r="AF951" s="1" t="s">
        <v>58</v>
      </c>
      <c r="AG951" s="1">
        <v>585893.55000000005</v>
      </c>
      <c r="AI951" s="2">
        <v>45827</v>
      </c>
      <c r="AJ951" s="1">
        <v>585893.55000000005</v>
      </c>
      <c r="AK951" s="1" t="s">
        <v>8104</v>
      </c>
      <c r="AL951" s="2">
        <v>45874</v>
      </c>
      <c r="AM951" s="2">
        <v>46003</v>
      </c>
      <c r="AN951" s="1" t="s">
        <v>89</v>
      </c>
      <c r="AO951" s="3">
        <v>0.5</v>
      </c>
    </row>
    <row r="952" spans="1:41" x14ac:dyDescent="0.3">
      <c r="A952" s="7" t="s">
        <v>8105</v>
      </c>
      <c r="B952" s="1" t="s">
        <v>41</v>
      </c>
      <c r="C952" s="1" t="s">
        <v>1751</v>
      </c>
      <c r="D952" s="1" t="s">
        <v>43</v>
      </c>
      <c r="E952" s="1" t="s">
        <v>8106</v>
      </c>
      <c r="F952" s="10">
        <f t="shared" si="14"/>
        <v>45882</v>
      </c>
      <c r="G952" s="1" t="s">
        <v>8107</v>
      </c>
      <c r="H952" s="1" t="s">
        <v>8108</v>
      </c>
      <c r="I952" s="1" t="s">
        <v>8481</v>
      </c>
      <c r="J952" s="1" t="s">
        <v>714</v>
      </c>
      <c r="K952" s="1">
        <v>71242000</v>
      </c>
      <c r="L952" s="1" t="s">
        <v>4560</v>
      </c>
      <c r="M952" s="1" t="s">
        <v>4561</v>
      </c>
      <c r="N952" s="1" t="s">
        <v>1757</v>
      </c>
      <c r="O952" s="1" t="s">
        <v>1758</v>
      </c>
      <c r="P952" s="1" t="s">
        <v>298</v>
      </c>
      <c r="Q952" s="1" t="s">
        <v>1759</v>
      </c>
      <c r="R952" s="1" t="s">
        <v>84</v>
      </c>
      <c r="S952" s="1" t="s">
        <v>4562</v>
      </c>
      <c r="T952" s="1" t="s">
        <v>8109</v>
      </c>
      <c r="X952" s="2">
        <v>45877</v>
      </c>
      <c r="Y952" s="2">
        <v>46112</v>
      </c>
      <c r="Z952" s="2">
        <v>45861</v>
      </c>
      <c r="AA952" s="1" t="s">
        <v>55</v>
      </c>
      <c r="AC952" s="1" t="s">
        <v>56</v>
      </c>
      <c r="AD952" s="1" t="s">
        <v>56</v>
      </c>
      <c r="AE952" s="1" t="s">
        <v>57</v>
      </c>
      <c r="AF952" s="1" t="s">
        <v>87</v>
      </c>
      <c r="AG952" s="1">
        <v>758222.08</v>
      </c>
      <c r="AH952" s="1">
        <v>758222.08</v>
      </c>
      <c r="AI952" s="2">
        <v>45866</v>
      </c>
      <c r="AJ952" s="1">
        <v>758222.08</v>
      </c>
      <c r="AK952" s="1" t="s">
        <v>8110</v>
      </c>
      <c r="AL952" s="2">
        <v>45877</v>
      </c>
      <c r="AM952" s="2">
        <v>46112</v>
      </c>
      <c r="AN952" s="1" t="s">
        <v>561</v>
      </c>
      <c r="AO952" s="3">
        <v>0.375</v>
      </c>
    </row>
    <row r="953" spans="1:41" x14ac:dyDescent="0.3">
      <c r="A953" s="7" t="s">
        <v>8111</v>
      </c>
      <c r="B953" s="1" t="s">
        <v>41</v>
      </c>
      <c r="C953" s="1" t="s">
        <v>8054</v>
      </c>
      <c r="D953" s="1" t="s">
        <v>43</v>
      </c>
      <c r="E953" s="1" t="s">
        <v>8112</v>
      </c>
      <c r="F953" s="10">
        <f t="shared" si="14"/>
        <v>45881</v>
      </c>
      <c r="G953" s="1" t="s">
        <v>8113</v>
      </c>
      <c r="H953" s="1" t="s">
        <v>8057</v>
      </c>
      <c r="I953" s="1" t="s">
        <v>8481</v>
      </c>
      <c r="J953" s="1" t="s">
        <v>107</v>
      </c>
      <c r="K953" s="1">
        <v>80000000</v>
      </c>
      <c r="L953" s="1" t="s">
        <v>768</v>
      </c>
      <c r="M953" s="1" t="s">
        <v>8058</v>
      </c>
      <c r="N953" s="1" t="s">
        <v>634</v>
      </c>
      <c r="P953" s="1" t="s">
        <v>8060</v>
      </c>
      <c r="Q953" s="1" t="s">
        <v>8061</v>
      </c>
      <c r="R953" s="1" t="s">
        <v>84</v>
      </c>
      <c r="S953" s="1" t="s">
        <v>8062</v>
      </c>
      <c r="X953" s="2">
        <v>45870</v>
      </c>
      <c r="Y953" s="2">
        <v>46295</v>
      </c>
      <c r="Z953" s="2">
        <v>45831</v>
      </c>
      <c r="AA953" s="1" t="s">
        <v>55</v>
      </c>
      <c r="AC953" s="1" t="s">
        <v>56</v>
      </c>
      <c r="AD953" s="1" t="s">
        <v>56</v>
      </c>
      <c r="AE953" s="1" t="s">
        <v>57</v>
      </c>
      <c r="AF953" s="1" t="s">
        <v>87</v>
      </c>
      <c r="AG953" s="1">
        <v>134400</v>
      </c>
      <c r="AI953" s="2">
        <v>45854</v>
      </c>
      <c r="AJ953" s="1">
        <v>134400</v>
      </c>
      <c r="AK953" s="1" t="s">
        <v>8114</v>
      </c>
      <c r="AL953" s="2">
        <v>45870</v>
      </c>
      <c r="AM953" s="2">
        <v>46295</v>
      </c>
      <c r="AN953" s="1" t="s">
        <v>101</v>
      </c>
      <c r="AO953" s="3">
        <v>0.5</v>
      </c>
    </row>
    <row r="954" spans="1:41" x14ac:dyDescent="0.3">
      <c r="A954" s="7" t="s">
        <v>8115</v>
      </c>
      <c r="B954" s="1" t="s">
        <v>41</v>
      </c>
      <c r="C954" s="1" t="s">
        <v>8054</v>
      </c>
      <c r="D954" s="1" t="s">
        <v>43</v>
      </c>
      <c r="E954" s="1" t="s">
        <v>8116</v>
      </c>
      <c r="F954" s="10">
        <f t="shared" si="14"/>
        <v>45881</v>
      </c>
      <c r="G954" s="1" t="s">
        <v>8117</v>
      </c>
      <c r="H954" s="1" t="s">
        <v>8057</v>
      </c>
      <c r="I954" s="1" t="s">
        <v>8481</v>
      </c>
      <c r="J954" s="1" t="s">
        <v>107</v>
      </c>
      <c r="K954" s="1">
        <v>80000000</v>
      </c>
      <c r="L954" s="1" t="s">
        <v>768</v>
      </c>
      <c r="M954" s="1" t="s">
        <v>8058</v>
      </c>
      <c r="N954" s="1" t="s">
        <v>634</v>
      </c>
      <c r="P954" s="1" t="s">
        <v>8060</v>
      </c>
      <c r="Q954" s="1" t="s">
        <v>8061</v>
      </c>
      <c r="R954" s="1" t="s">
        <v>84</v>
      </c>
      <c r="S954" s="1" t="s">
        <v>8062</v>
      </c>
      <c r="X954" s="2">
        <v>45870</v>
      </c>
      <c r="Y954" s="2">
        <v>46295</v>
      </c>
      <c r="Z954" s="2">
        <v>45831</v>
      </c>
      <c r="AA954" s="1" t="s">
        <v>55</v>
      </c>
      <c r="AC954" s="1" t="s">
        <v>56</v>
      </c>
      <c r="AD954" s="1" t="s">
        <v>56</v>
      </c>
      <c r="AE954" s="1" t="s">
        <v>57</v>
      </c>
      <c r="AF954" s="1" t="s">
        <v>87</v>
      </c>
      <c r="AG954" s="1">
        <v>126000</v>
      </c>
      <c r="AI954" s="2">
        <v>45854</v>
      </c>
      <c r="AJ954" s="1">
        <v>126000</v>
      </c>
      <c r="AK954" s="1" t="s">
        <v>8118</v>
      </c>
      <c r="AL954" s="2">
        <v>45870</v>
      </c>
      <c r="AM954" s="2">
        <v>46295</v>
      </c>
      <c r="AN954" s="1" t="s">
        <v>101</v>
      </c>
      <c r="AO954" s="3">
        <v>0.5</v>
      </c>
    </row>
    <row r="955" spans="1:41" x14ac:dyDescent="0.3">
      <c r="A955" s="7" t="s">
        <v>8119</v>
      </c>
      <c r="B955" s="1" t="s">
        <v>41</v>
      </c>
      <c r="C955" s="1" t="s">
        <v>8054</v>
      </c>
      <c r="D955" s="1" t="s">
        <v>43</v>
      </c>
      <c r="E955" s="1" t="s">
        <v>8120</v>
      </c>
      <c r="F955" s="10">
        <f t="shared" si="14"/>
        <v>45881</v>
      </c>
      <c r="G955" s="1" t="s">
        <v>8121</v>
      </c>
      <c r="H955" s="1" t="s">
        <v>8122</v>
      </c>
      <c r="I955" s="1" t="s">
        <v>8481</v>
      </c>
      <c r="J955" s="1" t="s">
        <v>107</v>
      </c>
      <c r="K955" s="1">
        <v>80000000</v>
      </c>
      <c r="L955" s="1" t="s">
        <v>768</v>
      </c>
      <c r="M955" s="1" t="s">
        <v>8058</v>
      </c>
      <c r="N955" s="1" t="s">
        <v>634</v>
      </c>
      <c r="P955" s="1" t="s">
        <v>8060</v>
      </c>
      <c r="Q955" s="1" t="s">
        <v>8061</v>
      </c>
      <c r="R955" s="1" t="s">
        <v>84</v>
      </c>
      <c r="X955" s="2">
        <v>45870</v>
      </c>
      <c r="Y955" s="2">
        <v>46295</v>
      </c>
      <c r="Z955" s="2">
        <v>45831</v>
      </c>
      <c r="AA955" s="1" t="s">
        <v>55</v>
      </c>
      <c r="AC955" s="1" t="s">
        <v>56</v>
      </c>
      <c r="AD955" s="1" t="s">
        <v>56</v>
      </c>
      <c r="AE955" s="1" t="s">
        <v>57</v>
      </c>
      <c r="AF955" s="1" t="s">
        <v>87</v>
      </c>
      <c r="AG955" s="1">
        <v>234000</v>
      </c>
      <c r="AI955" s="2">
        <v>45854</v>
      </c>
      <c r="AJ955" s="1">
        <v>234000</v>
      </c>
      <c r="AK955" s="1" t="s">
        <v>8123</v>
      </c>
      <c r="AL955" s="2">
        <v>45870</v>
      </c>
      <c r="AM955" s="2">
        <v>46295</v>
      </c>
      <c r="AN955" s="1" t="s">
        <v>101</v>
      </c>
      <c r="AO955" s="3">
        <v>0.5</v>
      </c>
    </row>
    <row r="956" spans="1:41" x14ac:dyDescent="0.3">
      <c r="A956" s="7" t="s">
        <v>8124</v>
      </c>
      <c r="B956" s="1" t="s">
        <v>41</v>
      </c>
      <c r="C956" s="1" t="s">
        <v>8054</v>
      </c>
      <c r="D956" s="1" t="s">
        <v>43</v>
      </c>
      <c r="E956" s="1" t="s">
        <v>8125</v>
      </c>
      <c r="F956" s="10">
        <f t="shared" si="14"/>
        <v>45881</v>
      </c>
      <c r="G956" s="1" t="s">
        <v>8126</v>
      </c>
      <c r="H956" s="1" t="s">
        <v>8057</v>
      </c>
      <c r="I956" s="1" t="s">
        <v>8481</v>
      </c>
      <c r="J956" s="1" t="s">
        <v>107</v>
      </c>
      <c r="K956" s="1">
        <v>80000000</v>
      </c>
      <c r="L956" s="1" t="s">
        <v>768</v>
      </c>
      <c r="M956" s="1" t="s">
        <v>8058</v>
      </c>
      <c r="N956" s="1" t="s">
        <v>634</v>
      </c>
      <c r="P956" s="1" t="s">
        <v>8060</v>
      </c>
      <c r="Q956" s="1" t="s">
        <v>8061</v>
      </c>
      <c r="R956" s="1" t="s">
        <v>84</v>
      </c>
      <c r="X956" s="2">
        <v>45870</v>
      </c>
      <c r="Y956" s="2">
        <v>46295</v>
      </c>
      <c r="Z956" s="2">
        <v>45831</v>
      </c>
      <c r="AA956" s="1" t="s">
        <v>55</v>
      </c>
      <c r="AC956" s="1" t="s">
        <v>56</v>
      </c>
      <c r="AD956" s="1" t="s">
        <v>56</v>
      </c>
      <c r="AE956" s="1" t="s">
        <v>57</v>
      </c>
      <c r="AF956" s="1" t="s">
        <v>87</v>
      </c>
      <c r="AG956" s="1">
        <v>94080</v>
      </c>
      <c r="AI956" s="2">
        <v>45854</v>
      </c>
      <c r="AJ956" s="1">
        <v>94080</v>
      </c>
      <c r="AK956" s="1" t="s">
        <v>8127</v>
      </c>
      <c r="AL956" s="2">
        <v>45870</v>
      </c>
      <c r="AM956" s="2">
        <v>46295</v>
      </c>
      <c r="AN956" s="1" t="s">
        <v>101</v>
      </c>
      <c r="AO956" s="3">
        <v>0.5</v>
      </c>
    </row>
    <row r="957" spans="1:41" x14ac:dyDescent="0.3">
      <c r="A957" s="7" t="s">
        <v>8128</v>
      </c>
      <c r="B957" s="1" t="s">
        <v>41</v>
      </c>
      <c r="C957" s="1" t="s">
        <v>8054</v>
      </c>
      <c r="D957" s="1" t="s">
        <v>43</v>
      </c>
      <c r="E957" s="1" t="s">
        <v>8129</v>
      </c>
      <c r="F957" s="10">
        <f t="shared" si="14"/>
        <v>45881</v>
      </c>
      <c r="G957" s="1" t="s">
        <v>8117</v>
      </c>
      <c r="H957" s="1" t="s">
        <v>8130</v>
      </c>
      <c r="I957" s="1" t="s">
        <v>8481</v>
      </c>
      <c r="J957" s="1" t="s">
        <v>107</v>
      </c>
      <c r="K957" s="1">
        <v>80000000</v>
      </c>
      <c r="L957" s="1" t="s">
        <v>768</v>
      </c>
      <c r="M957" s="1" t="s">
        <v>8058</v>
      </c>
      <c r="N957" s="1" t="s">
        <v>634</v>
      </c>
      <c r="P957" s="1" t="s">
        <v>8060</v>
      </c>
      <c r="Q957" s="1" t="s">
        <v>8061</v>
      </c>
      <c r="R957" s="1" t="s">
        <v>84</v>
      </c>
      <c r="S957" s="1" t="s">
        <v>8062</v>
      </c>
      <c r="X957" s="2">
        <v>45870</v>
      </c>
      <c r="Y957" s="2">
        <v>46295</v>
      </c>
      <c r="Z957" s="2">
        <v>45831</v>
      </c>
      <c r="AA957" s="1" t="s">
        <v>55</v>
      </c>
      <c r="AC957" s="1" t="s">
        <v>56</v>
      </c>
      <c r="AD957" s="1" t="s">
        <v>56</v>
      </c>
      <c r="AE957" s="1" t="s">
        <v>57</v>
      </c>
      <c r="AF957" s="1" t="s">
        <v>87</v>
      </c>
      <c r="AG957" s="1">
        <v>126000</v>
      </c>
      <c r="AI957" s="2">
        <v>45854</v>
      </c>
      <c r="AJ957" s="1">
        <v>126000</v>
      </c>
      <c r="AK957" s="1" t="s">
        <v>8131</v>
      </c>
      <c r="AL957" s="2">
        <v>45870</v>
      </c>
      <c r="AM957" s="2">
        <v>46295</v>
      </c>
      <c r="AN957" s="1" t="s">
        <v>101</v>
      </c>
      <c r="AO957" s="3">
        <v>0.5</v>
      </c>
    </row>
    <row r="958" spans="1:41" x14ac:dyDescent="0.3">
      <c r="A958" s="7" t="s">
        <v>8132</v>
      </c>
      <c r="B958" s="1" t="s">
        <v>41</v>
      </c>
      <c r="C958" s="1" t="s">
        <v>8133</v>
      </c>
      <c r="D958" s="1" t="s">
        <v>43</v>
      </c>
      <c r="E958" s="1" t="s">
        <v>8134</v>
      </c>
      <c r="F958" s="10">
        <f t="shared" si="14"/>
        <v>45876</v>
      </c>
      <c r="G958" s="1" t="s">
        <v>8135</v>
      </c>
      <c r="H958" s="1" t="s">
        <v>8136</v>
      </c>
      <c r="I958" s="12" t="s">
        <v>8137</v>
      </c>
      <c r="J958" s="1" t="s">
        <v>714</v>
      </c>
      <c r="K958" s="1">
        <v>71334000</v>
      </c>
      <c r="L958" s="1" t="s">
        <v>8138</v>
      </c>
      <c r="M958" s="1" t="s">
        <v>8139</v>
      </c>
      <c r="N958" s="1" t="s">
        <v>8140</v>
      </c>
      <c r="P958" s="1" t="s">
        <v>224</v>
      </c>
      <c r="Q958" s="1" t="s">
        <v>8137</v>
      </c>
      <c r="R958" s="1" t="s">
        <v>127</v>
      </c>
      <c r="X958" s="2">
        <v>45901</v>
      </c>
      <c r="Y958" s="2">
        <v>47726</v>
      </c>
      <c r="Z958" s="2">
        <v>45869</v>
      </c>
      <c r="AA958" s="1" t="s">
        <v>55</v>
      </c>
      <c r="AC958" s="1" t="s">
        <v>57</v>
      </c>
      <c r="AD958" s="1" t="s">
        <v>57</v>
      </c>
      <c r="AE958" s="1" t="s">
        <v>57</v>
      </c>
      <c r="AF958" s="1" t="s">
        <v>87</v>
      </c>
      <c r="AG958" s="1">
        <v>25000</v>
      </c>
      <c r="AH958" s="1">
        <v>50000</v>
      </c>
      <c r="AI958" s="2">
        <v>45876</v>
      </c>
      <c r="AJ958" s="1">
        <v>50000</v>
      </c>
      <c r="AK958" s="1" t="s">
        <v>2929</v>
      </c>
      <c r="AL958" s="2">
        <v>45901</v>
      </c>
      <c r="AM958" s="2">
        <v>47726</v>
      </c>
      <c r="AN958" s="1" t="s">
        <v>240</v>
      </c>
      <c r="AO958" s="3">
        <v>0.5</v>
      </c>
    </row>
    <row r="959" spans="1:41" x14ac:dyDescent="0.3">
      <c r="A959" s="7" t="s">
        <v>8141</v>
      </c>
      <c r="B959" s="1" t="s">
        <v>41</v>
      </c>
      <c r="C959" s="1" t="s">
        <v>1357</v>
      </c>
      <c r="D959" s="1" t="s">
        <v>43</v>
      </c>
      <c r="E959" s="1" t="s">
        <v>8142</v>
      </c>
      <c r="F959" s="10">
        <f t="shared" si="14"/>
        <v>45876</v>
      </c>
      <c r="G959" s="1" t="s">
        <v>8143</v>
      </c>
      <c r="H959" s="1" t="s">
        <v>8144</v>
      </c>
      <c r="I959" s="1" t="s">
        <v>8481</v>
      </c>
      <c r="J959" s="1" t="s">
        <v>64</v>
      </c>
      <c r="K959" s="1">
        <v>73220000</v>
      </c>
      <c r="M959" s="1" t="s">
        <v>2790</v>
      </c>
      <c r="N959" s="1" t="s">
        <v>2791</v>
      </c>
      <c r="P959" s="1" t="s">
        <v>904</v>
      </c>
      <c r="Q959" s="1" t="s">
        <v>1363</v>
      </c>
      <c r="R959" s="1" t="s">
        <v>84</v>
      </c>
      <c r="U959" s="1" t="s">
        <v>8145</v>
      </c>
      <c r="X959" s="2">
        <v>45870</v>
      </c>
      <c r="Y959" s="2">
        <v>45961</v>
      </c>
      <c r="Z959" s="2">
        <v>45846</v>
      </c>
      <c r="AA959" s="1" t="s">
        <v>55</v>
      </c>
      <c r="AC959" s="1" t="s">
        <v>56</v>
      </c>
      <c r="AD959" s="1" t="s">
        <v>57</v>
      </c>
      <c r="AE959" s="1" t="s">
        <v>57</v>
      </c>
      <c r="AF959" s="1" t="s">
        <v>87</v>
      </c>
      <c r="AG959" s="1">
        <v>99197.6</v>
      </c>
      <c r="AI959" s="2">
        <v>45875</v>
      </c>
      <c r="AJ959" s="1">
        <v>99197.6</v>
      </c>
      <c r="AK959" s="1" t="s">
        <v>8146</v>
      </c>
      <c r="AL959" s="2">
        <v>45870</v>
      </c>
      <c r="AM959" s="2">
        <v>45961</v>
      </c>
      <c r="AN959" s="1" t="s">
        <v>240</v>
      </c>
      <c r="AO959" s="3">
        <v>0.79166666666666663</v>
      </c>
    </row>
    <row r="960" spans="1:41" x14ac:dyDescent="0.3">
      <c r="A960" s="7" t="s">
        <v>8147</v>
      </c>
      <c r="B960" s="1" t="s">
        <v>41</v>
      </c>
      <c r="C960" s="1" t="s">
        <v>858</v>
      </c>
      <c r="D960" s="1" t="s">
        <v>43</v>
      </c>
      <c r="E960" s="1" t="s">
        <v>8148</v>
      </c>
      <c r="F960" s="10">
        <f t="shared" si="14"/>
        <v>45875</v>
      </c>
      <c r="G960" s="1" t="s">
        <v>8149</v>
      </c>
      <c r="H960" s="1" t="s">
        <v>8150</v>
      </c>
      <c r="I960" s="1" t="s">
        <v>8481</v>
      </c>
      <c r="J960" s="1" t="s">
        <v>84</v>
      </c>
      <c r="K960" s="1">
        <v>45213321</v>
      </c>
      <c r="L960" s="1" t="s">
        <v>8151</v>
      </c>
      <c r="M960" s="1" t="s">
        <v>8152</v>
      </c>
      <c r="N960" s="1" t="s">
        <v>878</v>
      </c>
      <c r="O960" s="1" t="s">
        <v>867</v>
      </c>
      <c r="P960" s="1" t="s">
        <v>868</v>
      </c>
      <c r="Q960" s="1" t="s">
        <v>869</v>
      </c>
      <c r="R960" s="1" t="s">
        <v>127</v>
      </c>
      <c r="S960" s="1" t="s">
        <v>8153</v>
      </c>
      <c r="T960" s="1" t="s">
        <v>870</v>
      </c>
      <c r="X960" s="2">
        <v>45776</v>
      </c>
      <c r="Y960" s="2">
        <v>46505</v>
      </c>
      <c r="Z960" s="2">
        <v>45527</v>
      </c>
      <c r="AA960" s="1" t="s">
        <v>55</v>
      </c>
      <c r="AC960" s="1" t="s">
        <v>56</v>
      </c>
      <c r="AD960" s="1" t="s">
        <v>56</v>
      </c>
      <c r="AE960" s="1" t="s">
        <v>57</v>
      </c>
      <c r="AF960" s="1" t="s">
        <v>58</v>
      </c>
      <c r="AG960" s="1">
        <v>20000000</v>
      </c>
      <c r="AH960" s="1">
        <v>30000000</v>
      </c>
      <c r="AI960" s="2">
        <v>45860</v>
      </c>
      <c r="AJ960" s="1">
        <v>28582981</v>
      </c>
      <c r="AK960" s="1" t="s">
        <v>8154</v>
      </c>
      <c r="AL960" s="2">
        <v>45901</v>
      </c>
      <c r="AM960" s="2">
        <v>46599</v>
      </c>
      <c r="AN960" s="1" t="s">
        <v>144</v>
      </c>
      <c r="AO960" s="3">
        <v>0.5</v>
      </c>
    </row>
    <row r="961" spans="1:41" x14ac:dyDescent="0.3">
      <c r="A961" s="7" t="s">
        <v>8155</v>
      </c>
      <c r="B961" s="1" t="s">
        <v>41</v>
      </c>
      <c r="C961" s="1" t="s">
        <v>8054</v>
      </c>
      <c r="D961" s="1" t="s">
        <v>43</v>
      </c>
      <c r="E961" s="1" t="s">
        <v>8156</v>
      </c>
      <c r="F961" s="10">
        <f t="shared" si="14"/>
        <v>45870</v>
      </c>
      <c r="G961" s="1" t="s">
        <v>8157</v>
      </c>
      <c r="H961" s="1" t="s">
        <v>8158</v>
      </c>
      <c r="I961" s="1" t="s">
        <v>8481</v>
      </c>
      <c r="J961" s="1" t="s">
        <v>107</v>
      </c>
      <c r="K961" s="1">
        <v>80000000</v>
      </c>
      <c r="L961" s="1" t="s">
        <v>768</v>
      </c>
      <c r="M961" s="1" t="s">
        <v>8058</v>
      </c>
      <c r="N961" s="1" t="s">
        <v>634</v>
      </c>
      <c r="P961" s="1" t="s">
        <v>8060</v>
      </c>
      <c r="Q961" s="1" t="s">
        <v>8061</v>
      </c>
      <c r="R961" s="1" t="s">
        <v>84</v>
      </c>
      <c r="X961" s="2">
        <v>45870</v>
      </c>
      <c r="Y961" s="2">
        <v>46295</v>
      </c>
      <c r="Z961" s="2">
        <v>45831</v>
      </c>
      <c r="AA961" s="1" t="s">
        <v>55</v>
      </c>
      <c r="AC961" s="1" t="s">
        <v>56</v>
      </c>
      <c r="AD961" s="1" t="s">
        <v>56</v>
      </c>
      <c r="AE961" s="1" t="s">
        <v>57</v>
      </c>
      <c r="AF961" s="1" t="s">
        <v>87</v>
      </c>
      <c r="AG961" s="1">
        <v>180000</v>
      </c>
      <c r="AI961" s="2">
        <v>45854</v>
      </c>
      <c r="AJ961" s="1">
        <v>180000</v>
      </c>
      <c r="AK961" s="1" t="s">
        <v>8159</v>
      </c>
      <c r="AL961" s="2">
        <v>45870</v>
      </c>
      <c r="AM961" s="2">
        <v>46295</v>
      </c>
      <c r="AN961" s="1" t="s">
        <v>101</v>
      </c>
      <c r="AO961" s="3">
        <v>0.5</v>
      </c>
    </row>
    <row r="962" spans="1:41" x14ac:dyDescent="0.3">
      <c r="A962" s="7" t="s">
        <v>8160</v>
      </c>
      <c r="B962" s="1" t="s">
        <v>41</v>
      </c>
      <c r="C962" s="1" t="s">
        <v>1408</v>
      </c>
      <c r="D962" s="1" t="s">
        <v>43</v>
      </c>
      <c r="E962" s="1" t="s">
        <v>8161</v>
      </c>
      <c r="F962" s="10">
        <f t="shared" si="14"/>
        <v>45861</v>
      </c>
      <c r="G962" s="1" t="s">
        <v>8162</v>
      </c>
      <c r="H962" s="1" t="s">
        <v>8163</v>
      </c>
      <c r="I962" s="1" t="s">
        <v>8481</v>
      </c>
      <c r="J962" s="1" t="s">
        <v>84</v>
      </c>
      <c r="K962" s="1">
        <v>71000000</v>
      </c>
      <c r="M962" s="1" t="s">
        <v>1412</v>
      </c>
      <c r="N962" s="1" t="s">
        <v>1413</v>
      </c>
      <c r="O962" s="1" t="s">
        <v>1414</v>
      </c>
      <c r="P962" s="1" t="s">
        <v>1415</v>
      </c>
      <c r="Q962" s="1" t="s">
        <v>1416</v>
      </c>
      <c r="R962" s="1" t="s">
        <v>127</v>
      </c>
      <c r="T962" s="1" t="s">
        <v>1417</v>
      </c>
      <c r="X962" s="2">
        <v>45847</v>
      </c>
      <c r="Y962" s="2">
        <v>45933</v>
      </c>
      <c r="Z962" s="2">
        <v>45560</v>
      </c>
      <c r="AA962" s="1" t="s">
        <v>55</v>
      </c>
      <c r="AC962" s="1" t="s">
        <v>56</v>
      </c>
      <c r="AD962" s="1" t="s">
        <v>56</v>
      </c>
      <c r="AE962" s="1" t="s">
        <v>57</v>
      </c>
      <c r="AF962" s="1" t="s">
        <v>58</v>
      </c>
      <c r="AG962" s="1">
        <v>39375</v>
      </c>
      <c r="AH962" s="1">
        <v>50000</v>
      </c>
      <c r="AI962" s="2">
        <v>45842</v>
      </c>
      <c r="AJ962" s="1">
        <v>39375</v>
      </c>
      <c r="AK962" s="1" t="s">
        <v>8164</v>
      </c>
      <c r="AL962" s="2">
        <v>45847</v>
      </c>
      <c r="AM962" s="2">
        <v>45933</v>
      </c>
      <c r="AN962" s="1" t="s">
        <v>229</v>
      </c>
      <c r="AO962" s="3">
        <v>0.5</v>
      </c>
    </row>
    <row r="963" spans="1:41" x14ac:dyDescent="0.3">
      <c r="A963" s="7" t="s">
        <v>8165</v>
      </c>
      <c r="B963" s="1" t="s">
        <v>41</v>
      </c>
      <c r="C963" s="1" t="s">
        <v>91</v>
      </c>
      <c r="D963" s="1" t="s">
        <v>43</v>
      </c>
      <c r="E963" s="1" t="s">
        <v>8166</v>
      </c>
      <c r="F963" s="10">
        <f t="shared" ref="F963:F1001" si="15">DATEVALUE(LEFT(E963,10))</f>
        <v>45849</v>
      </c>
      <c r="G963" s="1" t="s">
        <v>8167</v>
      </c>
      <c r="H963" s="1" t="s">
        <v>7248</v>
      </c>
      <c r="I963" s="1" t="s">
        <v>8481</v>
      </c>
      <c r="J963" s="1" t="s">
        <v>64</v>
      </c>
      <c r="K963" s="1">
        <v>45216113</v>
      </c>
      <c r="M963" s="1" t="s">
        <v>5586</v>
      </c>
      <c r="N963" s="1" t="s">
        <v>8168</v>
      </c>
      <c r="P963" s="1" t="s">
        <v>51</v>
      </c>
      <c r="Q963" s="1" t="s">
        <v>1971</v>
      </c>
      <c r="R963" s="1" t="s">
        <v>84</v>
      </c>
      <c r="U963" s="1" t="s">
        <v>8169</v>
      </c>
      <c r="X963" s="2">
        <v>45825</v>
      </c>
      <c r="Y963" s="2">
        <v>46744</v>
      </c>
      <c r="Z963" s="2">
        <v>45709</v>
      </c>
      <c r="AA963" s="1" t="s">
        <v>55</v>
      </c>
      <c r="AC963" s="1" t="s">
        <v>57</v>
      </c>
      <c r="AD963" s="1" t="s">
        <v>57</v>
      </c>
      <c r="AE963" s="1" t="s">
        <v>57</v>
      </c>
      <c r="AF963" s="1" t="s">
        <v>58</v>
      </c>
      <c r="AG963" s="1">
        <v>154039277.19999999</v>
      </c>
      <c r="AI963" s="2">
        <v>45825</v>
      </c>
      <c r="AJ963" s="1">
        <v>154039277.19999999</v>
      </c>
      <c r="AK963" s="1" t="s">
        <v>8170</v>
      </c>
      <c r="AL963" s="2">
        <v>45825</v>
      </c>
      <c r="AM963" s="2">
        <v>46744</v>
      </c>
      <c r="AN963" s="1" t="s">
        <v>240</v>
      </c>
      <c r="AO963" s="3">
        <v>0.66666666666666663</v>
      </c>
    </row>
    <row r="964" spans="1:41" x14ac:dyDescent="0.3">
      <c r="A964" s="7" t="s">
        <v>8171</v>
      </c>
      <c r="B964" s="1" t="s">
        <v>41</v>
      </c>
      <c r="C964" s="1" t="s">
        <v>8172</v>
      </c>
      <c r="D964" s="1" t="s">
        <v>43</v>
      </c>
      <c r="E964" s="1" t="s">
        <v>8173</v>
      </c>
      <c r="F964" s="10">
        <f t="shared" si="15"/>
        <v>45839</v>
      </c>
      <c r="G964" s="1" t="s">
        <v>8174</v>
      </c>
      <c r="H964" s="1" t="s">
        <v>8175</v>
      </c>
      <c r="I964" s="12" t="s">
        <v>8176</v>
      </c>
      <c r="J964" s="1" t="s">
        <v>64</v>
      </c>
      <c r="K964" s="1">
        <v>79420000</v>
      </c>
      <c r="L964" s="1" t="s">
        <v>8177</v>
      </c>
      <c r="M964" s="1" t="s">
        <v>8178</v>
      </c>
      <c r="N964" s="1" t="s">
        <v>8179</v>
      </c>
      <c r="O964" s="1" t="s">
        <v>8180</v>
      </c>
      <c r="P964" s="1" t="s">
        <v>8181</v>
      </c>
      <c r="Q964" s="1" t="s">
        <v>8176</v>
      </c>
      <c r="R964" s="1" t="s">
        <v>127</v>
      </c>
      <c r="S964" s="1" t="s">
        <v>8182</v>
      </c>
      <c r="X964" s="2">
        <v>45834</v>
      </c>
      <c r="Y964" s="2">
        <v>46930</v>
      </c>
      <c r="Z964" s="2">
        <v>45775</v>
      </c>
      <c r="AA964" s="1" t="s">
        <v>55</v>
      </c>
      <c r="AC964" s="1" t="s">
        <v>57</v>
      </c>
      <c r="AD964" s="1" t="s">
        <v>57</v>
      </c>
      <c r="AE964" s="1" t="s">
        <v>57</v>
      </c>
      <c r="AF964" s="1" t="s">
        <v>87</v>
      </c>
      <c r="AG964" s="1">
        <v>0</v>
      </c>
      <c r="AH964" s="1">
        <v>0</v>
      </c>
      <c r="AI964" s="2">
        <v>45776</v>
      </c>
      <c r="AJ964" s="1">
        <v>0</v>
      </c>
      <c r="AK964" s="1" t="s">
        <v>8183</v>
      </c>
      <c r="AL964" s="2">
        <v>45834</v>
      </c>
      <c r="AM964" s="2">
        <v>46930</v>
      </c>
      <c r="AN964" s="1" t="s">
        <v>144</v>
      </c>
      <c r="AO964" s="3">
        <v>0.5</v>
      </c>
    </row>
    <row r="965" spans="1:41" x14ac:dyDescent="0.3">
      <c r="A965" s="7" t="s">
        <v>8184</v>
      </c>
      <c r="B965" s="1" t="s">
        <v>41</v>
      </c>
      <c r="C965" s="1" t="s">
        <v>8185</v>
      </c>
      <c r="D965" s="1" t="s">
        <v>43</v>
      </c>
      <c r="E965" s="1" t="s">
        <v>8186</v>
      </c>
      <c r="F965" s="10">
        <f t="shared" si="15"/>
        <v>45838</v>
      </c>
      <c r="G965" s="1" t="s">
        <v>8187</v>
      </c>
      <c r="H965" s="1" t="s">
        <v>8188</v>
      </c>
      <c r="I965" s="1" t="s">
        <v>8481</v>
      </c>
      <c r="J965" s="1" t="s">
        <v>405</v>
      </c>
      <c r="K965" s="1">
        <v>71251000</v>
      </c>
      <c r="L965" s="1" t="s">
        <v>8189</v>
      </c>
      <c r="M965" s="1" t="s">
        <v>8190</v>
      </c>
      <c r="N965" s="1" t="s">
        <v>8191</v>
      </c>
      <c r="P965" s="1" t="s">
        <v>840</v>
      </c>
      <c r="Q965" s="1" t="s">
        <v>8192</v>
      </c>
      <c r="R965" s="1" t="s">
        <v>84</v>
      </c>
      <c r="S965" s="1" t="s">
        <v>8193</v>
      </c>
      <c r="X965" s="2">
        <v>45748</v>
      </c>
      <c r="Y965" s="2">
        <v>47572</v>
      </c>
      <c r="Z965" s="2">
        <v>45687</v>
      </c>
      <c r="AA965" s="1" t="s">
        <v>55</v>
      </c>
      <c r="AC965" s="1" t="s">
        <v>56</v>
      </c>
      <c r="AD965" s="1" t="s">
        <v>57</v>
      </c>
      <c r="AE965" s="1" t="s">
        <v>57</v>
      </c>
      <c r="AF965" s="1" t="s">
        <v>87</v>
      </c>
      <c r="AG965" s="1">
        <v>42000</v>
      </c>
      <c r="AI965" s="2">
        <v>45748</v>
      </c>
      <c r="AJ965" s="1">
        <v>42000</v>
      </c>
      <c r="AK965" s="1" t="s">
        <v>8194</v>
      </c>
      <c r="AL965" s="2">
        <v>45748</v>
      </c>
      <c r="AM965" s="2">
        <v>47572</v>
      </c>
      <c r="AN965" s="1" t="s">
        <v>240</v>
      </c>
      <c r="AO965" s="3">
        <v>0.5</v>
      </c>
    </row>
    <row r="966" spans="1:41" x14ac:dyDescent="0.3">
      <c r="A966" s="7" t="s">
        <v>8195</v>
      </c>
      <c r="B966" s="1" t="s">
        <v>41</v>
      </c>
      <c r="C966" s="1" t="s">
        <v>6569</v>
      </c>
      <c r="D966" s="1" t="s">
        <v>43</v>
      </c>
      <c r="E966" s="1" t="s">
        <v>8196</v>
      </c>
      <c r="F966" s="10">
        <f t="shared" si="15"/>
        <v>45838</v>
      </c>
      <c r="G966" s="1" t="s">
        <v>8197</v>
      </c>
      <c r="H966" s="1" t="s">
        <v>8198</v>
      </c>
      <c r="I966" s="1" t="s">
        <v>8199</v>
      </c>
      <c r="J966" s="1" t="s">
        <v>8481</v>
      </c>
      <c r="K966" s="1">
        <v>71315300</v>
      </c>
      <c r="L966" s="1" t="s">
        <v>8200</v>
      </c>
      <c r="M966" s="1" t="s">
        <v>8201</v>
      </c>
      <c r="N966" s="1" t="s">
        <v>8202</v>
      </c>
      <c r="O966" s="1" t="s">
        <v>8203</v>
      </c>
      <c r="P966" s="1" t="s">
        <v>8204</v>
      </c>
      <c r="Q966" s="1" t="s">
        <v>6573</v>
      </c>
      <c r="R966" s="1" t="s">
        <v>84</v>
      </c>
      <c r="W966" s="1" t="s">
        <v>8205</v>
      </c>
      <c r="X966" s="2">
        <v>45838</v>
      </c>
      <c r="Y966" s="2">
        <v>46022</v>
      </c>
      <c r="Z966" s="2">
        <v>45835</v>
      </c>
      <c r="AA966" s="1" t="s">
        <v>55</v>
      </c>
      <c r="AC966" s="1" t="s">
        <v>56</v>
      </c>
      <c r="AD966" s="1" t="s">
        <v>57</v>
      </c>
      <c r="AE966" s="1" t="s">
        <v>57</v>
      </c>
      <c r="AF966" s="1" t="s">
        <v>87</v>
      </c>
      <c r="AG966" s="1">
        <v>190000</v>
      </c>
      <c r="AH966" s="1">
        <v>250000</v>
      </c>
      <c r="AI966" s="2">
        <v>45838</v>
      </c>
      <c r="AJ966" s="1">
        <v>199928.66</v>
      </c>
      <c r="AK966" s="1" t="s">
        <v>8206</v>
      </c>
      <c r="AL966" s="2">
        <v>45838</v>
      </c>
      <c r="AM966" s="2">
        <v>46022</v>
      </c>
      <c r="AN966" s="1" t="s">
        <v>240</v>
      </c>
      <c r="AO966" s="3">
        <v>0.5</v>
      </c>
    </row>
    <row r="967" spans="1:41" x14ac:dyDescent="0.3">
      <c r="A967" s="7" t="s">
        <v>8207</v>
      </c>
      <c r="B967" s="1" t="s">
        <v>41</v>
      </c>
      <c r="C967" s="1" t="s">
        <v>304</v>
      </c>
      <c r="D967" s="1" t="s">
        <v>43</v>
      </c>
      <c r="E967" s="1" t="s">
        <v>8208</v>
      </c>
      <c r="F967" s="10">
        <f t="shared" si="15"/>
        <v>45835</v>
      </c>
      <c r="G967" s="1" t="s">
        <v>8209</v>
      </c>
      <c r="H967" s="1" t="s">
        <v>8210</v>
      </c>
      <c r="I967" s="1" t="s">
        <v>8481</v>
      </c>
      <c r="J967" s="1" t="s">
        <v>84</v>
      </c>
      <c r="K967" s="1">
        <v>45111240</v>
      </c>
      <c r="M967" s="1" t="s">
        <v>8211</v>
      </c>
      <c r="N967" s="1" t="s">
        <v>309</v>
      </c>
      <c r="O967" s="1" t="s">
        <v>6696</v>
      </c>
      <c r="P967" s="1" t="s">
        <v>1270</v>
      </c>
      <c r="Q967" s="1" t="s">
        <v>311</v>
      </c>
      <c r="R967" s="1" t="s">
        <v>84</v>
      </c>
      <c r="V967" s="1" t="s">
        <v>8212</v>
      </c>
      <c r="W967" s="1" t="s">
        <v>8213</v>
      </c>
      <c r="X967" s="2">
        <v>45761</v>
      </c>
      <c r="Y967" s="2">
        <v>45944</v>
      </c>
      <c r="Z967" s="2">
        <v>45726</v>
      </c>
      <c r="AA967" s="1" t="s">
        <v>55</v>
      </c>
      <c r="AC967" s="1" t="s">
        <v>56</v>
      </c>
      <c r="AD967" s="1" t="s">
        <v>57</v>
      </c>
      <c r="AE967" s="1" t="s">
        <v>57</v>
      </c>
      <c r="AF967" s="1" t="s">
        <v>58</v>
      </c>
      <c r="AG967" s="1">
        <v>600000</v>
      </c>
      <c r="AH967" s="1">
        <v>800000</v>
      </c>
      <c r="AI967" s="2">
        <v>45820</v>
      </c>
      <c r="AJ967" s="1">
        <v>1347822.3</v>
      </c>
      <c r="AK967" s="1" t="s">
        <v>8214</v>
      </c>
      <c r="AL967" s="2">
        <v>45845</v>
      </c>
      <c r="AM967" s="2">
        <v>46171</v>
      </c>
      <c r="AN967" s="1" t="s">
        <v>89</v>
      </c>
      <c r="AO967" s="3">
        <v>0.54166666666666663</v>
      </c>
    </row>
    <row r="968" spans="1:41" x14ac:dyDescent="0.3">
      <c r="A968" s="7" t="s">
        <v>8215</v>
      </c>
      <c r="B968" s="1" t="s">
        <v>41</v>
      </c>
      <c r="C968" s="1" t="s">
        <v>336</v>
      </c>
      <c r="D968" s="1" t="s">
        <v>43</v>
      </c>
      <c r="E968" s="1" t="s">
        <v>8216</v>
      </c>
      <c r="F968" s="10">
        <f t="shared" si="15"/>
        <v>45834</v>
      </c>
      <c r="G968" s="1" t="s">
        <v>8217</v>
      </c>
      <c r="H968" s="1" t="s">
        <v>8218</v>
      </c>
      <c r="I968" s="1" t="s">
        <v>8481</v>
      </c>
      <c r="J968" s="1" t="s">
        <v>95</v>
      </c>
      <c r="K968" s="1">
        <v>45000000</v>
      </c>
      <c r="M968" s="1" t="s">
        <v>340</v>
      </c>
      <c r="N968" s="1" t="s">
        <v>341</v>
      </c>
      <c r="P968" s="1" t="s">
        <v>342</v>
      </c>
      <c r="Q968" s="1" t="s">
        <v>343</v>
      </c>
      <c r="R968" s="1" t="s">
        <v>84</v>
      </c>
      <c r="X968" s="2">
        <v>45733</v>
      </c>
      <c r="Y968" s="2">
        <v>45825</v>
      </c>
      <c r="Z968" s="2">
        <v>45732</v>
      </c>
      <c r="AA968" s="1" t="s">
        <v>55</v>
      </c>
      <c r="AC968" s="1" t="s">
        <v>56</v>
      </c>
      <c r="AD968" s="1" t="s">
        <v>56</v>
      </c>
      <c r="AE968" s="1" t="s">
        <v>57</v>
      </c>
      <c r="AF968" s="1" t="s">
        <v>58</v>
      </c>
      <c r="AG968" s="1">
        <v>96105.11</v>
      </c>
      <c r="AI968" s="2">
        <v>45733</v>
      </c>
      <c r="AJ968" s="1">
        <v>96105.11</v>
      </c>
      <c r="AK968" s="1" t="s">
        <v>8219</v>
      </c>
      <c r="AL968" s="2">
        <v>45733</v>
      </c>
      <c r="AM968" s="2">
        <v>45825</v>
      </c>
      <c r="AN968" s="1" t="s">
        <v>240</v>
      </c>
      <c r="AO968" s="3">
        <v>0.99930555555555556</v>
      </c>
    </row>
    <row r="969" spans="1:41" x14ac:dyDescent="0.3">
      <c r="A969" s="7" t="s">
        <v>8220</v>
      </c>
      <c r="B969" s="1" t="s">
        <v>41</v>
      </c>
      <c r="C969" s="1" t="s">
        <v>1819</v>
      </c>
      <c r="D969" s="1" t="s">
        <v>43</v>
      </c>
      <c r="E969" s="1" t="s">
        <v>8221</v>
      </c>
      <c r="F969" s="10">
        <f t="shared" si="15"/>
        <v>45833</v>
      </c>
      <c r="G969" s="1" t="s">
        <v>8222</v>
      </c>
      <c r="H969" s="1" t="s">
        <v>8223</v>
      </c>
      <c r="I969" s="1" t="s">
        <v>8481</v>
      </c>
      <c r="J969" s="1" t="s">
        <v>378</v>
      </c>
      <c r="K969" s="1">
        <v>71200000</v>
      </c>
      <c r="L969" s="1" t="s">
        <v>6106</v>
      </c>
      <c r="M969" s="1" t="s">
        <v>6107</v>
      </c>
      <c r="N969" s="1" t="s">
        <v>456</v>
      </c>
      <c r="O969" s="1" t="s">
        <v>1826</v>
      </c>
      <c r="P969" s="1" t="s">
        <v>1827</v>
      </c>
      <c r="Q969" s="1" t="s">
        <v>1828</v>
      </c>
      <c r="R969" s="1" t="s">
        <v>127</v>
      </c>
      <c r="S969" s="1" t="s">
        <v>6108</v>
      </c>
      <c r="T969" s="1" t="s">
        <v>1830</v>
      </c>
      <c r="X969" s="2">
        <v>45839</v>
      </c>
      <c r="Y969" s="2">
        <v>46812</v>
      </c>
      <c r="Z969" s="2">
        <v>45817</v>
      </c>
      <c r="AA969" s="1" t="s">
        <v>55</v>
      </c>
      <c r="AC969" s="1" t="s">
        <v>56</v>
      </c>
      <c r="AD969" s="1" t="s">
        <v>57</v>
      </c>
      <c r="AE969" s="1" t="s">
        <v>57</v>
      </c>
      <c r="AF969" s="1" t="s">
        <v>87</v>
      </c>
      <c r="AG969" s="1">
        <v>60000</v>
      </c>
      <c r="AI969" s="2">
        <v>45833</v>
      </c>
      <c r="AJ969" s="1">
        <v>60000</v>
      </c>
      <c r="AK969" s="1" t="s">
        <v>8224</v>
      </c>
      <c r="AL969" s="2">
        <v>45839</v>
      </c>
      <c r="AM969" s="2">
        <v>46812</v>
      </c>
      <c r="AN969" s="1" t="s">
        <v>229</v>
      </c>
      <c r="AO969" s="3">
        <v>0.5</v>
      </c>
    </row>
    <row r="970" spans="1:41" x14ac:dyDescent="0.3">
      <c r="A970" s="7" t="s">
        <v>8225</v>
      </c>
      <c r="B970" s="1" t="s">
        <v>41</v>
      </c>
      <c r="C970" s="1" t="s">
        <v>1819</v>
      </c>
      <c r="D970" s="1" t="s">
        <v>43</v>
      </c>
      <c r="E970" s="1" t="s">
        <v>8226</v>
      </c>
      <c r="F970" s="10">
        <f t="shared" si="15"/>
        <v>45820</v>
      </c>
      <c r="G970" s="1" t="s">
        <v>8227</v>
      </c>
      <c r="H970" s="1" t="s">
        <v>8228</v>
      </c>
      <c r="I970" s="1" t="s">
        <v>8481</v>
      </c>
      <c r="J970" s="1" t="s">
        <v>378</v>
      </c>
      <c r="K970" s="1">
        <v>71000000</v>
      </c>
      <c r="L970" s="1" t="s">
        <v>1824</v>
      </c>
      <c r="M970" s="1" t="s">
        <v>1825</v>
      </c>
      <c r="N970" s="1" t="s">
        <v>456</v>
      </c>
      <c r="O970" s="1" t="s">
        <v>1826</v>
      </c>
      <c r="P970" s="1" t="s">
        <v>1827</v>
      </c>
      <c r="Q970" s="1" t="s">
        <v>1828</v>
      </c>
      <c r="R970" s="1" t="s">
        <v>127</v>
      </c>
      <c r="S970" s="1" t="s">
        <v>1829</v>
      </c>
      <c r="T970" s="1" t="s">
        <v>1830</v>
      </c>
      <c r="X970" s="2">
        <v>45778</v>
      </c>
      <c r="Y970" s="2">
        <v>46032</v>
      </c>
      <c r="Z970" s="2">
        <v>45748</v>
      </c>
      <c r="AA970" s="1" t="s">
        <v>55</v>
      </c>
      <c r="AC970" s="1" t="s">
        <v>56</v>
      </c>
      <c r="AD970" s="1" t="s">
        <v>57</v>
      </c>
      <c r="AE970" s="1" t="s">
        <v>57</v>
      </c>
      <c r="AF970" s="1" t="s">
        <v>87</v>
      </c>
      <c r="AG970" s="1">
        <v>170085.15</v>
      </c>
      <c r="AH970" s="1">
        <v>170085.15</v>
      </c>
      <c r="AI970" s="2">
        <v>45764</v>
      </c>
      <c r="AJ970" s="1">
        <v>170085.15</v>
      </c>
      <c r="AK970" s="1" t="s">
        <v>8229</v>
      </c>
      <c r="AL970" s="2">
        <v>45778</v>
      </c>
      <c r="AM970" s="2">
        <v>46032</v>
      </c>
      <c r="AN970" s="1" t="s">
        <v>229</v>
      </c>
      <c r="AO970" s="3">
        <v>0.5</v>
      </c>
    </row>
    <row r="971" spans="1:41" x14ac:dyDescent="0.3">
      <c r="A971" s="7" t="s">
        <v>8230</v>
      </c>
      <c r="B971" s="1" t="s">
        <v>41</v>
      </c>
      <c r="C971" s="1" t="s">
        <v>2712</v>
      </c>
      <c r="D971" s="1" t="s">
        <v>43</v>
      </c>
      <c r="E971" s="1" t="s">
        <v>8231</v>
      </c>
      <c r="F971" s="10">
        <f t="shared" si="15"/>
        <v>45819</v>
      </c>
      <c r="G971" s="1" t="s">
        <v>8232</v>
      </c>
      <c r="H971" s="1" t="s">
        <v>8233</v>
      </c>
      <c r="I971" s="1" t="s">
        <v>2716</v>
      </c>
      <c r="J971" s="1" t="s">
        <v>8481</v>
      </c>
      <c r="K971" s="1">
        <v>71315200</v>
      </c>
      <c r="L971" s="1" t="s">
        <v>3940</v>
      </c>
      <c r="M971" s="1" t="s">
        <v>2717</v>
      </c>
      <c r="N971" s="1" t="s">
        <v>634</v>
      </c>
      <c r="P971" s="1" t="s">
        <v>2718</v>
      </c>
      <c r="Q971" s="1" t="s">
        <v>2719</v>
      </c>
      <c r="R971" s="1" t="s">
        <v>84</v>
      </c>
      <c r="X971" s="2">
        <v>45819</v>
      </c>
      <c r="Y971" s="2">
        <v>46549</v>
      </c>
      <c r="Z971" s="2">
        <v>45779</v>
      </c>
      <c r="AA971" s="1" t="s">
        <v>55</v>
      </c>
      <c r="AC971" s="1" t="s">
        <v>56</v>
      </c>
      <c r="AD971" s="1" t="s">
        <v>56</v>
      </c>
      <c r="AE971" s="1" t="s">
        <v>57</v>
      </c>
      <c r="AF971" s="1" t="s">
        <v>58</v>
      </c>
      <c r="AG971" s="1">
        <v>410784</v>
      </c>
      <c r="AI971" s="2">
        <v>45819</v>
      </c>
      <c r="AJ971" s="1">
        <v>410784</v>
      </c>
      <c r="AK971" s="1" t="s">
        <v>8234</v>
      </c>
      <c r="AL971" s="2">
        <v>45819</v>
      </c>
      <c r="AM971" s="2">
        <v>46549</v>
      </c>
      <c r="AN971" s="1" t="s">
        <v>240</v>
      </c>
      <c r="AO971" s="3">
        <v>0.5</v>
      </c>
    </row>
    <row r="972" spans="1:41" x14ac:dyDescent="0.3">
      <c r="A972" s="7" t="s">
        <v>8235</v>
      </c>
      <c r="B972" s="1" t="s">
        <v>41</v>
      </c>
      <c r="C972" s="1" t="s">
        <v>3498</v>
      </c>
      <c r="D972" s="1" t="s">
        <v>43</v>
      </c>
      <c r="E972" s="1" t="s">
        <v>8236</v>
      </c>
      <c r="F972" s="10">
        <f t="shared" si="15"/>
        <v>45814</v>
      </c>
      <c r="G972" s="1" t="s">
        <v>8237</v>
      </c>
      <c r="H972" s="1" t="s">
        <v>8238</v>
      </c>
      <c r="I972" s="1" t="s">
        <v>8481</v>
      </c>
      <c r="J972" s="1" t="s">
        <v>84</v>
      </c>
      <c r="K972" s="1">
        <v>45000000</v>
      </c>
      <c r="L972" s="1" t="s">
        <v>8239</v>
      </c>
      <c r="M972" s="1" t="s">
        <v>8240</v>
      </c>
      <c r="N972" s="1" t="s">
        <v>326</v>
      </c>
      <c r="O972" s="1" t="s">
        <v>327</v>
      </c>
      <c r="P972" s="1" t="s">
        <v>328</v>
      </c>
      <c r="Q972" s="1" t="s">
        <v>329</v>
      </c>
      <c r="R972" s="1" t="s">
        <v>84</v>
      </c>
      <c r="S972" s="1" t="s">
        <v>8241</v>
      </c>
      <c r="T972" s="1" t="s">
        <v>477</v>
      </c>
      <c r="X972" s="2">
        <v>45804</v>
      </c>
      <c r="Y972" s="2">
        <v>46196</v>
      </c>
      <c r="Z972" s="2">
        <v>45247</v>
      </c>
      <c r="AA972" s="1" t="s">
        <v>55</v>
      </c>
      <c r="AC972" s="1" t="s">
        <v>57</v>
      </c>
      <c r="AD972" s="1" t="s">
        <v>57</v>
      </c>
      <c r="AE972" s="1" t="s">
        <v>57</v>
      </c>
      <c r="AF972" s="1" t="s">
        <v>58</v>
      </c>
      <c r="AG972" s="1">
        <v>0.01</v>
      </c>
      <c r="AH972" s="1">
        <v>5245673</v>
      </c>
      <c r="AI972" s="2">
        <v>45798</v>
      </c>
      <c r="AJ972" s="1">
        <v>5245672.74</v>
      </c>
      <c r="AK972" s="1" t="s">
        <v>8242</v>
      </c>
      <c r="AL972" s="2">
        <v>45804</v>
      </c>
      <c r="AM972" s="2">
        <v>46196</v>
      </c>
      <c r="AN972" s="1" t="s">
        <v>144</v>
      </c>
      <c r="AO972" s="3">
        <v>0.5</v>
      </c>
    </row>
    <row r="973" spans="1:41" x14ac:dyDescent="0.3">
      <c r="A973" s="7" t="s">
        <v>8243</v>
      </c>
      <c r="B973" s="1" t="s">
        <v>41</v>
      </c>
      <c r="C973" s="1" t="s">
        <v>1854</v>
      </c>
      <c r="D973" s="1" t="s">
        <v>43</v>
      </c>
      <c r="E973" s="1" t="s">
        <v>8244</v>
      </c>
      <c r="F973" s="10">
        <f t="shared" si="15"/>
        <v>45804</v>
      </c>
      <c r="G973" s="1" t="s">
        <v>8245</v>
      </c>
      <c r="H973" s="1" t="s">
        <v>8246</v>
      </c>
      <c r="I973" s="1" t="s">
        <v>8481</v>
      </c>
      <c r="J973" s="1" t="s">
        <v>51</v>
      </c>
      <c r="K973" s="1">
        <v>45210000</v>
      </c>
      <c r="L973" s="1" t="s">
        <v>1858</v>
      </c>
      <c r="M973" s="1" t="s">
        <v>1859</v>
      </c>
      <c r="N973" s="1" t="s">
        <v>1860</v>
      </c>
      <c r="O973" s="1" t="s">
        <v>1861</v>
      </c>
      <c r="P973" s="1" t="s">
        <v>4628</v>
      </c>
      <c r="Q973" s="1" t="s">
        <v>1863</v>
      </c>
      <c r="R973" s="1" t="s">
        <v>84</v>
      </c>
      <c r="X973" s="2">
        <v>45748</v>
      </c>
      <c r="Y973" s="2">
        <v>46112</v>
      </c>
      <c r="Z973" s="2">
        <v>45716</v>
      </c>
      <c r="AA973" s="1" t="s">
        <v>55</v>
      </c>
      <c r="AC973" s="1" t="s">
        <v>56</v>
      </c>
      <c r="AD973" s="1" t="s">
        <v>57</v>
      </c>
      <c r="AE973" s="1" t="s">
        <v>57</v>
      </c>
      <c r="AF973" s="1" t="s">
        <v>87</v>
      </c>
      <c r="AG973" s="1">
        <v>45000</v>
      </c>
      <c r="AI973" s="2">
        <v>45747</v>
      </c>
      <c r="AJ973" s="1">
        <v>45000</v>
      </c>
      <c r="AK973" s="1" t="s">
        <v>8247</v>
      </c>
      <c r="AL973" s="2">
        <v>45748</v>
      </c>
      <c r="AM973" s="2">
        <v>46112</v>
      </c>
      <c r="AN973" s="1" t="s">
        <v>240</v>
      </c>
      <c r="AO973" s="3">
        <v>0.70833333333333337</v>
      </c>
    </row>
    <row r="974" spans="1:41" x14ac:dyDescent="0.3">
      <c r="A974" s="7" t="s">
        <v>8248</v>
      </c>
      <c r="B974" s="1" t="s">
        <v>41</v>
      </c>
      <c r="C974" s="1" t="s">
        <v>6625</v>
      </c>
      <c r="D974" s="1" t="s">
        <v>43</v>
      </c>
      <c r="E974" s="1" t="s">
        <v>8249</v>
      </c>
      <c r="F974" s="10">
        <f t="shared" si="15"/>
        <v>45800</v>
      </c>
      <c r="G974" s="1" t="s">
        <v>8250</v>
      </c>
      <c r="H974" s="1" t="s">
        <v>8251</v>
      </c>
      <c r="I974" s="1" t="s">
        <v>8481</v>
      </c>
      <c r="J974" s="1" t="s">
        <v>405</v>
      </c>
      <c r="K974" s="1">
        <v>71000000</v>
      </c>
      <c r="L974" s="1" t="s">
        <v>8252</v>
      </c>
      <c r="M974" s="1" t="s">
        <v>8253</v>
      </c>
      <c r="N974" s="1" t="s">
        <v>634</v>
      </c>
      <c r="P974" s="1" t="s">
        <v>6632</v>
      </c>
      <c r="Q974" s="1" t="s">
        <v>6633</v>
      </c>
      <c r="R974" s="1" t="s">
        <v>84</v>
      </c>
      <c r="S974" s="1">
        <v>1282425011</v>
      </c>
      <c r="W974" s="1" t="s">
        <v>8254</v>
      </c>
      <c r="X974" s="2">
        <v>45618</v>
      </c>
      <c r="Y974" s="2">
        <v>46112</v>
      </c>
      <c r="Z974" s="2">
        <v>45616</v>
      </c>
      <c r="AA974" s="1" t="s">
        <v>55</v>
      </c>
      <c r="AC974" s="1" t="s">
        <v>56</v>
      </c>
      <c r="AD974" s="1" t="s">
        <v>57</v>
      </c>
      <c r="AE974" s="1" t="s">
        <v>57</v>
      </c>
      <c r="AF974" s="1" t="s">
        <v>87</v>
      </c>
      <c r="AG974" s="1">
        <v>30000</v>
      </c>
      <c r="AI974" s="2">
        <v>45785</v>
      </c>
      <c r="AJ974" s="1">
        <v>26000</v>
      </c>
      <c r="AK974" s="1" t="s">
        <v>8255</v>
      </c>
      <c r="AL974" s="2">
        <v>45618</v>
      </c>
      <c r="AM974" s="2">
        <v>46112</v>
      </c>
      <c r="AN974" s="1" t="s">
        <v>700</v>
      </c>
      <c r="AO974" s="3">
        <v>0.625</v>
      </c>
    </row>
    <row r="975" spans="1:41" x14ac:dyDescent="0.3">
      <c r="A975" s="7" t="s">
        <v>8256</v>
      </c>
      <c r="B975" s="1" t="s">
        <v>41</v>
      </c>
      <c r="C975" s="1" t="s">
        <v>1357</v>
      </c>
      <c r="D975" s="1" t="s">
        <v>43</v>
      </c>
      <c r="E975" s="1" t="s">
        <v>8257</v>
      </c>
      <c r="F975" s="10">
        <f t="shared" si="15"/>
        <v>45793</v>
      </c>
      <c r="G975" s="1" t="s">
        <v>8258</v>
      </c>
      <c r="H975" s="1" t="s">
        <v>8259</v>
      </c>
      <c r="I975" s="1" t="s">
        <v>8481</v>
      </c>
      <c r="J975" s="1" t="s">
        <v>107</v>
      </c>
      <c r="K975" s="1">
        <v>72224000</v>
      </c>
      <c r="M975" s="1" t="s">
        <v>8260</v>
      </c>
      <c r="N975" s="1" t="s">
        <v>8261</v>
      </c>
      <c r="P975" s="1" t="s">
        <v>502</v>
      </c>
      <c r="Q975" s="1" t="s">
        <v>1530</v>
      </c>
      <c r="R975" s="1" t="s">
        <v>84</v>
      </c>
      <c r="X975" s="2">
        <v>45748</v>
      </c>
      <c r="Y975" s="2">
        <v>45931</v>
      </c>
      <c r="Z975" s="2">
        <v>45747</v>
      </c>
      <c r="AA975" s="1" t="s">
        <v>55</v>
      </c>
      <c r="AC975" s="1" t="s">
        <v>57</v>
      </c>
      <c r="AD975" s="1" t="s">
        <v>56</v>
      </c>
      <c r="AE975" s="1" t="s">
        <v>57</v>
      </c>
      <c r="AF975" s="1" t="s">
        <v>87</v>
      </c>
      <c r="AG975" s="1">
        <v>112089.46</v>
      </c>
      <c r="AI975" s="2">
        <v>45792</v>
      </c>
      <c r="AJ975" s="1">
        <v>112089.46</v>
      </c>
      <c r="AK975" s="1" t="s">
        <v>8262</v>
      </c>
      <c r="AL975" s="2">
        <v>45748</v>
      </c>
      <c r="AM975" s="2">
        <v>45931</v>
      </c>
      <c r="AN975" s="1" t="s">
        <v>240</v>
      </c>
      <c r="AO975" s="3">
        <v>0.5</v>
      </c>
    </row>
    <row r="976" spans="1:41" x14ac:dyDescent="0.3">
      <c r="A976" s="7" t="s">
        <v>8263</v>
      </c>
      <c r="B976" s="1" t="s">
        <v>41</v>
      </c>
      <c r="C976" s="1" t="s">
        <v>1550</v>
      </c>
      <c r="D976" s="1" t="s">
        <v>43</v>
      </c>
      <c r="E976" s="1" t="s">
        <v>8264</v>
      </c>
      <c r="F976" s="10">
        <f t="shared" si="15"/>
        <v>45786</v>
      </c>
      <c r="G976" s="1" t="s">
        <v>8265</v>
      </c>
      <c r="H976" s="1" t="s">
        <v>8266</v>
      </c>
      <c r="I976" s="12" t="s">
        <v>1554</v>
      </c>
      <c r="J976" s="1" t="s">
        <v>64</v>
      </c>
      <c r="K976" s="1">
        <v>45000000</v>
      </c>
      <c r="L976" s="1" t="s">
        <v>8267</v>
      </c>
      <c r="M976" s="1" t="s">
        <v>8268</v>
      </c>
      <c r="N976" s="1" t="s">
        <v>1557</v>
      </c>
      <c r="O976" s="1" t="s">
        <v>1558</v>
      </c>
      <c r="P976" s="1" t="s">
        <v>1559</v>
      </c>
      <c r="Q976" s="1" t="s">
        <v>1554</v>
      </c>
      <c r="R976" s="1" t="s">
        <v>127</v>
      </c>
      <c r="S976" s="1" t="s">
        <v>8269</v>
      </c>
      <c r="X976" s="2">
        <v>45804</v>
      </c>
      <c r="Y976" s="2">
        <v>46251</v>
      </c>
      <c r="Z976" s="2">
        <v>45177</v>
      </c>
      <c r="AA976" s="1" t="s">
        <v>55</v>
      </c>
      <c r="AC976" s="1" t="s">
        <v>57</v>
      </c>
      <c r="AD976" s="1" t="s">
        <v>57</v>
      </c>
      <c r="AE976" s="1" t="s">
        <v>57</v>
      </c>
      <c r="AF976" s="1" t="s">
        <v>58</v>
      </c>
      <c r="AG976" s="1">
        <v>0</v>
      </c>
      <c r="AH976" s="1">
        <v>0</v>
      </c>
      <c r="AI976" s="2">
        <v>45786</v>
      </c>
      <c r="AJ976" s="1">
        <v>14827442.73</v>
      </c>
      <c r="AK976" s="1" t="s">
        <v>8270</v>
      </c>
      <c r="AL976" s="2">
        <v>45804</v>
      </c>
      <c r="AM976" s="2">
        <v>46251</v>
      </c>
      <c r="AN976" s="1" t="s">
        <v>229</v>
      </c>
      <c r="AO976" s="3">
        <v>0.58333333333333337</v>
      </c>
    </row>
    <row r="977" spans="1:41" x14ac:dyDescent="0.3">
      <c r="A977" s="7" t="s">
        <v>8271</v>
      </c>
      <c r="B977" s="1" t="s">
        <v>41</v>
      </c>
      <c r="C977" s="1" t="s">
        <v>943</v>
      </c>
      <c r="D977" s="1" t="s">
        <v>43</v>
      </c>
      <c r="E977" s="1" t="s">
        <v>8272</v>
      </c>
      <c r="F977" s="10">
        <f t="shared" si="15"/>
        <v>45785</v>
      </c>
      <c r="G977" s="1" t="s">
        <v>8273</v>
      </c>
      <c r="H977" s="1" t="s">
        <v>8274</v>
      </c>
      <c r="I977" s="1" t="s">
        <v>8481</v>
      </c>
      <c r="J977" s="1" t="s">
        <v>405</v>
      </c>
      <c r="K977" s="1">
        <v>45214200</v>
      </c>
      <c r="M977" s="1" t="s">
        <v>7370</v>
      </c>
      <c r="N977" s="1" t="s">
        <v>634</v>
      </c>
      <c r="O977" s="1" t="s">
        <v>7371</v>
      </c>
      <c r="P977" s="1" t="s">
        <v>950</v>
      </c>
      <c r="Q977" s="1" t="s">
        <v>951</v>
      </c>
      <c r="R977" s="1" t="s">
        <v>84</v>
      </c>
      <c r="T977" s="1" t="s">
        <v>952</v>
      </c>
      <c r="X977" s="2">
        <v>45705</v>
      </c>
      <c r="Y977" s="2">
        <v>45870</v>
      </c>
      <c r="Z977" s="2">
        <v>45667</v>
      </c>
      <c r="AA977" s="1" t="s">
        <v>55</v>
      </c>
      <c r="AC977" s="1" t="s">
        <v>56</v>
      </c>
      <c r="AD977" s="1" t="s">
        <v>57</v>
      </c>
      <c r="AE977" s="1" t="s">
        <v>57</v>
      </c>
      <c r="AF977" s="1" t="s">
        <v>58</v>
      </c>
      <c r="AG977" s="1">
        <v>1149846.3899999999</v>
      </c>
      <c r="AI977" s="2">
        <v>45679</v>
      </c>
      <c r="AJ977" s="1">
        <v>1149846.3899999999</v>
      </c>
      <c r="AK977" s="1" t="s">
        <v>8275</v>
      </c>
      <c r="AL977" s="2">
        <v>45705</v>
      </c>
      <c r="AM977" s="2">
        <v>45870</v>
      </c>
      <c r="AN977" s="1" t="s">
        <v>229</v>
      </c>
      <c r="AO977" s="3">
        <v>0.5</v>
      </c>
    </row>
    <row r="978" spans="1:41" x14ac:dyDescent="0.3">
      <c r="A978" s="7" t="s">
        <v>8276</v>
      </c>
      <c r="B978" s="1" t="s">
        <v>41</v>
      </c>
      <c r="C978" s="1" t="s">
        <v>8277</v>
      </c>
      <c r="D978" s="1" t="s">
        <v>43</v>
      </c>
      <c r="E978" s="1" t="s">
        <v>8278</v>
      </c>
      <c r="F978" s="10">
        <f t="shared" si="15"/>
        <v>45785</v>
      </c>
      <c r="G978" s="1" t="s">
        <v>8279</v>
      </c>
      <c r="H978" s="1" t="s">
        <v>8280</v>
      </c>
      <c r="I978" s="12" t="s">
        <v>8281</v>
      </c>
      <c r="J978" s="1" t="s">
        <v>127</v>
      </c>
      <c r="K978" s="1">
        <v>45000000</v>
      </c>
      <c r="L978" s="1" t="s">
        <v>8282</v>
      </c>
      <c r="M978" s="1" t="s">
        <v>8283</v>
      </c>
      <c r="N978" s="1" t="s">
        <v>8284</v>
      </c>
      <c r="P978" s="1" t="s">
        <v>6527</v>
      </c>
      <c r="Q978" s="1" t="s">
        <v>8281</v>
      </c>
      <c r="R978" s="1" t="s">
        <v>531</v>
      </c>
      <c r="X978" s="2">
        <v>45743</v>
      </c>
      <c r="Y978" s="2">
        <v>46752</v>
      </c>
      <c r="Z978" s="2">
        <v>45742</v>
      </c>
      <c r="AA978" s="1" t="s">
        <v>55</v>
      </c>
      <c r="AC978" s="1" t="s">
        <v>57</v>
      </c>
      <c r="AD978" s="1" t="s">
        <v>57</v>
      </c>
      <c r="AE978" s="1" t="s">
        <v>57</v>
      </c>
      <c r="AF978" s="1" t="s">
        <v>58</v>
      </c>
      <c r="AG978" s="1">
        <v>28000000</v>
      </c>
      <c r="AH978" s="1">
        <v>28000000</v>
      </c>
      <c r="AI978" s="2">
        <v>45755</v>
      </c>
      <c r="AJ978" s="1">
        <v>28000000</v>
      </c>
      <c r="AK978" s="1" t="s">
        <v>8285</v>
      </c>
      <c r="AL978" s="2">
        <v>45743</v>
      </c>
      <c r="AM978" s="2">
        <v>46752</v>
      </c>
      <c r="AN978" s="1" t="s">
        <v>185</v>
      </c>
      <c r="AO978" s="3">
        <v>0.5</v>
      </c>
    </row>
    <row r="979" spans="1:41" x14ac:dyDescent="0.3">
      <c r="A979" s="7" t="s">
        <v>8286</v>
      </c>
      <c r="B979" s="1" t="s">
        <v>41</v>
      </c>
      <c r="C979" s="1" t="s">
        <v>2670</v>
      </c>
      <c r="D979" s="1" t="s">
        <v>43</v>
      </c>
      <c r="E979" s="1" t="s">
        <v>8287</v>
      </c>
      <c r="F979" s="10">
        <f t="shared" si="15"/>
        <v>45785</v>
      </c>
      <c r="G979" s="1" t="s">
        <v>8288</v>
      </c>
      <c r="H979" s="1" t="s">
        <v>8289</v>
      </c>
      <c r="I979" s="1" t="s">
        <v>8481</v>
      </c>
      <c r="J979" s="1" t="s">
        <v>714</v>
      </c>
      <c r="K979" s="1" t="s">
        <v>8290</v>
      </c>
      <c r="L979" s="1" t="s">
        <v>2674</v>
      </c>
      <c r="M979" s="1" t="s">
        <v>2675</v>
      </c>
      <c r="N979" s="1" t="s">
        <v>110</v>
      </c>
      <c r="O979" s="1" t="s">
        <v>2676</v>
      </c>
      <c r="P979" s="1" t="s">
        <v>2677</v>
      </c>
      <c r="Q979" s="1" t="s">
        <v>2678</v>
      </c>
      <c r="R979" s="1" t="s">
        <v>127</v>
      </c>
      <c r="S979" s="1" t="s">
        <v>2679</v>
      </c>
      <c r="T979" s="1" t="s">
        <v>2680</v>
      </c>
      <c r="V979" s="1" t="s">
        <v>8291</v>
      </c>
      <c r="X979" s="2">
        <v>45775</v>
      </c>
      <c r="Y979" s="2">
        <v>45903</v>
      </c>
      <c r="Z979" s="2">
        <v>45688</v>
      </c>
      <c r="AA979" s="1" t="s">
        <v>315</v>
      </c>
      <c r="AB979" s="1" t="s">
        <v>8292</v>
      </c>
      <c r="AC979" s="1" t="s">
        <v>56</v>
      </c>
      <c r="AD979" s="1" t="s">
        <v>57</v>
      </c>
      <c r="AE979" s="1" t="s">
        <v>57</v>
      </c>
      <c r="AF979" s="1" t="s">
        <v>58</v>
      </c>
      <c r="AG979" s="1">
        <v>590865.55000000005</v>
      </c>
      <c r="AI979" s="2">
        <v>45734</v>
      </c>
      <c r="AJ979" s="1">
        <v>590865.55000000005</v>
      </c>
      <c r="AK979" s="1" t="s">
        <v>8293</v>
      </c>
      <c r="AL979" s="2">
        <v>45775</v>
      </c>
      <c r="AM979" s="2">
        <v>45903</v>
      </c>
      <c r="AN979" s="1" t="s">
        <v>89</v>
      </c>
      <c r="AO979" s="3">
        <v>0.5</v>
      </c>
    </row>
    <row r="980" spans="1:41" x14ac:dyDescent="0.3">
      <c r="A980" s="7" t="s">
        <v>8294</v>
      </c>
      <c r="B980" s="1" t="s">
        <v>41</v>
      </c>
      <c r="C980" s="1" t="s">
        <v>751</v>
      </c>
      <c r="D980" s="1" t="s">
        <v>43</v>
      </c>
      <c r="E980" s="1" t="s">
        <v>8295</v>
      </c>
      <c r="F980" s="10">
        <f t="shared" si="15"/>
        <v>45783</v>
      </c>
      <c r="G980" s="1" t="s">
        <v>8296</v>
      </c>
      <c r="H980" s="1" t="s">
        <v>8297</v>
      </c>
      <c r="I980" s="12" t="s">
        <v>755</v>
      </c>
      <c r="J980" s="1" t="s">
        <v>64</v>
      </c>
      <c r="K980" s="1">
        <v>45262650</v>
      </c>
      <c r="L980" s="1" t="s">
        <v>757</v>
      </c>
      <c r="M980" s="1" t="s">
        <v>758</v>
      </c>
      <c r="N980" s="1" t="s">
        <v>759</v>
      </c>
      <c r="O980" s="1" t="s">
        <v>730</v>
      </c>
      <c r="P980" s="1" t="s">
        <v>167</v>
      </c>
      <c r="Q980" s="1" t="s">
        <v>755</v>
      </c>
      <c r="R980" s="1" t="s">
        <v>733</v>
      </c>
      <c r="S980" s="1">
        <v>1517033862</v>
      </c>
      <c r="V980" s="1" t="s">
        <v>760</v>
      </c>
      <c r="X980" s="2">
        <v>45783</v>
      </c>
      <c r="Y980" s="2">
        <v>46173</v>
      </c>
      <c r="Z980" s="2">
        <v>45772</v>
      </c>
      <c r="AA980" s="1" t="s">
        <v>55</v>
      </c>
      <c r="AC980" s="1" t="s">
        <v>56</v>
      </c>
      <c r="AD980" s="1" t="s">
        <v>56</v>
      </c>
      <c r="AE980" s="1" t="s">
        <v>57</v>
      </c>
      <c r="AF980" s="1" t="s">
        <v>58</v>
      </c>
      <c r="AG980" s="1">
        <v>1000000</v>
      </c>
      <c r="AH980" s="1">
        <v>1000000</v>
      </c>
      <c r="AI980" s="2">
        <v>45783</v>
      </c>
      <c r="AJ980" s="1">
        <v>562740.9</v>
      </c>
      <c r="AK980" s="1" t="s">
        <v>8298</v>
      </c>
      <c r="AL980" s="2">
        <v>45783</v>
      </c>
      <c r="AM980" s="2">
        <v>46173</v>
      </c>
      <c r="AN980" s="1" t="s">
        <v>492</v>
      </c>
      <c r="AO980" s="3">
        <v>0.70833333333333337</v>
      </c>
    </row>
    <row r="981" spans="1:41" x14ac:dyDescent="0.3">
      <c r="A981" s="7" t="s">
        <v>8299</v>
      </c>
      <c r="B981" s="1" t="s">
        <v>41</v>
      </c>
      <c r="C981" s="1" t="s">
        <v>6610</v>
      </c>
      <c r="D981" s="1" t="s">
        <v>43</v>
      </c>
      <c r="E981" s="1" t="s">
        <v>8300</v>
      </c>
      <c r="F981" s="10">
        <f t="shared" si="15"/>
        <v>45778</v>
      </c>
      <c r="G981" s="1" t="s">
        <v>8301</v>
      </c>
      <c r="H981" s="1" t="s">
        <v>8302</v>
      </c>
      <c r="I981" s="1" t="s">
        <v>8481</v>
      </c>
      <c r="J981" s="1" t="s">
        <v>51</v>
      </c>
      <c r="K981" s="1" t="s">
        <v>8303</v>
      </c>
      <c r="L981" s="1" t="s">
        <v>6615</v>
      </c>
      <c r="M981" s="1" t="s">
        <v>6616</v>
      </c>
      <c r="N981" s="1" t="s">
        <v>6617</v>
      </c>
      <c r="P981" s="1" t="s">
        <v>6618</v>
      </c>
      <c r="Q981" s="1" t="s">
        <v>6619</v>
      </c>
      <c r="R981" s="1" t="s">
        <v>53</v>
      </c>
      <c r="S981" s="1">
        <v>7738982498</v>
      </c>
      <c r="V981" s="1" t="s">
        <v>8304</v>
      </c>
      <c r="W981" s="1" t="s">
        <v>6621</v>
      </c>
      <c r="X981" s="2">
        <v>45804</v>
      </c>
      <c r="Y981" s="2">
        <v>47330</v>
      </c>
      <c r="Z981" s="2">
        <v>45168</v>
      </c>
      <c r="AA981" s="1" t="s">
        <v>315</v>
      </c>
      <c r="AB981" s="1" t="s">
        <v>8305</v>
      </c>
      <c r="AC981" s="1" t="s">
        <v>56</v>
      </c>
      <c r="AD981" s="1" t="s">
        <v>57</v>
      </c>
      <c r="AE981" s="1" t="s">
        <v>57</v>
      </c>
      <c r="AF981" s="1" t="s">
        <v>58</v>
      </c>
      <c r="AG981" s="1">
        <v>5000000</v>
      </c>
      <c r="AH981" s="1">
        <v>10000000</v>
      </c>
      <c r="AI981" s="2">
        <v>45778</v>
      </c>
      <c r="AJ981" s="1">
        <v>0</v>
      </c>
      <c r="AK981" s="1" t="s">
        <v>5433</v>
      </c>
      <c r="AL981" s="2">
        <v>45804</v>
      </c>
      <c r="AM981" s="2">
        <v>47330</v>
      </c>
      <c r="AN981" s="1" t="s">
        <v>5434</v>
      </c>
      <c r="AO981" s="3">
        <v>0.5</v>
      </c>
    </row>
    <row r="982" spans="1:41" x14ac:dyDescent="0.3">
      <c r="A982" s="7" t="s">
        <v>8306</v>
      </c>
      <c r="B982" s="1" t="s">
        <v>41</v>
      </c>
      <c r="C982" s="1" t="s">
        <v>8307</v>
      </c>
      <c r="D982" s="1" t="s">
        <v>43</v>
      </c>
      <c r="E982" s="1" t="s">
        <v>8308</v>
      </c>
      <c r="F982" s="10">
        <f t="shared" si="15"/>
        <v>45777</v>
      </c>
      <c r="G982" s="1" t="s">
        <v>8309</v>
      </c>
      <c r="H982" s="1" t="s">
        <v>8310</v>
      </c>
      <c r="I982" s="1" t="s">
        <v>8481</v>
      </c>
      <c r="J982" s="1" t="s">
        <v>84</v>
      </c>
      <c r="K982" s="1" t="s">
        <v>8311</v>
      </c>
      <c r="L982" s="1" t="s">
        <v>8312</v>
      </c>
      <c r="M982" s="1" t="s">
        <v>8313</v>
      </c>
      <c r="N982" s="1" t="s">
        <v>8314</v>
      </c>
      <c r="O982" s="1" t="s">
        <v>8315</v>
      </c>
      <c r="P982" s="1" t="s">
        <v>8316</v>
      </c>
      <c r="Q982" s="1" t="s">
        <v>8317</v>
      </c>
      <c r="R982" s="1" t="s">
        <v>84</v>
      </c>
      <c r="T982" s="1" t="s">
        <v>8318</v>
      </c>
      <c r="X982" s="2">
        <v>45383</v>
      </c>
      <c r="Y982" s="2">
        <v>45743</v>
      </c>
      <c r="Z982" s="2">
        <v>45077</v>
      </c>
      <c r="AA982" s="1" t="s">
        <v>55</v>
      </c>
      <c r="AC982" s="1" t="s">
        <v>57</v>
      </c>
      <c r="AD982" s="1" t="s">
        <v>57</v>
      </c>
      <c r="AE982" s="1" t="s">
        <v>57</v>
      </c>
      <c r="AF982" s="1" t="s">
        <v>58</v>
      </c>
      <c r="AG982" s="1">
        <v>22000000</v>
      </c>
      <c r="AH982" s="1">
        <v>25000000</v>
      </c>
      <c r="AI982" s="2">
        <v>45769</v>
      </c>
      <c r="AJ982" s="1">
        <v>21191000000</v>
      </c>
      <c r="AK982" s="1" t="s">
        <v>8319</v>
      </c>
      <c r="AL982" s="2">
        <v>45770</v>
      </c>
      <c r="AM982" s="2">
        <v>46473</v>
      </c>
      <c r="AN982" s="1" t="s">
        <v>89</v>
      </c>
      <c r="AO982" s="3">
        <v>0.5</v>
      </c>
    </row>
    <row r="983" spans="1:41" x14ac:dyDescent="0.3">
      <c r="A983" s="7" t="s">
        <v>8320</v>
      </c>
      <c r="B983" s="1" t="s">
        <v>41</v>
      </c>
      <c r="C983" s="1" t="s">
        <v>8321</v>
      </c>
      <c r="D983" s="1" t="s">
        <v>43</v>
      </c>
      <c r="E983" s="1" t="s">
        <v>8322</v>
      </c>
      <c r="F983" s="10">
        <f t="shared" si="15"/>
        <v>45776</v>
      </c>
      <c r="G983" s="1" t="s">
        <v>8323</v>
      </c>
      <c r="H983" s="1" t="s">
        <v>8324</v>
      </c>
      <c r="I983" s="1" t="s">
        <v>8325</v>
      </c>
      <c r="J983" s="1" t="s">
        <v>8481</v>
      </c>
      <c r="K983" s="1">
        <v>44400000</v>
      </c>
      <c r="L983" s="1" t="s">
        <v>8326</v>
      </c>
      <c r="M983" s="1" t="s">
        <v>8327</v>
      </c>
      <c r="N983" s="1" t="s">
        <v>8328</v>
      </c>
      <c r="P983" s="1" t="s">
        <v>6474</v>
      </c>
      <c r="Q983" s="1" t="s">
        <v>8329</v>
      </c>
      <c r="R983" s="1" t="s">
        <v>84</v>
      </c>
      <c r="S983" s="1" t="s">
        <v>8330</v>
      </c>
      <c r="X983" s="2">
        <v>45719</v>
      </c>
      <c r="Y983" s="2">
        <v>46118</v>
      </c>
      <c r="Z983" s="2">
        <v>45694</v>
      </c>
      <c r="AA983" s="1" t="s">
        <v>55</v>
      </c>
      <c r="AC983" s="1" t="s">
        <v>56</v>
      </c>
      <c r="AD983" s="1" t="s">
        <v>57</v>
      </c>
      <c r="AE983" s="1" t="s">
        <v>57</v>
      </c>
      <c r="AF983" s="1" t="s">
        <v>1478</v>
      </c>
      <c r="AG983" s="1">
        <v>0.01</v>
      </c>
      <c r="AI983" s="2">
        <v>45730</v>
      </c>
      <c r="AJ983" s="1">
        <v>292475</v>
      </c>
      <c r="AK983" s="1" t="s">
        <v>8331</v>
      </c>
      <c r="AL983" s="2">
        <v>45730</v>
      </c>
      <c r="AM983" s="2">
        <v>46126</v>
      </c>
      <c r="AN983" s="1" t="s">
        <v>59</v>
      </c>
      <c r="AO983" s="3">
        <v>0.5</v>
      </c>
    </row>
    <row r="984" spans="1:41" x14ac:dyDescent="0.3">
      <c r="A984" s="7" t="s">
        <v>8332</v>
      </c>
      <c r="B984" s="1" t="s">
        <v>41</v>
      </c>
      <c r="C984" s="1" t="s">
        <v>1357</v>
      </c>
      <c r="D984" s="1" t="s">
        <v>43</v>
      </c>
      <c r="E984" s="1" t="s">
        <v>8333</v>
      </c>
      <c r="F984" s="10">
        <f t="shared" si="15"/>
        <v>45770</v>
      </c>
      <c r="G984" s="1" t="s">
        <v>8334</v>
      </c>
      <c r="H984" s="1" t="s">
        <v>8335</v>
      </c>
      <c r="I984" s="1" t="s">
        <v>8481</v>
      </c>
      <c r="J984" s="1" t="s">
        <v>64</v>
      </c>
      <c r="K984" s="1">
        <v>73220000</v>
      </c>
      <c r="M984" s="1" t="s">
        <v>4440</v>
      </c>
      <c r="N984" s="1" t="s">
        <v>4741</v>
      </c>
      <c r="P984" s="1" t="s">
        <v>904</v>
      </c>
      <c r="Q984" s="1" t="s">
        <v>1530</v>
      </c>
      <c r="R984" s="1" t="s">
        <v>84</v>
      </c>
      <c r="U984" s="1" t="s">
        <v>8336</v>
      </c>
      <c r="X984" s="2">
        <v>45749</v>
      </c>
      <c r="Y984" s="2">
        <v>47573</v>
      </c>
      <c r="Z984" s="2">
        <v>45721</v>
      </c>
      <c r="AA984" s="1" t="s">
        <v>55</v>
      </c>
      <c r="AC984" s="1" t="s">
        <v>56</v>
      </c>
      <c r="AD984" s="1" t="s">
        <v>57</v>
      </c>
      <c r="AE984" s="1" t="s">
        <v>57</v>
      </c>
      <c r="AF984" s="1" t="s">
        <v>87</v>
      </c>
      <c r="AG984" s="1">
        <v>719603.73</v>
      </c>
      <c r="AI984" s="2">
        <v>45770</v>
      </c>
      <c r="AJ984" s="1">
        <v>719603.73</v>
      </c>
      <c r="AK984" s="1" t="s">
        <v>8337</v>
      </c>
      <c r="AL984" s="2">
        <v>45749</v>
      </c>
      <c r="AM984" s="2">
        <v>47573</v>
      </c>
      <c r="AN984" s="1" t="s">
        <v>240</v>
      </c>
      <c r="AO984" s="3">
        <v>0.79166666666666663</v>
      </c>
    </row>
    <row r="985" spans="1:41" x14ac:dyDescent="0.3">
      <c r="A985" s="7" t="s">
        <v>8338</v>
      </c>
      <c r="B985" s="1" t="s">
        <v>41</v>
      </c>
      <c r="C985" s="1" t="s">
        <v>1723</v>
      </c>
      <c r="D985" s="1" t="s">
        <v>43</v>
      </c>
      <c r="E985" s="1" t="s">
        <v>8339</v>
      </c>
      <c r="F985" s="10">
        <f t="shared" si="15"/>
        <v>45769</v>
      </c>
      <c r="G985" s="1" t="s">
        <v>8340</v>
      </c>
      <c r="H985" s="1" t="s">
        <v>8341</v>
      </c>
      <c r="I985" s="1" t="s">
        <v>8481</v>
      </c>
      <c r="J985" s="1" t="s">
        <v>84</v>
      </c>
      <c r="K985" s="1">
        <v>45000000</v>
      </c>
      <c r="L985" s="1" t="s">
        <v>1727</v>
      </c>
      <c r="M985" s="1" t="s">
        <v>1728</v>
      </c>
      <c r="N985" s="1" t="s">
        <v>1729</v>
      </c>
      <c r="O985" s="1" t="s">
        <v>1730</v>
      </c>
      <c r="P985" s="1" t="s">
        <v>1731</v>
      </c>
      <c r="Q985" s="1" t="s">
        <v>1732</v>
      </c>
      <c r="R985" s="1" t="s">
        <v>84</v>
      </c>
      <c r="S985" s="1" t="s">
        <v>1733</v>
      </c>
      <c r="T985" s="1" t="s">
        <v>1734</v>
      </c>
      <c r="X985" s="2">
        <v>45727</v>
      </c>
      <c r="Y985" s="2">
        <v>46080</v>
      </c>
      <c r="Z985" s="2">
        <v>45532</v>
      </c>
      <c r="AA985" s="1" t="s">
        <v>55</v>
      </c>
      <c r="AC985" s="1" t="s">
        <v>57</v>
      </c>
      <c r="AD985" s="1" t="s">
        <v>57</v>
      </c>
      <c r="AE985" s="1" t="s">
        <v>57</v>
      </c>
      <c r="AF985" s="1" t="s">
        <v>87</v>
      </c>
      <c r="AG985" s="1">
        <v>1615746.6</v>
      </c>
      <c r="AH985" s="1">
        <v>1615746.6</v>
      </c>
      <c r="AI985" s="2">
        <v>45727</v>
      </c>
      <c r="AJ985" s="1">
        <v>1615746.6</v>
      </c>
      <c r="AK985" s="1" t="s">
        <v>8342</v>
      </c>
      <c r="AL985" s="2">
        <v>45728</v>
      </c>
      <c r="AM985" s="2">
        <v>46080</v>
      </c>
      <c r="AN985" s="1" t="s">
        <v>229</v>
      </c>
      <c r="AO985" s="3">
        <v>0.5</v>
      </c>
    </row>
    <row r="986" spans="1:41" x14ac:dyDescent="0.3">
      <c r="A986" s="7">
        <v>10549</v>
      </c>
      <c r="B986" s="1" t="s">
        <v>41</v>
      </c>
      <c r="C986" s="1" t="s">
        <v>103</v>
      </c>
      <c r="D986" s="1" t="s">
        <v>43</v>
      </c>
      <c r="E986" s="1" t="s">
        <v>8343</v>
      </c>
      <c r="F986" s="10">
        <f t="shared" si="15"/>
        <v>45769</v>
      </c>
      <c r="G986" s="1" t="s">
        <v>8344</v>
      </c>
      <c r="H986" s="1" t="s">
        <v>8345</v>
      </c>
      <c r="I986" s="1" t="s">
        <v>8481</v>
      </c>
      <c r="J986" s="1" t="s">
        <v>107</v>
      </c>
      <c r="K986" s="1">
        <v>71311300</v>
      </c>
      <c r="L986" s="1" t="s">
        <v>108</v>
      </c>
      <c r="M986" s="1" t="s">
        <v>1340</v>
      </c>
      <c r="N986" s="1" t="s">
        <v>110</v>
      </c>
      <c r="P986" s="1" t="s">
        <v>111</v>
      </c>
      <c r="Q986" s="1" t="s">
        <v>112</v>
      </c>
      <c r="R986" s="1" t="s">
        <v>84</v>
      </c>
      <c r="S986" s="1" t="s">
        <v>113</v>
      </c>
      <c r="X986" s="2">
        <v>45748</v>
      </c>
      <c r="Y986" s="2">
        <v>46022</v>
      </c>
      <c r="Z986" s="2">
        <v>45716</v>
      </c>
      <c r="AA986" s="1" t="s">
        <v>55</v>
      </c>
      <c r="AC986" s="1" t="s">
        <v>57</v>
      </c>
      <c r="AD986" s="1" t="s">
        <v>57</v>
      </c>
      <c r="AE986" s="1" t="s">
        <v>57</v>
      </c>
      <c r="AF986" s="1" t="s">
        <v>87</v>
      </c>
      <c r="AG986" s="1">
        <v>3175740.46</v>
      </c>
      <c r="AI986" s="2">
        <v>45751</v>
      </c>
      <c r="AJ986" s="1">
        <v>3175740.46</v>
      </c>
      <c r="AK986" s="1" t="s">
        <v>8346</v>
      </c>
      <c r="AL986" s="2">
        <v>45748</v>
      </c>
      <c r="AM986" s="2">
        <v>46022</v>
      </c>
      <c r="AN986" s="1" t="s">
        <v>240</v>
      </c>
      <c r="AO986" s="3">
        <v>0</v>
      </c>
    </row>
    <row r="987" spans="1:41" x14ac:dyDescent="0.3">
      <c r="A987" s="7" t="s">
        <v>8347</v>
      </c>
      <c r="B987" s="1" t="s">
        <v>41</v>
      </c>
      <c r="C987" s="1" t="s">
        <v>5328</v>
      </c>
      <c r="D987" s="1" t="s">
        <v>43</v>
      </c>
      <c r="E987" s="1" t="s">
        <v>8348</v>
      </c>
      <c r="F987" s="10">
        <f t="shared" si="15"/>
        <v>45754</v>
      </c>
      <c r="G987" s="1" t="s">
        <v>8349</v>
      </c>
      <c r="H987" s="1" t="s">
        <v>8350</v>
      </c>
      <c r="I987" s="1" t="s">
        <v>8481</v>
      </c>
      <c r="J987" s="1" t="s">
        <v>127</v>
      </c>
      <c r="K987" s="1">
        <v>80000000</v>
      </c>
      <c r="L987" s="1" t="s">
        <v>8351</v>
      </c>
      <c r="M987" s="1" t="s">
        <v>8352</v>
      </c>
      <c r="N987" s="1" t="s">
        <v>5328</v>
      </c>
      <c r="O987" s="1" t="s">
        <v>5334</v>
      </c>
      <c r="P987" s="1" t="s">
        <v>868</v>
      </c>
      <c r="Q987" s="1" t="s">
        <v>5335</v>
      </c>
      <c r="R987" s="1" t="s">
        <v>127</v>
      </c>
      <c r="S987" s="1" t="s">
        <v>5336</v>
      </c>
      <c r="T987" s="1" t="s">
        <v>5337</v>
      </c>
      <c r="X987" s="2">
        <v>45726</v>
      </c>
      <c r="Y987" s="2">
        <v>46053</v>
      </c>
      <c r="Z987" s="2">
        <v>45721</v>
      </c>
      <c r="AA987" s="1" t="s">
        <v>55</v>
      </c>
      <c r="AC987" s="1" t="s">
        <v>57</v>
      </c>
      <c r="AD987" s="1" t="s">
        <v>57</v>
      </c>
      <c r="AE987" s="1" t="s">
        <v>57</v>
      </c>
      <c r="AF987" s="1" t="s">
        <v>87</v>
      </c>
      <c r="AG987" s="1">
        <v>99000</v>
      </c>
      <c r="AH987" s="1">
        <v>99000</v>
      </c>
      <c r="AI987" s="2">
        <v>45721</v>
      </c>
      <c r="AJ987" s="1">
        <v>99000</v>
      </c>
      <c r="AK987" s="1" t="s">
        <v>8353</v>
      </c>
      <c r="AL987" s="2">
        <v>45726</v>
      </c>
      <c r="AM987" s="2">
        <v>46053</v>
      </c>
      <c r="AN987" s="1" t="s">
        <v>89</v>
      </c>
      <c r="AO987" s="3">
        <v>0.70833333333333337</v>
      </c>
    </row>
    <row r="988" spans="1:41" x14ac:dyDescent="0.3">
      <c r="A988" s="7" t="s">
        <v>8354</v>
      </c>
      <c r="B988" s="1" t="s">
        <v>41</v>
      </c>
      <c r="C988" s="1" t="s">
        <v>1819</v>
      </c>
      <c r="D988" s="1" t="s">
        <v>43</v>
      </c>
      <c r="E988" s="1" t="s">
        <v>8355</v>
      </c>
      <c r="F988" s="10">
        <f t="shared" si="15"/>
        <v>45754</v>
      </c>
      <c r="G988" s="1" t="s">
        <v>8356</v>
      </c>
      <c r="H988" s="1" t="s">
        <v>8357</v>
      </c>
      <c r="I988" s="12" t="s">
        <v>8358</v>
      </c>
      <c r="J988" s="1" t="s">
        <v>64</v>
      </c>
      <c r="K988" s="1">
        <v>45000000</v>
      </c>
      <c r="L988" s="1" t="s">
        <v>8359</v>
      </c>
      <c r="M988" s="1" t="s">
        <v>8360</v>
      </c>
      <c r="N988" s="1" t="s">
        <v>456</v>
      </c>
      <c r="O988" s="1" t="s">
        <v>1826</v>
      </c>
      <c r="P988" s="1" t="s">
        <v>1827</v>
      </c>
      <c r="Q988" s="1" t="s">
        <v>1828</v>
      </c>
      <c r="R988" s="1" t="s">
        <v>84</v>
      </c>
      <c r="S988" s="1" t="s">
        <v>8361</v>
      </c>
      <c r="T988" s="1" t="s">
        <v>1830</v>
      </c>
      <c r="X988" s="2">
        <v>45740</v>
      </c>
      <c r="Y988" s="2">
        <v>46559</v>
      </c>
      <c r="Z988" s="2">
        <v>45732</v>
      </c>
      <c r="AA988" s="1" t="s">
        <v>55</v>
      </c>
      <c r="AC988" s="1" t="s">
        <v>57</v>
      </c>
      <c r="AD988" s="1" t="s">
        <v>57</v>
      </c>
      <c r="AE988" s="1" t="s">
        <v>57</v>
      </c>
      <c r="AF988" s="1" t="s">
        <v>58</v>
      </c>
      <c r="AG988" s="1">
        <v>11173800.73</v>
      </c>
      <c r="AH988" s="1">
        <v>11173800.73</v>
      </c>
      <c r="AI988" s="2">
        <v>45739</v>
      </c>
      <c r="AJ988" s="1">
        <v>11173800.73</v>
      </c>
      <c r="AK988" s="1" t="s">
        <v>8362</v>
      </c>
      <c r="AL988" s="2">
        <v>45740</v>
      </c>
      <c r="AM988" s="2">
        <v>46559</v>
      </c>
      <c r="AN988" s="1" t="s">
        <v>561</v>
      </c>
      <c r="AO988" s="3">
        <v>0.99930555555555556</v>
      </c>
    </row>
    <row r="989" spans="1:41" x14ac:dyDescent="0.3">
      <c r="A989" s="7" t="s">
        <v>8363</v>
      </c>
      <c r="B989" s="1" t="s">
        <v>41</v>
      </c>
      <c r="C989" s="1" t="s">
        <v>3339</v>
      </c>
      <c r="D989" s="1" t="s">
        <v>43</v>
      </c>
      <c r="E989" s="1" t="s">
        <v>8364</v>
      </c>
      <c r="F989" s="10">
        <f t="shared" si="15"/>
        <v>45751</v>
      </c>
      <c r="G989" s="1" t="s">
        <v>8365</v>
      </c>
      <c r="H989" s="1" t="s">
        <v>8366</v>
      </c>
      <c r="I989" s="1" t="s">
        <v>8481</v>
      </c>
      <c r="J989" s="1" t="s">
        <v>64</v>
      </c>
      <c r="K989" s="1" t="s">
        <v>437</v>
      </c>
      <c r="M989" s="1" t="s">
        <v>6777</v>
      </c>
      <c r="N989" s="1" t="s">
        <v>3344</v>
      </c>
      <c r="P989" s="1" t="s">
        <v>51</v>
      </c>
      <c r="Q989" s="1" t="s">
        <v>4152</v>
      </c>
      <c r="R989" s="1" t="s">
        <v>84</v>
      </c>
      <c r="X989" s="2">
        <v>45741</v>
      </c>
      <c r="Y989" s="2">
        <v>46240</v>
      </c>
      <c r="Z989" s="2">
        <v>45664</v>
      </c>
      <c r="AA989" s="1" t="s">
        <v>55</v>
      </c>
      <c r="AC989" s="1" t="s">
        <v>56</v>
      </c>
      <c r="AD989" s="1" t="s">
        <v>57</v>
      </c>
      <c r="AE989" s="1" t="s">
        <v>57</v>
      </c>
      <c r="AF989" s="1" t="s">
        <v>58</v>
      </c>
      <c r="AG989" s="1">
        <v>398396</v>
      </c>
      <c r="AI989" s="2">
        <v>45730</v>
      </c>
      <c r="AJ989" s="1">
        <v>398396</v>
      </c>
      <c r="AK989" s="1" t="s">
        <v>8367</v>
      </c>
      <c r="AL989" s="2">
        <v>45741</v>
      </c>
      <c r="AM989" s="2">
        <v>46240</v>
      </c>
      <c r="AN989" s="1" t="s">
        <v>101</v>
      </c>
      <c r="AO989" s="3">
        <v>0.5</v>
      </c>
    </row>
    <row r="990" spans="1:41" x14ac:dyDescent="0.3">
      <c r="A990" s="7" t="s">
        <v>8368</v>
      </c>
      <c r="B990" s="1" t="s">
        <v>41</v>
      </c>
      <c r="C990" s="1" t="s">
        <v>8369</v>
      </c>
      <c r="D990" s="1" t="s">
        <v>43</v>
      </c>
      <c r="E990" s="1" t="s">
        <v>8370</v>
      </c>
      <c r="F990" s="10">
        <f t="shared" si="15"/>
        <v>45748</v>
      </c>
      <c r="G990" s="1" t="s">
        <v>8371</v>
      </c>
      <c r="H990" s="1" t="s">
        <v>8372</v>
      </c>
      <c r="I990" s="1" t="s">
        <v>8481</v>
      </c>
      <c r="J990" s="1" t="s">
        <v>84</v>
      </c>
      <c r="K990" s="1">
        <v>45211000</v>
      </c>
      <c r="L990" s="1" t="s">
        <v>8373</v>
      </c>
      <c r="M990" s="1" t="s">
        <v>8374</v>
      </c>
      <c r="N990" s="1" t="s">
        <v>8375</v>
      </c>
      <c r="O990" s="1" t="s">
        <v>8376</v>
      </c>
      <c r="P990" s="1" t="s">
        <v>2979</v>
      </c>
      <c r="Q990" s="1" t="s">
        <v>8377</v>
      </c>
      <c r="R990" s="1" t="s">
        <v>127</v>
      </c>
      <c r="S990" s="1" t="s">
        <v>8378</v>
      </c>
      <c r="T990" s="1" t="s">
        <v>8379</v>
      </c>
      <c r="V990" s="1" t="s">
        <v>8380</v>
      </c>
      <c r="X990" s="2">
        <v>45722</v>
      </c>
      <c r="Y990" s="2">
        <v>46136</v>
      </c>
      <c r="Z990" s="2">
        <v>45328</v>
      </c>
      <c r="AA990" s="1" t="s">
        <v>315</v>
      </c>
      <c r="AB990" s="1" t="s">
        <v>8381</v>
      </c>
      <c r="AC990" s="1" t="s">
        <v>56</v>
      </c>
      <c r="AD990" s="1" t="s">
        <v>56</v>
      </c>
      <c r="AE990" s="1" t="s">
        <v>57</v>
      </c>
      <c r="AF990" s="1" t="s">
        <v>58</v>
      </c>
      <c r="AG990" s="1">
        <v>5000000</v>
      </c>
      <c r="AH990" s="1">
        <v>5000000</v>
      </c>
      <c r="AI990" s="2">
        <v>45722</v>
      </c>
      <c r="AJ990" s="1">
        <v>5556919.5899999999</v>
      </c>
      <c r="AK990" s="1" t="s">
        <v>8382</v>
      </c>
      <c r="AL990" s="2">
        <v>45723</v>
      </c>
      <c r="AM990" s="2">
        <v>46136</v>
      </c>
      <c r="AN990" s="1" t="s">
        <v>3781</v>
      </c>
      <c r="AO990" s="3">
        <v>0.5</v>
      </c>
    </row>
    <row r="991" spans="1:41" x14ac:dyDescent="0.3">
      <c r="A991" s="7" t="s">
        <v>8383</v>
      </c>
      <c r="B991" s="1" t="s">
        <v>41</v>
      </c>
      <c r="C991" s="1" t="s">
        <v>8384</v>
      </c>
      <c r="D991" s="1" t="s">
        <v>43</v>
      </c>
      <c r="E991" s="1" t="s">
        <v>8385</v>
      </c>
      <c r="F991" s="10">
        <f t="shared" si="15"/>
        <v>45736</v>
      </c>
      <c r="G991" s="1" t="s">
        <v>8386</v>
      </c>
      <c r="H991" s="1" t="s">
        <v>8387</v>
      </c>
      <c r="I991" s="13" t="s">
        <v>8388</v>
      </c>
      <c r="J991" s="1" t="s">
        <v>64</v>
      </c>
      <c r="K991" s="1">
        <v>71315200</v>
      </c>
      <c r="L991" s="1" t="s">
        <v>8389</v>
      </c>
      <c r="M991" s="1" t="s">
        <v>8390</v>
      </c>
      <c r="N991" s="1" t="s">
        <v>8391</v>
      </c>
      <c r="P991" s="1" t="s">
        <v>8392</v>
      </c>
      <c r="Q991" s="1" t="s">
        <v>8388</v>
      </c>
      <c r="R991" s="1" t="s">
        <v>545</v>
      </c>
      <c r="T991" s="1" t="s">
        <v>8393</v>
      </c>
      <c r="V991" s="1" t="s">
        <v>8394</v>
      </c>
      <c r="X991" s="2">
        <v>45667</v>
      </c>
      <c r="Y991" s="2">
        <v>46197</v>
      </c>
      <c r="Z991" s="2">
        <v>45646</v>
      </c>
      <c r="AA991" s="1" t="s">
        <v>55</v>
      </c>
      <c r="AC991" s="1" t="s">
        <v>56</v>
      </c>
      <c r="AD991" s="1" t="s">
        <v>57</v>
      </c>
      <c r="AE991" s="1" t="s">
        <v>57</v>
      </c>
      <c r="AF991" s="1" t="s">
        <v>87</v>
      </c>
      <c r="AG991" s="1">
        <v>8000</v>
      </c>
      <c r="AH991" s="1">
        <v>20000</v>
      </c>
      <c r="AI991" s="2">
        <v>45667</v>
      </c>
      <c r="AJ991" s="1">
        <v>9998</v>
      </c>
      <c r="AK991" s="1" t="s">
        <v>8395</v>
      </c>
      <c r="AL991" s="2">
        <v>45667</v>
      </c>
      <c r="AM991" s="2">
        <v>46197</v>
      </c>
      <c r="AN991" s="1" t="s">
        <v>144</v>
      </c>
      <c r="AO991" s="3">
        <v>0.5</v>
      </c>
    </row>
    <row r="992" spans="1:41" x14ac:dyDescent="0.3">
      <c r="A992" s="7" t="s">
        <v>8396</v>
      </c>
      <c r="B992" s="1" t="s">
        <v>41</v>
      </c>
      <c r="C992" s="1" t="s">
        <v>8397</v>
      </c>
      <c r="D992" s="1" t="s">
        <v>43</v>
      </c>
      <c r="E992" s="1" t="s">
        <v>8398</v>
      </c>
      <c r="F992" s="10">
        <f t="shared" si="15"/>
        <v>45736</v>
      </c>
      <c r="G992" s="1" t="s">
        <v>8399</v>
      </c>
      <c r="H992" s="1" t="s">
        <v>8400</v>
      </c>
      <c r="I992" s="11" t="s">
        <v>8401</v>
      </c>
      <c r="J992" s="1" t="s">
        <v>127</v>
      </c>
      <c r="K992" s="1">
        <v>79421000</v>
      </c>
      <c r="L992" s="1" t="s">
        <v>8402</v>
      </c>
      <c r="M992" s="1" t="s">
        <v>8403</v>
      </c>
      <c r="N992" s="1" t="s">
        <v>8404</v>
      </c>
      <c r="P992" s="1" t="s">
        <v>51</v>
      </c>
      <c r="Q992" s="1" t="s">
        <v>8401</v>
      </c>
      <c r="R992" s="1" t="s">
        <v>127</v>
      </c>
      <c r="U992" s="1" t="s">
        <v>8405</v>
      </c>
      <c r="X992" s="2">
        <v>45720</v>
      </c>
      <c r="Y992" s="2">
        <v>45775</v>
      </c>
      <c r="Z992" s="2">
        <v>45719</v>
      </c>
      <c r="AA992" s="1" t="s">
        <v>55</v>
      </c>
      <c r="AC992" s="1" t="s">
        <v>57</v>
      </c>
      <c r="AD992" s="1" t="s">
        <v>57</v>
      </c>
      <c r="AE992" s="1" t="s">
        <v>57</v>
      </c>
      <c r="AF992" s="1" t="s">
        <v>3069</v>
      </c>
      <c r="AG992" s="1">
        <v>70000</v>
      </c>
      <c r="AH992" s="1">
        <v>70000</v>
      </c>
      <c r="AI992" s="2">
        <v>45721</v>
      </c>
      <c r="AJ992" s="1">
        <v>70000</v>
      </c>
      <c r="AK992" s="1" t="s">
        <v>8406</v>
      </c>
      <c r="AL992" s="2">
        <v>45720</v>
      </c>
      <c r="AM992" s="2">
        <v>45775</v>
      </c>
      <c r="AN992" s="1" t="s">
        <v>115</v>
      </c>
      <c r="AO992" s="3">
        <v>0.5</v>
      </c>
    </row>
    <row r="993" spans="1:41" x14ac:dyDescent="0.3">
      <c r="A993" s="7" t="s">
        <v>8407</v>
      </c>
      <c r="B993" s="1" t="s">
        <v>41</v>
      </c>
      <c r="C993" s="1" t="s">
        <v>4990</v>
      </c>
      <c r="D993" s="1" t="s">
        <v>43</v>
      </c>
      <c r="E993" s="1" t="s">
        <v>8408</v>
      </c>
      <c r="F993" s="10">
        <f t="shared" si="15"/>
        <v>45735</v>
      </c>
      <c r="G993" s="1" t="s">
        <v>8409</v>
      </c>
      <c r="H993" s="1" t="s">
        <v>8410</v>
      </c>
      <c r="I993" s="1" t="s">
        <v>8481</v>
      </c>
      <c r="J993" s="1" t="s">
        <v>405</v>
      </c>
      <c r="K993" s="1">
        <v>45261910</v>
      </c>
      <c r="L993" s="1" t="s">
        <v>7579</v>
      </c>
      <c r="M993" s="1" t="s">
        <v>7580</v>
      </c>
      <c r="N993" s="1" t="s">
        <v>7581</v>
      </c>
      <c r="O993" s="1" t="s">
        <v>5103</v>
      </c>
      <c r="P993" s="1" t="s">
        <v>167</v>
      </c>
      <c r="Q993" s="1" t="s">
        <v>4997</v>
      </c>
      <c r="R993" s="1" t="s">
        <v>84</v>
      </c>
      <c r="T993" s="1" t="s">
        <v>4999</v>
      </c>
      <c r="X993" s="2">
        <v>45747</v>
      </c>
      <c r="Y993" s="2">
        <v>45775</v>
      </c>
      <c r="Z993" s="2">
        <v>45670</v>
      </c>
      <c r="AA993" s="1" t="s">
        <v>55</v>
      </c>
      <c r="AC993" s="1" t="s">
        <v>56</v>
      </c>
      <c r="AD993" s="1" t="s">
        <v>57</v>
      </c>
      <c r="AE993" s="1" t="s">
        <v>57</v>
      </c>
      <c r="AF993" s="1" t="s">
        <v>58</v>
      </c>
      <c r="AG993" s="1">
        <v>24580</v>
      </c>
      <c r="AH993" s="1">
        <v>24580</v>
      </c>
      <c r="AI993" s="2">
        <v>45716</v>
      </c>
      <c r="AJ993" s="1">
        <v>24580</v>
      </c>
      <c r="AK993" s="1" t="s">
        <v>8411</v>
      </c>
      <c r="AL993" s="2">
        <v>45747</v>
      </c>
      <c r="AM993" s="2">
        <v>45775</v>
      </c>
      <c r="AN993" s="1" t="s">
        <v>561</v>
      </c>
      <c r="AO993" s="3">
        <v>0.5</v>
      </c>
    </row>
    <row r="994" spans="1:41" x14ac:dyDescent="0.3">
      <c r="A994" s="7" t="s">
        <v>8412</v>
      </c>
      <c r="B994" s="1" t="s">
        <v>41</v>
      </c>
      <c r="C994" s="1" t="s">
        <v>8413</v>
      </c>
      <c r="D994" s="1" t="s">
        <v>43</v>
      </c>
      <c r="E994" s="1" t="s">
        <v>8414</v>
      </c>
      <c r="F994" s="10">
        <f t="shared" si="15"/>
        <v>45734</v>
      </c>
      <c r="G994" s="1" t="s">
        <v>8415</v>
      </c>
      <c r="H994" s="1" t="s">
        <v>8416</v>
      </c>
      <c r="I994" s="1" t="s">
        <v>8481</v>
      </c>
      <c r="J994" s="1" t="s">
        <v>127</v>
      </c>
      <c r="K994" s="1" t="s">
        <v>8417</v>
      </c>
      <c r="L994" s="1" t="s">
        <v>8418</v>
      </c>
      <c r="M994" s="1" t="s">
        <v>8419</v>
      </c>
      <c r="N994" s="1" t="s">
        <v>8420</v>
      </c>
      <c r="P994" s="1" t="s">
        <v>8421</v>
      </c>
      <c r="Q994" s="1" t="s">
        <v>8422</v>
      </c>
      <c r="R994" s="1" t="s">
        <v>84</v>
      </c>
      <c r="T994" s="1" t="s">
        <v>8423</v>
      </c>
      <c r="V994" s="1" t="s">
        <v>8424</v>
      </c>
      <c r="X994" s="2">
        <v>45717</v>
      </c>
      <c r="Y994" s="2">
        <v>46477</v>
      </c>
      <c r="Z994" s="2">
        <v>45548</v>
      </c>
      <c r="AA994" s="1" t="s">
        <v>55</v>
      </c>
      <c r="AC994" s="1" t="s">
        <v>56</v>
      </c>
      <c r="AD994" s="1" t="s">
        <v>56</v>
      </c>
      <c r="AE994" s="1" t="s">
        <v>57</v>
      </c>
      <c r="AF994" s="1" t="s">
        <v>1478</v>
      </c>
      <c r="AG994" s="1">
        <v>2000000</v>
      </c>
      <c r="AI994" s="2">
        <v>45715</v>
      </c>
      <c r="AJ994" s="1">
        <v>2000000</v>
      </c>
      <c r="AK994" s="1" t="s">
        <v>8425</v>
      </c>
      <c r="AL994" s="2">
        <v>45717</v>
      </c>
      <c r="AM994" s="2">
        <v>46477</v>
      </c>
      <c r="AN994" s="1" t="s">
        <v>59</v>
      </c>
      <c r="AO994" s="3">
        <v>0.5</v>
      </c>
    </row>
    <row r="995" spans="1:41" x14ac:dyDescent="0.3">
      <c r="A995" s="7" t="s">
        <v>8426</v>
      </c>
      <c r="B995" s="1" t="s">
        <v>41</v>
      </c>
      <c r="C995" s="1" t="s">
        <v>2165</v>
      </c>
      <c r="D995" s="1" t="s">
        <v>43</v>
      </c>
      <c r="E995" s="1" t="s">
        <v>8427</v>
      </c>
      <c r="F995" s="10">
        <f t="shared" si="15"/>
        <v>45733</v>
      </c>
      <c r="G995" s="1" t="s">
        <v>8428</v>
      </c>
      <c r="H995" s="1" t="s">
        <v>8429</v>
      </c>
      <c r="I995" s="1" t="s">
        <v>8481</v>
      </c>
      <c r="J995" s="1" t="s">
        <v>378</v>
      </c>
      <c r="K995" s="1">
        <v>45000000</v>
      </c>
      <c r="M995" s="1" t="s">
        <v>8430</v>
      </c>
      <c r="N995" s="1" t="s">
        <v>634</v>
      </c>
      <c r="P995" s="1" t="s">
        <v>2170</v>
      </c>
      <c r="Q995" s="1" t="s">
        <v>2171</v>
      </c>
      <c r="R995" s="1" t="s">
        <v>84</v>
      </c>
      <c r="X995" s="2">
        <v>45649</v>
      </c>
      <c r="Y995" s="2">
        <v>46055</v>
      </c>
      <c r="Z995" s="2">
        <v>45555</v>
      </c>
      <c r="AA995" s="1" t="s">
        <v>55</v>
      </c>
      <c r="AC995" s="1" t="s">
        <v>56</v>
      </c>
      <c r="AD995" s="1" t="s">
        <v>57</v>
      </c>
      <c r="AE995" s="1" t="s">
        <v>57</v>
      </c>
      <c r="AF995" s="1" t="s">
        <v>58</v>
      </c>
      <c r="AG995" s="1">
        <v>0</v>
      </c>
      <c r="AH995" s="1">
        <v>1456250</v>
      </c>
      <c r="AI995" s="2">
        <v>45722</v>
      </c>
      <c r="AJ995" s="1">
        <v>1456250</v>
      </c>
      <c r="AK995" s="1" t="s">
        <v>8431</v>
      </c>
      <c r="AL995" s="2">
        <v>45649</v>
      </c>
      <c r="AM995" s="2">
        <v>46055</v>
      </c>
      <c r="AN995" s="1" t="s">
        <v>59</v>
      </c>
      <c r="AO995" s="3">
        <v>0.70833333333333337</v>
      </c>
    </row>
    <row r="996" spans="1:41" x14ac:dyDescent="0.3">
      <c r="A996" s="7" t="s">
        <v>8432</v>
      </c>
      <c r="B996" s="1" t="s">
        <v>41</v>
      </c>
      <c r="C996" s="1" t="s">
        <v>2165</v>
      </c>
      <c r="D996" s="1" t="s">
        <v>43</v>
      </c>
      <c r="E996" s="1" t="s">
        <v>8433</v>
      </c>
      <c r="F996" s="10">
        <f t="shared" si="15"/>
        <v>45733</v>
      </c>
      <c r="G996" s="1" t="s">
        <v>8434</v>
      </c>
      <c r="H996" s="1" t="s">
        <v>8435</v>
      </c>
      <c r="I996" s="1" t="s">
        <v>8481</v>
      </c>
      <c r="J996" s="1" t="s">
        <v>378</v>
      </c>
      <c r="K996" s="1">
        <v>45000000</v>
      </c>
      <c r="M996" s="1" t="s">
        <v>8430</v>
      </c>
      <c r="N996" s="1" t="s">
        <v>634</v>
      </c>
      <c r="P996" s="1" t="s">
        <v>2170</v>
      </c>
      <c r="Q996" s="1" t="s">
        <v>2171</v>
      </c>
      <c r="R996" s="1" t="s">
        <v>84</v>
      </c>
      <c r="S996" s="1">
        <v>7450252840</v>
      </c>
      <c r="X996" s="2">
        <v>45649</v>
      </c>
      <c r="Y996" s="2">
        <v>46132</v>
      </c>
      <c r="Z996" s="2">
        <v>45555</v>
      </c>
      <c r="AA996" s="1" t="s">
        <v>55</v>
      </c>
      <c r="AC996" s="1" t="s">
        <v>56</v>
      </c>
      <c r="AD996" s="1" t="s">
        <v>57</v>
      </c>
      <c r="AE996" s="1" t="s">
        <v>57</v>
      </c>
      <c r="AF996" s="1" t="s">
        <v>58</v>
      </c>
      <c r="AG996" s="1">
        <v>0</v>
      </c>
      <c r="AH996" s="1">
        <v>3376764</v>
      </c>
      <c r="AI996" s="2">
        <v>45722</v>
      </c>
      <c r="AJ996" s="1">
        <v>3376764</v>
      </c>
      <c r="AK996" s="1" t="s">
        <v>8431</v>
      </c>
      <c r="AL996" s="2">
        <v>45649</v>
      </c>
      <c r="AM996" s="2">
        <v>46132</v>
      </c>
      <c r="AN996" s="1" t="s">
        <v>59</v>
      </c>
      <c r="AO996" s="3">
        <v>0.70833333333333337</v>
      </c>
    </row>
    <row r="997" spans="1:41" x14ac:dyDescent="0.3">
      <c r="A997" s="7" t="s">
        <v>8436</v>
      </c>
      <c r="B997" s="1" t="s">
        <v>41</v>
      </c>
      <c r="C997" s="1" t="s">
        <v>8437</v>
      </c>
      <c r="D997" s="1" t="s">
        <v>43</v>
      </c>
      <c r="E997" s="1" t="s">
        <v>8438</v>
      </c>
      <c r="F997" s="10">
        <f t="shared" si="15"/>
        <v>45728</v>
      </c>
      <c r="G997" s="1" t="s">
        <v>8439</v>
      </c>
      <c r="H997" s="1" t="s">
        <v>8440</v>
      </c>
      <c r="I997" s="1" t="s">
        <v>8441</v>
      </c>
      <c r="J997" s="1" t="s">
        <v>8481</v>
      </c>
      <c r="K997" s="1">
        <v>75131000</v>
      </c>
      <c r="L997" s="1" t="s">
        <v>8442</v>
      </c>
      <c r="M997" s="1" t="s">
        <v>8443</v>
      </c>
      <c r="N997" s="1" t="s">
        <v>8444</v>
      </c>
      <c r="P997" s="1" t="s">
        <v>8445</v>
      </c>
      <c r="Q997" s="1" t="s">
        <v>8446</v>
      </c>
      <c r="R997" s="1" t="s">
        <v>84</v>
      </c>
      <c r="S997" s="1">
        <v>1663733068</v>
      </c>
      <c r="T997" s="1" t="s">
        <v>8447</v>
      </c>
      <c r="U997" s="1" t="s">
        <v>8448</v>
      </c>
      <c r="X997" s="2">
        <v>45663</v>
      </c>
      <c r="Y997" s="2">
        <v>45775</v>
      </c>
      <c r="Z997" s="2">
        <v>45595</v>
      </c>
      <c r="AA997" s="1" t="s">
        <v>55</v>
      </c>
      <c r="AC997" s="1" t="s">
        <v>56</v>
      </c>
      <c r="AD997" s="1" t="s">
        <v>56</v>
      </c>
      <c r="AE997" s="1" t="s">
        <v>57</v>
      </c>
      <c r="AF997" s="1" t="s">
        <v>58</v>
      </c>
      <c r="AG997" s="1">
        <v>145000</v>
      </c>
      <c r="AI997" s="2">
        <v>45701</v>
      </c>
      <c r="AJ997" s="1">
        <v>209633.09</v>
      </c>
      <c r="AK997" s="1" t="s">
        <v>8449</v>
      </c>
      <c r="AL997" s="2">
        <v>45754</v>
      </c>
      <c r="AM997" s="2">
        <v>45912</v>
      </c>
      <c r="AN997" s="1" t="s">
        <v>596</v>
      </c>
      <c r="AO997" s="3">
        <v>0.5</v>
      </c>
    </row>
    <row r="998" spans="1:41" x14ac:dyDescent="0.3">
      <c r="A998" s="7" t="s">
        <v>8450</v>
      </c>
      <c r="B998" s="1" t="s">
        <v>41</v>
      </c>
      <c r="C998" s="1" t="s">
        <v>8451</v>
      </c>
      <c r="D998" s="1" t="s">
        <v>188</v>
      </c>
      <c r="E998" s="1" t="s">
        <v>8452</v>
      </c>
      <c r="F998" s="10">
        <f t="shared" si="15"/>
        <v>44655</v>
      </c>
      <c r="G998" s="1" t="s">
        <v>8453</v>
      </c>
      <c r="H998" s="1" t="s">
        <v>8454</v>
      </c>
      <c r="I998" s="12" t="s">
        <v>273</v>
      </c>
      <c r="J998" s="1" t="s">
        <v>64</v>
      </c>
      <c r="K998" s="1" t="s">
        <v>8455</v>
      </c>
      <c r="L998" s="1" t="s">
        <v>269</v>
      </c>
      <c r="M998" s="1" t="s">
        <v>8456</v>
      </c>
      <c r="N998" s="1" t="s">
        <v>8457</v>
      </c>
      <c r="O998" s="1" t="s">
        <v>4648</v>
      </c>
      <c r="P998" s="1" t="s">
        <v>1791</v>
      </c>
      <c r="Q998" s="1" t="s">
        <v>273</v>
      </c>
      <c r="R998" s="1" t="s">
        <v>127</v>
      </c>
      <c r="S998" s="1">
        <v>1925282360</v>
      </c>
      <c r="V998" s="1" t="s">
        <v>8458</v>
      </c>
      <c r="W998" s="1" t="s">
        <v>8459</v>
      </c>
      <c r="X998" s="2">
        <v>47119</v>
      </c>
      <c r="Y998" s="2">
        <v>47120</v>
      </c>
      <c r="Z998" s="2">
        <v>47118</v>
      </c>
      <c r="AA998" s="1" t="s">
        <v>55</v>
      </c>
      <c r="AC998" s="1" t="s">
        <v>57</v>
      </c>
      <c r="AD998" s="1" t="s">
        <v>57</v>
      </c>
      <c r="AE998" s="1" t="s">
        <v>57</v>
      </c>
      <c r="AF998" s="1" t="s">
        <v>58</v>
      </c>
      <c r="AG998" s="1">
        <v>1</v>
      </c>
      <c r="AH998" s="1">
        <v>600000000</v>
      </c>
      <c r="AN998" s="1" t="s">
        <v>185</v>
      </c>
      <c r="AO998" s="3">
        <v>0.66666666666666663</v>
      </c>
    </row>
    <row r="999" spans="1:41" x14ac:dyDescent="0.3">
      <c r="A999" s="7" t="s">
        <v>8460</v>
      </c>
      <c r="B999" s="1" t="s">
        <v>41</v>
      </c>
      <c r="C999" s="1" t="s">
        <v>304</v>
      </c>
      <c r="D999" s="1" t="s">
        <v>43</v>
      </c>
      <c r="E999" s="1" t="s">
        <v>8461</v>
      </c>
      <c r="F999" s="10">
        <f t="shared" si="15"/>
        <v>45719</v>
      </c>
      <c r="G999" s="1" t="s">
        <v>8462</v>
      </c>
      <c r="H999" s="1" t="s">
        <v>8463</v>
      </c>
      <c r="I999" s="1" t="s">
        <v>8481</v>
      </c>
      <c r="J999" s="1" t="s">
        <v>84</v>
      </c>
      <c r="K999" s="1" t="s">
        <v>8464</v>
      </c>
      <c r="M999" s="1" t="s">
        <v>308</v>
      </c>
      <c r="N999" s="1" t="s">
        <v>8465</v>
      </c>
      <c r="P999" s="1" t="s">
        <v>852</v>
      </c>
      <c r="Q999" s="1" t="s">
        <v>8466</v>
      </c>
      <c r="R999" s="1" t="s">
        <v>84</v>
      </c>
      <c r="V999" s="1" t="s">
        <v>8467</v>
      </c>
      <c r="W999" s="1" t="s">
        <v>8468</v>
      </c>
      <c r="X999" s="2">
        <v>45572</v>
      </c>
      <c r="Y999" s="2">
        <v>45646</v>
      </c>
      <c r="Z999" s="2">
        <v>45525</v>
      </c>
      <c r="AA999" s="1" t="s">
        <v>55</v>
      </c>
      <c r="AC999" s="1" t="s">
        <v>56</v>
      </c>
      <c r="AD999" s="1" t="s">
        <v>57</v>
      </c>
      <c r="AE999" s="1" t="s">
        <v>57</v>
      </c>
      <c r="AF999" s="1" t="s">
        <v>87</v>
      </c>
      <c r="AG999" s="1">
        <v>230000</v>
      </c>
      <c r="AH999" s="1">
        <v>280000</v>
      </c>
      <c r="AI999" s="2">
        <v>45572</v>
      </c>
      <c r="AJ999" s="1">
        <v>246110</v>
      </c>
      <c r="AK999" s="1" t="s">
        <v>8469</v>
      </c>
      <c r="AL999" s="2">
        <v>45740</v>
      </c>
      <c r="AM999" s="2">
        <v>45926</v>
      </c>
      <c r="AN999" s="1" t="s">
        <v>1721</v>
      </c>
      <c r="AO999" s="3">
        <v>0.5</v>
      </c>
    </row>
    <row r="1000" spans="1:41" x14ac:dyDescent="0.3">
      <c r="A1000" s="7" t="s">
        <v>8470</v>
      </c>
      <c r="B1000" s="1" t="s">
        <v>41</v>
      </c>
      <c r="C1000" s="1" t="s">
        <v>1819</v>
      </c>
      <c r="D1000" s="1" t="s">
        <v>43</v>
      </c>
      <c r="E1000" s="1" t="s">
        <v>8471</v>
      </c>
      <c r="F1000" s="10">
        <f t="shared" si="15"/>
        <v>45701</v>
      </c>
      <c r="G1000" s="1" t="s">
        <v>8472</v>
      </c>
      <c r="H1000" s="1" t="s">
        <v>8473</v>
      </c>
      <c r="I1000" s="1" t="s">
        <v>8481</v>
      </c>
      <c r="J1000" s="1" t="s">
        <v>378</v>
      </c>
      <c r="K1000" s="1">
        <v>71000000</v>
      </c>
      <c r="L1000" s="1" t="s">
        <v>1824</v>
      </c>
      <c r="M1000" s="1" t="s">
        <v>1825</v>
      </c>
      <c r="N1000" s="1" t="s">
        <v>456</v>
      </c>
      <c r="O1000" s="1" t="s">
        <v>1826</v>
      </c>
      <c r="P1000" s="1" t="s">
        <v>1827</v>
      </c>
      <c r="Q1000" s="1" t="s">
        <v>1828</v>
      </c>
      <c r="R1000" s="1" t="s">
        <v>127</v>
      </c>
      <c r="S1000" s="1" t="s">
        <v>1829</v>
      </c>
      <c r="T1000" s="1" t="s">
        <v>1830</v>
      </c>
      <c r="X1000" s="2">
        <v>45677</v>
      </c>
      <c r="Y1000" s="2">
        <v>45748</v>
      </c>
      <c r="Z1000" s="2">
        <v>45666</v>
      </c>
      <c r="AA1000" s="1" t="s">
        <v>55</v>
      </c>
      <c r="AC1000" s="1" t="s">
        <v>56</v>
      </c>
      <c r="AD1000" s="1" t="s">
        <v>57</v>
      </c>
      <c r="AE1000" s="1" t="s">
        <v>57</v>
      </c>
      <c r="AF1000" s="1" t="s">
        <v>87</v>
      </c>
      <c r="AG1000" s="1">
        <v>424566.9</v>
      </c>
      <c r="AI1000" s="2">
        <v>45673</v>
      </c>
      <c r="AJ1000" s="1">
        <v>424566.9</v>
      </c>
      <c r="AK1000" s="1" t="s">
        <v>8474</v>
      </c>
      <c r="AL1000" s="2">
        <v>45677</v>
      </c>
      <c r="AM1000" s="2">
        <v>45748</v>
      </c>
      <c r="AN1000" s="1" t="s">
        <v>229</v>
      </c>
      <c r="AO1000" s="3">
        <v>0.5</v>
      </c>
    </row>
    <row r="1001" spans="1:41" x14ac:dyDescent="0.3">
      <c r="A1001" s="7" t="s">
        <v>8475</v>
      </c>
      <c r="B1001" s="1" t="s">
        <v>41</v>
      </c>
      <c r="C1001" s="1" t="s">
        <v>2636</v>
      </c>
      <c r="D1001" s="1" t="s">
        <v>43</v>
      </c>
      <c r="E1001" s="1" t="s">
        <v>8476</v>
      </c>
      <c r="F1001" s="10">
        <f t="shared" si="15"/>
        <v>45698</v>
      </c>
      <c r="G1001" s="1" t="s">
        <v>8477</v>
      </c>
      <c r="H1001" s="1" t="s">
        <v>8478</v>
      </c>
      <c r="I1001" s="1" t="s">
        <v>8481</v>
      </c>
      <c r="J1001" s="1" t="s">
        <v>127</v>
      </c>
      <c r="K1001" s="1">
        <v>73000000</v>
      </c>
      <c r="M1001" s="1" t="s">
        <v>2642</v>
      </c>
      <c r="N1001" s="1" t="s">
        <v>2643</v>
      </c>
      <c r="P1001" s="1" t="s">
        <v>2644</v>
      </c>
      <c r="Q1001" s="1" t="s">
        <v>2645</v>
      </c>
      <c r="R1001" s="1" t="s">
        <v>84</v>
      </c>
      <c r="S1001" s="1">
        <v>1793867465</v>
      </c>
      <c r="U1001" s="1" t="s">
        <v>8479</v>
      </c>
      <c r="X1001" s="2">
        <v>45666</v>
      </c>
      <c r="Y1001" s="2">
        <v>45747</v>
      </c>
      <c r="Z1001" s="2">
        <v>45644</v>
      </c>
      <c r="AA1001" s="1" t="s">
        <v>55</v>
      </c>
      <c r="AC1001" s="1" t="s">
        <v>56</v>
      </c>
      <c r="AD1001" s="1" t="s">
        <v>57</v>
      </c>
      <c r="AE1001" s="1" t="s">
        <v>57</v>
      </c>
      <c r="AF1001" s="1" t="s">
        <v>87</v>
      </c>
      <c r="AG1001" s="1">
        <v>35000</v>
      </c>
      <c r="AI1001" s="2">
        <v>45666</v>
      </c>
      <c r="AJ1001" s="1">
        <v>35000</v>
      </c>
      <c r="AK1001" s="1" t="s">
        <v>8480</v>
      </c>
      <c r="AL1001" s="2">
        <v>45666</v>
      </c>
      <c r="AM1001" s="2">
        <v>45747</v>
      </c>
      <c r="AN1001" s="1" t="s">
        <v>157</v>
      </c>
      <c r="AO1001" s="3">
        <v>0.58333333333333337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845EF-F24B-4098-A309-D2CA024F5F79}">
  <dimension ref="A1:S1001"/>
  <sheetViews>
    <sheetView topLeftCell="E1" workbookViewId="0">
      <pane ySplit="1" topLeftCell="A624" activePane="bottomLeft" state="frozen"/>
      <selection pane="bottomLeft" activeCell="Q304" sqref="Q304"/>
    </sheetView>
  </sheetViews>
  <sheetFormatPr defaultRowHeight="14.4" x14ac:dyDescent="0.3"/>
  <cols>
    <col min="1" max="1" width="24" style="1" customWidth="1"/>
    <col min="2" max="2" width="20.88671875" style="1" customWidth="1"/>
    <col min="3" max="3" width="8.88671875" style="1"/>
    <col min="4" max="4" width="18.21875" style="2" customWidth="1"/>
    <col min="5" max="5" width="8.88671875" style="1"/>
    <col min="6" max="6" width="14.6640625" style="1" customWidth="1"/>
    <col min="7" max="7" width="12.33203125" style="2" customWidth="1"/>
    <col min="8" max="8" width="11.44140625" style="2" customWidth="1"/>
    <col min="9" max="9" width="14.5546875" style="2" customWidth="1"/>
    <col min="10" max="10" width="16.33203125" style="2" customWidth="1"/>
    <col min="11" max="13" width="14.77734375" style="18" bestFit="1" customWidth="1"/>
    <col min="14" max="14" width="14.88671875" style="18" customWidth="1"/>
    <col min="15" max="15" width="14.77734375" style="18" bestFit="1" customWidth="1"/>
    <col min="16" max="16" width="20.5546875" style="2" customWidth="1"/>
    <col min="17" max="17" width="19.77734375" style="2" customWidth="1"/>
    <col min="18" max="18" width="9" style="1" bestFit="1" customWidth="1"/>
    <col min="19" max="19" width="17.5546875" style="1" customWidth="1"/>
    <col min="20" max="16384" width="8.88671875" style="1"/>
  </cols>
  <sheetData>
    <row r="1" spans="1:19" s="5" customFormat="1" ht="15.6" x14ac:dyDescent="0.3">
      <c r="A1" s="6" t="s">
        <v>0</v>
      </c>
      <c r="B1" s="6" t="s">
        <v>2</v>
      </c>
      <c r="C1" s="6" t="s">
        <v>3</v>
      </c>
      <c r="D1" s="19" t="s">
        <v>8482</v>
      </c>
      <c r="E1" s="6" t="s">
        <v>5</v>
      </c>
      <c r="F1" s="6" t="s">
        <v>8</v>
      </c>
      <c r="G1" s="19" t="s">
        <v>22</v>
      </c>
      <c r="H1" s="19" t="s">
        <v>23</v>
      </c>
      <c r="I1" s="19" t="s">
        <v>24</v>
      </c>
      <c r="J1" s="19" t="s">
        <v>33</v>
      </c>
      <c r="K1" s="20" t="s">
        <v>31</v>
      </c>
      <c r="L1" s="20" t="s">
        <v>32</v>
      </c>
      <c r="M1" s="20" t="s">
        <v>24830</v>
      </c>
      <c r="N1" s="20" t="s">
        <v>24829</v>
      </c>
      <c r="O1" s="20" t="s">
        <v>24828</v>
      </c>
      <c r="P1" s="19" t="s">
        <v>36</v>
      </c>
      <c r="Q1" s="19" t="s">
        <v>37</v>
      </c>
      <c r="R1" s="6" t="s">
        <v>24831</v>
      </c>
      <c r="S1" s="5" t="s">
        <v>24995</v>
      </c>
    </row>
    <row r="2" spans="1:19" x14ac:dyDescent="0.3">
      <c r="A2" s="7" t="s">
        <v>40</v>
      </c>
      <c r="B2" s="7" t="s">
        <v>24838</v>
      </c>
      <c r="C2" s="7" t="s">
        <v>43</v>
      </c>
      <c r="D2" s="10">
        <v>45946</v>
      </c>
      <c r="E2" s="7" t="s">
        <v>45</v>
      </c>
      <c r="F2" s="7" t="s">
        <v>47</v>
      </c>
      <c r="G2" s="10">
        <v>45916</v>
      </c>
      <c r="H2" s="10">
        <v>47740</v>
      </c>
      <c r="I2" s="10">
        <v>45915</v>
      </c>
      <c r="J2" s="10">
        <v>45914</v>
      </c>
      <c r="K2" s="21">
        <v>3000000000</v>
      </c>
      <c r="L2" s="21"/>
      <c r="M2" s="21">
        <v>3000000000</v>
      </c>
      <c r="N2" s="21">
        <v>3000000000</v>
      </c>
      <c r="O2" s="21">
        <f>IF(Worked_Table[[#This Row],[Award Value]]="",Worked_Table[[#This Row],[CN Value]],Worked_Table[[#This Row],[Award Value]])</f>
        <v>3000000000</v>
      </c>
      <c r="P2" s="10">
        <v>45916</v>
      </c>
      <c r="Q2" s="10">
        <v>47740</v>
      </c>
      <c r="R2" s="7">
        <v>2025</v>
      </c>
      <c r="S2" s="7" t="str">
        <f t="shared" ref="S2:S65" si="0">IF(OR(F2="United Kingdom",F2="Any region"),"UK",
IF(
(
--ISNUMBER(SEARCH("North East",F2))+
--ISNUMBER(SEARCH("North West",F2))+
--ISNUMBER(SEARCH("Yorkshire and The Humber",F2))+
--ISNUMBER(SEARCH("East Midlands",F2))+
--ISNUMBER(SEARCH("West Midlands",F2))+
--ISNUMBER(SEARCH("East of England",F2))+
--ISNUMBER(SEARCH("London",F2))+
--ISNUMBER(SEARCH("South East",F2))+
--ISNUMBER(SEARCH("South West",F2))
)=9,
"England",
"England Mixed/Other"
))</f>
        <v>England Mixed/Other</v>
      </c>
    </row>
    <row r="3" spans="1:19" x14ac:dyDescent="0.3">
      <c r="A3" s="7" t="s">
        <v>60</v>
      </c>
      <c r="B3" s="7" t="s">
        <v>61</v>
      </c>
      <c r="C3" s="7" t="s">
        <v>43</v>
      </c>
      <c r="D3" s="10">
        <v>45309</v>
      </c>
      <c r="E3" s="7" t="s">
        <v>63</v>
      </c>
      <c r="F3" s="7" t="s">
        <v>64</v>
      </c>
      <c r="G3" s="10">
        <v>45293</v>
      </c>
      <c r="H3" s="10">
        <v>46753</v>
      </c>
      <c r="I3" s="10">
        <v>45279</v>
      </c>
      <c r="J3" s="10">
        <v>45279</v>
      </c>
      <c r="K3" s="21">
        <v>346000000</v>
      </c>
      <c r="L3" s="21"/>
      <c r="M3" s="21">
        <v>346000000</v>
      </c>
      <c r="N3" s="21">
        <v>346000000</v>
      </c>
      <c r="O3" s="21">
        <f>IF(Worked_Table[[#This Row],[Award Value]]="",Worked_Table[[#This Row],[CN Value]],Worked_Table[[#This Row],[Award Value]])</f>
        <v>346000000</v>
      </c>
      <c r="P3" s="10"/>
      <c r="Q3" s="10"/>
      <c r="R3" s="7">
        <v>2024</v>
      </c>
      <c r="S3" s="7" t="str">
        <f t="shared" si="0"/>
        <v>UK</v>
      </c>
    </row>
    <row r="4" spans="1:19" x14ac:dyDescent="0.3">
      <c r="A4" s="7" t="s">
        <v>73</v>
      </c>
      <c r="B4" s="7" t="s">
        <v>74</v>
      </c>
      <c r="C4" s="7" t="s">
        <v>43</v>
      </c>
      <c r="D4" s="10">
        <v>45873</v>
      </c>
      <c r="E4" s="7" t="s">
        <v>76</v>
      </c>
      <c r="F4" s="7" t="s">
        <v>78</v>
      </c>
      <c r="G4" s="10">
        <v>45856</v>
      </c>
      <c r="H4" s="10">
        <v>46877</v>
      </c>
      <c r="I4" s="10">
        <v>45786</v>
      </c>
      <c r="J4" s="10">
        <v>45856</v>
      </c>
      <c r="K4" s="21">
        <v>18000000000</v>
      </c>
      <c r="L4" s="21"/>
      <c r="M4" s="21">
        <v>18000000000</v>
      </c>
      <c r="N4" s="21">
        <v>18000000000</v>
      </c>
      <c r="O4" s="21">
        <f>IF(Worked_Table[[#This Row],[Award Value]]="",Worked_Table[[#This Row],[CN Value]],Worked_Table[[#This Row],[Award Value]])</f>
        <v>18000000000</v>
      </c>
      <c r="P4" s="10">
        <v>45856</v>
      </c>
      <c r="Q4" s="10">
        <v>46877</v>
      </c>
      <c r="R4" s="7">
        <v>2025</v>
      </c>
      <c r="S4" s="7" t="str">
        <f t="shared" si="0"/>
        <v>England</v>
      </c>
    </row>
    <row r="5" spans="1:19" x14ac:dyDescent="0.3">
      <c r="A5" s="7" t="s">
        <v>90</v>
      </c>
      <c r="B5" s="7" t="s">
        <v>24839</v>
      </c>
      <c r="C5" s="7" t="s">
        <v>43</v>
      </c>
      <c r="D5" s="10">
        <v>45877</v>
      </c>
      <c r="E5" s="7" t="s">
        <v>93</v>
      </c>
      <c r="F5" s="7" t="s">
        <v>95</v>
      </c>
      <c r="G5" s="10">
        <v>45870</v>
      </c>
      <c r="H5" s="10">
        <v>46112</v>
      </c>
      <c r="I5" s="10">
        <v>45855</v>
      </c>
      <c r="J5" s="10">
        <v>45867</v>
      </c>
      <c r="K5" s="21">
        <v>11000</v>
      </c>
      <c r="L5" s="21"/>
      <c r="M5" s="21">
        <v>11000</v>
      </c>
      <c r="N5" s="21">
        <v>11000</v>
      </c>
      <c r="O5" s="21">
        <f>IF(Worked_Table[[#This Row],[Award Value]]="",Worked_Table[[#This Row],[CN Value]],Worked_Table[[#This Row],[Award Value]])</f>
        <v>11000</v>
      </c>
      <c r="P5" s="10">
        <v>45870</v>
      </c>
      <c r="Q5" s="10">
        <v>46112</v>
      </c>
      <c r="R5" s="7">
        <v>2025</v>
      </c>
      <c r="S5" s="7" t="str">
        <f t="shared" si="0"/>
        <v>England Mixed/Other</v>
      </c>
    </row>
    <row r="6" spans="1:19" x14ac:dyDescent="0.3">
      <c r="A6" s="7" t="s">
        <v>102</v>
      </c>
      <c r="B6" s="7" t="s">
        <v>103</v>
      </c>
      <c r="C6" s="7" t="s">
        <v>43</v>
      </c>
      <c r="D6" s="10">
        <v>45814</v>
      </c>
      <c r="E6" s="7" t="s">
        <v>105</v>
      </c>
      <c r="F6" s="7" t="s">
        <v>107</v>
      </c>
      <c r="G6" s="10">
        <v>45540</v>
      </c>
      <c r="H6" s="10">
        <v>46081</v>
      </c>
      <c r="I6" s="10">
        <v>45539</v>
      </c>
      <c r="J6" s="10">
        <v>45622</v>
      </c>
      <c r="K6" s="21">
        <v>147000</v>
      </c>
      <c r="L6" s="21"/>
      <c r="M6" s="21">
        <v>147000</v>
      </c>
      <c r="N6" s="21">
        <v>83000</v>
      </c>
      <c r="O6" s="21">
        <f>IF(Worked_Table[[#This Row],[Award Value]]="",Worked_Table[[#This Row],[CN Value]],Worked_Table[[#This Row],[Award Value]])</f>
        <v>83000</v>
      </c>
      <c r="P6" s="10">
        <v>45540</v>
      </c>
      <c r="Q6" s="10">
        <v>46173</v>
      </c>
      <c r="R6" s="7">
        <v>2025</v>
      </c>
      <c r="S6" s="7" t="str">
        <f t="shared" si="0"/>
        <v>England Mixed/Other</v>
      </c>
    </row>
    <row r="7" spans="1:19" x14ac:dyDescent="0.3">
      <c r="A7" s="7" t="s">
        <v>116</v>
      </c>
      <c r="B7" s="7" t="s">
        <v>117</v>
      </c>
      <c r="C7" s="7" t="s">
        <v>43</v>
      </c>
      <c r="D7" s="10">
        <v>45505</v>
      </c>
      <c r="E7" s="7" t="s">
        <v>119</v>
      </c>
      <c r="F7" s="7" t="s">
        <v>84</v>
      </c>
      <c r="G7" s="10">
        <v>45477</v>
      </c>
      <c r="H7" s="10">
        <v>46937</v>
      </c>
      <c r="I7" s="10">
        <v>45275</v>
      </c>
      <c r="J7" s="10">
        <v>45458</v>
      </c>
      <c r="K7" s="21">
        <v>0</v>
      </c>
      <c r="L7" s="21">
        <v>1500000000</v>
      </c>
      <c r="M7" s="21">
        <v>1500000000</v>
      </c>
      <c r="N7" s="21">
        <v>1500000000</v>
      </c>
      <c r="O7" s="21">
        <f>IF(Worked_Table[[#This Row],[Award Value]]="",Worked_Table[[#This Row],[CN Value]],Worked_Table[[#This Row],[Award Value]])</f>
        <v>1500000000</v>
      </c>
      <c r="P7" s="10">
        <v>45505</v>
      </c>
      <c r="Q7" s="10">
        <v>46965</v>
      </c>
      <c r="R7" s="7">
        <v>2024</v>
      </c>
      <c r="S7" s="7" t="str">
        <f t="shared" si="0"/>
        <v>England Mixed/Other</v>
      </c>
    </row>
    <row r="8" spans="1:19" x14ac:dyDescent="0.3">
      <c r="A8" s="7" t="s">
        <v>131</v>
      </c>
      <c r="B8" s="7" t="s">
        <v>24840</v>
      </c>
      <c r="C8" s="7" t="s">
        <v>43</v>
      </c>
      <c r="D8" s="10">
        <v>45394</v>
      </c>
      <c r="E8" s="7" t="s">
        <v>134</v>
      </c>
      <c r="F8" s="7" t="s">
        <v>64</v>
      </c>
      <c r="G8" s="10">
        <v>45364</v>
      </c>
      <c r="H8" s="10">
        <v>45728</v>
      </c>
      <c r="I8" s="10">
        <v>45363</v>
      </c>
      <c r="J8" s="10">
        <v>45363</v>
      </c>
      <c r="K8" s="21">
        <v>100000000</v>
      </c>
      <c r="L8" s="21"/>
      <c r="M8" s="21">
        <v>100000000</v>
      </c>
      <c r="N8" s="21">
        <v>100000000</v>
      </c>
      <c r="O8" s="21">
        <f>IF(Worked_Table[[#This Row],[Award Value]]="",Worked_Table[[#This Row],[CN Value]],Worked_Table[[#This Row],[Award Value]])</f>
        <v>100000000</v>
      </c>
      <c r="P8" s="10">
        <v>45364</v>
      </c>
      <c r="Q8" s="10">
        <v>45728</v>
      </c>
      <c r="R8" s="7">
        <v>2024</v>
      </c>
      <c r="S8" s="7" t="str">
        <f t="shared" si="0"/>
        <v>UK</v>
      </c>
    </row>
    <row r="9" spans="1:19" x14ac:dyDescent="0.3">
      <c r="A9" s="7">
        <v>240424</v>
      </c>
      <c r="B9" s="7" t="s">
        <v>145</v>
      </c>
      <c r="C9" s="7" t="s">
        <v>43</v>
      </c>
      <c r="D9" s="10">
        <v>45733</v>
      </c>
      <c r="E9" s="7" t="s">
        <v>147</v>
      </c>
      <c r="F9" s="7" t="s">
        <v>8481</v>
      </c>
      <c r="G9" s="10">
        <v>45434</v>
      </c>
      <c r="H9" s="10">
        <v>45527</v>
      </c>
      <c r="I9" s="10">
        <v>45432</v>
      </c>
      <c r="J9" s="10">
        <v>45454</v>
      </c>
      <c r="K9" s="21">
        <v>20000</v>
      </c>
      <c r="L9" s="21"/>
      <c r="M9" s="21">
        <v>20000</v>
      </c>
      <c r="N9" s="21">
        <v>48027</v>
      </c>
      <c r="O9" s="21">
        <f>IF(Worked_Table[[#This Row],[Award Value]]="",Worked_Table[[#This Row],[CN Value]],Worked_Table[[#This Row],[Award Value]])</f>
        <v>48027</v>
      </c>
      <c r="P9" s="10">
        <v>45434</v>
      </c>
      <c r="Q9" s="10">
        <v>45527</v>
      </c>
      <c r="R9" s="7">
        <v>2025</v>
      </c>
      <c r="S9" s="7" t="str">
        <f t="shared" si="0"/>
        <v>England Mixed/Other</v>
      </c>
    </row>
    <row r="10" spans="1:19" x14ac:dyDescent="0.3">
      <c r="A10" s="7" t="s">
        <v>158</v>
      </c>
      <c r="B10" s="7" t="s">
        <v>159</v>
      </c>
      <c r="C10" s="7" t="s">
        <v>43</v>
      </c>
      <c r="D10" s="10">
        <v>45567</v>
      </c>
      <c r="E10" s="7" t="s">
        <v>161</v>
      </c>
      <c r="F10" s="7" t="s">
        <v>163</v>
      </c>
      <c r="G10" s="10">
        <v>45553</v>
      </c>
      <c r="H10" s="10">
        <v>45733</v>
      </c>
      <c r="I10" s="10">
        <v>45541</v>
      </c>
      <c r="J10" s="10">
        <v>45552</v>
      </c>
      <c r="K10" s="21">
        <v>79800</v>
      </c>
      <c r="L10" s="21"/>
      <c r="M10" s="21">
        <v>79800</v>
      </c>
      <c r="N10" s="21">
        <v>79800</v>
      </c>
      <c r="O10" s="21">
        <f>IF(Worked_Table[[#This Row],[Award Value]]="",Worked_Table[[#This Row],[CN Value]],Worked_Table[[#This Row],[Award Value]])</f>
        <v>79800</v>
      </c>
      <c r="P10" s="10">
        <v>45553</v>
      </c>
      <c r="Q10" s="10">
        <v>45733</v>
      </c>
      <c r="R10" s="7">
        <v>2024</v>
      </c>
      <c r="S10" s="7" t="str">
        <f t="shared" si="0"/>
        <v>England Mixed/Other</v>
      </c>
    </row>
    <row r="11" spans="1:19" x14ac:dyDescent="0.3">
      <c r="A11" s="7" t="s">
        <v>173</v>
      </c>
      <c r="B11" s="7" t="s">
        <v>24841</v>
      </c>
      <c r="C11" s="7" t="s">
        <v>43</v>
      </c>
      <c r="D11" s="10">
        <v>45412</v>
      </c>
      <c r="E11" s="7" t="s">
        <v>176</v>
      </c>
      <c r="F11" s="7" t="s">
        <v>8481</v>
      </c>
      <c r="G11" s="10">
        <v>45173</v>
      </c>
      <c r="H11" s="10">
        <v>46633</v>
      </c>
      <c r="I11" s="10">
        <v>45027</v>
      </c>
      <c r="J11" s="10">
        <v>45382</v>
      </c>
      <c r="K11" s="21">
        <v>260000000</v>
      </c>
      <c r="L11" s="21"/>
      <c r="M11" s="21">
        <v>260000000</v>
      </c>
      <c r="N11" s="21">
        <v>260000000</v>
      </c>
      <c r="O11" s="21">
        <f>IF(Worked_Table[[#This Row],[Award Value]]="",Worked_Table[[#This Row],[CN Value]],Worked_Table[[#This Row],[Award Value]])</f>
        <v>260000000</v>
      </c>
      <c r="P11" s="10">
        <v>45383</v>
      </c>
      <c r="Q11" s="10">
        <v>46843</v>
      </c>
      <c r="R11" s="7">
        <v>2024</v>
      </c>
      <c r="S11" s="7" t="str">
        <f t="shared" si="0"/>
        <v>England Mixed/Other</v>
      </c>
    </row>
    <row r="12" spans="1:19" x14ac:dyDescent="0.3">
      <c r="A12" s="7" t="s">
        <v>186</v>
      </c>
      <c r="B12" s="7" t="s">
        <v>187</v>
      </c>
      <c r="C12" s="7" t="s">
        <v>188</v>
      </c>
      <c r="D12" s="10">
        <v>45566</v>
      </c>
      <c r="E12" s="7" t="s">
        <v>190</v>
      </c>
      <c r="F12" s="7" t="s">
        <v>64</v>
      </c>
      <c r="G12" s="10">
        <v>47016</v>
      </c>
      <c r="H12" s="10">
        <v>47017</v>
      </c>
      <c r="I12" s="10">
        <v>47015</v>
      </c>
      <c r="J12" s="10"/>
      <c r="K12" s="21">
        <v>0</v>
      </c>
      <c r="L12" s="21">
        <v>10000000000</v>
      </c>
      <c r="M12" s="21">
        <v>10000000000</v>
      </c>
      <c r="N12" s="21"/>
      <c r="O12" s="21">
        <f>IF(Worked_Table[[#This Row],[Award Value]]="",Worked_Table[[#This Row],[CN Value]],Worked_Table[[#This Row],[Award Value]])</f>
        <v>10000000000</v>
      </c>
      <c r="P12" s="10"/>
      <c r="Q12" s="10"/>
      <c r="R12" s="7">
        <v>2024</v>
      </c>
      <c r="S12" s="7" t="str">
        <f t="shared" si="0"/>
        <v>UK</v>
      </c>
    </row>
    <row r="13" spans="1:19" x14ac:dyDescent="0.3">
      <c r="A13" s="7" t="s">
        <v>201</v>
      </c>
      <c r="B13" s="7" t="s">
        <v>24842</v>
      </c>
      <c r="C13" s="7" t="s">
        <v>43</v>
      </c>
      <c r="D13" s="10">
        <v>45392</v>
      </c>
      <c r="E13" s="7" t="s">
        <v>204</v>
      </c>
      <c r="F13" s="7" t="s">
        <v>8481</v>
      </c>
      <c r="G13" s="10">
        <v>45254</v>
      </c>
      <c r="H13" s="10">
        <v>46087</v>
      </c>
      <c r="I13" s="10">
        <v>45226</v>
      </c>
      <c r="J13" s="10">
        <v>45258</v>
      </c>
      <c r="K13" s="21">
        <v>4850000</v>
      </c>
      <c r="L13" s="21"/>
      <c r="M13" s="21">
        <v>4850000</v>
      </c>
      <c r="N13" s="21">
        <v>105895.78</v>
      </c>
      <c r="O13" s="21">
        <f>IF(Worked_Table[[#This Row],[Award Value]]="",Worked_Table[[#This Row],[CN Value]],Worked_Table[[#This Row],[Award Value]])</f>
        <v>105895.78</v>
      </c>
      <c r="P13" s="10">
        <v>45254</v>
      </c>
      <c r="Q13" s="10">
        <v>45411</v>
      </c>
      <c r="R13" s="7">
        <v>2024</v>
      </c>
      <c r="S13" s="7" t="str">
        <f t="shared" si="0"/>
        <v>England Mixed/Other</v>
      </c>
    </row>
    <row r="14" spans="1:19" x14ac:dyDescent="0.3">
      <c r="A14" s="7" t="s">
        <v>215</v>
      </c>
      <c r="B14" s="7" t="s">
        <v>216</v>
      </c>
      <c r="C14" s="7" t="s">
        <v>43</v>
      </c>
      <c r="D14" s="10">
        <v>45791</v>
      </c>
      <c r="E14" s="7" t="s">
        <v>218</v>
      </c>
      <c r="F14" s="7" t="s">
        <v>84</v>
      </c>
      <c r="G14" s="10">
        <v>45761</v>
      </c>
      <c r="H14" s="10">
        <v>45838</v>
      </c>
      <c r="I14" s="10">
        <v>45571</v>
      </c>
      <c r="J14" s="10">
        <v>45754</v>
      </c>
      <c r="K14" s="21">
        <v>596497.77</v>
      </c>
      <c r="L14" s="21"/>
      <c r="M14" s="21">
        <v>596497.77</v>
      </c>
      <c r="N14" s="21">
        <v>596497.77</v>
      </c>
      <c r="O14" s="21">
        <f>IF(Worked_Table[[#This Row],[Award Value]]="",Worked_Table[[#This Row],[CN Value]],Worked_Table[[#This Row],[Award Value]])</f>
        <v>596497.77</v>
      </c>
      <c r="P14" s="10">
        <v>45761</v>
      </c>
      <c r="Q14" s="10">
        <v>45838</v>
      </c>
      <c r="R14" s="7">
        <v>2025</v>
      </c>
      <c r="S14" s="7" t="str">
        <f t="shared" si="0"/>
        <v>England Mixed/Other</v>
      </c>
    </row>
    <row r="15" spans="1:19" x14ac:dyDescent="0.3">
      <c r="A15" s="7" t="s">
        <v>230</v>
      </c>
      <c r="B15" s="7" t="s">
        <v>589</v>
      </c>
      <c r="C15" s="7" t="s">
        <v>43</v>
      </c>
      <c r="D15" s="10">
        <v>45673</v>
      </c>
      <c r="E15" s="7" t="s">
        <v>233</v>
      </c>
      <c r="F15" s="7" t="s">
        <v>107</v>
      </c>
      <c r="G15" s="10">
        <v>45497</v>
      </c>
      <c r="H15" s="10">
        <v>46112</v>
      </c>
      <c r="I15" s="10">
        <v>45473</v>
      </c>
      <c r="J15" s="10">
        <v>45504</v>
      </c>
      <c r="K15" s="21">
        <v>91782</v>
      </c>
      <c r="L15" s="21"/>
      <c r="M15" s="21">
        <v>91782</v>
      </c>
      <c r="N15" s="21">
        <v>91782</v>
      </c>
      <c r="O15" s="21">
        <f>IF(Worked_Table[[#This Row],[Award Value]]="",Worked_Table[[#This Row],[CN Value]],Worked_Table[[#This Row],[Award Value]])</f>
        <v>91782</v>
      </c>
      <c r="P15" s="10">
        <v>45497</v>
      </c>
      <c r="Q15" s="10">
        <v>46112</v>
      </c>
      <c r="R15" s="7">
        <v>2025</v>
      </c>
      <c r="S15" s="7" t="str">
        <f t="shared" si="0"/>
        <v>England Mixed/Other</v>
      </c>
    </row>
    <row r="16" spans="1:19" x14ac:dyDescent="0.3">
      <c r="A16" s="7" t="s">
        <v>241</v>
      </c>
      <c r="B16" s="7" t="s">
        <v>242</v>
      </c>
      <c r="C16" s="7" t="s">
        <v>43</v>
      </c>
      <c r="D16" s="10">
        <v>45602</v>
      </c>
      <c r="E16" s="7" t="s">
        <v>244</v>
      </c>
      <c r="F16" s="7" t="s">
        <v>107</v>
      </c>
      <c r="G16" s="10">
        <v>45502</v>
      </c>
      <c r="H16" s="10">
        <v>46030</v>
      </c>
      <c r="I16" s="10">
        <v>45474</v>
      </c>
      <c r="J16" s="10">
        <v>45495</v>
      </c>
      <c r="K16" s="21">
        <v>1615270</v>
      </c>
      <c r="L16" s="21">
        <v>4000000</v>
      </c>
      <c r="M16" s="21">
        <v>4000000</v>
      </c>
      <c r="N16" s="21">
        <v>1615270</v>
      </c>
      <c r="O16" s="21">
        <f>IF(Worked_Table[[#This Row],[Award Value]]="",Worked_Table[[#This Row],[CN Value]],Worked_Table[[#This Row],[Award Value]])</f>
        <v>1615270</v>
      </c>
      <c r="P16" s="10">
        <v>45502</v>
      </c>
      <c r="Q16" s="10">
        <v>46030</v>
      </c>
      <c r="R16" s="7">
        <v>2024</v>
      </c>
      <c r="S16" s="7" t="str">
        <f t="shared" si="0"/>
        <v>England Mixed/Other</v>
      </c>
    </row>
    <row r="17" spans="1:19" x14ac:dyDescent="0.3">
      <c r="A17" s="7" t="s">
        <v>252</v>
      </c>
      <c r="B17" s="7" t="s">
        <v>24843</v>
      </c>
      <c r="C17" s="7" t="s">
        <v>43</v>
      </c>
      <c r="D17" s="10">
        <v>45547</v>
      </c>
      <c r="E17" s="7" t="s">
        <v>255</v>
      </c>
      <c r="F17" s="7" t="s">
        <v>127</v>
      </c>
      <c r="G17" s="10">
        <v>45517</v>
      </c>
      <c r="H17" s="10">
        <v>48791</v>
      </c>
      <c r="I17" s="10">
        <v>45364</v>
      </c>
      <c r="J17" s="10">
        <v>45517</v>
      </c>
      <c r="K17" s="21">
        <v>6890598</v>
      </c>
      <c r="L17" s="21"/>
      <c r="M17" s="21">
        <v>6890598</v>
      </c>
      <c r="N17" s="21">
        <v>6890598</v>
      </c>
      <c r="O17" s="21">
        <f>IF(Worked_Table[[#This Row],[Award Value]]="",Worked_Table[[#This Row],[CN Value]],Worked_Table[[#This Row],[Award Value]])</f>
        <v>6890598</v>
      </c>
      <c r="P17" s="10">
        <v>45517</v>
      </c>
      <c r="Q17" s="10">
        <v>48791</v>
      </c>
      <c r="R17" s="7">
        <v>2024</v>
      </c>
      <c r="S17" s="7" t="str">
        <f t="shared" si="0"/>
        <v>UK</v>
      </c>
    </row>
    <row r="18" spans="1:19" x14ac:dyDescent="0.3">
      <c r="A18" s="7" t="s">
        <v>264</v>
      </c>
      <c r="B18" s="7" t="s">
        <v>8451</v>
      </c>
      <c r="C18" s="7" t="s">
        <v>43</v>
      </c>
      <c r="D18" s="10">
        <v>45555</v>
      </c>
      <c r="E18" s="7" t="s">
        <v>267</v>
      </c>
      <c r="F18" s="7" t="s">
        <v>78</v>
      </c>
      <c r="G18" s="10">
        <v>45536</v>
      </c>
      <c r="H18" s="10">
        <v>47726</v>
      </c>
      <c r="I18" s="10">
        <v>45422</v>
      </c>
      <c r="J18" s="10">
        <v>45517</v>
      </c>
      <c r="K18" s="21">
        <v>800000000</v>
      </c>
      <c r="L18" s="21"/>
      <c r="M18" s="21">
        <v>800000000</v>
      </c>
      <c r="N18" s="21">
        <v>800000000</v>
      </c>
      <c r="O18" s="21">
        <f>IF(Worked_Table[[#This Row],[Award Value]]="",Worked_Table[[#This Row],[CN Value]],Worked_Table[[#This Row],[Award Value]])</f>
        <v>800000000</v>
      </c>
      <c r="P18" s="10">
        <v>45536</v>
      </c>
      <c r="Q18" s="10">
        <v>47726</v>
      </c>
      <c r="R18" s="7">
        <v>2024</v>
      </c>
      <c r="S18" s="7" t="str">
        <f t="shared" si="0"/>
        <v>England</v>
      </c>
    </row>
    <row r="19" spans="1:19" x14ac:dyDescent="0.3">
      <c r="A19" s="7" t="s">
        <v>278</v>
      </c>
      <c r="B19" s="7" t="s">
        <v>279</v>
      </c>
      <c r="C19" s="7" t="s">
        <v>43</v>
      </c>
      <c r="D19" s="10">
        <v>45554</v>
      </c>
      <c r="E19" s="7" t="s">
        <v>281</v>
      </c>
      <c r="F19" s="7" t="s">
        <v>64</v>
      </c>
      <c r="G19" s="10">
        <v>45538</v>
      </c>
      <c r="H19" s="10">
        <v>47363</v>
      </c>
      <c r="I19" s="10">
        <v>45537</v>
      </c>
      <c r="J19" s="10">
        <v>45537</v>
      </c>
      <c r="K19" s="21">
        <v>101390</v>
      </c>
      <c r="L19" s="21"/>
      <c r="M19" s="21">
        <v>101390</v>
      </c>
      <c r="N19" s="21">
        <v>101390</v>
      </c>
      <c r="O19" s="21">
        <f>IF(Worked_Table[[#This Row],[Award Value]]="",Worked_Table[[#This Row],[CN Value]],Worked_Table[[#This Row],[Award Value]])</f>
        <v>101390</v>
      </c>
      <c r="P19" s="10">
        <v>45538</v>
      </c>
      <c r="Q19" s="10">
        <v>47363</v>
      </c>
      <c r="R19" s="7">
        <v>2024</v>
      </c>
      <c r="S19" s="7" t="str">
        <f t="shared" si="0"/>
        <v>UK</v>
      </c>
    </row>
    <row r="20" spans="1:19" x14ac:dyDescent="0.3">
      <c r="A20" s="7" t="s">
        <v>290</v>
      </c>
      <c r="B20" s="7" t="s">
        <v>291</v>
      </c>
      <c r="C20" s="7" t="s">
        <v>43</v>
      </c>
      <c r="D20" s="10">
        <v>45972</v>
      </c>
      <c r="E20" s="7" t="s">
        <v>293</v>
      </c>
      <c r="F20" s="7" t="s">
        <v>84</v>
      </c>
      <c r="G20" s="10">
        <v>45712</v>
      </c>
      <c r="H20" s="10">
        <v>45950</v>
      </c>
      <c r="I20" s="10">
        <v>45600</v>
      </c>
      <c r="J20" s="10">
        <v>45600</v>
      </c>
      <c r="K20" s="21">
        <v>250000</v>
      </c>
      <c r="L20" s="21">
        <v>250000</v>
      </c>
      <c r="M20" s="21">
        <v>250000</v>
      </c>
      <c r="N20" s="21">
        <v>826054.69</v>
      </c>
      <c r="O20" s="21">
        <f>IF(Worked_Table[[#This Row],[Award Value]]="",Worked_Table[[#This Row],[CN Value]],Worked_Table[[#This Row],[Award Value]])</f>
        <v>826054.69</v>
      </c>
      <c r="P20" s="10">
        <v>45712</v>
      </c>
      <c r="Q20" s="10">
        <v>45950</v>
      </c>
      <c r="R20" s="7">
        <v>2025</v>
      </c>
      <c r="S20" s="7" t="str">
        <f t="shared" si="0"/>
        <v>England Mixed/Other</v>
      </c>
    </row>
    <row r="21" spans="1:19" x14ac:dyDescent="0.3">
      <c r="A21" s="7" t="s">
        <v>303</v>
      </c>
      <c r="B21" s="7" t="s">
        <v>24844</v>
      </c>
      <c r="C21" s="7" t="s">
        <v>43</v>
      </c>
      <c r="D21" s="10">
        <v>45838</v>
      </c>
      <c r="E21" s="7" t="s">
        <v>306</v>
      </c>
      <c r="F21" s="7" t="s">
        <v>84</v>
      </c>
      <c r="G21" s="10">
        <v>45755</v>
      </c>
      <c r="H21" s="10">
        <v>46850</v>
      </c>
      <c r="I21" s="10">
        <v>45604</v>
      </c>
      <c r="J21" s="10">
        <v>45751</v>
      </c>
      <c r="K21" s="21">
        <v>6000000</v>
      </c>
      <c r="L21" s="21"/>
      <c r="M21" s="21">
        <v>6000000</v>
      </c>
      <c r="N21" s="21">
        <v>6200000</v>
      </c>
      <c r="O21" s="21">
        <f>IF(Worked_Table[[#This Row],[Award Value]]="",Worked_Table[[#This Row],[CN Value]],Worked_Table[[#This Row],[Award Value]])</f>
        <v>6200000</v>
      </c>
      <c r="P21" s="10">
        <v>45793</v>
      </c>
      <c r="Q21" s="10">
        <v>46888</v>
      </c>
      <c r="R21" s="7">
        <v>2025</v>
      </c>
      <c r="S21" s="7" t="str">
        <f t="shared" si="0"/>
        <v>England Mixed/Other</v>
      </c>
    </row>
    <row r="22" spans="1:19" x14ac:dyDescent="0.3">
      <c r="A22" s="7" t="s">
        <v>318</v>
      </c>
      <c r="B22" s="7" t="s">
        <v>24845</v>
      </c>
      <c r="C22" s="7" t="s">
        <v>43</v>
      </c>
      <c r="D22" s="10">
        <v>45356</v>
      </c>
      <c r="E22" s="7" t="s">
        <v>321</v>
      </c>
      <c r="F22" s="7" t="s">
        <v>84</v>
      </c>
      <c r="G22" s="10">
        <v>45292</v>
      </c>
      <c r="H22" s="10">
        <v>46753</v>
      </c>
      <c r="I22" s="10">
        <v>45216</v>
      </c>
      <c r="J22" s="10">
        <v>45349</v>
      </c>
      <c r="K22" s="21">
        <v>0.01</v>
      </c>
      <c r="L22" s="21">
        <v>700000000</v>
      </c>
      <c r="M22" s="21">
        <v>700000000</v>
      </c>
      <c r="N22" s="21">
        <v>70000000</v>
      </c>
      <c r="O22" s="21">
        <f>IF(Worked_Table[[#This Row],[Award Value]]="",Worked_Table[[#This Row],[CN Value]],Worked_Table[[#This Row],[Award Value]])</f>
        <v>70000000</v>
      </c>
      <c r="P22" s="10">
        <v>45355</v>
      </c>
      <c r="Q22" s="10">
        <v>46815</v>
      </c>
      <c r="R22" s="7">
        <v>2024</v>
      </c>
      <c r="S22" s="7" t="str">
        <f t="shared" si="0"/>
        <v>England Mixed/Other</v>
      </c>
    </row>
    <row r="23" spans="1:19" x14ac:dyDescent="0.3">
      <c r="A23" s="7" t="s">
        <v>335</v>
      </c>
      <c r="B23" s="7" t="s">
        <v>336</v>
      </c>
      <c r="C23" s="7" t="s">
        <v>43</v>
      </c>
      <c r="D23" s="10">
        <v>45596</v>
      </c>
      <c r="E23" s="7" t="s">
        <v>338</v>
      </c>
      <c r="F23" s="7" t="s">
        <v>95</v>
      </c>
      <c r="G23" s="10">
        <v>45588</v>
      </c>
      <c r="H23" s="10">
        <v>45657</v>
      </c>
      <c r="I23" s="10">
        <v>45587</v>
      </c>
      <c r="J23" s="10">
        <v>45588</v>
      </c>
      <c r="K23" s="21">
        <v>1757934.72</v>
      </c>
      <c r="L23" s="21"/>
      <c r="M23" s="21">
        <v>1757934.72</v>
      </c>
      <c r="N23" s="21">
        <v>1757934.72</v>
      </c>
      <c r="O23" s="21">
        <f>IF(Worked_Table[[#This Row],[Award Value]]="",Worked_Table[[#This Row],[CN Value]],Worked_Table[[#This Row],[Award Value]])</f>
        <v>1757934.72</v>
      </c>
      <c r="P23" s="10">
        <v>45588</v>
      </c>
      <c r="Q23" s="10">
        <v>45657</v>
      </c>
      <c r="R23" s="7">
        <v>2024</v>
      </c>
      <c r="S23" s="7" t="str">
        <f t="shared" si="0"/>
        <v>England Mixed/Other</v>
      </c>
    </row>
    <row r="24" spans="1:19" x14ac:dyDescent="0.3">
      <c r="A24" s="7" t="s">
        <v>345</v>
      </c>
      <c r="B24" s="7" t="s">
        <v>346</v>
      </c>
      <c r="C24" s="7" t="s">
        <v>43</v>
      </c>
      <c r="D24" s="10">
        <v>45702</v>
      </c>
      <c r="E24" s="7" t="s">
        <v>348</v>
      </c>
      <c r="F24" s="7" t="s">
        <v>84</v>
      </c>
      <c r="G24" s="10">
        <v>45663</v>
      </c>
      <c r="H24" s="10">
        <v>45807</v>
      </c>
      <c r="I24" s="10">
        <v>45596</v>
      </c>
      <c r="J24" s="10">
        <v>45643</v>
      </c>
      <c r="K24" s="21">
        <v>0</v>
      </c>
      <c r="L24" s="21">
        <v>2200000</v>
      </c>
      <c r="M24" s="21">
        <v>2200000</v>
      </c>
      <c r="N24" s="21">
        <v>1741799.88</v>
      </c>
      <c r="O24" s="21">
        <f>IF(Worked_Table[[#This Row],[Award Value]]="",Worked_Table[[#This Row],[CN Value]],Worked_Table[[#This Row],[Award Value]])</f>
        <v>1741799.88</v>
      </c>
      <c r="P24" s="10">
        <v>45663</v>
      </c>
      <c r="Q24" s="10">
        <v>45807</v>
      </c>
      <c r="R24" s="7">
        <v>2025</v>
      </c>
      <c r="S24" s="7" t="str">
        <f t="shared" si="0"/>
        <v>England Mixed/Other</v>
      </c>
    </row>
    <row r="25" spans="1:19" x14ac:dyDescent="0.3">
      <c r="A25" s="7" t="s">
        <v>359</v>
      </c>
      <c r="B25" s="7" t="s">
        <v>360</v>
      </c>
      <c r="C25" s="7" t="s">
        <v>43</v>
      </c>
      <c r="D25" s="10">
        <v>45975</v>
      </c>
      <c r="E25" s="7" t="s">
        <v>362</v>
      </c>
      <c r="F25" s="7" t="s">
        <v>127</v>
      </c>
      <c r="G25" s="10">
        <v>45992</v>
      </c>
      <c r="H25" s="10">
        <v>46537</v>
      </c>
      <c r="I25" s="10">
        <v>45938</v>
      </c>
      <c r="J25" s="10">
        <v>45974</v>
      </c>
      <c r="K25" s="21">
        <v>1</v>
      </c>
      <c r="L25" s="21">
        <v>150000</v>
      </c>
      <c r="M25" s="21">
        <v>150000</v>
      </c>
      <c r="N25" s="21">
        <v>95000</v>
      </c>
      <c r="O25" s="21">
        <f>IF(Worked_Table[[#This Row],[Award Value]]="",Worked_Table[[#This Row],[CN Value]],Worked_Table[[#This Row],[Award Value]])</f>
        <v>95000</v>
      </c>
      <c r="P25" s="10">
        <v>45992</v>
      </c>
      <c r="Q25" s="10">
        <v>46537</v>
      </c>
      <c r="R25" s="7">
        <v>2025</v>
      </c>
      <c r="S25" s="7" t="str">
        <f t="shared" si="0"/>
        <v>UK</v>
      </c>
    </row>
    <row r="26" spans="1:19" x14ac:dyDescent="0.3">
      <c r="A26" s="7" t="s">
        <v>372</v>
      </c>
      <c r="B26" s="7" t="s">
        <v>24846</v>
      </c>
      <c r="C26" s="7" t="s">
        <v>43</v>
      </c>
      <c r="D26" s="10">
        <v>45356</v>
      </c>
      <c r="E26" s="7" t="s">
        <v>375</v>
      </c>
      <c r="F26" s="7" t="s">
        <v>378</v>
      </c>
      <c r="G26" s="10">
        <v>45383</v>
      </c>
      <c r="H26" s="10">
        <v>45748</v>
      </c>
      <c r="I26" s="10">
        <v>45278</v>
      </c>
      <c r="J26" s="10">
        <v>45356</v>
      </c>
      <c r="K26" s="21">
        <v>0</v>
      </c>
      <c r="L26" s="21">
        <v>0</v>
      </c>
      <c r="M26" s="21">
        <v>0</v>
      </c>
      <c r="N26" s="21">
        <v>0</v>
      </c>
      <c r="O26" s="21">
        <f>IF(Worked_Table[[#This Row],[Award Value]]="",Worked_Table[[#This Row],[CN Value]],Worked_Table[[#This Row],[Award Value]])</f>
        <v>0</v>
      </c>
      <c r="P26" s="10">
        <v>45383</v>
      </c>
      <c r="Q26" s="10">
        <v>45748</v>
      </c>
      <c r="R26" s="7">
        <v>2024</v>
      </c>
      <c r="S26" s="7" t="str">
        <f t="shared" si="0"/>
        <v>England Mixed/Other</v>
      </c>
    </row>
    <row r="27" spans="1:19" x14ac:dyDescent="0.3">
      <c r="A27" s="7" t="s">
        <v>386</v>
      </c>
      <c r="B27" s="7" t="s">
        <v>387</v>
      </c>
      <c r="C27" s="7" t="s">
        <v>43</v>
      </c>
      <c r="D27" s="10">
        <v>45328</v>
      </c>
      <c r="E27" s="7" t="s">
        <v>389</v>
      </c>
      <c r="F27" s="7" t="s">
        <v>378</v>
      </c>
      <c r="G27" s="10">
        <v>45231</v>
      </c>
      <c r="H27" s="10">
        <v>46689</v>
      </c>
      <c r="I27" s="10">
        <v>45138</v>
      </c>
      <c r="J27" s="10">
        <v>45313</v>
      </c>
      <c r="K27" s="21">
        <v>200000000</v>
      </c>
      <c r="L27" s="21"/>
      <c r="M27" s="21">
        <v>200000000</v>
      </c>
      <c r="N27" s="21">
        <v>200000000</v>
      </c>
      <c r="O27" s="21">
        <f>IF(Worked_Table[[#This Row],[Award Value]]="",Worked_Table[[#This Row],[CN Value]],Worked_Table[[#This Row],[Award Value]])</f>
        <v>200000000</v>
      </c>
      <c r="P27" s="10">
        <v>45313</v>
      </c>
      <c r="Q27" s="10">
        <v>46773</v>
      </c>
      <c r="R27" s="7">
        <v>2024</v>
      </c>
      <c r="S27" s="7" t="str">
        <f t="shared" si="0"/>
        <v>England Mixed/Other</v>
      </c>
    </row>
    <row r="28" spans="1:19" x14ac:dyDescent="0.3">
      <c r="A28" s="7" t="s">
        <v>400</v>
      </c>
      <c r="B28" s="7" t="s">
        <v>24847</v>
      </c>
      <c r="C28" s="7" t="s">
        <v>43</v>
      </c>
      <c r="D28" s="10">
        <v>45890</v>
      </c>
      <c r="E28" s="7" t="s">
        <v>403</v>
      </c>
      <c r="F28" s="7" t="s">
        <v>405</v>
      </c>
      <c r="G28" s="10">
        <v>45890</v>
      </c>
      <c r="H28" s="10">
        <v>47330</v>
      </c>
      <c r="I28" s="10">
        <v>45889</v>
      </c>
      <c r="J28" s="10">
        <v>45889</v>
      </c>
      <c r="K28" s="21">
        <v>475000000</v>
      </c>
      <c r="L28" s="21"/>
      <c r="M28" s="21">
        <v>475000000</v>
      </c>
      <c r="N28" s="21">
        <v>475000000</v>
      </c>
      <c r="O28" s="21">
        <f>IF(Worked_Table[[#This Row],[Award Value]]="",Worked_Table[[#This Row],[CN Value]],Worked_Table[[#This Row],[Award Value]])</f>
        <v>475000000</v>
      </c>
      <c r="P28" s="10">
        <v>45890</v>
      </c>
      <c r="Q28" s="10">
        <v>47330</v>
      </c>
      <c r="R28" s="7">
        <v>2025</v>
      </c>
      <c r="S28" s="7" t="str">
        <f t="shared" si="0"/>
        <v>England Mixed/Other</v>
      </c>
    </row>
    <row r="29" spans="1:19" x14ac:dyDescent="0.3">
      <c r="A29" s="7" t="s">
        <v>413</v>
      </c>
      <c r="B29" s="7" t="s">
        <v>24848</v>
      </c>
      <c r="C29" s="7" t="s">
        <v>43</v>
      </c>
      <c r="D29" s="10">
        <v>45503</v>
      </c>
      <c r="E29" s="7" t="s">
        <v>416</v>
      </c>
      <c r="F29" s="7" t="s">
        <v>127</v>
      </c>
      <c r="G29" s="10">
        <v>45446</v>
      </c>
      <c r="H29" s="10">
        <v>45716</v>
      </c>
      <c r="I29" s="10">
        <v>45419</v>
      </c>
      <c r="J29" s="10">
        <v>45491</v>
      </c>
      <c r="K29" s="21">
        <v>130000</v>
      </c>
      <c r="L29" s="21">
        <v>130000</v>
      </c>
      <c r="M29" s="21">
        <v>130000</v>
      </c>
      <c r="N29" s="21">
        <v>159250</v>
      </c>
      <c r="O29" s="21">
        <f>IF(Worked_Table[[#This Row],[Award Value]]="",Worked_Table[[#This Row],[CN Value]],Worked_Table[[#This Row],[Award Value]])</f>
        <v>159250</v>
      </c>
      <c r="P29" s="10">
        <v>45474</v>
      </c>
      <c r="Q29" s="10">
        <v>45716</v>
      </c>
      <c r="R29" s="7">
        <v>2024</v>
      </c>
      <c r="S29" s="7" t="str">
        <f t="shared" si="0"/>
        <v>UK</v>
      </c>
    </row>
    <row r="30" spans="1:19" x14ac:dyDescent="0.3">
      <c r="A30" s="7" t="s">
        <v>426</v>
      </c>
      <c r="B30" s="7" t="s">
        <v>24848</v>
      </c>
      <c r="C30" s="7" t="s">
        <v>43</v>
      </c>
      <c r="D30" s="10">
        <v>45330</v>
      </c>
      <c r="E30" s="7" t="s">
        <v>416</v>
      </c>
      <c r="F30" s="7" t="s">
        <v>127</v>
      </c>
      <c r="G30" s="10">
        <v>45152</v>
      </c>
      <c r="H30" s="10">
        <v>45299</v>
      </c>
      <c r="I30" s="10">
        <v>45134</v>
      </c>
      <c r="J30" s="10">
        <v>45204</v>
      </c>
      <c r="K30" s="21">
        <v>155000</v>
      </c>
      <c r="L30" s="21">
        <v>155000</v>
      </c>
      <c r="M30" s="21">
        <v>155000</v>
      </c>
      <c r="N30" s="21">
        <v>121400</v>
      </c>
      <c r="O30" s="21">
        <f>IF(Worked_Table[[#This Row],[Award Value]]="",Worked_Table[[#This Row],[CN Value]],Worked_Table[[#This Row],[Award Value]])</f>
        <v>121400</v>
      </c>
      <c r="P30" s="10">
        <v>45180</v>
      </c>
      <c r="Q30" s="10">
        <v>45657</v>
      </c>
      <c r="R30" s="7">
        <v>2024</v>
      </c>
      <c r="S30" s="7" t="str">
        <f t="shared" si="0"/>
        <v>UK</v>
      </c>
    </row>
    <row r="31" spans="1:19" x14ac:dyDescent="0.3">
      <c r="A31" s="7" t="s">
        <v>431</v>
      </c>
      <c r="B31" s="7" t="s">
        <v>432</v>
      </c>
      <c r="C31" s="7" t="s">
        <v>43</v>
      </c>
      <c r="D31" s="10">
        <v>45777</v>
      </c>
      <c r="E31" s="7" t="s">
        <v>434</v>
      </c>
      <c r="F31" s="7" t="s">
        <v>436</v>
      </c>
      <c r="G31" s="10">
        <v>45761</v>
      </c>
      <c r="H31" s="10">
        <v>47208</v>
      </c>
      <c r="I31" s="10">
        <v>45716</v>
      </c>
      <c r="J31" s="10">
        <v>45751</v>
      </c>
      <c r="K31" s="21">
        <v>60000000</v>
      </c>
      <c r="L31" s="21">
        <v>60000000</v>
      </c>
      <c r="M31" s="21">
        <v>60000000</v>
      </c>
      <c r="N31" s="21">
        <v>60000000</v>
      </c>
      <c r="O31" s="21">
        <f>IF(Worked_Table[[#This Row],[Award Value]]="",Worked_Table[[#This Row],[CN Value]],Worked_Table[[#This Row],[Award Value]])</f>
        <v>60000000</v>
      </c>
      <c r="P31" s="10">
        <v>45761</v>
      </c>
      <c r="Q31" s="10">
        <v>47208</v>
      </c>
      <c r="R31" s="7">
        <v>2025</v>
      </c>
      <c r="S31" s="7" t="str">
        <f t="shared" si="0"/>
        <v>England Mixed/Other</v>
      </c>
    </row>
    <row r="32" spans="1:19" x14ac:dyDescent="0.3">
      <c r="A32" s="7" t="s">
        <v>448</v>
      </c>
      <c r="B32" s="7" t="s">
        <v>24849</v>
      </c>
      <c r="C32" s="7" t="s">
        <v>43</v>
      </c>
      <c r="D32" s="10">
        <v>45779</v>
      </c>
      <c r="E32" s="7" t="s">
        <v>451</v>
      </c>
      <c r="F32" s="7" t="s">
        <v>127</v>
      </c>
      <c r="G32" s="10">
        <v>45628</v>
      </c>
      <c r="H32" s="10">
        <v>45900</v>
      </c>
      <c r="I32" s="10">
        <v>45602</v>
      </c>
      <c r="J32" s="10">
        <v>45649</v>
      </c>
      <c r="K32" s="21">
        <v>450000</v>
      </c>
      <c r="L32" s="21">
        <v>450000</v>
      </c>
      <c r="M32" s="21">
        <v>450000</v>
      </c>
      <c r="N32" s="21">
        <v>450000</v>
      </c>
      <c r="O32" s="21">
        <f>IF(Worked_Table[[#This Row],[Award Value]]="",Worked_Table[[#This Row],[CN Value]],Worked_Table[[#This Row],[Award Value]])</f>
        <v>450000</v>
      </c>
      <c r="P32" s="10">
        <v>45658</v>
      </c>
      <c r="Q32" s="10">
        <v>45900</v>
      </c>
      <c r="R32" s="7">
        <v>2025</v>
      </c>
      <c r="S32" s="7" t="str">
        <f t="shared" si="0"/>
        <v>UK</v>
      </c>
    </row>
    <row r="33" spans="1:19" x14ac:dyDescent="0.3">
      <c r="A33" s="7" t="s">
        <v>463</v>
      </c>
      <c r="B33" s="7" t="s">
        <v>291</v>
      </c>
      <c r="C33" s="7" t="s">
        <v>43</v>
      </c>
      <c r="D33" s="10">
        <v>45972</v>
      </c>
      <c r="E33" s="7" t="s">
        <v>465</v>
      </c>
      <c r="F33" s="7" t="s">
        <v>84</v>
      </c>
      <c r="G33" s="10">
        <v>45754</v>
      </c>
      <c r="H33" s="10">
        <v>45859</v>
      </c>
      <c r="I33" s="10">
        <v>45608</v>
      </c>
      <c r="J33" s="10">
        <v>45608</v>
      </c>
      <c r="K33" s="21">
        <v>250000</v>
      </c>
      <c r="L33" s="21">
        <v>250000</v>
      </c>
      <c r="M33" s="21">
        <v>250000</v>
      </c>
      <c r="N33" s="21">
        <v>397706.15</v>
      </c>
      <c r="O33" s="21">
        <f>IF(Worked_Table[[#This Row],[Award Value]]="",Worked_Table[[#This Row],[CN Value]],Worked_Table[[#This Row],[Award Value]])</f>
        <v>397706.15</v>
      </c>
      <c r="P33" s="10">
        <v>45754</v>
      </c>
      <c r="Q33" s="10">
        <v>45859</v>
      </c>
      <c r="R33" s="7">
        <v>2025</v>
      </c>
      <c r="S33" s="7" t="str">
        <f t="shared" si="0"/>
        <v>England Mixed/Other</v>
      </c>
    </row>
    <row r="34" spans="1:19" x14ac:dyDescent="0.3">
      <c r="A34" s="7" t="s">
        <v>467</v>
      </c>
      <c r="B34" s="7" t="s">
        <v>24839</v>
      </c>
      <c r="C34" s="7" t="s">
        <v>43</v>
      </c>
      <c r="D34" s="10">
        <v>45797</v>
      </c>
      <c r="E34" s="7" t="s">
        <v>469</v>
      </c>
      <c r="F34" s="7" t="s">
        <v>378</v>
      </c>
      <c r="G34" s="10">
        <v>45754</v>
      </c>
      <c r="H34" s="10">
        <v>46112</v>
      </c>
      <c r="I34" s="10">
        <v>45734</v>
      </c>
      <c r="J34" s="10">
        <v>45751</v>
      </c>
      <c r="K34" s="21">
        <v>30000</v>
      </c>
      <c r="L34" s="21"/>
      <c r="M34" s="21">
        <v>30000</v>
      </c>
      <c r="N34" s="21">
        <v>30000</v>
      </c>
      <c r="O34" s="21">
        <f>IF(Worked_Table[[#This Row],[Award Value]]="",Worked_Table[[#This Row],[CN Value]],Worked_Table[[#This Row],[Award Value]])</f>
        <v>30000</v>
      </c>
      <c r="P34" s="10">
        <v>45754</v>
      </c>
      <c r="Q34" s="10">
        <v>46112</v>
      </c>
      <c r="R34" s="7">
        <v>2025</v>
      </c>
      <c r="S34" s="7" t="str">
        <f t="shared" si="0"/>
        <v>England Mixed/Other</v>
      </c>
    </row>
    <row r="35" spans="1:19" x14ac:dyDescent="0.3">
      <c r="A35" s="7" t="s">
        <v>472</v>
      </c>
      <c r="B35" s="7" t="s">
        <v>24845</v>
      </c>
      <c r="C35" s="7" t="s">
        <v>43</v>
      </c>
      <c r="D35" s="10">
        <v>45793</v>
      </c>
      <c r="E35" s="7" t="s">
        <v>474</v>
      </c>
      <c r="F35" s="7" t="s">
        <v>84</v>
      </c>
      <c r="G35" s="10">
        <v>45684</v>
      </c>
      <c r="H35" s="10">
        <v>47144</v>
      </c>
      <c r="I35" s="10">
        <v>45618</v>
      </c>
      <c r="J35" s="10">
        <v>45776</v>
      </c>
      <c r="K35" s="21">
        <v>0.01</v>
      </c>
      <c r="L35" s="21">
        <v>103000000</v>
      </c>
      <c r="M35" s="21">
        <v>103000000</v>
      </c>
      <c r="N35" s="21">
        <v>103000000</v>
      </c>
      <c r="O35" s="21">
        <f>IF(Worked_Table[[#This Row],[Award Value]]="",Worked_Table[[#This Row],[CN Value]],Worked_Table[[#This Row],[Award Value]])</f>
        <v>103000000</v>
      </c>
      <c r="P35" s="10">
        <v>45800</v>
      </c>
      <c r="Q35" s="10">
        <v>47260</v>
      </c>
      <c r="R35" s="7">
        <v>2025</v>
      </c>
      <c r="S35" s="7" t="str">
        <f t="shared" si="0"/>
        <v>England Mixed/Other</v>
      </c>
    </row>
    <row r="36" spans="1:19" x14ac:dyDescent="0.3">
      <c r="A36" s="7" t="s">
        <v>479</v>
      </c>
      <c r="B36" s="7" t="s">
        <v>480</v>
      </c>
      <c r="C36" s="7" t="s">
        <v>43</v>
      </c>
      <c r="D36" s="10">
        <v>45639</v>
      </c>
      <c r="E36" s="7" t="s">
        <v>482</v>
      </c>
      <c r="F36" s="7" t="s">
        <v>64</v>
      </c>
      <c r="G36" s="10">
        <v>45631</v>
      </c>
      <c r="H36" s="10">
        <v>45744</v>
      </c>
      <c r="I36" s="10">
        <v>45630</v>
      </c>
      <c r="J36" s="10">
        <v>45630</v>
      </c>
      <c r="K36" s="21">
        <v>80622</v>
      </c>
      <c r="L36" s="21"/>
      <c r="M36" s="21">
        <v>80622</v>
      </c>
      <c r="N36" s="21">
        <v>80622</v>
      </c>
      <c r="O36" s="21">
        <f>IF(Worked_Table[[#This Row],[Award Value]]="",Worked_Table[[#This Row],[CN Value]],Worked_Table[[#This Row],[Award Value]])</f>
        <v>80622</v>
      </c>
      <c r="P36" s="10">
        <v>45631</v>
      </c>
      <c r="Q36" s="10">
        <v>45744</v>
      </c>
      <c r="R36" s="7">
        <v>2024</v>
      </c>
      <c r="S36" s="7" t="str">
        <f t="shared" si="0"/>
        <v>UK</v>
      </c>
    </row>
    <row r="37" spans="1:19" x14ac:dyDescent="0.3">
      <c r="A37" s="7" t="s">
        <v>493</v>
      </c>
      <c r="B37" s="7" t="s">
        <v>1178</v>
      </c>
      <c r="C37" s="7" t="s">
        <v>43</v>
      </c>
      <c r="D37" s="10">
        <v>45635</v>
      </c>
      <c r="E37" s="7" t="s">
        <v>496</v>
      </c>
      <c r="F37" s="7" t="s">
        <v>8481</v>
      </c>
      <c r="G37" s="10">
        <v>45572</v>
      </c>
      <c r="H37" s="10">
        <v>45626</v>
      </c>
      <c r="I37" s="10">
        <v>45555</v>
      </c>
      <c r="J37" s="10">
        <v>45573</v>
      </c>
      <c r="K37" s="21">
        <v>38000</v>
      </c>
      <c r="L37" s="21"/>
      <c r="M37" s="21">
        <v>38000</v>
      </c>
      <c r="N37" s="21">
        <v>38000</v>
      </c>
      <c r="O37" s="21">
        <f>IF(Worked_Table[[#This Row],[Award Value]]="",Worked_Table[[#This Row],[CN Value]],Worked_Table[[#This Row],[Award Value]])</f>
        <v>38000</v>
      </c>
      <c r="P37" s="10">
        <v>45572</v>
      </c>
      <c r="Q37" s="10">
        <v>45626</v>
      </c>
      <c r="R37" s="7">
        <v>2024</v>
      </c>
      <c r="S37" s="7" t="str">
        <f t="shared" si="0"/>
        <v>England Mixed/Other</v>
      </c>
    </row>
    <row r="38" spans="1:19" x14ac:dyDescent="0.3">
      <c r="A38" s="7" t="s">
        <v>505</v>
      </c>
      <c r="B38" s="7" t="s">
        <v>24850</v>
      </c>
      <c r="C38" s="7" t="s">
        <v>43</v>
      </c>
      <c r="D38" s="10">
        <v>45558</v>
      </c>
      <c r="E38" s="7" t="s">
        <v>508</v>
      </c>
      <c r="F38" s="7" t="s">
        <v>8481</v>
      </c>
      <c r="G38" s="10">
        <v>45474</v>
      </c>
      <c r="H38" s="10">
        <v>45838</v>
      </c>
      <c r="I38" s="10">
        <v>45473</v>
      </c>
      <c r="J38" s="10">
        <v>45538</v>
      </c>
      <c r="K38" s="21">
        <v>16857</v>
      </c>
      <c r="L38" s="21"/>
      <c r="M38" s="21">
        <v>16857</v>
      </c>
      <c r="N38" s="21">
        <v>16857</v>
      </c>
      <c r="O38" s="21">
        <f>IF(Worked_Table[[#This Row],[Award Value]]="",Worked_Table[[#This Row],[CN Value]],Worked_Table[[#This Row],[Award Value]])</f>
        <v>16857</v>
      </c>
      <c r="P38" s="10">
        <v>45474</v>
      </c>
      <c r="Q38" s="10">
        <v>45838</v>
      </c>
      <c r="R38" s="7">
        <v>2024</v>
      </c>
      <c r="S38" s="7" t="str">
        <f t="shared" si="0"/>
        <v>England Mixed/Other</v>
      </c>
    </row>
    <row r="39" spans="1:19" x14ac:dyDescent="0.3">
      <c r="A39" s="7" t="s">
        <v>517</v>
      </c>
      <c r="B39" s="7" t="s">
        <v>24850</v>
      </c>
      <c r="C39" s="7" t="s">
        <v>43</v>
      </c>
      <c r="D39" s="10">
        <v>45558</v>
      </c>
      <c r="E39" s="7" t="s">
        <v>519</v>
      </c>
      <c r="F39" s="7" t="s">
        <v>8481</v>
      </c>
      <c r="G39" s="10">
        <v>45108</v>
      </c>
      <c r="H39" s="10">
        <v>45473</v>
      </c>
      <c r="I39" s="10">
        <v>45107</v>
      </c>
      <c r="J39" s="10">
        <v>45108</v>
      </c>
      <c r="K39" s="21">
        <v>15323.9</v>
      </c>
      <c r="L39" s="21"/>
      <c r="M39" s="21">
        <v>15323.9</v>
      </c>
      <c r="N39" s="21">
        <v>15323.9</v>
      </c>
      <c r="O39" s="21">
        <f>IF(Worked_Table[[#This Row],[Award Value]]="",Worked_Table[[#This Row],[CN Value]],Worked_Table[[#This Row],[Award Value]])</f>
        <v>15323.9</v>
      </c>
      <c r="P39" s="10">
        <v>45108</v>
      </c>
      <c r="Q39" s="10">
        <v>45473</v>
      </c>
      <c r="R39" s="7">
        <v>2024</v>
      </c>
      <c r="S39" s="7" t="str">
        <f t="shared" si="0"/>
        <v>England Mixed/Other</v>
      </c>
    </row>
    <row r="40" spans="1:19" x14ac:dyDescent="0.3">
      <c r="A40" s="7" t="s">
        <v>520</v>
      </c>
      <c r="B40" s="7" t="s">
        <v>521</v>
      </c>
      <c r="C40" s="7" t="s">
        <v>43</v>
      </c>
      <c r="D40" s="10">
        <v>45385</v>
      </c>
      <c r="E40" s="7" t="s">
        <v>523</v>
      </c>
      <c r="F40" s="7" t="s">
        <v>95</v>
      </c>
      <c r="G40" s="10">
        <v>45383</v>
      </c>
      <c r="H40" s="10">
        <v>46477</v>
      </c>
      <c r="I40" s="10">
        <v>45337</v>
      </c>
      <c r="J40" s="10">
        <v>45378</v>
      </c>
      <c r="K40" s="21">
        <v>0</v>
      </c>
      <c r="L40" s="21">
        <v>0</v>
      </c>
      <c r="M40" s="21">
        <v>0</v>
      </c>
      <c r="N40" s="21">
        <v>0</v>
      </c>
      <c r="O40" s="21">
        <f>IF(Worked_Table[[#This Row],[Award Value]]="",Worked_Table[[#This Row],[CN Value]],Worked_Table[[#This Row],[Award Value]])</f>
        <v>0</v>
      </c>
      <c r="P40" s="10">
        <v>45383</v>
      </c>
      <c r="Q40" s="10">
        <v>46477</v>
      </c>
      <c r="R40" s="7">
        <v>2024</v>
      </c>
      <c r="S40" s="7" t="str">
        <f t="shared" si="0"/>
        <v>England Mixed/Other</v>
      </c>
    </row>
    <row r="41" spans="1:19" x14ac:dyDescent="0.3">
      <c r="A41" s="7" t="s">
        <v>535</v>
      </c>
      <c r="B41" s="7" t="s">
        <v>536</v>
      </c>
      <c r="C41" s="7" t="s">
        <v>43</v>
      </c>
      <c r="D41" s="10">
        <v>45785</v>
      </c>
      <c r="E41" s="7" t="s">
        <v>538</v>
      </c>
      <c r="F41" s="7" t="s">
        <v>540</v>
      </c>
      <c r="G41" s="10">
        <v>45763</v>
      </c>
      <c r="H41" s="10">
        <v>46101</v>
      </c>
      <c r="I41" s="10">
        <v>45762</v>
      </c>
      <c r="J41" s="10">
        <v>45785</v>
      </c>
      <c r="K41" s="21">
        <v>30000</v>
      </c>
      <c r="L41" s="21"/>
      <c r="M41" s="21">
        <v>30000</v>
      </c>
      <c r="N41" s="21">
        <v>27278.9</v>
      </c>
      <c r="O41" s="21">
        <f>IF(Worked_Table[[#This Row],[Award Value]]="",Worked_Table[[#This Row],[CN Value]],Worked_Table[[#This Row],[Award Value]])</f>
        <v>27278.9</v>
      </c>
      <c r="P41" s="10">
        <v>45772</v>
      </c>
      <c r="Q41" s="10">
        <v>46101</v>
      </c>
      <c r="R41" s="7">
        <v>2025</v>
      </c>
      <c r="S41" s="7" t="str">
        <f t="shared" si="0"/>
        <v>England Mixed/Other</v>
      </c>
    </row>
    <row r="42" spans="1:19" x14ac:dyDescent="0.3">
      <c r="A42" s="7" t="s">
        <v>549</v>
      </c>
      <c r="B42" s="7" t="s">
        <v>550</v>
      </c>
      <c r="C42" s="7" t="s">
        <v>43</v>
      </c>
      <c r="D42" s="10">
        <v>45545</v>
      </c>
      <c r="E42" s="7" t="s">
        <v>552</v>
      </c>
      <c r="F42" s="7" t="s">
        <v>554</v>
      </c>
      <c r="G42" s="10">
        <v>45444</v>
      </c>
      <c r="H42" s="10">
        <v>45930</v>
      </c>
      <c r="I42" s="10">
        <v>45436</v>
      </c>
      <c r="J42" s="10">
        <v>45449</v>
      </c>
      <c r="K42" s="21">
        <v>80000</v>
      </c>
      <c r="L42" s="21"/>
      <c r="M42" s="21">
        <v>80000</v>
      </c>
      <c r="N42" s="21">
        <v>96340</v>
      </c>
      <c r="O42" s="21">
        <f>IF(Worked_Table[[#This Row],[Award Value]]="",Worked_Table[[#This Row],[CN Value]],Worked_Table[[#This Row],[Award Value]])</f>
        <v>96340</v>
      </c>
      <c r="P42" s="10">
        <v>45453</v>
      </c>
      <c r="Q42" s="10">
        <v>45930</v>
      </c>
      <c r="R42" s="7">
        <v>2024</v>
      </c>
      <c r="S42" s="7" t="str">
        <f t="shared" si="0"/>
        <v>England Mixed/Other</v>
      </c>
    </row>
    <row r="43" spans="1:19" x14ac:dyDescent="0.3">
      <c r="A43" s="7" t="s">
        <v>562</v>
      </c>
      <c r="B43" s="7" t="s">
        <v>563</v>
      </c>
      <c r="C43" s="7" t="s">
        <v>43</v>
      </c>
      <c r="D43" s="10">
        <v>45510</v>
      </c>
      <c r="E43" s="7" t="s">
        <v>565</v>
      </c>
      <c r="F43" s="7" t="s">
        <v>127</v>
      </c>
      <c r="G43" s="10">
        <v>45499</v>
      </c>
      <c r="H43" s="10">
        <v>46593</v>
      </c>
      <c r="I43" s="10">
        <v>45337</v>
      </c>
      <c r="J43" s="10">
        <v>45498</v>
      </c>
      <c r="K43" s="21">
        <v>4166666.67</v>
      </c>
      <c r="L43" s="21">
        <v>4166666.67</v>
      </c>
      <c r="M43" s="21">
        <v>4166666.67</v>
      </c>
      <c r="N43" s="21">
        <v>4166666.67</v>
      </c>
      <c r="O43" s="21">
        <f>IF(Worked_Table[[#This Row],[Award Value]]="",Worked_Table[[#This Row],[CN Value]],Worked_Table[[#This Row],[Award Value]])</f>
        <v>4166666.67</v>
      </c>
      <c r="P43" s="10">
        <v>45499</v>
      </c>
      <c r="Q43" s="10">
        <v>46593</v>
      </c>
      <c r="R43" s="7">
        <v>2024</v>
      </c>
      <c r="S43" s="7" t="str">
        <f t="shared" si="0"/>
        <v>UK</v>
      </c>
    </row>
    <row r="44" spans="1:19" x14ac:dyDescent="0.3">
      <c r="A44" s="7" t="s">
        <v>574</v>
      </c>
      <c r="B44" s="7" t="s">
        <v>24851</v>
      </c>
      <c r="C44" s="7" t="s">
        <v>43</v>
      </c>
      <c r="D44" s="10">
        <v>45596</v>
      </c>
      <c r="E44" s="7" t="s">
        <v>577</v>
      </c>
      <c r="F44" s="7" t="s">
        <v>84</v>
      </c>
      <c r="G44" s="10">
        <v>45594</v>
      </c>
      <c r="H44" s="10">
        <v>45961</v>
      </c>
      <c r="I44" s="10">
        <v>45427</v>
      </c>
      <c r="J44" s="10">
        <v>45428</v>
      </c>
      <c r="K44" s="21">
        <v>4653536</v>
      </c>
      <c r="L44" s="21"/>
      <c r="M44" s="21">
        <v>4653536</v>
      </c>
      <c r="N44" s="21">
        <v>4653536</v>
      </c>
      <c r="O44" s="21">
        <f>IF(Worked_Table[[#This Row],[Award Value]]="",Worked_Table[[#This Row],[CN Value]],Worked_Table[[#This Row],[Award Value]])</f>
        <v>4653536</v>
      </c>
      <c r="P44" s="10">
        <v>45594</v>
      </c>
      <c r="Q44" s="10">
        <v>45961</v>
      </c>
      <c r="R44" s="7">
        <v>2024</v>
      </c>
      <c r="S44" s="7" t="str">
        <f t="shared" si="0"/>
        <v>England Mixed/Other</v>
      </c>
    </row>
    <row r="45" spans="1:19" x14ac:dyDescent="0.3">
      <c r="A45" s="7" t="s">
        <v>588</v>
      </c>
      <c r="B45" s="7" t="s">
        <v>589</v>
      </c>
      <c r="C45" s="7" t="s">
        <v>43</v>
      </c>
      <c r="D45" s="10">
        <v>45762</v>
      </c>
      <c r="E45" s="7" t="s">
        <v>588</v>
      </c>
      <c r="F45" s="7" t="s">
        <v>107</v>
      </c>
      <c r="G45" s="10">
        <v>45714</v>
      </c>
      <c r="H45" s="10">
        <v>47149</v>
      </c>
      <c r="I45" s="10">
        <v>45376</v>
      </c>
      <c r="J45" s="10">
        <v>45595</v>
      </c>
      <c r="K45" s="21">
        <v>0</v>
      </c>
      <c r="L45" s="21"/>
      <c r="M45" s="21">
        <v>0</v>
      </c>
      <c r="N45" s="21">
        <v>0</v>
      </c>
      <c r="O45" s="21">
        <f>IF(Worked_Table[[#This Row],[Award Value]]="",Worked_Table[[#This Row],[CN Value]],Worked_Table[[#This Row],[Award Value]])</f>
        <v>0</v>
      </c>
      <c r="P45" s="10">
        <v>45714</v>
      </c>
      <c r="Q45" s="10">
        <v>47149</v>
      </c>
      <c r="R45" s="7">
        <v>2025</v>
      </c>
      <c r="S45" s="7" t="str">
        <f t="shared" si="0"/>
        <v>England Mixed/Other</v>
      </c>
    </row>
    <row r="46" spans="1:19" x14ac:dyDescent="0.3">
      <c r="A46" s="7" t="s">
        <v>597</v>
      </c>
      <c r="B46" s="7" t="s">
        <v>279</v>
      </c>
      <c r="C46" s="7" t="s">
        <v>43</v>
      </c>
      <c r="D46" s="10">
        <v>45498</v>
      </c>
      <c r="E46" s="7" t="s">
        <v>599</v>
      </c>
      <c r="F46" s="7" t="s">
        <v>64</v>
      </c>
      <c r="G46" s="10">
        <v>45505</v>
      </c>
      <c r="H46" s="10">
        <v>46965</v>
      </c>
      <c r="I46" s="10">
        <v>45496</v>
      </c>
      <c r="J46" s="10">
        <v>45496</v>
      </c>
      <c r="K46" s="21">
        <v>40000000</v>
      </c>
      <c r="L46" s="21"/>
      <c r="M46" s="21">
        <v>40000000</v>
      </c>
      <c r="N46" s="21">
        <v>40000000</v>
      </c>
      <c r="O46" s="21">
        <f>IF(Worked_Table[[#This Row],[Award Value]]="",Worked_Table[[#This Row],[CN Value]],Worked_Table[[#This Row],[Award Value]])</f>
        <v>40000000</v>
      </c>
      <c r="P46" s="10">
        <v>45505</v>
      </c>
      <c r="Q46" s="10">
        <v>46965</v>
      </c>
      <c r="R46" s="7">
        <v>2024</v>
      </c>
      <c r="S46" s="7" t="str">
        <f t="shared" si="0"/>
        <v>UK</v>
      </c>
    </row>
    <row r="47" spans="1:19" x14ac:dyDescent="0.3">
      <c r="A47" s="7" t="s">
        <v>607</v>
      </c>
      <c r="B47" s="7" t="s">
        <v>279</v>
      </c>
      <c r="C47" s="7" t="s">
        <v>43</v>
      </c>
      <c r="D47" s="10">
        <v>45498</v>
      </c>
      <c r="E47" s="7" t="s">
        <v>599</v>
      </c>
      <c r="F47" s="7" t="s">
        <v>64</v>
      </c>
      <c r="G47" s="10">
        <v>45505</v>
      </c>
      <c r="H47" s="10">
        <v>46965</v>
      </c>
      <c r="I47" s="10">
        <v>45496</v>
      </c>
      <c r="J47" s="10">
        <v>45496</v>
      </c>
      <c r="K47" s="21">
        <v>40000000</v>
      </c>
      <c r="L47" s="21"/>
      <c r="M47" s="21">
        <v>40000000</v>
      </c>
      <c r="N47" s="21">
        <v>40000000</v>
      </c>
      <c r="O47" s="21">
        <f>IF(Worked_Table[[#This Row],[Award Value]]="",Worked_Table[[#This Row],[CN Value]],Worked_Table[[#This Row],[Award Value]])</f>
        <v>40000000</v>
      </c>
      <c r="P47" s="10">
        <v>45505</v>
      </c>
      <c r="Q47" s="10">
        <v>46965</v>
      </c>
      <c r="R47" s="7">
        <v>2024</v>
      </c>
      <c r="S47" s="7" t="str">
        <f t="shared" si="0"/>
        <v>UK</v>
      </c>
    </row>
    <row r="48" spans="1:19" x14ac:dyDescent="0.3">
      <c r="A48" s="7" t="s">
        <v>611</v>
      </c>
      <c r="B48" s="7" t="s">
        <v>279</v>
      </c>
      <c r="C48" s="7" t="s">
        <v>43</v>
      </c>
      <c r="D48" s="10">
        <v>45497</v>
      </c>
      <c r="E48" s="7" t="s">
        <v>613</v>
      </c>
      <c r="F48" s="7" t="s">
        <v>95</v>
      </c>
      <c r="G48" s="10">
        <v>45658</v>
      </c>
      <c r="H48" s="10">
        <v>47847</v>
      </c>
      <c r="I48" s="10">
        <v>45491</v>
      </c>
      <c r="J48" s="10">
        <v>45491</v>
      </c>
      <c r="K48" s="21">
        <v>140000</v>
      </c>
      <c r="L48" s="21"/>
      <c r="M48" s="21">
        <v>140000</v>
      </c>
      <c r="N48" s="21">
        <v>140000</v>
      </c>
      <c r="O48" s="21">
        <f>IF(Worked_Table[[#This Row],[Award Value]]="",Worked_Table[[#This Row],[CN Value]],Worked_Table[[#This Row],[Award Value]])</f>
        <v>140000</v>
      </c>
      <c r="P48" s="10">
        <v>45658</v>
      </c>
      <c r="Q48" s="10">
        <v>47847</v>
      </c>
      <c r="R48" s="7">
        <v>2024</v>
      </c>
      <c r="S48" s="7" t="str">
        <f t="shared" si="0"/>
        <v>England Mixed/Other</v>
      </c>
    </row>
    <row r="49" spans="1:19" x14ac:dyDescent="0.3">
      <c r="A49" s="7" t="s">
        <v>619</v>
      </c>
      <c r="B49" s="7" t="s">
        <v>279</v>
      </c>
      <c r="C49" s="7" t="s">
        <v>43</v>
      </c>
      <c r="D49" s="10">
        <v>45447</v>
      </c>
      <c r="E49" s="7" t="s">
        <v>621</v>
      </c>
      <c r="F49" s="7" t="s">
        <v>64</v>
      </c>
      <c r="G49" s="10">
        <v>45420</v>
      </c>
      <c r="H49" s="10">
        <v>45688</v>
      </c>
      <c r="I49" s="10">
        <v>45407</v>
      </c>
      <c r="J49" s="10">
        <v>45407</v>
      </c>
      <c r="K49" s="21">
        <v>99966</v>
      </c>
      <c r="L49" s="21"/>
      <c r="M49" s="21">
        <v>99966</v>
      </c>
      <c r="N49" s="21">
        <v>99966</v>
      </c>
      <c r="O49" s="21">
        <f>IF(Worked_Table[[#This Row],[Award Value]]="",Worked_Table[[#This Row],[CN Value]],Worked_Table[[#This Row],[Award Value]])</f>
        <v>99966</v>
      </c>
      <c r="P49" s="10">
        <v>45420</v>
      </c>
      <c r="Q49" s="10">
        <v>45688</v>
      </c>
      <c r="R49" s="7">
        <v>2024</v>
      </c>
      <c r="S49" s="7" t="str">
        <f t="shared" si="0"/>
        <v>UK</v>
      </c>
    </row>
    <row r="50" spans="1:19" x14ac:dyDescent="0.3">
      <c r="A50" s="7" t="s">
        <v>626</v>
      </c>
      <c r="B50" s="7" t="s">
        <v>627</v>
      </c>
      <c r="C50" s="7" t="s">
        <v>43</v>
      </c>
      <c r="D50" s="10">
        <v>45736</v>
      </c>
      <c r="E50" s="7" t="s">
        <v>629</v>
      </c>
      <c r="F50" s="7" t="s">
        <v>436</v>
      </c>
      <c r="G50" s="10">
        <v>45726</v>
      </c>
      <c r="H50" s="10">
        <v>45968</v>
      </c>
      <c r="I50" s="10">
        <v>45273</v>
      </c>
      <c r="J50" s="10">
        <v>45719</v>
      </c>
      <c r="K50" s="21">
        <v>165255</v>
      </c>
      <c r="L50" s="21"/>
      <c r="M50" s="21">
        <v>165255</v>
      </c>
      <c r="N50" s="21">
        <v>165255</v>
      </c>
      <c r="O50" s="21">
        <f>IF(Worked_Table[[#This Row],[Award Value]]="",Worked_Table[[#This Row],[CN Value]],Worked_Table[[#This Row],[Award Value]])</f>
        <v>165255</v>
      </c>
      <c r="P50" s="10">
        <v>45726</v>
      </c>
      <c r="Q50" s="10">
        <v>45968</v>
      </c>
      <c r="R50" s="7">
        <v>2025</v>
      </c>
      <c r="S50" s="7" t="str">
        <f t="shared" si="0"/>
        <v>England Mixed/Other</v>
      </c>
    </row>
    <row r="51" spans="1:19" x14ac:dyDescent="0.3">
      <c r="A51" s="7" t="s">
        <v>642</v>
      </c>
      <c r="B51" s="7" t="s">
        <v>24852</v>
      </c>
      <c r="C51" s="7" t="s">
        <v>43</v>
      </c>
      <c r="D51" s="10">
        <v>45595</v>
      </c>
      <c r="E51" s="7" t="s">
        <v>645</v>
      </c>
      <c r="F51" s="7" t="s">
        <v>64</v>
      </c>
      <c r="G51" s="10">
        <v>45566</v>
      </c>
      <c r="H51" s="10">
        <v>45930</v>
      </c>
      <c r="I51" s="10">
        <v>45448</v>
      </c>
      <c r="J51" s="10">
        <v>45513</v>
      </c>
      <c r="K51" s="21">
        <v>4805658</v>
      </c>
      <c r="L51" s="21"/>
      <c r="M51" s="21">
        <v>4805658</v>
      </c>
      <c r="N51" s="21">
        <v>6194878</v>
      </c>
      <c r="O51" s="21">
        <f>IF(Worked_Table[[#This Row],[Award Value]]="",Worked_Table[[#This Row],[CN Value]],Worked_Table[[#This Row],[Award Value]])</f>
        <v>6194878</v>
      </c>
      <c r="P51" s="10">
        <v>45566</v>
      </c>
      <c r="Q51" s="10">
        <v>45930</v>
      </c>
      <c r="R51" s="7">
        <v>2024</v>
      </c>
      <c r="S51" s="7" t="str">
        <f t="shared" si="0"/>
        <v>UK</v>
      </c>
    </row>
    <row r="52" spans="1:19" x14ac:dyDescent="0.3">
      <c r="A52" s="7" t="s">
        <v>652</v>
      </c>
      <c r="B52" s="7" t="s">
        <v>653</v>
      </c>
      <c r="C52" s="7" t="s">
        <v>43</v>
      </c>
      <c r="D52" s="10">
        <v>45771</v>
      </c>
      <c r="E52" s="7" t="s">
        <v>655</v>
      </c>
      <c r="F52" s="7" t="s">
        <v>51</v>
      </c>
      <c r="G52" s="10">
        <v>45597</v>
      </c>
      <c r="H52" s="10">
        <v>47422</v>
      </c>
      <c r="I52" s="10">
        <v>45596</v>
      </c>
      <c r="J52" s="10">
        <v>45596</v>
      </c>
      <c r="K52" s="21">
        <v>30000000</v>
      </c>
      <c r="L52" s="21"/>
      <c r="M52" s="21">
        <v>30000000</v>
      </c>
      <c r="N52" s="21">
        <v>30000000</v>
      </c>
      <c r="O52" s="21">
        <f>IF(Worked_Table[[#This Row],[Award Value]]="",Worked_Table[[#This Row],[CN Value]],Worked_Table[[#This Row],[Award Value]])</f>
        <v>30000000</v>
      </c>
      <c r="P52" s="10">
        <v>45597</v>
      </c>
      <c r="Q52" s="10">
        <v>47422</v>
      </c>
      <c r="R52" s="7">
        <v>2025</v>
      </c>
      <c r="S52" s="7" t="str">
        <f t="shared" si="0"/>
        <v>England Mixed/Other</v>
      </c>
    </row>
    <row r="53" spans="1:19" x14ac:dyDescent="0.3">
      <c r="A53" s="7" t="s">
        <v>664</v>
      </c>
      <c r="B53" s="7" t="s">
        <v>24853</v>
      </c>
      <c r="C53" s="7" t="s">
        <v>43</v>
      </c>
      <c r="D53" s="10">
        <v>45638</v>
      </c>
      <c r="E53" s="7" t="s">
        <v>667</v>
      </c>
      <c r="F53" s="7" t="s">
        <v>107</v>
      </c>
      <c r="G53" s="10">
        <v>45646</v>
      </c>
      <c r="H53" s="10">
        <v>47107</v>
      </c>
      <c r="I53" s="10">
        <v>45637</v>
      </c>
      <c r="J53" s="10">
        <v>45637</v>
      </c>
      <c r="K53" s="21">
        <v>300000000</v>
      </c>
      <c r="L53" s="21"/>
      <c r="M53" s="21">
        <v>300000000</v>
      </c>
      <c r="N53" s="21">
        <v>300000000</v>
      </c>
      <c r="O53" s="21">
        <f>IF(Worked_Table[[#This Row],[Award Value]]="",Worked_Table[[#This Row],[CN Value]],Worked_Table[[#This Row],[Award Value]])</f>
        <v>300000000</v>
      </c>
      <c r="P53" s="10">
        <v>45646</v>
      </c>
      <c r="Q53" s="10">
        <v>47107</v>
      </c>
      <c r="R53" s="7">
        <v>2024</v>
      </c>
      <c r="S53" s="7" t="str">
        <f t="shared" si="0"/>
        <v>England Mixed/Other</v>
      </c>
    </row>
    <row r="54" spans="1:19" x14ac:dyDescent="0.3">
      <c r="A54" s="7" t="s">
        <v>675</v>
      </c>
      <c r="B54" s="7" t="s">
        <v>8451</v>
      </c>
      <c r="C54" s="7" t="s">
        <v>43</v>
      </c>
      <c r="D54" s="10">
        <v>45538</v>
      </c>
      <c r="E54" s="7" t="s">
        <v>677</v>
      </c>
      <c r="F54" s="7" t="s">
        <v>64</v>
      </c>
      <c r="G54" s="10">
        <v>45505</v>
      </c>
      <c r="H54" s="10">
        <v>46965</v>
      </c>
      <c r="I54" s="10">
        <v>45386</v>
      </c>
      <c r="J54" s="10">
        <v>45505</v>
      </c>
      <c r="K54" s="21">
        <v>675000000</v>
      </c>
      <c r="L54" s="21"/>
      <c r="M54" s="21">
        <v>675000000</v>
      </c>
      <c r="N54" s="21">
        <v>675000000</v>
      </c>
      <c r="O54" s="21">
        <f>IF(Worked_Table[[#This Row],[Award Value]]="",Worked_Table[[#This Row],[CN Value]],Worked_Table[[#This Row],[Award Value]])</f>
        <v>675000000</v>
      </c>
      <c r="P54" s="10">
        <v>45505</v>
      </c>
      <c r="Q54" s="10">
        <v>46965</v>
      </c>
      <c r="R54" s="7">
        <v>2024</v>
      </c>
      <c r="S54" s="7" t="str">
        <f t="shared" si="0"/>
        <v>UK</v>
      </c>
    </row>
    <row r="55" spans="1:19" x14ac:dyDescent="0.3">
      <c r="A55" s="7" t="s">
        <v>685</v>
      </c>
      <c r="B55" s="7" t="s">
        <v>24854</v>
      </c>
      <c r="C55" s="7" t="s">
        <v>43</v>
      </c>
      <c r="D55" s="10">
        <v>45758</v>
      </c>
      <c r="E55" s="7" t="s">
        <v>688</v>
      </c>
      <c r="F55" s="7" t="s">
        <v>8481</v>
      </c>
      <c r="G55" s="10">
        <v>45723</v>
      </c>
      <c r="H55" s="10">
        <v>46203</v>
      </c>
      <c r="I55" s="10">
        <v>45685</v>
      </c>
      <c r="J55" s="10">
        <v>45756</v>
      </c>
      <c r="K55" s="21">
        <v>2900000</v>
      </c>
      <c r="L55" s="21">
        <v>3625000</v>
      </c>
      <c r="M55" s="21">
        <v>3625000</v>
      </c>
      <c r="N55" s="21">
        <v>3484423.18</v>
      </c>
      <c r="O55" s="21">
        <f>IF(Worked_Table[[#This Row],[Award Value]]="",Worked_Table[[#This Row],[CN Value]],Worked_Table[[#This Row],[Award Value]])</f>
        <v>3484423.18</v>
      </c>
      <c r="P55" s="10">
        <v>45839</v>
      </c>
      <c r="Q55" s="10">
        <v>46203</v>
      </c>
      <c r="R55" s="7">
        <v>2025</v>
      </c>
      <c r="S55" s="7" t="str">
        <f t="shared" si="0"/>
        <v>England Mixed/Other</v>
      </c>
    </row>
    <row r="56" spans="1:19" x14ac:dyDescent="0.3">
      <c r="A56" s="7" t="s">
        <v>701</v>
      </c>
      <c r="B56" s="7" t="s">
        <v>346</v>
      </c>
      <c r="C56" s="7" t="s">
        <v>43</v>
      </c>
      <c r="D56" s="10">
        <v>45399</v>
      </c>
      <c r="E56" s="7" t="s">
        <v>703</v>
      </c>
      <c r="F56" s="7" t="s">
        <v>436</v>
      </c>
      <c r="G56" s="10">
        <v>43770</v>
      </c>
      <c r="H56" s="10">
        <v>44120</v>
      </c>
      <c r="I56" s="10">
        <v>43742</v>
      </c>
      <c r="J56" s="10">
        <v>43776</v>
      </c>
      <c r="K56" s="21">
        <v>2500000</v>
      </c>
      <c r="L56" s="21">
        <v>2500000</v>
      </c>
      <c r="M56" s="21">
        <v>2500000</v>
      </c>
      <c r="N56" s="21">
        <v>2500000</v>
      </c>
      <c r="O56" s="21">
        <f>IF(Worked_Table[[#This Row],[Award Value]]="",Worked_Table[[#This Row],[CN Value]],Worked_Table[[#This Row],[Award Value]])</f>
        <v>2500000</v>
      </c>
      <c r="P56" s="10">
        <v>43801</v>
      </c>
      <c r="Q56" s="10">
        <v>44120</v>
      </c>
      <c r="R56" s="7">
        <v>2024</v>
      </c>
      <c r="S56" s="7" t="str">
        <f t="shared" si="0"/>
        <v>England Mixed/Other</v>
      </c>
    </row>
    <row r="57" spans="1:19" x14ac:dyDescent="0.3">
      <c r="A57" s="7" t="s">
        <v>709</v>
      </c>
      <c r="B57" s="7" t="s">
        <v>710</v>
      </c>
      <c r="C57" s="7" t="s">
        <v>43</v>
      </c>
      <c r="D57" s="10">
        <v>45321</v>
      </c>
      <c r="E57" s="7" t="s">
        <v>712</v>
      </c>
      <c r="F57" s="7" t="s">
        <v>714</v>
      </c>
      <c r="G57" s="10">
        <v>45334</v>
      </c>
      <c r="H57" s="10">
        <v>45532</v>
      </c>
      <c r="I57" s="10">
        <v>45282</v>
      </c>
      <c r="J57" s="10">
        <v>45334</v>
      </c>
      <c r="K57" s="21">
        <v>1041958</v>
      </c>
      <c r="L57" s="21">
        <v>2539122.33</v>
      </c>
      <c r="M57" s="21">
        <v>2539122.33</v>
      </c>
      <c r="N57" s="21">
        <v>1095780.42</v>
      </c>
      <c r="O57" s="21">
        <f>IF(Worked_Table[[#This Row],[Award Value]]="",Worked_Table[[#This Row],[CN Value]],Worked_Table[[#This Row],[Award Value]])</f>
        <v>1095780.42</v>
      </c>
      <c r="P57" s="10">
        <v>45334</v>
      </c>
      <c r="Q57" s="10">
        <v>45532</v>
      </c>
      <c r="R57" s="7">
        <v>2024</v>
      </c>
      <c r="S57" s="7" t="str">
        <f t="shared" si="0"/>
        <v>England Mixed/Other</v>
      </c>
    </row>
    <row r="58" spans="1:19" x14ac:dyDescent="0.3">
      <c r="A58" s="7" t="s">
        <v>721</v>
      </c>
      <c r="B58" s="7" t="s">
        <v>24855</v>
      </c>
      <c r="C58" s="7" t="s">
        <v>43</v>
      </c>
      <c r="D58" s="10">
        <v>45999</v>
      </c>
      <c r="E58" s="7" t="s">
        <v>724</v>
      </c>
      <c r="F58" s="7" t="s">
        <v>436</v>
      </c>
      <c r="G58" s="10">
        <v>45705</v>
      </c>
      <c r="H58" s="10">
        <v>46477</v>
      </c>
      <c r="I58" s="10">
        <v>45674</v>
      </c>
      <c r="J58" s="10">
        <v>45730</v>
      </c>
      <c r="K58" s="21">
        <v>4500000</v>
      </c>
      <c r="L58" s="21">
        <v>4800000</v>
      </c>
      <c r="M58" s="21">
        <v>4800000</v>
      </c>
      <c r="N58" s="21">
        <v>4800000</v>
      </c>
      <c r="O58" s="21">
        <f>IF(Worked_Table[[#This Row],[Award Value]]="",Worked_Table[[#This Row],[CN Value]],Worked_Table[[#This Row],[Award Value]])</f>
        <v>4800000</v>
      </c>
      <c r="P58" s="10">
        <v>45733</v>
      </c>
      <c r="Q58" s="10">
        <v>46477</v>
      </c>
      <c r="R58" s="7">
        <v>2025</v>
      </c>
      <c r="S58" s="7" t="str">
        <f t="shared" si="0"/>
        <v>England Mixed/Other</v>
      </c>
    </row>
    <row r="59" spans="1:19" x14ac:dyDescent="0.3">
      <c r="A59" s="7" t="s">
        <v>736</v>
      </c>
      <c r="B59" s="7" t="s">
        <v>737</v>
      </c>
      <c r="C59" s="7" t="s">
        <v>43</v>
      </c>
      <c r="D59" s="10">
        <v>45975</v>
      </c>
      <c r="E59" s="7" t="s">
        <v>739</v>
      </c>
      <c r="F59" s="7" t="s">
        <v>51</v>
      </c>
      <c r="G59" s="10">
        <v>45898</v>
      </c>
      <c r="H59" s="10">
        <v>46203</v>
      </c>
      <c r="I59" s="10">
        <v>45896</v>
      </c>
      <c r="J59" s="10">
        <v>45896</v>
      </c>
      <c r="K59" s="21">
        <v>833333</v>
      </c>
      <c r="L59" s="21"/>
      <c r="M59" s="21">
        <v>833333</v>
      </c>
      <c r="N59" s="21">
        <v>833333</v>
      </c>
      <c r="O59" s="21">
        <f>IF(Worked_Table[[#This Row],[Award Value]]="",Worked_Table[[#This Row],[CN Value]],Worked_Table[[#This Row],[Award Value]])</f>
        <v>833333</v>
      </c>
      <c r="P59" s="10">
        <v>45898</v>
      </c>
      <c r="Q59" s="10">
        <v>46203</v>
      </c>
      <c r="R59" s="7">
        <v>2025</v>
      </c>
      <c r="S59" s="7" t="str">
        <f t="shared" si="0"/>
        <v>England Mixed/Other</v>
      </c>
    </row>
    <row r="60" spans="1:19" x14ac:dyDescent="0.3">
      <c r="A60" s="7" t="s">
        <v>750</v>
      </c>
      <c r="B60" s="7" t="s">
        <v>24856</v>
      </c>
      <c r="C60" s="7" t="s">
        <v>43</v>
      </c>
      <c r="D60" s="10">
        <v>45861</v>
      </c>
      <c r="E60" s="7" t="s">
        <v>753</v>
      </c>
      <c r="F60" s="7" t="s">
        <v>64</v>
      </c>
      <c r="G60" s="10">
        <v>45870</v>
      </c>
      <c r="H60" s="10">
        <v>47695</v>
      </c>
      <c r="I60" s="10">
        <v>45771</v>
      </c>
      <c r="J60" s="10">
        <v>45861</v>
      </c>
      <c r="K60" s="21">
        <v>1070000</v>
      </c>
      <c r="L60" s="21">
        <v>1070000</v>
      </c>
      <c r="M60" s="21">
        <v>1070000</v>
      </c>
      <c r="N60" s="21">
        <v>0</v>
      </c>
      <c r="O60" s="21">
        <f>IF(Worked_Table[[#This Row],[Award Value]]="",Worked_Table[[#This Row],[CN Value]],Worked_Table[[#This Row],[Award Value]])</f>
        <v>0</v>
      </c>
      <c r="P60" s="10">
        <v>45870</v>
      </c>
      <c r="Q60" s="10">
        <v>47695</v>
      </c>
      <c r="R60" s="7">
        <v>2025</v>
      </c>
      <c r="S60" s="7" t="str">
        <f t="shared" si="0"/>
        <v>UK</v>
      </c>
    </row>
    <row r="61" spans="1:19" x14ac:dyDescent="0.3">
      <c r="A61" s="7" t="s">
        <v>762</v>
      </c>
      <c r="B61" s="7" t="s">
        <v>24857</v>
      </c>
      <c r="C61" s="7" t="s">
        <v>43</v>
      </c>
      <c r="D61" s="10">
        <v>45852</v>
      </c>
      <c r="E61" s="7" t="s">
        <v>765</v>
      </c>
      <c r="F61" s="7" t="s">
        <v>8481</v>
      </c>
      <c r="G61" s="10">
        <v>45839</v>
      </c>
      <c r="H61" s="10">
        <v>46387</v>
      </c>
      <c r="I61" s="10">
        <v>45808</v>
      </c>
      <c r="J61" s="10">
        <v>45824</v>
      </c>
      <c r="K61" s="21">
        <v>500000</v>
      </c>
      <c r="L61" s="21"/>
      <c r="M61" s="21">
        <v>500000</v>
      </c>
      <c r="N61" s="21">
        <v>500000</v>
      </c>
      <c r="O61" s="21">
        <f>IF(Worked_Table[[#This Row],[Award Value]]="",Worked_Table[[#This Row],[CN Value]],Worked_Table[[#This Row],[Award Value]])</f>
        <v>500000</v>
      </c>
      <c r="P61" s="10">
        <v>45839</v>
      </c>
      <c r="Q61" s="10">
        <v>46387</v>
      </c>
      <c r="R61" s="7">
        <v>2025</v>
      </c>
      <c r="S61" s="7" t="str">
        <f t="shared" si="0"/>
        <v>England Mixed/Other</v>
      </c>
    </row>
    <row r="62" spans="1:19" x14ac:dyDescent="0.3">
      <c r="A62" s="7" t="s">
        <v>774</v>
      </c>
      <c r="B62" s="7" t="s">
        <v>159</v>
      </c>
      <c r="C62" s="7" t="s">
        <v>43</v>
      </c>
      <c r="D62" s="10">
        <v>45835</v>
      </c>
      <c r="E62" s="7" t="s">
        <v>776</v>
      </c>
      <c r="F62" s="7" t="s">
        <v>127</v>
      </c>
      <c r="G62" s="10">
        <v>45806</v>
      </c>
      <c r="H62" s="10">
        <v>47506</v>
      </c>
      <c r="I62" s="10">
        <v>44841</v>
      </c>
      <c r="J62" s="10">
        <v>45806</v>
      </c>
      <c r="K62" s="21">
        <v>4100000000</v>
      </c>
      <c r="L62" s="21"/>
      <c r="M62" s="21">
        <v>4100000000</v>
      </c>
      <c r="N62" s="21">
        <v>10000000000</v>
      </c>
      <c r="O62" s="21">
        <f>IF(Worked_Table[[#This Row],[Award Value]]="",Worked_Table[[#This Row],[CN Value]],Worked_Table[[#This Row],[Award Value]])</f>
        <v>10000000000</v>
      </c>
      <c r="P62" s="10">
        <v>45806</v>
      </c>
      <c r="Q62" s="10">
        <v>47506</v>
      </c>
      <c r="R62" s="7">
        <v>2025</v>
      </c>
      <c r="S62" s="7" t="str">
        <f t="shared" si="0"/>
        <v>UK</v>
      </c>
    </row>
    <row r="63" spans="1:19" x14ac:dyDescent="0.3">
      <c r="A63" s="7" t="s">
        <v>787</v>
      </c>
      <c r="B63" s="7" t="s">
        <v>24858</v>
      </c>
      <c r="C63" s="7" t="s">
        <v>43</v>
      </c>
      <c r="D63" s="10">
        <v>45749</v>
      </c>
      <c r="E63" s="7" t="s">
        <v>790</v>
      </c>
      <c r="F63" s="7" t="s">
        <v>84</v>
      </c>
      <c r="G63" s="10">
        <v>45582</v>
      </c>
      <c r="H63" s="10">
        <v>45947</v>
      </c>
      <c r="I63" s="10">
        <v>45384</v>
      </c>
      <c r="J63" s="10">
        <v>45384</v>
      </c>
      <c r="K63" s="21">
        <v>47500</v>
      </c>
      <c r="L63" s="21">
        <v>47500</v>
      </c>
      <c r="M63" s="21">
        <v>47500</v>
      </c>
      <c r="N63" s="21">
        <v>47500</v>
      </c>
      <c r="O63" s="21">
        <f>IF(Worked_Table[[#This Row],[Award Value]]="",Worked_Table[[#This Row],[CN Value]],Worked_Table[[#This Row],[Award Value]])</f>
        <v>47500</v>
      </c>
      <c r="P63" s="10">
        <v>45620</v>
      </c>
      <c r="Q63" s="10">
        <v>46350</v>
      </c>
      <c r="R63" s="7">
        <v>2025</v>
      </c>
      <c r="S63" s="7" t="str">
        <f t="shared" si="0"/>
        <v>England Mixed/Other</v>
      </c>
    </row>
    <row r="64" spans="1:19" x14ac:dyDescent="0.3">
      <c r="A64" s="7" t="s">
        <v>801</v>
      </c>
      <c r="B64" s="7" t="s">
        <v>24859</v>
      </c>
      <c r="C64" s="7" t="s">
        <v>43</v>
      </c>
      <c r="D64" s="10">
        <v>45688</v>
      </c>
      <c r="E64" s="7" t="s">
        <v>804</v>
      </c>
      <c r="F64" s="7" t="s">
        <v>540</v>
      </c>
      <c r="G64" s="10">
        <v>45627</v>
      </c>
      <c r="H64" s="10">
        <v>46356</v>
      </c>
      <c r="I64" s="10">
        <v>45506</v>
      </c>
      <c r="J64" s="10">
        <v>45537</v>
      </c>
      <c r="K64" s="21">
        <v>230000</v>
      </c>
      <c r="L64" s="21">
        <v>232000</v>
      </c>
      <c r="M64" s="21">
        <v>232000</v>
      </c>
      <c r="N64" s="21">
        <v>232000</v>
      </c>
      <c r="O64" s="21">
        <f>IF(Worked_Table[[#This Row],[Award Value]]="",Worked_Table[[#This Row],[CN Value]],Worked_Table[[#This Row],[Award Value]])</f>
        <v>232000</v>
      </c>
      <c r="P64" s="10">
        <v>45627</v>
      </c>
      <c r="Q64" s="10">
        <v>46356</v>
      </c>
      <c r="R64" s="7">
        <v>2025</v>
      </c>
      <c r="S64" s="7" t="str">
        <f t="shared" si="0"/>
        <v>England Mixed/Other</v>
      </c>
    </row>
    <row r="65" spans="1:19" x14ac:dyDescent="0.3">
      <c r="A65" s="7" t="s">
        <v>816</v>
      </c>
      <c r="B65" s="7" t="s">
        <v>817</v>
      </c>
      <c r="C65" s="7" t="s">
        <v>43</v>
      </c>
      <c r="D65" s="10">
        <v>45581</v>
      </c>
      <c r="E65" s="7" t="s">
        <v>819</v>
      </c>
      <c r="F65" s="7" t="s">
        <v>64</v>
      </c>
      <c r="G65" s="10">
        <v>45299</v>
      </c>
      <c r="H65" s="10">
        <v>45366</v>
      </c>
      <c r="I65" s="10">
        <v>45240</v>
      </c>
      <c r="J65" s="10">
        <v>45268</v>
      </c>
      <c r="K65" s="21">
        <v>70000</v>
      </c>
      <c r="L65" s="21">
        <v>140000</v>
      </c>
      <c r="M65" s="21">
        <v>140000</v>
      </c>
      <c r="N65" s="21">
        <v>162055.10999999999</v>
      </c>
      <c r="O65" s="21">
        <f>IF(Worked_Table[[#This Row],[Award Value]]="",Worked_Table[[#This Row],[CN Value]],Worked_Table[[#This Row],[Award Value]])</f>
        <v>162055.10999999999</v>
      </c>
      <c r="P65" s="10">
        <v>45432</v>
      </c>
      <c r="Q65" s="10">
        <v>45499</v>
      </c>
      <c r="R65" s="7">
        <v>2024</v>
      </c>
      <c r="S65" s="7" t="str">
        <f t="shared" si="0"/>
        <v>UK</v>
      </c>
    </row>
    <row r="66" spans="1:19" x14ac:dyDescent="0.3">
      <c r="A66" s="7" t="s">
        <v>832</v>
      </c>
      <c r="B66" s="7" t="s">
        <v>833</v>
      </c>
      <c r="C66" s="7" t="s">
        <v>43</v>
      </c>
      <c r="D66" s="10">
        <v>45574</v>
      </c>
      <c r="E66" s="7" t="s">
        <v>835</v>
      </c>
      <c r="F66" s="7" t="s">
        <v>405</v>
      </c>
      <c r="G66" s="10">
        <v>45492</v>
      </c>
      <c r="H66" s="10">
        <v>46006</v>
      </c>
      <c r="I66" s="10">
        <v>45483</v>
      </c>
      <c r="J66" s="10">
        <v>45483</v>
      </c>
      <c r="K66" s="21">
        <v>27600000</v>
      </c>
      <c r="L66" s="21"/>
      <c r="M66" s="21">
        <v>27600000</v>
      </c>
      <c r="N66" s="21">
        <v>27600000</v>
      </c>
      <c r="O66" s="21">
        <f>IF(Worked_Table[[#This Row],[Award Value]]="",Worked_Table[[#This Row],[CN Value]],Worked_Table[[#This Row],[Award Value]])</f>
        <v>27600000</v>
      </c>
      <c r="P66" s="10">
        <v>45492</v>
      </c>
      <c r="Q66" s="10">
        <v>46006</v>
      </c>
      <c r="R66" s="7">
        <v>2024</v>
      </c>
      <c r="S66" s="7" t="str">
        <f t="shared" ref="S66:S129" si="1">IF(OR(F66="United Kingdom",F66="Any region"),"UK",
IF(
(
--ISNUMBER(SEARCH("North East",F66))+
--ISNUMBER(SEARCH("North West",F66))+
--ISNUMBER(SEARCH("Yorkshire and The Humber",F66))+
--ISNUMBER(SEARCH("East Midlands",F66))+
--ISNUMBER(SEARCH("West Midlands",F66))+
--ISNUMBER(SEARCH("East of England",F66))+
--ISNUMBER(SEARCH("London",F66))+
--ISNUMBER(SEARCH("South East",F66))+
--ISNUMBER(SEARCH("South West",F66))
)=9,
"England",
"England Mixed/Other"
))</f>
        <v>England Mixed/Other</v>
      </c>
    </row>
    <row r="67" spans="1:19" x14ac:dyDescent="0.3">
      <c r="A67" s="7" t="s">
        <v>843</v>
      </c>
      <c r="B67" s="7" t="s">
        <v>844</v>
      </c>
      <c r="C67" s="7" t="s">
        <v>188</v>
      </c>
      <c r="D67" s="10">
        <v>45432</v>
      </c>
      <c r="E67" s="7" t="s">
        <v>846</v>
      </c>
      <c r="F67" s="7" t="s">
        <v>84</v>
      </c>
      <c r="G67" s="10">
        <v>47294</v>
      </c>
      <c r="H67" s="10">
        <v>47295</v>
      </c>
      <c r="I67" s="10">
        <v>47293</v>
      </c>
      <c r="J67" s="10"/>
      <c r="K67" s="21">
        <v>20000000</v>
      </c>
      <c r="L67" s="21">
        <v>20000000</v>
      </c>
      <c r="M67" s="21">
        <v>20000000</v>
      </c>
      <c r="N67" s="21"/>
      <c r="O67" s="21">
        <f>IF(Worked_Table[[#This Row],[Award Value]]="",Worked_Table[[#This Row],[CN Value]],Worked_Table[[#This Row],[Award Value]])</f>
        <v>20000000</v>
      </c>
      <c r="P67" s="10"/>
      <c r="Q67" s="10"/>
      <c r="R67" s="7">
        <v>2024</v>
      </c>
      <c r="S67" s="7" t="str">
        <f t="shared" si="1"/>
        <v>England Mixed/Other</v>
      </c>
    </row>
    <row r="68" spans="1:19" x14ac:dyDescent="0.3">
      <c r="A68" s="7" t="s">
        <v>857</v>
      </c>
      <c r="B68" s="7" t="s">
        <v>858</v>
      </c>
      <c r="C68" s="7" t="s">
        <v>43</v>
      </c>
      <c r="D68" s="10">
        <v>45390</v>
      </c>
      <c r="E68" s="7" t="s">
        <v>860</v>
      </c>
      <c r="F68" s="7" t="s">
        <v>862</v>
      </c>
      <c r="G68" s="10">
        <v>45334</v>
      </c>
      <c r="H68" s="10">
        <v>45777</v>
      </c>
      <c r="I68" s="10">
        <v>45310</v>
      </c>
      <c r="J68" s="10">
        <v>45351</v>
      </c>
      <c r="K68" s="21">
        <v>50000</v>
      </c>
      <c r="L68" s="21">
        <v>50000</v>
      </c>
      <c r="M68" s="21">
        <v>50000</v>
      </c>
      <c r="N68" s="21">
        <v>49200</v>
      </c>
      <c r="O68" s="21">
        <f>IF(Worked_Table[[#This Row],[Award Value]]="",Worked_Table[[#This Row],[CN Value]],Worked_Table[[#This Row],[Award Value]])</f>
        <v>49200</v>
      </c>
      <c r="P68" s="10">
        <v>45412</v>
      </c>
      <c r="Q68" s="10">
        <v>45464</v>
      </c>
      <c r="R68" s="7">
        <v>2024</v>
      </c>
      <c r="S68" s="7" t="str">
        <f t="shared" si="1"/>
        <v>England</v>
      </c>
    </row>
    <row r="69" spans="1:19" x14ac:dyDescent="0.3">
      <c r="A69" s="7" t="s">
        <v>872</v>
      </c>
      <c r="B69" s="7" t="s">
        <v>858</v>
      </c>
      <c r="C69" s="7" t="s">
        <v>43</v>
      </c>
      <c r="D69" s="10">
        <v>45390</v>
      </c>
      <c r="E69" s="7" t="s">
        <v>874</v>
      </c>
      <c r="F69" s="7" t="s">
        <v>84</v>
      </c>
      <c r="G69" s="10">
        <v>45334</v>
      </c>
      <c r="H69" s="10">
        <v>45777</v>
      </c>
      <c r="I69" s="10">
        <v>45310</v>
      </c>
      <c r="J69" s="10">
        <v>45351</v>
      </c>
      <c r="K69" s="21">
        <v>50000</v>
      </c>
      <c r="L69" s="21">
        <v>50000</v>
      </c>
      <c r="M69" s="21">
        <v>50000</v>
      </c>
      <c r="N69" s="21">
        <v>48062.400000000001</v>
      </c>
      <c r="O69" s="21">
        <f>IF(Worked_Table[[#This Row],[Award Value]]="",Worked_Table[[#This Row],[CN Value]],Worked_Table[[#This Row],[Award Value]])</f>
        <v>48062.400000000001</v>
      </c>
      <c r="P69" s="10">
        <v>45412</v>
      </c>
      <c r="Q69" s="10">
        <v>45464</v>
      </c>
      <c r="R69" s="7">
        <v>2024</v>
      </c>
      <c r="S69" s="7" t="str">
        <f t="shared" si="1"/>
        <v>England Mixed/Other</v>
      </c>
    </row>
    <row r="70" spans="1:19" x14ac:dyDescent="0.3">
      <c r="A70" s="7" t="s">
        <v>881</v>
      </c>
      <c r="B70" s="7" t="s">
        <v>24860</v>
      </c>
      <c r="C70" s="7" t="s">
        <v>43</v>
      </c>
      <c r="D70" s="10">
        <v>45317</v>
      </c>
      <c r="E70" s="7" t="s">
        <v>884</v>
      </c>
      <c r="F70" s="7" t="s">
        <v>8481</v>
      </c>
      <c r="G70" s="10">
        <v>44627</v>
      </c>
      <c r="H70" s="10">
        <v>44719</v>
      </c>
      <c r="I70" s="10">
        <v>44599</v>
      </c>
      <c r="J70" s="10">
        <v>44621</v>
      </c>
      <c r="K70" s="21">
        <v>10125</v>
      </c>
      <c r="L70" s="21"/>
      <c r="M70" s="21">
        <v>10125</v>
      </c>
      <c r="N70" s="21">
        <v>10125</v>
      </c>
      <c r="O70" s="21">
        <f>IF(Worked_Table[[#This Row],[Award Value]]="",Worked_Table[[#This Row],[CN Value]],Worked_Table[[#This Row],[Award Value]])</f>
        <v>10125</v>
      </c>
      <c r="P70" s="10">
        <v>44627</v>
      </c>
      <c r="Q70" s="10">
        <v>44719</v>
      </c>
      <c r="R70" s="7">
        <v>2024</v>
      </c>
      <c r="S70" s="7" t="str">
        <f t="shared" si="1"/>
        <v>England Mixed/Other</v>
      </c>
    </row>
    <row r="71" spans="1:19" x14ac:dyDescent="0.3">
      <c r="A71" s="7" t="s">
        <v>890</v>
      </c>
      <c r="B71" s="7" t="s">
        <v>24839</v>
      </c>
      <c r="C71" s="7" t="s">
        <v>43</v>
      </c>
      <c r="D71" s="10">
        <v>45328</v>
      </c>
      <c r="E71" s="7" t="s">
        <v>892</v>
      </c>
      <c r="F71" s="7" t="s">
        <v>894</v>
      </c>
      <c r="G71" s="10">
        <v>45348</v>
      </c>
      <c r="H71" s="10">
        <v>45863</v>
      </c>
      <c r="I71" s="10">
        <v>45142</v>
      </c>
      <c r="J71" s="10">
        <v>45313</v>
      </c>
      <c r="K71" s="21">
        <v>21500</v>
      </c>
      <c r="L71" s="21"/>
      <c r="M71" s="21">
        <v>21500</v>
      </c>
      <c r="N71" s="21">
        <v>21500</v>
      </c>
      <c r="O71" s="21">
        <f>IF(Worked_Table[[#This Row],[Award Value]]="",Worked_Table[[#This Row],[CN Value]],Worked_Table[[#This Row],[Award Value]])</f>
        <v>21500</v>
      </c>
      <c r="P71" s="10">
        <v>45348</v>
      </c>
      <c r="Q71" s="10">
        <v>45863</v>
      </c>
      <c r="R71" s="7">
        <v>2024</v>
      </c>
      <c r="S71" s="7" t="str">
        <f t="shared" si="1"/>
        <v>England Mixed/Other</v>
      </c>
    </row>
    <row r="72" spans="1:19" x14ac:dyDescent="0.3">
      <c r="A72" s="7" t="s">
        <v>896</v>
      </c>
      <c r="B72" s="7" t="s">
        <v>24838</v>
      </c>
      <c r="C72" s="7" t="s">
        <v>43</v>
      </c>
      <c r="D72" s="10">
        <v>45308</v>
      </c>
      <c r="E72" s="7" t="s">
        <v>898</v>
      </c>
      <c r="F72" s="7" t="s">
        <v>47</v>
      </c>
      <c r="G72" s="10">
        <v>44348</v>
      </c>
      <c r="H72" s="10">
        <v>45717</v>
      </c>
      <c r="I72" s="10">
        <v>44290</v>
      </c>
      <c r="J72" s="10">
        <v>45100</v>
      </c>
      <c r="K72" s="21">
        <v>10000000</v>
      </c>
      <c r="L72" s="21"/>
      <c r="M72" s="21">
        <v>10000000</v>
      </c>
      <c r="N72" s="21">
        <v>0</v>
      </c>
      <c r="O72" s="21">
        <f>IF(Worked_Table[[#This Row],[Award Value]]="",Worked_Table[[#This Row],[CN Value]],Worked_Table[[#This Row],[Award Value]])</f>
        <v>0</v>
      </c>
      <c r="P72" s="10">
        <v>44348</v>
      </c>
      <c r="Q72" s="10">
        <v>45717</v>
      </c>
      <c r="R72" s="7">
        <v>2024</v>
      </c>
      <c r="S72" s="7" t="str">
        <f t="shared" si="1"/>
        <v>England Mixed/Other</v>
      </c>
    </row>
    <row r="73" spans="1:19" x14ac:dyDescent="0.3">
      <c r="A73" s="7" t="s">
        <v>908</v>
      </c>
      <c r="B73" s="7" t="s">
        <v>24861</v>
      </c>
      <c r="C73" s="7" t="s">
        <v>43</v>
      </c>
      <c r="D73" s="10">
        <v>45624</v>
      </c>
      <c r="E73" s="7" t="s">
        <v>911</v>
      </c>
      <c r="F73" s="7" t="s">
        <v>540</v>
      </c>
      <c r="G73" s="10">
        <v>45597</v>
      </c>
      <c r="H73" s="10">
        <v>48518</v>
      </c>
      <c r="I73" s="10">
        <v>45415</v>
      </c>
      <c r="J73" s="10">
        <v>45594</v>
      </c>
      <c r="K73" s="21">
        <v>32000000</v>
      </c>
      <c r="L73" s="21"/>
      <c r="M73" s="21">
        <v>32000000</v>
      </c>
      <c r="N73" s="21">
        <v>32000000</v>
      </c>
      <c r="O73" s="21">
        <f>IF(Worked_Table[[#This Row],[Award Value]]="",Worked_Table[[#This Row],[CN Value]],Worked_Table[[#This Row],[Award Value]])</f>
        <v>32000000</v>
      </c>
      <c r="P73" s="10">
        <v>45597</v>
      </c>
      <c r="Q73" s="10">
        <v>48518</v>
      </c>
      <c r="R73" s="7">
        <v>2024</v>
      </c>
      <c r="S73" s="7" t="str">
        <f t="shared" si="1"/>
        <v>England Mixed/Other</v>
      </c>
    </row>
    <row r="74" spans="1:19" x14ac:dyDescent="0.3">
      <c r="A74" s="7" t="s">
        <v>922</v>
      </c>
      <c r="B74" s="7" t="s">
        <v>24862</v>
      </c>
      <c r="C74" s="7" t="s">
        <v>43</v>
      </c>
      <c r="D74" s="10">
        <v>45708</v>
      </c>
      <c r="E74" s="7" t="s">
        <v>925</v>
      </c>
      <c r="F74" s="7" t="s">
        <v>127</v>
      </c>
      <c r="G74" s="10">
        <v>45719</v>
      </c>
      <c r="H74" s="10">
        <v>47909</v>
      </c>
      <c r="I74" s="10">
        <v>45579</v>
      </c>
      <c r="J74" s="10">
        <v>45708</v>
      </c>
      <c r="K74" s="21">
        <v>0</v>
      </c>
      <c r="L74" s="21">
        <v>1000000000</v>
      </c>
      <c r="M74" s="21">
        <v>1000000000</v>
      </c>
      <c r="N74" s="21">
        <v>1000000000</v>
      </c>
      <c r="O74" s="21">
        <f>IF(Worked_Table[[#This Row],[Award Value]]="",Worked_Table[[#This Row],[CN Value]],Worked_Table[[#This Row],[Award Value]])</f>
        <v>1000000000</v>
      </c>
      <c r="P74" s="10">
        <v>45719</v>
      </c>
      <c r="Q74" s="10">
        <v>47909</v>
      </c>
      <c r="R74" s="7">
        <v>2025</v>
      </c>
      <c r="S74" s="7" t="str">
        <f t="shared" si="1"/>
        <v>UK</v>
      </c>
    </row>
    <row r="75" spans="1:19" x14ac:dyDescent="0.3">
      <c r="A75" s="7" t="s">
        <v>935</v>
      </c>
      <c r="B75" s="7" t="s">
        <v>24845</v>
      </c>
      <c r="C75" s="7" t="s">
        <v>43</v>
      </c>
      <c r="D75" s="10">
        <v>45545</v>
      </c>
      <c r="E75" s="7" t="s">
        <v>937</v>
      </c>
      <c r="F75" s="7" t="s">
        <v>84</v>
      </c>
      <c r="G75" s="10">
        <v>45292</v>
      </c>
      <c r="H75" s="10">
        <v>46753</v>
      </c>
      <c r="I75" s="10">
        <v>45203</v>
      </c>
      <c r="J75" s="10">
        <v>45342</v>
      </c>
      <c r="K75" s="21">
        <v>0.01</v>
      </c>
      <c r="L75" s="21">
        <v>3249000000</v>
      </c>
      <c r="M75" s="21">
        <v>3249000000</v>
      </c>
      <c r="N75" s="21">
        <v>3249000000</v>
      </c>
      <c r="O75" s="21">
        <f>IF(Worked_Table[[#This Row],[Award Value]]="",Worked_Table[[#This Row],[CN Value]],Worked_Table[[#This Row],[Award Value]])</f>
        <v>3249000000</v>
      </c>
      <c r="P75" s="10">
        <v>45348</v>
      </c>
      <c r="Q75" s="10">
        <v>46808</v>
      </c>
      <c r="R75" s="7">
        <v>2024</v>
      </c>
      <c r="S75" s="7" t="str">
        <f t="shared" si="1"/>
        <v>England Mixed/Other</v>
      </c>
    </row>
    <row r="76" spans="1:19" x14ac:dyDescent="0.3">
      <c r="A76" s="7" t="s">
        <v>942</v>
      </c>
      <c r="B76" s="7" t="s">
        <v>943</v>
      </c>
      <c r="C76" s="7" t="s">
        <v>43</v>
      </c>
      <c r="D76" s="10">
        <v>45390</v>
      </c>
      <c r="E76" s="7" t="s">
        <v>945</v>
      </c>
      <c r="F76" s="7" t="s">
        <v>84</v>
      </c>
      <c r="G76" s="10">
        <v>45412</v>
      </c>
      <c r="H76" s="10">
        <v>45747</v>
      </c>
      <c r="I76" s="10">
        <v>45338</v>
      </c>
      <c r="J76" s="10">
        <v>45390</v>
      </c>
      <c r="K76" s="21">
        <v>0</v>
      </c>
      <c r="L76" s="21"/>
      <c r="M76" s="21">
        <v>0</v>
      </c>
      <c r="N76" s="21">
        <v>4228870</v>
      </c>
      <c r="O76" s="21">
        <f>IF(Worked_Table[[#This Row],[Award Value]]="",Worked_Table[[#This Row],[CN Value]],Worked_Table[[#This Row],[Award Value]])</f>
        <v>4228870</v>
      </c>
      <c r="P76" s="10">
        <v>45412</v>
      </c>
      <c r="Q76" s="10">
        <v>45747</v>
      </c>
      <c r="R76" s="7">
        <v>2024</v>
      </c>
      <c r="S76" s="7" t="str">
        <f t="shared" si="1"/>
        <v>England Mixed/Other</v>
      </c>
    </row>
    <row r="77" spans="1:19" x14ac:dyDescent="0.3">
      <c r="A77" s="7" t="s">
        <v>954</v>
      </c>
      <c r="B77" s="7" t="s">
        <v>24863</v>
      </c>
      <c r="C77" s="7" t="s">
        <v>43</v>
      </c>
      <c r="D77" s="10">
        <v>45541</v>
      </c>
      <c r="E77" s="7" t="s">
        <v>957</v>
      </c>
      <c r="F77" s="7" t="s">
        <v>959</v>
      </c>
      <c r="G77" s="10">
        <v>45536</v>
      </c>
      <c r="H77" s="10">
        <v>46996</v>
      </c>
      <c r="I77" s="10">
        <v>45072</v>
      </c>
      <c r="J77" s="10">
        <v>45505</v>
      </c>
      <c r="K77" s="21">
        <v>0</v>
      </c>
      <c r="L77" s="21">
        <v>110000000</v>
      </c>
      <c r="M77" s="21">
        <v>110000000</v>
      </c>
      <c r="N77" s="21">
        <v>110000000</v>
      </c>
      <c r="O77" s="21">
        <f>IF(Worked_Table[[#This Row],[Award Value]]="",Worked_Table[[#This Row],[CN Value]],Worked_Table[[#This Row],[Award Value]])</f>
        <v>110000000</v>
      </c>
      <c r="P77" s="10">
        <v>45536</v>
      </c>
      <c r="Q77" s="10">
        <v>46996</v>
      </c>
      <c r="R77" s="7">
        <v>2024</v>
      </c>
      <c r="S77" s="7" t="str">
        <f t="shared" si="1"/>
        <v>England Mixed/Other</v>
      </c>
    </row>
    <row r="78" spans="1:19" x14ac:dyDescent="0.3">
      <c r="A78" s="7" t="s">
        <v>965</v>
      </c>
      <c r="B78" s="7" t="s">
        <v>966</v>
      </c>
      <c r="C78" s="7" t="s">
        <v>43</v>
      </c>
      <c r="D78" s="10">
        <v>45415</v>
      </c>
      <c r="E78" s="7" t="s">
        <v>965</v>
      </c>
      <c r="F78" s="7" t="s">
        <v>405</v>
      </c>
      <c r="G78" s="10">
        <v>45187</v>
      </c>
      <c r="H78" s="10">
        <v>46022</v>
      </c>
      <c r="I78" s="10">
        <v>44988</v>
      </c>
      <c r="J78" s="10">
        <v>45187</v>
      </c>
      <c r="K78" s="21">
        <v>10400000</v>
      </c>
      <c r="L78" s="21"/>
      <c r="M78" s="21">
        <v>10400000</v>
      </c>
      <c r="N78" s="21">
        <v>10400000</v>
      </c>
      <c r="O78" s="21">
        <f>IF(Worked_Table[[#This Row],[Award Value]]="",Worked_Table[[#This Row],[CN Value]],Worked_Table[[#This Row],[Award Value]])</f>
        <v>10400000</v>
      </c>
      <c r="P78" s="10">
        <v>45187</v>
      </c>
      <c r="Q78" s="10">
        <v>46022</v>
      </c>
      <c r="R78" s="7">
        <v>2024</v>
      </c>
      <c r="S78" s="7" t="str">
        <f t="shared" si="1"/>
        <v>England Mixed/Other</v>
      </c>
    </row>
    <row r="79" spans="1:19" x14ac:dyDescent="0.3">
      <c r="A79" s="7" t="s">
        <v>975</v>
      </c>
      <c r="B79" s="7" t="s">
        <v>24864</v>
      </c>
      <c r="C79" s="7" t="s">
        <v>43</v>
      </c>
      <c r="D79" s="10">
        <v>45560</v>
      </c>
      <c r="E79" s="7" t="s">
        <v>978</v>
      </c>
      <c r="F79" s="7" t="s">
        <v>127</v>
      </c>
      <c r="G79" s="10">
        <v>45495</v>
      </c>
      <c r="H79" s="10">
        <v>46590</v>
      </c>
      <c r="I79" s="10">
        <v>45478</v>
      </c>
      <c r="J79" s="10">
        <v>45534</v>
      </c>
      <c r="K79" s="21">
        <v>210000</v>
      </c>
      <c r="L79" s="21"/>
      <c r="M79" s="21">
        <v>210000</v>
      </c>
      <c r="N79" s="21">
        <v>179820</v>
      </c>
      <c r="O79" s="21">
        <f>IF(Worked_Table[[#This Row],[Award Value]]="",Worked_Table[[#This Row],[CN Value]],Worked_Table[[#This Row],[Award Value]])</f>
        <v>179820</v>
      </c>
      <c r="P79" s="10">
        <v>45495</v>
      </c>
      <c r="Q79" s="10">
        <v>46590</v>
      </c>
      <c r="R79" s="7">
        <v>2024</v>
      </c>
      <c r="S79" s="7" t="str">
        <f t="shared" si="1"/>
        <v>UK</v>
      </c>
    </row>
    <row r="80" spans="1:19" x14ac:dyDescent="0.3">
      <c r="A80" s="7" t="s">
        <v>989</v>
      </c>
      <c r="B80" s="7" t="s">
        <v>24865</v>
      </c>
      <c r="C80" s="7" t="s">
        <v>43</v>
      </c>
      <c r="D80" s="10">
        <v>45993</v>
      </c>
      <c r="E80" s="7" t="s">
        <v>992</v>
      </c>
      <c r="F80" s="7" t="s">
        <v>405</v>
      </c>
      <c r="G80" s="10">
        <v>45989</v>
      </c>
      <c r="H80" s="10">
        <v>46416</v>
      </c>
      <c r="I80" s="10">
        <v>45978</v>
      </c>
      <c r="J80" s="10">
        <v>45989</v>
      </c>
      <c r="K80" s="21">
        <v>350173.03</v>
      </c>
      <c r="L80" s="21"/>
      <c r="M80" s="21">
        <v>350173.03</v>
      </c>
      <c r="N80" s="21">
        <v>350173.03</v>
      </c>
      <c r="O80" s="21">
        <f>IF(Worked_Table[[#This Row],[Award Value]]="",Worked_Table[[#This Row],[CN Value]],Worked_Table[[#This Row],[Award Value]])</f>
        <v>350173.03</v>
      </c>
      <c r="P80" s="10">
        <v>45989</v>
      </c>
      <c r="Q80" s="10">
        <v>46416</v>
      </c>
      <c r="R80" s="7">
        <v>2025</v>
      </c>
      <c r="S80" s="7" t="str">
        <f t="shared" si="1"/>
        <v>England Mixed/Other</v>
      </c>
    </row>
    <row r="81" spans="1:19" x14ac:dyDescent="0.3">
      <c r="A81" s="7" t="s">
        <v>1001</v>
      </c>
      <c r="B81" s="7" t="s">
        <v>24866</v>
      </c>
      <c r="C81" s="7" t="s">
        <v>43</v>
      </c>
      <c r="D81" s="10">
        <v>45925</v>
      </c>
      <c r="E81" s="7" t="s">
        <v>1004</v>
      </c>
      <c r="F81" s="7" t="s">
        <v>84</v>
      </c>
      <c r="G81" s="10">
        <v>45901</v>
      </c>
      <c r="H81" s="10">
        <v>46052</v>
      </c>
      <c r="I81" s="10">
        <v>45891</v>
      </c>
      <c r="J81" s="10">
        <v>45891</v>
      </c>
      <c r="K81" s="21">
        <v>85814</v>
      </c>
      <c r="L81" s="21"/>
      <c r="M81" s="21">
        <v>85814</v>
      </c>
      <c r="N81" s="21">
        <v>85814</v>
      </c>
      <c r="O81" s="21">
        <f>IF(Worked_Table[[#This Row],[Award Value]]="",Worked_Table[[#This Row],[CN Value]],Worked_Table[[#This Row],[Award Value]])</f>
        <v>85814</v>
      </c>
      <c r="P81" s="10">
        <v>45901</v>
      </c>
      <c r="Q81" s="10">
        <v>46052</v>
      </c>
      <c r="R81" s="7">
        <v>2025</v>
      </c>
      <c r="S81" s="7" t="str">
        <f t="shared" si="1"/>
        <v>England Mixed/Other</v>
      </c>
    </row>
    <row r="82" spans="1:19" x14ac:dyDescent="0.3">
      <c r="A82" s="7" t="s">
        <v>1014</v>
      </c>
      <c r="B82" s="7" t="s">
        <v>24867</v>
      </c>
      <c r="C82" s="7" t="s">
        <v>43</v>
      </c>
      <c r="D82" s="10">
        <v>45881</v>
      </c>
      <c r="E82" s="7" t="s">
        <v>1017</v>
      </c>
      <c r="F82" s="7" t="s">
        <v>95</v>
      </c>
      <c r="G82" s="10">
        <v>45526</v>
      </c>
      <c r="H82" s="10">
        <v>46142</v>
      </c>
      <c r="I82" s="10">
        <v>45420</v>
      </c>
      <c r="J82" s="10">
        <v>45826</v>
      </c>
      <c r="K82" s="21">
        <v>3962459.02</v>
      </c>
      <c r="L82" s="21">
        <v>4032459.02</v>
      </c>
      <c r="M82" s="21">
        <v>4032459.02</v>
      </c>
      <c r="N82" s="21">
        <v>3962459.02</v>
      </c>
      <c r="O82" s="21">
        <f>IF(Worked_Table[[#This Row],[Award Value]]="",Worked_Table[[#This Row],[CN Value]],Worked_Table[[#This Row],[Award Value]])</f>
        <v>3962459.02</v>
      </c>
      <c r="P82" s="10">
        <v>45526</v>
      </c>
      <c r="Q82" s="10">
        <v>46142</v>
      </c>
      <c r="R82" s="7">
        <v>2025</v>
      </c>
      <c r="S82" s="7" t="str">
        <f t="shared" si="1"/>
        <v>England Mixed/Other</v>
      </c>
    </row>
    <row r="83" spans="1:19" x14ac:dyDescent="0.3">
      <c r="A83" s="7" t="s">
        <v>1027</v>
      </c>
      <c r="B83" s="7" t="s">
        <v>24839</v>
      </c>
      <c r="C83" s="7" t="s">
        <v>43</v>
      </c>
      <c r="D83" s="10">
        <v>45877</v>
      </c>
      <c r="E83" s="7" t="s">
        <v>1029</v>
      </c>
      <c r="F83" s="7" t="s">
        <v>107</v>
      </c>
      <c r="G83" s="10">
        <v>45901</v>
      </c>
      <c r="H83" s="10">
        <v>46265</v>
      </c>
      <c r="I83" s="10">
        <v>45783</v>
      </c>
      <c r="J83" s="10">
        <v>45868</v>
      </c>
      <c r="K83" s="21">
        <v>88000</v>
      </c>
      <c r="L83" s="21"/>
      <c r="M83" s="21">
        <v>88000</v>
      </c>
      <c r="N83" s="21">
        <v>88000</v>
      </c>
      <c r="O83" s="21">
        <f>IF(Worked_Table[[#This Row],[Award Value]]="",Worked_Table[[#This Row],[CN Value]],Worked_Table[[#This Row],[Award Value]])</f>
        <v>88000</v>
      </c>
      <c r="P83" s="10">
        <v>45901</v>
      </c>
      <c r="Q83" s="10">
        <v>46265</v>
      </c>
      <c r="R83" s="7">
        <v>2025</v>
      </c>
      <c r="S83" s="7" t="str">
        <f t="shared" si="1"/>
        <v>England Mixed/Other</v>
      </c>
    </row>
    <row r="84" spans="1:19" x14ac:dyDescent="0.3">
      <c r="A84" s="7">
        <v>123295</v>
      </c>
      <c r="B84" s="7" t="s">
        <v>24868</v>
      </c>
      <c r="C84" s="7" t="s">
        <v>43</v>
      </c>
      <c r="D84" s="10">
        <v>45855</v>
      </c>
      <c r="E84" s="7" t="s">
        <v>1034</v>
      </c>
      <c r="F84" s="7" t="s">
        <v>8481</v>
      </c>
      <c r="G84" s="10">
        <v>45757</v>
      </c>
      <c r="H84" s="10">
        <v>45901</v>
      </c>
      <c r="I84" s="10">
        <v>45717</v>
      </c>
      <c r="J84" s="10">
        <v>45751</v>
      </c>
      <c r="K84" s="21">
        <v>1259129</v>
      </c>
      <c r="L84" s="21"/>
      <c r="M84" s="21">
        <v>1259129</v>
      </c>
      <c r="N84" s="21">
        <v>1259129</v>
      </c>
      <c r="O84" s="21">
        <f>IF(Worked_Table[[#This Row],[Award Value]]="",Worked_Table[[#This Row],[CN Value]],Worked_Table[[#This Row],[Award Value]])</f>
        <v>1259129</v>
      </c>
      <c r="P84" s="10">
        <v>45757</v>
      </c>
      <c r="Q84" s="10">
        <v>45901</v>
      </c>
      <c r="R84" s="7">
        <v>2025</v>
      </c>
      <c r="S84" s="7" t="str">
        <f t="shared" si="1"/>
        <v>England Mixed/Other</v>
      </c>
    </row>
    <row r="85" spans="1:19" x14ac:dyDescent="0.3">
      <c r="A85" s="7" t="s">
        <v>1044</v>
      </c>
      <c r="B85" s="7" t="s">
        <v>24869</v>
      </c>
      <c r="C85" s="7" t="s">
        <v>43</v>
      </c>
      <c r="D85" s="10">
        <v>45833</v>
      </c>
      <c r="E85" s="7" t="s">
        <v>1047</v>
      </c>
      <c r="F85" s="7" t="s">
        <v>127</v>
      </c>
      <c r="G85" s="10">
        <v>45813</v>
      </c>
      <c r="H85" s="10">
        <v>46177</v>
      </c>
      <c r="I85" s="10">
        <v>45778</v>
      </c>
      <c r="J85" s="10">
        <v>45813</v>
      </c>
      <c r="K85" s="21">
        <v>338785</v>
      </c>
      <c r="L85" s="21">
        <v>338785</v>
      </c>
      <c r="M85" s="21">
        <v>338785</v>
      </c>
      <c r="N85" s="21">
        <v>338785</v>
      </c>
      <c r="O85" s="21">
        <f>IF(Worked_Table[[#This Row],[Award Value]]="",Worked_Table[[#This Row],[CN Value]],Worked_Table[[#This Row],[Award Value]])</f>
        <v>338785</v>
      </c>
      <c r="P85" s="10">
        <v>45813</v>
      </c>
      <c r="Q85" s="10">
        <v>46177</v>
      </c>
      <c r="R85" s="7">
        <v>2025</v>
      </c>
      <c r="S85" s="7" t="str">
        <f t="shared" si="1"/>
        <v>UK</v>
      </c>
    </row>
    <row r="86" spans="1:19" x14ac:dyDescent="0.3">
      <c r="A86" s="7" t="s">
        <v>1055</v>
      </c>
      <c r="B86" s="7" t="s">
        <v>1056</v>
      </c>
      <c r="C86" s="7" t="s">
        <v>43</v>
      </c>
      <c r="D86" s="10">
        <v>45793</v>
      </c>
      <c r="E86" s="7" t="s">
        <v>1058</v>
      </c>
      <c r="F86" s="7" t="s">
        <v>84</v>
      </c>
      <c r="G86" s="10">
        <v>45754</v>
      </c>
      <c r="H86" s="10">
        <v>45869</v>
      </c>
      <c r="I86" s="10">
        <v>45636</v>
      </c>
      <c r="J86" s="10">
        <v>45754</v>
      </c>
      <c r="K86" s="21">
        <v>42873.66</v>
      </c>
      <c r="L86" s="21"/>
      <c r="M86" s="21">
        <v>42873.66</v>
      </c>
      <c r="N86" s="21">
        <v>42873.66</v>
      </c>
      <c r="O86" s="21">
        <f>IF(Worked_Table[[#This Row],[Award Value]]="",Worked_Table[[#This Row],[CN Value]],Worked_Table[[#This Row],[Award Value]])</f>
        <v>42873.66</v>
      </c>
      <c r="P86" s="10">
        <v>45755</v>
      </c>
      <c r="Q86" s="10">
        <v>45869</v>
      </c>
      <c r="R86" s="7">
        <v>2025</v>
      </c>
      <c r="S86" s="7" t="str">
        <f t="shared" si="1"/>
        <v>England Mixed/Other</v>
      </c>
    </row>
    <row r="87" spans="1:19" x14ac:dyDescent="0.3">
      <c r="A87" s="7" t="s">
        <v>1068</v>
      </c>
      <c r="B87" s="7" t="s">
        <v>1069</v>
      </c>
      <c r="C87" s="7" t="s">
        <v>43</v>
      </c>
      <c r="D87" s="10">
        <v>45751</v>
      </c>
      <c r="E87" s="7" t="s">
        <v>1071</v>
      </c>
      <c r="F87" s="7" t="s">
        <v>378</v>
      </c>
      <c r="G87" s="10">
        <v>45628</v>
      </c>
      <c r="H87" s="10">
        <v>46387</v>
      </c>
      <c r="I87" s="10">
        <v>45603</v>
      </c>
      <c r="J87" s="10">
        <v>45650</v>
      </c>
      <c r="K87" s="21">
        <v>12000000</v>
      </c>
      <c r="L87" s="21">
        <v>15000000</v>
      </c>
      <c r="M87" s="21">
        <v>15000000</v>
      </c>
      <c r="N87" s="21">
        <v>0</v>
      </c>
      <c r="O87" s="21">
        <f>IF(Worked_Table[[#This Row],[Award Value]]="",Worked_Table[[#This Row],[CN Value]],Worked_Table[[#This Row],[Award Value]])</f>
        <v>0</v>
      </c>
      <c r="P87" s="10">
        <v>45628</v>
      </c>
      <c r="Q87" s="10">
        <v>46387</v>
      </c>
      <c r="R87" s="7">
        <v>2025</v>
      </c>
      <c r="S87" s="7" t="str">
        <f t="shared" si="1"/>
        <v>England Mixed/Other</v>
      </c>
    </row>
    <row r="88" spans="1:19" x14ac:dyDescent="0.3">
      <c r="A88" s="7" t="s">
        <v>1081</v>
      </c>
      <c r="B88" s="7" t="s">
        <v>1082</v>
      </c>
      <c r="C88" s="7" t="s">
        <v>43</v>
      </c>
      <c r="D88" s="10">
        <v>45721</v>
      </c>
      <c r="E88" s="7" t="s">
        <v>1084</v>
      </c>
      <c r="F88" s="7" t="s">
        <v>540</v>
      </c>
      <c r="G88" s="10">
        <v>45692</v>
      </c>
      <c r="H88" s="10">
        <v>45930</v>
      </c>
      <c r="I88" s="10">
        <v>45678</v>
      </c>
      <c r="J88" s="10">
        <v>45692</v>
      </c>
      <c r="K88" s="21">
        <v>1353862</v>
      </c>
      <c r="L88" s="21"/>
      <c r="M88" s="21">
        <v>1353862</v>
      </c>
      <c r="N88" s="21">
        <v>1353862</v>
      </c>
      <c r="O88" s="21">
        <f>IF(Worked_Table[[#This Row],[Award Value]]="",Worked_Table[[#This Row],[CN Value]],Worked_Table[[#This Row],[Award Value]])</f>
        <v>1353862</v>
      </c>
      <c r="P88" s="10">
        <v>45692</v>
      </c>
      <c r="Q88" s="10">
        <v>45930</v>
      </c>
      <c r="R88" s="7">
        <v>2025</v>
      </c>
      <c r="S88" s="7" t="str">
        <f t="shared" si="1"/>
        <v>England Mixed/Other</v>
      </c>
    </row>
    <row r="89" spans="1:19" x14ac:dyDescent="0.3">
      <c r="A89" s="7" t="s">
        <v>1090</v>
      </c>
      <c r="B89" s="7" t="s">
        <v>1091</v>
      </c>
      <c r="C89" s="7" t="s">
        <v>43</v>
      </c>
      <c r="D89" s="10">
        <v>45624</v>
      </c>
      <c r="E89" s="7" t="s">
        <v>1093</v>
      </c>
      <c r="F89" s="7" t="s">
        <v>64</v>
      </c>
      <c r="G89" s="10">
        <v>45621</v>
      </c>
      <c r="H89" s="10">
        <v>46307</v>
      </c>
      <c r="I89" s="10">
        <v>45604</v>
      </c>
      <c r="J89" s="10">
        <v>45622</v>
      </c>
      <c r="K89" s="21">
        <v>0</v>
      </c>
      <c r="L89" s="21">
        <v>24083032.829999998</v>
      </c>
      <c r="M89" s="21">
        <v>24083032.829999998</v>
      </c>
      <c r="N89" s="21">
        <v>24083032.829999998</v>
      </c>
      <c r="O89" s="21">
        <f>IF(Worked_Table[[#This Row],[Award Value]]="",Worked_Table[[#This Row],[CN Value]],Worked_Table[[#This Row],[Award Value]])</f>
        <v>24083032.829999998</v>
      </c>
      <c r="P89" s="10">
        <v>45621</v>
      </c>
      <c r="Q89" s="10">
        <v>46307</v>
      </c>
      <c r="R89" s="7">
        <v>2024</v>
      </c>
      <c r="S89" s="7" t="str">
        <f t="shared" si="1"/>
        <v>UK</v>
      </c>
    </row>
    <row r="90" spans="1:19" x14ac:dyDescent="0.3">
      <c r="A90" s="7" t="s">
        <v>1104</v>
      </c>
      <c r="B90" s="7" t="s">
        <v>627</v>
      </c>
      <c r="C90" s="7" t="s">
        <v>43</v>
      </c>
      <c r="D90" s="10">
        <v>45611</v>
      </c>
      <c r="E90" s="7" t="s">
        <v>1106</v>
      </c>
      <c r="F90" s="7" t="s">
        <v>127</v>
      </c>
      <c r="G90" s="10">
        <v>45611</v>
      </c>
      <c r="H90" s="10">
        <v>46053</v>
      </c>
      <c r="I90" s="10">
        <v>45566</v>
      </c>
      <c r="J90" s="10">
        <v>45607</v>
      </c>
      <c r="K90" s="21">
        <v>334200</v>
      </c>
      <c r="L90" s="21"/>
      <c r="M90" s="21">
        <v>334200</v>
      </c>
      <c r="N90" s="21">
        <v>334200</v>
      </c>
      <c r="O90" s="21">
        <f>IF(Worked_Table[[#This Row],[Award Value]]="",Worked_Table[[#This Row],[CN Value]],Worked_Table[[#This Row],[Award Value]])</f>
        <v>334200</v>
      </c>
      <c r="P90" s="10">
        <v>45611</v>
      </c>
      <c r="Q90" s="10">
        <v>46053</v>
      </c>
      <c r="R90" s="7">
        <v>2024</v>
      </c>
      <c r="S90" s="7" t="str">
        <f t="shared" si="1"/>
        <v>UK</v>
      </c>
    </row>
    <row r="91" spans="1:19" x14ac:dyDescent="0.3">
      <c r="A91" s="7" t="s">
        <v>1110</v>
      </c>
      <c r="B91" s="7" t="s">
        <v>1111</v>
      </c>
      <c r="C91" s="7" t="s">
        <v>43</v>
      </c>
      <c r="D91" s="10">
        <v>45595</v>
      </c>
      <c r="E91" s="7" t="s">
        <v>1113</v>
      </c>
      <c r="F91" s="7" t="s">
        <v>84</v>
      </c>
      <c r="G91" s="10">
        <v>45512</v>
      </c>
      <c r="H91" s="10">
        <v>46443</v>
      </c>
      <c r="I91" s="10">
        <v>45485</v>
      </c>
      <c r="J91" s="10">
        <v>45593</v>
      </c>
      <c r="K91" s="21">
        <v>400000</v>
      </c>
      <c r="L91" s="21"/>
      <c r="M91" s="21">
        <v>400000</v>
      </c>
      <c r="N91" s="21">
        <v>805585</v>
      </c>
      <c r="O91" s="21">
        <f>IF(Worked_Table[[#This Row],[Award Value]]="",Worked_Table[[#This Row],[CN Value]],Worked_Table[[#This Row],[Award Value]])</f>
        <v>805585</v>
      </c>
      <c r="P91" s="10">
        <v>45594</v>
      </c>
      <c r="Q91" s="10">
        <v>46443</v>
      </c>
      <c r="R91" s="7">
        <v>2024</v>
      </c>
      <c r="S91" s="7" t="str">
        <f t="shared" si="1"/>
        <v>England Mixed/Other</v>
      </c>
    </row>
    <row r="92" spans="1:19" x14ac:dyDescent="0.3">
      <c r="A92" s="7" t="s">
        <v>1126</v>
      </c>
      <c r="B92" s="7" t="s">
        <v>1127</v>
      </c>
      <c r="C92" s="7" t="s">
        <v>43</v>
      </c>
      <c r="D92" s="10">
        <v>45579</v>
      </c>
      <c r="E92" s="7" t="s">
        <v>1129</v>
      </c>
      <c r="F92" s="7" t="s">
        <v>8481</v>
      </c>
      <c r="G92" s="10">
        <v>45518</v>
      </c>
      <c r="H92" s="10">
        <v>46022</v>
      </c>
      <c r="I92" s="10">
        <v>45454</v>
      </c>
      <c r="J92" s="10">
        <v>45518</v>
      </c>
      <c r="K92" s="21">
        <v>289998</v>
      </c>
      <c r="L92" s="21"/>
      <c r="M92" s="21">
        <v>289998</v>
      </c>
      <c r="N92" s="21">
        <v>289998</v>
      </c>
      <c r="O92" s="21">
        <f>IF(Worked_Table[[#This Row],[Award Value]]="",Worked_Table[[#This Row],[CN Value]],Worked_Table[[#This Row],[Award Value]])</f>
        <v>289998</v>
      </c>
      <c r="P92" s="10">
        <v>45518</v>
      </c>
      <c r="Q92" s="10">
        <v>46022</v>
      </c>
      <c r="R92" s="7">
        <v>2024</v>
      </c>
      <c r="S92" s="7" t="str">
        <f t="shared" si="1"/>
        <v>England Mixed/Other</v>
      </c>
    </row>
    <row r="93" spans="1:19" x14ac:dyDescent="0.3">
      <c r="A93" s="7" t="s">
        <v>1138</v>
      </c>
      <c r="B93" s="7" t="s">
        <v>24870</v>
      </c>
      <c r="C93" s="7" t="s">
        <v>43</v>
      </c>
      <c r="D93" s="10">
        <v>45553</v>
      </c>
      <c r="E93" s="7" t="s">
        <v>1141</v>
      </c>
      <c r="F93" s="7" t="s">
        <v>862</v>
      </c>
      <c r="G93" s="10">
        <v>45103</v>
      </c>
      <c r="H93" s="10">
        <v>46022</v>
      </c>
      <c r="I93" s="10">
        <v>44984</v>
      </c>
      <c r="J93" s="10">
        <v>45033</v>
      </c>
      <c r="K93" s="21">
        <v>730000</v>
      </c>
      <c r="L93" s="21"/>
      <c r="M93" s="21">
        <v>730000</v>
      </c>
      <c r="N93" s="21">
        <v>23000000</v>
      </c>
      <c r="O93" s="21">
        <f>IF(Worked_Table[[#This Row],[Award Value]]="",Worked_Table[[#This Row],[CN Value]],Worked_Table[[#This Row],[Award Value]])</f>
        <v>23000000</v>
      </c>
      <c r="P93" s="10">
        <v>45586</v>
      </c>
      <c r="Q93" s="10">
        <v>46203</v>
      </c>
      <c r="R93" s="7">
        <v>2024</v>
      </c>
      <c r="S93" s="7" t="str">
        <f t="shared" si="1"/>
        <v>England</v>
      </c>
    </row>
    <row r="94" spans="1:19" x14ac:dyDescent="0.3">
      <c r="A94" s="7" t="s">
        <v>1151</v>
      </c>
      <c r="B94" s="7" t="s">
        <v>1152</v>
      </c>
      <c r="C94" s="7" t="s">
        <v>43</v>
      </c>
      <c r="D94" s="10">
        <v>45517</v>
      </c>
      <c r="E94" s="7" t="s">
        <v>1154</v>
      </c>
      <c r="F94" s="7" t="s">
        <v>64</v>
      </c>
      <c r="G94" s="10">
        <v>45470</v>
      </c>
      <c r="H94" s="10">
        <v>45736</v>
      </c>
      <c r="I94" s="10">
        <v>45459</v>
      </c>
      <c r="J94" s="10">
        <v>45470</v>
      </c>
      <c r="K94" s="21">
        <v>0</v>
      </c>
      <c r="L94" s="21">
        <v>0</v>
      </c>
      <c r="M94" s="21">
        <v>0</v>
      </c>
      <c r="N94" s="21">
        <v>656740.39</v>
      </c>
      <c r="O94" s="21">
        <f>IF(Worked_Table[[#This Row],[Award Value]]="",Worked_Table[[#This Row],[CN Value]],Worked_Table[[#This Row],[Award Value]])</f>
        <v>656740.39</v>
      </c>
      <c r="P94" s="10">
        <v>45470</v>
      </c>
      <c r="Q94" s="10">
        <v>45736</v>
      </c>
      <c r="R94" s="7">
        <v>2024</v>
      </c>
      <c r="S94" s="7" t="str">
        <f t="shared" si="1"/>
        <v>UK</v>
      </c>
    </row>
    <row r="95" spans="1:19" x14ac:dyDescent="0.3">
      <c r="A95" s="7" t="s">
        <v>1166</v>
      </c>
      <c r="B95" s="7" t="s">
        <v>1167</v>
      </c>
      <c r="C95" s="7" t="s">
        <v>43</v>
      </c>
      <c r="D95" s="10">
        <v>45483</v>
      </c>
      <c r="E95" s="7" t="s">
        <v>1169</v>
      </c>
      <c r="F95" s="7" t="s">
        <v>107</v>
      </c>
      <c r="G95" s="10">
        <v>45483</v>
      </c>
      <c r="H95" s="10">
        <v>45688</v>
      </c>
      <c r="I95" s="10">
        <v>45280</v>
      </c>
      <c r="J95" s="10">
        <v>45372</v>
      </c>
      <c r="K95" s="21">
        <v>0</v>
      </c>
      <c r="L95" s="21">
        <v>0</v>
      </c>
      <c r="M95" s="21">
        <v>0</v>
      </c>
      <c r="N95" s="21">
        <v>3153752</v>
      </c>
      <c r="O95" s="21">
        <f>IF(Worked_Table[[#This Row],[Award Value]]="",Worked_Table[[#This Row],[CN Value]],Worked_Table[[#This Row],[Award Value]])</f>
        <v>3153752</v>
      </c>
      <c r="P95" s="10">
        <v>45483</v>
      </c>
      <c r="Q95" s="10">
        <v>45688</v>
      </c>
      <c r="R95" s="7">
        <v>2024</v>
      </c>
      <c r="S95" s="7" t="str">
        <f t="shared" si="1"/>
        <v>England Mixed/Other</v>
      </c>
    </row>
    <row r="96" spans="1:19" x14ac:dyDescent="0.3">
      <c r="A96" s="7" t="s">
        <v>1177</v>
      </c>
      <c r="B96" s="7" t="s">
        <v>1178</v>
      </c>
      <c r="C96" s="7" t="s">
        <v>43</v>
      </c>
      <c r="D96" s="10">
        <v>45462</v>
      </c>
      <c r="E96" s="7" t="s">
        <v>1180</v>
      </c>
      <c r="F96" s="7" t="s">
        <v>378</v>
      </c>
      <c r="G96" s="10">
        <v>45446</v>
      </c>
      <c r="H96" s="10">
        <v>45869</v>
      </c>
      <c r="I96" s="10">
        <v>45359</v>
      </c>
      <c r="J96" s="10">
        <v>45446</v>
      </c>
      <c r="K96" s="21">
        <v>499242.99</v>
      </c>
      <c r="L96" s="21"/>
      <c r="M96" s="21">
        <v>499242.99</v>
      </c>
      <c r="N96" s="21">
        <v>499242.99</v>
      </c>
      <c r="O96" s="21">
        <f>IF(Worked_Table[[#This Row],[Award Value]]="",Worked_Table[[#This Row],[CN Value]],Worked_Table[[#This Row],[Award Value]])</f>
        <v>499242.99</v>
      </c>
      <c r="P96" s="10">
        <v>45446</v>
      </c>
      <c r="Q96" s="10">
        <v>45869</v>
      </c>
      <c r="R96" s="7">
        <v>2024</v>
      </c>
      <c r="S96" s="7" t="str">
        <f t="shared" si="1"/>
        <v>England Mixed/Other</v>
      </c>
    </row>
    <row r="97" spans="1:19" x14ac:dyDescent="0.3">
      <c r="A97" s="7" t="s">
        <v>1186</v>
      </c>
      <c r="B97" s="7" t="s">
        <v>1187</v>
      </c>
      <c r="C97" s="7" t="s">
        <v>43</v>
      </c>
      <c r="D97" s="10">
        <v>45455</v>
      </c>
      <c r="E97" s="7" t="s">
        <v>1189</v>
      </c>
      <c r="F97" s="7" t="s">
        <v>84</v>
      </c>
      <c r="G97" s="10">
        <v>45446</v>
      </c>
      <c r="H97" s="10">
        <v>46112</v>
      </c>
      <c r="I97" s="10">
        <v>45334</v>
      </c>
      <c r="J97" s="10">
        <v>45394</v>
      </c>
      <c r="K97" s="21">
        <v>10800000</v>
      </c>
      <c r="L97" s="21"/>
      <c r="M97" s="21">
        <v>10800000</v>
      </c>
      <c r="N97" s="21">
        <v>10800000</v>
      </c>
      <c r="O97" s="21">
        <f>IF(Worked_Table[[#This Row],[Award Value]]="",Worked_Table[[#This Row],[CN Value]],Worked_Table[[#This Row],[Award Value]])</f>
        <v>10800000</v>
      </c>
      <c r="P97" s="10">
        <v>45446</v>
      </c>
      <c r="Q97" s="10">
        <v>46112</v>
      </c>
      <c r="R97" s="7">
        <v>2024</v>
      </c>
      <c r="S97" s="7" t="str">
        <f t="shared" si="1"/>
        <v>England Mixed/Other</v>
      </c>
    </row>
    <row r="98" spans="1:19" x14ac:dyDescent="0.3">
      <c r="A98" s="7" t="s">
        <v>1198</v>
      </c>
      <c r="B98" s="7" t="s">
        <v>24871</v>
      </c>
      <c r="C98" s="7" t="s">
        <v>43</v>
      </c>
      <c r="D98" s="10">
        <v>45453</v>
      </c>
      <c r="E98" s="7" t="s">
        <v>1201</v>
      </c>
      <c r="F98" s="7" t="s">
        <v>64</v>
      </c>
      <c r="G98" s="10">
        <v>45425</v>
      </c>
      <c r="H98" s="10">
        <v>45502</v>
      </c>
      <c r="I98" s="10">
        <v>45413</v>
      </c>
      <c r="J98" s="10">
        <v>45427</v>
      </c>
      <c r="K98" s="21">
        <v>107420.98</v>
      </c>
      <c r="L98" s="21">
        <v>107420.98</v>
      </c>
      <c r="M98" s="21">
        <v>107420.98</v>
      </c>
      <c r="N98" s="21">
        <v>107420.98</v>
      </c>
      <c r="O98" s="21">
        <f>IF(Worked_Table[[#This Row],[Award Value]]="",Worked_Table[[#This Row],[CN Value]],Worked_Table[[#This Row],[Award Value]])</f>
        <v>107420.98</v>
      </c>
      <c r="P98" s="10">
        <v>45425</v>
      </c>
      <c r="Q98" s="10">
        <v>45502</v>
      </c>
      <c r="R98" s="7">
        <v>2024</v>
      </c>
      <c r="S98" s="7" t="str">
        <f t="shared" si="1"/>
        <v>UK</v>
      </c>
    </row>
    <row r="99" spans="1:19" x14ac:dyDescent="0.3">
      <c r="A99" s="7" t="s">
        <v>1206</v>
      </c>
      <c r="B99" s="7" t="s">
        <v>24860</v>
      </c>
      <c r="C99" s="7" t="s">
        <v>43</v>
      </c>
      <c r="D99" s="10">
        <v>45428</v>
      </c>
      <c r="E99" s="7" t="s">
        <v>1208</v>
      </c>
      <c r="F99" s="7" t="s">
        <v>8481</v>
      </c>
      <c r="G99" s="10">
        <v>45117</v>
      </c>
      <c r="H99" s="10">
        <v>45446</v>
      </c>
      <c r="I99" s="10">
        <v>45115</v>
      </c>
      <c r="J99" s="10">
        <v>45302</v>
      </c>
      <c r="K99" s="21">
        <v>868000</v>
      </c>
      <c r="L99" s="21"/>
      <c r="M99" s="21">
        <v>868000</v>
      </c>
      <c r="N99" s="21">
        <v>868000</v>
      </c>
      <c r="O99" s="21">
        <f>IF(Worked_Table[[#This Row],[Award Value]]="",Worked_Table[[#This Row],[CN Value]],Worked_Table[[#This Row],[Award Value]])</f>
        <v>868000</v>
      </c>
      <c r="P99" s="10">
        <v>45117</v>
      </c>
      <c r="Q99" s="10">
        <v>45446</v>
      </c>
      <c r="R99" s="7">
        <v>2024</v>
      </c>
      <c r="S99" s="7" t="str">
        <f t="shared" si="1"/>
        <v>England Mixed/Other</v>
      </c>
    </row>
    <row r="100" spans="1:19" x14ac:dyDescent="0.3">
      <c r="A100" s="7" t="s">
        <v>1214</v>
      </c>
      <c r="B100" s="7" t="s">
        <v>1215</v>
      </c>
      <c r="C100" s="7" t="s">
        <v>43</v>
      </c>
      <c r="D100" s="10">
        <v>45358</v>
      </c>
      <c r="E100" s="7" t="s">
        <v>1217</v>
      </c>
      <c r="F100" s="7" t="s">
        <v>84</v>
      </c>
      <c r="G100" s="10">
        <v>45341</v>
      </c>
      <c r="H100" s="10">
        <v>45991</v>
      </c>
      <c r="I100" s="10">
        <v>45320</v>
      </c>
      <c r="J100" s="10">
        <v>45321</v>
      </c>
      <c r="K100" s="21">
        <v>5206122</v>
      </c>
      <c r="L100" s="21">
        <v>5206122</v>
      </c>
      <c r="M100" s="21">
        <v>5206122</v>
      </c>
      <c r="N100" s="21">
        <v>5206122</v>
      </c>
      <c r="O100" s="21">
        <f>IF(Worked_Table[[#This Row],[Award Value]]="",Worked_Table[[#This Row],[CN Value]],Worked_Table[[#This Row],[Award Value]])</f>
        <v>5206122</v>
      </c>
      <c r="P100" s="10">
        <v>45341</v>
      </c>
      <c r="Q100" s="10">
        <v>45991</v>
      </c>
      <c r="R100" s="7">
        <v>2024</v>
      </c>
      <c r="S100" s="7" t="str">
        <f t="shared" si="1"/>
        <v>England Mixed/Other</v>
      </c>
    </row>
    <row r="101" spans="1:19" x14ac:dyDescent="0.3">
      <c r="A101" s="7" t="s">
        <v>1227</v>
      </c>
      <c r="B101" s="7" t="s">
        <v>24872</v>
      </c>
      <c r="C101" s="7" t="s">
        <v>43</v>
      </c>
      <c r="D101" s="10">
        <v>45132</v>
      </c>
      <c r="E101" s="7" t="s">
        <v>1230</v>
      </c>
      <c r="F101" s="7" t="s">
        <v>1232</v>
      </c>
      <c r="G101" s="10">
        <v>45128</v>
      </c>
      <c r="H101" s="10">
        <v>46223</v>
      </c>
      <c r="I101" s="10">
        <v>45002</v>
      </c>
      <c r="J101" s="10">
        <v>45128</v>
      </c>
      <c r="K101" s="21">
        <v>0</v>
      </c>
      <c r="L101" s="21">
        <v>10000000</v>
      </c>
      <c r="M101" s="21">
        <v>10000000</v>
      </c>
      <c r="N101" s="21">
        <v>1585000000</v>
      </c>
      <c r="O101" s="21">
        <f>IF(Worked_Table[[#This Row],[Award Value]]="",Worked_Table[[#This Row],[CN Value]],Worked_Table[[#This Row],[Award Value]])</f>
        <v>1585000000</v>
      </c>
      <c r="P101" s="10">
        <v>45128</v>
      </c>
      <c r="Q101" s="10">
        <v>46223</v>
      </c>
      <c r="R101" s="7">
        <v>2023</v>
      </c>
      <c r="S101" s="7" t="str">
        <f t="shared" si="1"/>
        <v>England</v>
      </c>
    </row>
    <row r="102" spans="1:19" x14ac:dyDescent="0.3">
      <c r="A102" s="7" t="s">
        <v>1239</v>
      </c>
      <c r="B102" s="7" t="s">
        <v>291</v>
      </c>
      <c r="C102" s="7" t="s">
        <v>43</v>
      </c>
      <c r="D102" s="10">
        <v>45943</v>
      </c>
      <c r="E102" s="7" t="s">
        <v>1241</v>
      </c>
      <c r="F102" s="7" t="s">
        <v>1243</v>
      </c>
      <c r="G102" s="10">
        <v>45931</v>
      </c>
      <c r="H102" s="10">
        <v>47391</v>
      </c>
      <c r="I102" s="10">
        <v>45621</v>
      </c>
      <c r="J102" s="10">
        <v>45896</v>
      </c>
      <c r="K102" s="21">
        <v>0</v>
      </c>
      <c r="L102" s="21">
        <v>50000000</v>
      </c>
      <c r="M102" s="21">
        <v>50000000</v>
      </c>
      <c r="N102" s="21">
        <v>50000000</v>
      </c>
      <c r="O102" s="21">
        <f>IF(Worked_Table[[#This Row],[Award Value]]="",Worked_Table[[#This Row],[CN Value]],Worked_Table[[#This Row],[Award Value]])</f>
        <v>50000000</v>
      </c>
      <c r="P102" s="10">
        <v>45931</v>
      </c>
      <c r="Q102" s="10">
        <v>47391</v>
      </c>
      <c r="R102" s="7">
        <v>2025</v>
      </c>
      <c r="S102" s="7" t="str">
        <f t="shared" si="1"/>
        <v>England</v>
      </c>
    </row>
    <row r="103" spans="1:19" x14ac:dyDescent="0.3">
      <c r="A103" s="7" t="s">
        <v>1247</v>
      </c>
      <c r="B103" s="7" t="s">
        <v>24873</v>
      </c>
      <c r="C103" s="7" t="s">
        <v>43</v>
      </c>
      <c r="D103" s="10">
        <v>45422</v>
      </c>
      <c r="E103" s="7" t="s">
        <v>1250</v>
      </c>
      <c r="F103" s="7" t="s">
        <v>64</v>
      </c>
      <c r="G103" s="10">
        <v>45394</v>
      </c>
      <c r="H103" s="10">
        <v>46854</v>
      </c>
      <c r="I103" s="10">
        <v>45236</v>
      </c>
      <c r="J103" s="10">
        <v>45394</v>
      </c>
      <c r="K103" s="21">
        <v>0</v>
      </c>
      <c r="L103" s="21">
        <v>0</v>
      </c>
      <c r="M103" s="21">
        <v>0</v>
      </c>
      <c r="N103" s="21">
        <v>0</v>
      </c>
      <c r="O103" s="21">
        <f>IF(Worked_Table[[#This Row],[Award Value]]="",Worked_Table[[#This Row],[CN Value]],Worked_Table[[#This Row],[Award Value]])</f>
        <v>0</v>
      </c>
      <c r="P103" s="10">
        <v>45394</v>
      </c>
      <c r="Q103" s="10">
        <v>46854</v>
      </c>
      <c r="R103" s="7">
        <v>2024</v>
      </c>
      <c r="S103" s="7" t="str">
        <f t="shared" si="1"/>
        <v>UK</v>
      </c>
    </row>
    <row r="104" spans="1:19" x14ac:dyDescent="0.3">
      <c r="A104" s="7" t="s">
        <v>1259</v>
      </c>
      <c r="B104" s="7" t="s">
        <v>24874</v>
      </c>
      <c r="C104" s="7" t="s">
        <v>43</v>
      </c>
      <c r="D104" s="10">
        <v>45877</v>
      </c>
      <c r="E104" s="7" t="s">
        <v>1262</v>
      </c>
      <c r="F104" s="7" t="s">
        <v>1264</v>
      </c>
      <c r="G104" s="10">
        <v>45870</v>
      </c>
      <c r="H104" s="10">
        <v>47330</v>
      </c>
      <c r="I104" s="10">
        <v>45772</v>
      </c>
      <c r="J104" s="10">
        <v>45860</v>
      </c>
      <c r="K104" s="21">
        <v>0</v>
      </c>
      <c r="L104" s="21">
        <v>500000000</v>
      </c>
      <c r="M104" s="21">
        <v>500000000</v>
      </c>
      <c r="N104" s="21">
        <v>500000000</v>
      </c>
      <c r="O104" s="21">
        <f>IF(Worked_Table[[#This Row],[Award Value]]="",Worked_Table[[#This Row],[CN Value]],Worked_Table[[#This Row],[Award Value]])</f>
        <v>500000000</v>
      </c>
      <c r="P104" s="10">
        <v>45870</v>
      </c>
      <c r="Q104" s="10">
        <v>47330</v>
      </c>
      <c r="R104" s="7">
        <v>2025</v>
      </c>
      <c r="S104" s="7" t="str">
        <f t="shared" si="1"/>
        <v>England</v>
      </c>
    </row>
    <row r="105" spans="1:19" x14ac:dyDescent="0.3">
      <c r="A105" s="7" t="s">
        <v>1276</v>
      </c>
      <c r="B105" s="7" t="s">
        <v>346</v>
      </c>
      <c r="C105" s="7" t="s">
        <v>43</v>
      </c>
      <c r="D105" s="10">
        <v>45791</v>
      </c>
      <c r="E105" s="7" t="s">
        <v>1278</v>
      </c>
      <c r="F105" s="7" t="s">
        <v>84</v>
      </c>
      <c r="G105" s="10">
        <v>45783</v>
      </c>
      <c r="H105" s="10">
        <v>46024</v>
      </c>
      <c r="I105" s="10">
        <v>45722</v>
      </c>
      <c r="J105" s="10">
        <v>45770</v>
      </c>
      <c r="K105" s="21">
        <v>3350000</v>
      </c>
      <c r="L105" s="21">
        <v>3350000</v>
      </c>
      <c r="M105" s="21">
        <v>3350000</v>
      </c>
      <c r="N105" s="21">
        <v>3350000</v>
      </c>
      <c r="O105" s="21">
        <f>IF(Worked_Table[[#This Row],[Award Value]]="",Worked_Table[[#This Row],[CN Value]],Worked_Table[[#This Row],[Award Value]])</f>
        <v>3350000</v>
      </c>
      <c r="P105" s="10">
        <v>45796</v>
      </c>
      <c r="Q105" s="10">
        <v>46031</v>
      </c>
      <c r="R105" s="7">
        <v>2025</v>
      </c>
      <c r="S105" s="7" t="str">
        <f t="shared" si="1"/>
        <v>England Mixed/Other</v>
      </c>
    </row>
    <row r="106" spans="1:19" x14ac:dyDescent="0.3">
      <c r="A106" s="7" t="s">
        <v>1281</v>
      </c>
      <c r="B106" s="7" t="s">
        <v>1282</v>
      </c>
      <c r="C106" s="7" t="s">
        <v>43</v>
      </c>
      <c r="D106" s="10">
        <v>45778</v>
      </c>
      <c r="E106" s="7" t="s">
        <v>1284</v>
      </c>
      <c r="F106" s="7" t="s">
        <v>51</v>
      </c>
      <c r="G106" s="10">
        <v>45444</v>
      </c>
      <c r="H106" s="10">
        <v>46752</v>
      </c>
      <c r="I106" s="10">
        <v>45382</v>
      </c>
      <c r="J106" s="10">
        <v>45671</v>
      </c>
      <c r="K106" s="21">
        <v>74718.75</v>
      </c>
      <c r="L106" s="21"/>
      <c r="M106" s="21">
        <v>74718.75</v>
      </c>
      <c r="N106" s="21">
        <v>74718.75</v>
      </c>
      <c r="O106" s="21">
        <f>IF(Worked_Table[[#This Row],[Award Value]]="",Worked_Table[[#This Row],[CN Value]],Worked_Table[[#This Row],[Award Value]])</f>
        <v>74718.75</v>
      </c>
      <c r="P106" s="10">
        <v>45444</v>
      </c>
      <c r="Q106" s="10">
        <v>46752</v>
      </c>
      <c r="R106" s="7">
        <v>2025</v>
      </c>
      <c r="S106" s="7" t="str">
        <f t="shared" si="1"/>
        <v>England Mixed/Other</v>
      </c>
    </row>
    <row r="107" spans="1:19" x14ac:dyDescent="0.3">
      <c r="A107" s="7" t="s">
        <v>1292</v>
      </c>
      <c r="B107" s="7" t="s">
        <v>24875</v>
      </c>
      <c r="C107" s="7" t="s">
        <v>43</v>
      </c>
      <c r="D107" s="10">
        <v>45771</v>
      </c>
      <c r="E107" s="7" t="s">
        <v>1295</v>
      </c>
      <c r="F107" s="7" t="s">
        <v>1297</v>
      </c>
      <c r="G107" s="10">
        <v>45168</v>
      </c>
      <c r="H107" s="10">
        <v>45838</v>
      </c>
      <c r="I107" s="10">
        <v>45016</v>
      </c>
      <c r="J107" s="10">
        <v>45771</v>
      </c>
      <c r="K107" s="21">
        <v>40000000</v>
      </c>
      <c r="L107" s="21">
        <v>40000000</v>
      </c>
      <c r="M107" s="21">
        <v>40000000</v>
      </c>
      <c r="N107" s="21">
        <v>40000000</v>
      </c>
      <c r="O107" s="21">
        <f>IF(Worked_Table[[#This Row],[Award Value]]="",Worked_Table[[#This Row],[CN Value]],Worked_Table[[#This Row],[Award Value]])</f>
        <v>40000000</v>
      </c>
      <c r="P107" s="10">
        <v>45791</v>
      </c>
      <c r="Q107" s="10">
        <v>46752</v>
      </c>
      <c r="R107" s="7">
        <v>2025</v>
      </c>
      <c r="S107" s="7" t="str">
        <f t="shared" si="1"/>
        <v>England Mixed/Other</v>
      </c>
    </row>
    <row r="108" spans="1:19" x14ac:dyDescent="0.3">
      <c r="A108" s="7" t="s">
        <v>1307</v>
      </c>
      <c r="B108" s="7" t="s">
        <v>966</v>
      </c>
      <c r="C108" s="7" t="s">
        <v>43</v>
      </c>
      <c r="D108" s="10">
        <v>45415</v>
      </c>
      <c r="E108" s="7" t="s">
        <v>1307</v>
      </c>
      <c r="F108" s="7" t="s">
        <v>405</v>
      </c>
      <c r="G108" s="10">
        <v>45323</v>
      </c>
      <c r="H108" s="10">
        <v>45808</v>
      </c>
      <c r="I108" s="10">
        <v>45293</v>
      </c>
      <c r="J108" s="10">
        <v>45323</v>
      </c>
      <c r="K108" s="21">
        <v>22000000</v>
      </c>
      <c r="L108" s="21"/>
      <c r="M108" s="21">
        <v>22000000</v>
      </c>
      <c r="N108" s="21">
        <v>22000000</v>
      </c>
      <c r="O108" s="21">
        <f>IF(Worked_Table[[#This Row],[Award Value]]="",Worked_Table[[#This Row],[CN Value]],Worked_Table[[#This Row],[Award Value]])</f>
        <v>22000000</v>
      </c>
      <c r="P108" s="10">
        <v>45323</v>
      </c>
      <c r="Q108" s="10">
        <v>45808</v>
      </c>
      <c r="R108" s="7">
        <v>2024</v>
      </c>
      <c r="S108" s="7" t="str">
        <f t="shared" si="1"/>
        <v>England Mixed/Other</v>
      </c>
    </row>
    <row r="109" spans="1:19" x14ac:dyDescent="0.3">
      <c r="A109" s="7" t="s">
        <v>1311</v>
      </c>
      <c r="B109" s="7" t="s">
        <v>24876</v>
      </c>
      <c r="C109" s="7" t="s">
        <v>43</v>
      </c>
      <c r="D109" s="10">
        <v>45882</v>
      </c>
      <c r="E109" s="7" t="s">
        <v>1314</v>
      </c>
      <c r="F109" s="7" t="s">
        <v>64</v>
      </c>
      <c r="G109" s="10">
        <v>46013</v>
      </c>
      <c r="H109" s="10">
        <v>46377</v>
      </c>
      <c r="I109" s="10">
        <v>46012</v>
      </c>
      <c r="J109" s="10">
        <v>46013</v>
      </c>
      <c r="K109" s="21">
        <v>420000</v>
      </c>
      <c r="L109" s="21">
        <v>420000</v>
      </c>
      <c r="M109" s="21">
        <v>420000</v>
      </c>
      <c r="N109" s="21">
        <v>70000</v>
      </c>
      <c r="O109" s="21">
        <f>IF(Worked_Table[[#This Row],[Award Value]]="",Worked_Table[[#This Row],[CN Value]],Worked_Table[[#This Row],[Award Value]])</f>
        <v>70000</v>
      </c>
      <c r="P109" s="10">
        <v>46013</v>
      </c>
      <c r="Q109" s="10">
        <v>46377</v>
      </c>
      <c r="R109" s="7">
        <v>2025</v>
      </c>
      <c r="S109" s="7" t="str">
        <f t="shared" si="1"/>
        <v>UK</v>
      </c>
    </row>
    <row r="110" spans="1:19" x14ac:dyDescent="0.3">
      <c r="A110" s="7" t="s">
        <v>1325</v>
      </c>
      <c r="B110" s="7" t="s">
        <v>216</v>
      </c>
      <c r="C110" s="7" t="s">
        <v>43</v>
      </c>
      <c r="D110" s="10">
        <v>46010</v>
      </c>
      <c r="E110" s="7" t="s">
        <v>1327</v>
      </c>
      <c r="F110" s="7" t="s">
        <v>84</v>
      </c>
      <c r="G110" s="10">
        <v>45971</v>
      </c>
      <c r="H110" s="10">
        <v>46153</v>
      </c>
      <c r="I110" s="10">
        <v>45968</v>
      </c>
      <c r="J110" s="10">
        <v>45968</v>
      </c>
      <c r="K110" s="21">
        <v>103839.549</v>
      </c>
      <c r="L110" s="21"/>
      <c r="M110" s="21">
        <v>103839.549</v>
      </c>
      <c r="N110" s="21">
        <v>103839.549</v>
      </c>
      <c r="O110" s="21">
        <f>IF(Worked_Table[[#This Row],[Award Value]]="",Worked_Table[[#This Row],[CN Value]],Worked_Table[[#This Row],[Award Value]])</f>
        <v>103839.549</v>
      </c>
      <c r="P110" s="10">
        <v>45971</v>
      </c>
      <c r="Q110" s="10">
        <v>46153</v>
      </c>
      <c r="R110" s="7">
        <v>2025</v>
      </c>
      <c r="S110" s="7" t="str">
        <f t="shared" si="1"/>
        <v>England Mixed/Other</v>
      </c>
    </row>
    <row r="111" spans="1:19" x14ac:dyDescent="0.3">
      <c r="A111" s="7" t="s">
        <v>1333</v>
      </c>
      <c r="B111" s="7" t="s">
        <v>216</v>
      </c>
      <c r="C111" s="7" t="s">
        <v>43</v>
      </c>
      <c r="D111" s="10">
        <v>46010</v>
      </c>
      <c r="E111" s="7" t="s">
        <v>1335</v>
      </c>
      <c r="F111" s="7" t="s">
        <v>84</v>
      </c>
      <c r="G111" s="10">
        <v>45971</v>
      </c>
      <c r="H111" s="10">
        <v>46153</v>
      </c>
      <c r="I111" s="10">
        <v>45968</v>
      </c>
      <c r="J111" s="10">
        <v>45968</v>
      </c>
      <c r="K111" s="21">
        <v>103839.549</v>
      </c>
      <c r="L111" s="21"/>
      <c r="M111" s="21">
        <v>103839.549</v>
      </c>
      <c r="N111" s="21">
        <v>103839.549</v>
      </c>
      <c r="O111" s="21">
        <f>IF(Worked_Table[[#This Row],[Award Value]]="",Worked_Table[[#This Row],[CN Value]],Worked_Table[[#This Row],[Award Value]])</f>
        <v>103839.549</v>
      </c>
      <c r="P111" s="10">
        <v>45971</v>
      </c>
      <c r="Q111" s="10">
        <v>46153</v>
      </c>
      <c r="R111" s="7">
        <v>2025</v>
      </c>
      <c r="S111" s="7" t="str">
        <f t="shared" si="1"/>
        <v>England Mixed/Other</v>
      </c>
    </row>
    <row r="112" spans="1:19" x14ac:dyDescent="0.3">
      <c r="A112" s="7">
        <v>15067</v>
      </c>
      <c r="B112" s="7" t="s">
        <v>103</v>
      </c>
      <c r="C112" s="7" t="s">
        <v>43</v>
      </c>
      <c r="D112" s="10">
        <v>45966</v>
      </c>
      <c r="E112" s="7" t="s">
        <v>1338</v>
      </c>
      <c r="F112" s="7" t="s">
        <v>107</v>
      </c>
      <c r="G112" s="10">
        <v>45839</v>
      </c>
      <c r="H112" s="10">
        <v>46873</v>
      </c>
      <c r="I112" s="10">
        <v>45821</v>
      </c>
      <c r="J112" s="10">
        <v>45953</v>
      </c>
      <c r="K112" s="21">
        <v>1028334.89</v>
      </c>
      <c r="L112" s="21"/>
      <c r="M112" s="21">
        <v>1028334.89</v>
      </c>
      <c r="N112" s="21">
        <v>1028334.89</v>
      </c>
      <c r="O112" s="21">
        <f>IF(Worked_Table[[#This Row],[Award Value]]="",Worked_Table[[#This Row],[CN Value]],Worked_Table[[#This Row],[Award Value]])</f>
        <v>1028334.89</v>
      </c>
      <c r="P112" s="10">
        <v>45839</v>
      </c>
      <c r="Q112" s="10">
        <v>46873</v>
      </c>
      <c r="R112" s="7">
        <v>2025</v>
      </c>
      <c r="S112" s="7" t="str">
        <f t="shared" si="1"/>
        <v>England Mixed/Other</v>
      </c>
    </row>
    <row r="113" spans="1:19" x14ac:dyDescent="0.3">
      <c r="A113" s="7" t="s">
        <v>1344</v>
      </c>
      <c r="B113" s="7" t="s">
        <v>24877</v>
      </c>
      <c r="C113" s="7" t="s">
        <v>43</v>
      </c>
      <c r="D113" s="10">
        <v>45776</v>
      </c>
      <c r="E113" s="7" t="s">
        <v>1347</v>
      </c>
      <c r="F113" s="7" t="s">
        <v>8481</v>
      </c>
      <c r="G113" s="10">
        <v>45756</v>
      </c>
      <c r="H113" s="10">
        <v>45930</v>
      </c>
      <c r="I113" s="10">
        <v>45755</v>
      </c>
      <c r="J113" s="10">
        <v>45756</v>
      </c>
      <c r="K113" s="21">
        <v>357186</v>
      </c>
      <c r="L113" s="21"/>
      <c r="M113" s="21">
        <v>357186</v>
      </c>
      <c r="N113" s="21">
        <v>357186</v>
      </c>
      <c r="O113" s="21">
        <f>IF(Worked_Table[[#This Row],[Award Value]]="",Worked_Table[[#This Row],[CN Value]],Worked_Table[[#This Row],[Award Value]])</f>
        <v>357186</v>
      </c>
      <c r="P113" s="10">
        <v>45756</v>
      </c>
      <c r="Q113" s="10">
        <v>45930</v>
      </c>
      <c r="R113" s="7">
        <v>2025</v>
      </c>
      <c r="S113" s="7" t="str">
        <f t="shared" si="1"/>
        <v>England Mixed/Other</v>
      </c>
    </row>
    <row r="114" spans="1:19" x14ac:dyDescent="0.3">
      <c r="A114" s="7" t="s">
        <v>1356</v>
      </c>
      <c r="B114" s="7" t="s">
        <v>1357</v>
      </c>
      <c r="C114" s="7" t="s">
        <v>43</v>
      </c>
      <c r="D114" s="10">
        <v>45898</v>
      </c>
      <c r="E114" s="7" t="s">
        <v>1359</v>
      </c>
      <c r="F114" s="7" t="s">
        <v>436</v>
      </c>
      <c r="G114" s="10">
        <v>45859</v>
      </c>
      <c r="H114" s="10">
        <v>45957</v>
      </c>
      <c r="I114" s="10">
        <v>45702</v>
      </c>
      <c r="J114" s="10">
        <v>45876</v>
      </c>
      <c r="K114" s="21">
        <v>0</v>
      </c>
      <c r="L114" s="21">
        <v>0</v>
      </c>
      <c r="M114" s="21">
        <v>0</v>
      </c>
      <c r="N114" s="21">
        <v>0</v>
      </c>
      <c r="O114" s="21">
        <f>IF(Worked_Table[[#This Row],[Award Value]]="",Worked_Table[[#This Row],[CN Value]],Worked_Table[[#This Row],[Award Value]])</f>
        <v>0</v>
      </c>
      <c r="P114" s="10">
        <v>45859</v>
      </c>
      <c r="Q114" s="10">
        <v>45957</v>
      </c>
      <c r="R114" s="7">
        <v>2025</v>
      </c>
      <c r="S114" s="7" t="str">
        <f t="shared" si="1"/>
        <v>England Mixed/Other</v>
      </c>
    </row>
    <row r="115" spans="1:19" x14ac:dyDescent="0.3">
      <c r="A115" s="7" t="s">
        <v>1365</v>
      </c>
      <c r="B115" s="7" t="s">
        <v>1366</v>
      </c>
      <c r="C115" s="7" t="s">
        <v>43</v>
      </c>
      <c r="D115" s="10">
        <v>45762</v>
      </c>
      <c r="E115" s="7" t="s">
        <v>1368</v>
      </c>
      <c r="F115" s="7" t="s">
        <v>64</v>
      </c>
      <c r="G115" s="10">
        <v>45757</v>
      </c>
      <c r="H115" s="10">
        <v>46455</v>
      </c>
      <c r="I115" s="10">
        <v>45693</v>
      </c>
      <c r="J115" s="10">
        <v>45756</v>
      </c>
      <c r="K115" s="21">
        <v>37200</v>
      </c>
      <c r="L115" s="21">
        <v>37200</v>
      </c>
      <c r="M115" s="21">
        <v>37200</v>
      </c>
      <c r="N115" s="21">
        <v>37200</v>
      </c>
      <c r="O115" s="21">
        <f>IF(Worked_Table[[#This Row],[Award Value]]="",Worked_Table[[#This Row],[CN Value]],Worked_Table[[#This Row],[Award Value]])</f>
        <v>37200</v>
      </c>
      <c r="P115" s="10">
        <v>45757</v>
      </c>
      <c r="Q115" s="10">
        <v>46455</v>
      </c>
      <c r="R115" s="7">
        <v>2025</v>
      </c>
      <c r="S115" s="7" t="str">
        <f t="shared" si="1"/>
        <v>UK</v>
      </c>
    </row>
    <row r="116" spans="1:19" x14ac:dyDescent="0.3">
      <c r="A116" s="7" t="s">
        <v>1378</v>
      </c>
      <c r="B116" s="7" t="s">
        <v>1069</v>
      </c>
      <c r="C116" s="7" t="s">
        <v>43</v>
      </c>
      <c r="D116" s="10">
        <v>45859</v>
      </c>
      <c r="E116" s="7" t="s">
        <v>1380</v>
      </c>
      <c r="F116" s="7" t="s">
        <v>64</v>
      </c>
      <c r="G116" s="10">
        <v>45901</v>
      </c>
      <c r="H116" s="10">
        <v>46010</v>
      </c>
      <c r="I116" s="10">
        <v>45828</v>
      </c>
      <c r="J116" s="10">
        <v>45848</v>
      </c>
      <c r="K116" s="21">
        <v>0</v>
      </c>
      <c r="L116" s="21">
        <v>0</v>
      </c>
      <c r="M116" s="21">
        <v>0</v>
      </c>
      <c r="N116" s="21">
        <v>199000</v>
      </c>
      <c r="O116" s="21">
        <f>IF(Worked_Table[[#This Row],[Award Value]]="",Worked_Table[[#This Row],[CN Value]],Worked_Table[[#This Row],[Award Value]])</f>
        <v>199000</v>
      </c>
      <c r="P116" s="10">
        <v>45901</v>
      </c>
      <c r="Q116" s="10">
        <v>46010</v>
      </c>
      <c r="R116" s="7">
        <v>2025</v>
      </c>
      <c r="S116" s="7" t="str">
        <f t="shared" si="1"/>
        <v>UK</v>
      </c>
    </row>
    <row r="117" spans="1:19" x14ac:dyDescent="0.3">
      <c r="A117" s="7" t="s">
        <v>1387</v>
      </c>
      <c r="B117" s="7" t="s">
        <v>24878</v>
      </c>
      <c r="C117" s="7" t="s">
        <v>43</v>
      </c>
      <c r="D117" s="10">
        <v>45840</v>
      </c>
      <c r="E117" s="7" t="s">
        <v>1390</v>
      </c>
      <c r="F117" s="7" t="s">
        <v>1393</v>
      </c>
      <c r="G117" s="10">
        <v>45691</v>
      </c>
      <c r="H117" s="10">
        <v>45933</v>
      </c>
      <c r="I117" s="10">
        <v>45597</v>
      </c>
      <c r="J117" s="10">
        <v>45686</v>
      </c>
      <c r="K117" s="21">
        <v>165318</v>
      </c>
      <c r="L117" s="21"/>
      <c r="M117" s="21">
        <v>165318</v>
      </c>
      <c r="N117" s="21">
        <v>165318</v>
      </c>
      <c r="O117" s="21">
        <f>IF(Worked_Table[[#This Row],[Award Value]]="",Worked_Table[[#This Row],[CN Value]],Worked_Table[[#This Row],[Award Value]])</f>
        <v>165318</v>
      </c>
      <c r="P117" s="10">
        <v>45691</v>
      </c>
      <c r="Q117" s="10">
        <v>45933</v>
      </c>
      <c r="R117" s="7">
        <v>2025</v>
      </c>
      <c r="S117" s="7" t="str">
        <f t="shared" si="1"/>
        <v>England Mixed/Other</v>
      </c>
    </row>
    <row r="118" spans="1:19" x14ac:dyDescent="0.3">
      <c r="A118" s="7" t="s">
        <v>1398</v>
      </c>
      <c r="B118" s="7" t="s">
        <v>24839</v>
      </c>
      <c r="C118" s="7" t="s">
        <v>43</v>
      </c>
      <c r="D118" s="10">
        <v>45788</v>
      </c>
      <c r="E118" s="7" t="s">
        <v>1400</v>
      </c>
      <c r="F118" s="7" t="s">
        <v>51</v>
      </c>
      <c r="G118" s="10">
        <v>45753</v>
      </c>
      <c r="H118" s="10">
        <v>46112</v>
      </c>
      <c r="I118" s="10">
        <v>45719</v>
      </c>
      <c r="J118" s="10">
        <v>45740</v>
      </c>
      <c r="K118" s="21">
        <v>13980</v>
      </c>
      <c r="L118" s="21"/>
      <c r="M118" s="21">
        <v>13980</v>
      </c>
      <c r="N118" s="21">
        <v>13980</v>
      </c>
      <c r="O118" s="21">
        <f>IF(Worked_Table[[#This Row],[Award Value]]="",Worked_Table[[#This Row],[CN Value]],Worked_Table[[#This Row],[Award Value]])</f>
        <v>13980</v>
      </c>
      <c r="P118" s="10">
        <v>45753</v>
      </c>
      <c r="Q118" s="10">
        <v>46112</v>
      </c>
      <c r="R118" s="7">
        <v>2025</v>
      </c>
      <c r="S118" s="7" t="str">
        <f t="shared" si="1"/>
        <v>England Mixed/Other</v>
      </c>
    </row>
    <row r="119" spans="1:19" x14ac:dyDescent="0.3">
      <c r="A119" s="7">
        <v>12292</v>
      </c>
      <c r="B119" s="7" t="s">
        <v>103</v>
      </c>
      <c r="C119" s="7" t="s">
        <v>43</v>
      </c>
      <c r="D119" s="10">
        <v>45769</v>
      </c>
      <c r="E119" s="7" t="s">
        <v>1404</v>
      </c>
      <c r="F119" s="7" t="s">
        <v>107</v>
      </c>
      <c r="G119" s="10">
        <v>45733</v>
      </c>
      <c r="H119" s="10">
        <v>46052</v>
      </c>
      <c r="I119" s="10">
        <v>45688</v>
      </c>
      <c r="J119" s="10">
        <v>45733</v>
      </c>
      <c r="K119" s="21">
        <v>700117</v>
      </c>
      <c r="L119" s="21"/>
      <c r="M119" s="21">
        <v>700117</v>
      </c>
      <c r="N119" s="21">
        <v>700117</v>
      </c>
      <c r="O119" s="21">
        <f>IF(Worked_Table[[#This Row],[Award Value]]="",Worked_Table[[#This Row],[CN Value]],Worked_Table[[#This Row],[Award Value]])</f>
        <v>700117</v>
      </c>
      <c r="P119" s="10">
        <v>45733</v>
      </c>
      <c r="Q119" s="10">
        <v>46052</v>
      </c>
      <c r="R119" s="7">
        <v>2025</v>
      </c>
      <c r="S119" s="7" t="str">
        <f t="shared" si="1"/>
        <v>England Mixed/Other</v>
      </c>
    </row>
    <row r="120" spans="1:19" x14ac:dyDescent="0.3">
      <c r="A120" s="7" t="s">
        <v>1407</v>
      </c>
      <c r="B120" s="7" t="s">
        <v>1408</v>
      </c>
      <c r="C120" s="7" t="s">
        <v>43</v>
      </c>
      <c r="D120" s="10">
        <v>45762</v>
      </c>
      <c r="E120" s="7" t="s">
        <v>1410</v>
      </c>
      <c r="F120" s="7" t="s">
        <v>84</v>
      </c>
      <c r="G120" s="10">
        <v>45778</v>
      </c>
      <c r="H120" s="10">
        <v>45930</v>
      </c>
      <c r="I120" s="10">
        <v>45142</v>
      </c>
      <c r="J120" s="10">
        <v>45747</v>
      </c>
      <c r="K120" s="21">
        <v>271519.44</v>
      </c>
      <c r="L120" s="21">
        <v>271519.44</v>
      </c>
      <c r="M120" s="21">
        <v>271519.44</v>
      </c>
      <c r="N120" s="21">
        <v>271519.44</v>
      </c>
      <c r="O120" s="21">
        <f>IF(Worked_Table[[#This Row],[Award Value]]="",Worked_Table[[#This Row],[CN Value]],Worked_Table[[#This Row],[Award Value]])</f>
        <v>271519.44</v>
      </c>
      <c r="P120" s="10">
        <v>45778</v>
      </c>
      <c r="Q120" s="10">
        <v>45930</v>
      </c>
      <c r="R120" s="7">
        <v>2025</v>
      </c>
      <c r="S120" s="7" t="str">
        <f t="shared" si="1"/>
        <v>England Mixed/Other</v>
      </c>
    </row>
    <row r="121" spans="1:19" x14ac:dyDescent="0.3">
      <c r="A121" s="7">
        <v>714182450</v>
      </c>
      <c r="B121" s="7" t="s">
        <v>24879</v>
      </c>
      <c r="C121" s="7" t="s">
        <v>43</v>
      </c>
      <c r="D121" s="10">
        <v>45758</v>
      </c>
      <c r="E121" s="7" t="s">
        <v>1422</v>
      </c>
      <c r="F121" s="7" t="s">
        <v>436</v>
      </c>
      <c r="G121" s="10">
        <v>45726</v>
      </c>
      <c r="H121" s="10">
        <v>45753</v>
      </c>
      <c r="I121" s="10">
        <v>45719</v>
      </c>
      <c r="J121" s="10">
        <v>45719</v>
      </c>
      <c r="K121" s="21">
        <v>640000</v>
      </c>
      <c r="L121" s="21">
        <v>3500000</v>
      </c>
      <c r="M121" s="21">
        <v>3500000</v>
      </c>
      <c r="N121" s="21">
        <v>3500000</v>
      </c>
      <c r="O121" s="21">
        <f>IF(Worked_Table[[#This Row],[Award Value]]="",Worked_Table[[#This Row],[CN Value]],Worked_Table[[#This Row],[Award Value]])</f>
        <v>3500000</v>
      </c>
      <c r="P121" s="10">
        <v>45726</v>
      </c>
      <c r="Q121" s="10">
        <v>45753</v>
      </c>
      <c r="R121" s="7">
        <v>2025</v>
      </c>
      <c r="S121" s="7" t="str">
        <f t="shared" si="1"/>
        <v>England Mixed/Other</v>
      </c>
    </row>
    <row r="122" spans="1:19" x14ac:dyDescent="0.3">
      <c r="A122" s="7" t="s">
        <v>1431</v>
      </c>
      <c r="B122" s="7" t="s">
        <v>1432</v>
      </c>
      <c r="C122" s="7" t="s">
        <v>43</v>
      </c>
      <c r="D122" s="10">
        <v>45756</v>
      </c>
      <c r="E122" s="7" t="s">
        <v>1434</v>
      </c>
      <c r="F122" s="7" t="s">
        <v>378</v>
      </c>
      <c r="G122" s="10">
        <v>45719</v>
      </c>
      <c r="H122" s="10">
        <v>46814</v>
      </c>
      <c r="I122" s="10">
        <v>45705</v>
      </c>
      <c r="J122" s="10">
        <v>45719</v>
      </c>
      <c r="K122" s="21">
        <v>1000000</v>
      </c>
      <c r="L122" s="21">
        <v>4500000</v>
      </c>
      <c r="M122" s="21">
        <v>4500000</v>
      </c>
      <c r="N122" s="21">
        <v>4500000</v>
      </c>
      <c r="O122" s="21">
        <f>IF(Worked_Table[[#This Row],[Award Value]]="",Worked_Table[[#This Row],[CN Value]],Worked_Table[[#This Row],[Award Value]])</f>
        <v>4500000</v>
      </c>
      <c r="P122" s="10">
        <v>45719</v>
      </c>
      <c r="Q122" s="10">
        <v>46814</v>
      </c>
      <c r="R122" s="7">
        <v>2025</v>
      </c>
      <c r="S122" s="7" t="str">
        <f t="shared" si="1"/>
        <v>England Mixed/Other</v>
      </c>
    </row>
    <row r="123" spans="1:19" x14ac:dyDescent="0.3">
      <c r="A123" s="7" t="s">
        <v>1445</v>
      </c>
      <c r="B123" s="7" t="s">
        <v>1446</v>
      </c>
      <c r="C123" s="7" t="s">
        <v>43</v>
      </c>
      <c r="D123" s="10">
        <v>45695</v>
      </c>
      <c r="E123" s="7" t="s">
        <v>1448</v>
      </c>
      <c r="F123" s="7" t="s">
        <v>95</v>
      </c>
      <c r="G123" s="10">
        <v>45719</v>
      </c>
      <c r="H123" s="10">
        <v>46052</v>
      </c>
      <c r="I123" s="10">
        <v>45678</v>
      </c>
      <c r="J123" s="10">
        <v>45678</v>
      </c>
      <c r="K123" s="21">
        <v>1365035.2</v>
      </c>
      <c r="L123" s="21"/>
      <c r="M123" s="21">
        <v>1365035.2</v>
      </c>
      <c r="N123" s="21">
        <v>1365035.2</v>
      </c>
      <c r="O123" s="21">
        <f>IF(Worked_Table[[#This Row],[Award Value]]="",Worked_Table[[#This Row],[CN Value]],Worked_Table[[#This Row],[Award Value]])</f>
        <v>1365035.2</v>
      </c>
      <c r="P123" s="10">
        <v>45719</v>
      </c>
      <c r="Q123" s="10">
        <v>46052</v>
      </c>
      <c r="R123" s="7">
        <v>2025</v>
      </c>
      <c r="S123" s="7" t="str">
        <f t="shared" si="1"/>
        <v>England Mixed/Other</v>
      </c>
    </row>
    <row r="124" spans="1:19" x14ac:dyDescent="0.3">
      <c r="A124" s="7" t="s">
        <v>1458</v>
      </c>
      <c r="B124" s="7" t="s">
        <v>24880</v>
      </c>
      <c r="C124" s="7" t="s">
        <v>43</v>
      </c>
      <c r="D124" s="10">
        <v>45691</v>
      </c>
      <c r="E124" s="7" t="s">
        <v>1461</v>
      </c>
      <c r="F124" s="7" t="s">
        <v>84</v>
      </c>
      <c r="G124" s="10">
        <v>45627</v>
      </c>
      <c r="H124" s="10">
        <v>47087</v>
      </c>
      <c r="I124" s="10">
        <v>45592</v>
      </c>
      <c r="J124" s="10">
        <v>45622</v>
      </c>
      <c r="K124" s="21">
        <v>0</v>
      </c>
      <c r="L124" s="21"/>
      <c r="M124" s="21">
        <v>0</v>
      </c>
      <c r="N124" s="21">
        <v>0</v>
      </c>
      <c r="O124" s="21">
        <f>IF(Worked_Table[[#This Row],[Award Value]]="",Worked_Table[[#This Row],[CN Value]],Worked_Table[[#This Row],[Award Value]])</f>
        <v>0</v>
      </c>
      <c r="P124" s="10">
        <v>45627</v>
      </c>
      <c r="Q124" s="10">
        <v>47087</v>
      </c>
      <c r="R124" s="7">
        <v>2025</v>
      </c>
      <c r="S124" s="7" t="str">
        <f t="shared" si="1"/>
        <v>England Mixed/Other</v>
      </c>
    </row>
    <row r="125" spans="1:19" x14ac:dyDescent="0.3">
      <c r="A125" s="7" t="s">
        <v>1472</v>
      </c>
      <c r="B125" s="7" t="s">
        <v>216</v>
      </c>
      <c r="C125" s="7" t="s">
        <v>43</v>
      </c>
      <c r="D125" s="10">
        <v>45672</v>
      </c>
      <c r="E125" s="7" t="s">
        <v>1474</v>
      </c>
      <c r="F125" s="7" t="s">
        <v>84</v>
      </c>
      <c r="G125" s="10">
        <v>45642</v>
      </c>
      <c r="H125" s="10">
        <v>45824</v>
      </c>
      <c r="I125" s="10">
        <v>45510</v>
      </c>
      <c r="J125" s="10">
        <v>45553</v>
      </c>
      <c r="K125" s="21">
        <v>33184</v>
      </c>
      <c r="L125" s="21"/>
      <c r="M125" s="21">
        <v>33184</v>
      </c>
      <c r="N125" s="21">
        <v>33184</v>
      </c>
      <c r="O125" s="21">
        <f>IF(Worked_Table[[#This Row],[Award Value]]="",Worked_Table[[#This Row],[CN Value]],Worked_Table[[#This Row],[Award Value]])</f>
        <v>33184</v>
      </c>
      <c r="P125" s="10">
        <v>45642</v>
      </c>
      <c r="Q125" s="10">
        <v>45824</v>
      </c>
      <c r="R125" s="7">
        <v>2025</v>
      </c>
      <c r="S125" s="7" t="str">
        <f t="shared" si="1"/>
        <v>England Mixed/Other</v>
      </c>
    </row>
    <row r="126" spans="1:19" x14ac:dyDescent="0.3">
      <c r="A126" s="7" t="s">
        <v>1480</v>
      </c>
      <c r="B126" s="7" t="s">
        <v>24838</v>
      </c>
      <c r="C126" s="7" t="s">
        <v>43</v>
      </c>
      <c r="D126" s="10">
        <v>45644</v>
      </c>
      <c r="E126" s="7" t="s">
        <v>1482</v>
      </c>
      <c r="F126" s="7" t="s">
        <v>47</v>
      </c>
      <c r="G126" s="10">
        <v>45637</v>
      </c>
      <c r="H126" s="10">
        <v>45744</v>
      </c>
      <c r="I126" s="10">
        <v>45632</v>
      </c>
      <c r="J126" s="10">
        <v>45644</v>
      </c>
      <c r="K126" s="21">
        <v>25000</v>
      </c>
      <c r="L126" s="21">
        <v>50000</v>
      </c>
      <c r="M126" s="21">
        <v>50000</v>
      </c>
      <c r="N126" s="21">
        <v>31190</v>
      </c>
      <c r="O126" s="21">
        <f>IF(Worked_Table[[#This Row],[Award Value]]="",Worked_Table[[#This Row],[CN Value]],Worked_Table[[#This Row],[Award Value]])</f>
        <v>31190</v>
      </c>
      <c r="P126" s="10">
        <v>45637</v>
      </c>
      <c r="Q126" s="10">
        <v>45744</v>
      </c>
      <c r="R126" s="7">
        <v>2024</v>
      </c>
      <c r="S126" s="7" t="str">
        <f t="shared" si="1"/>
        <v>England Mixed/Other</v>
      </c>
    </row>
    <row r="127" spans="1:19" x14ac:dyDescent="0.3">
      <c r="A127" s="7" t="s">
        <v>1493</v>
      </c>
      <c r="B127" s="7" t="s">
        <v>24881</v>
      </c>
      <c r="C127" s="7" t="s">
        <v>43</v>
      </c>
      <c r="D127" s="10">
        <v>45597</v>
      </c>
      <c r="E127" s="7" t="s">
        <v>1496</v>
      </c>
      <c r="F127" s="7" t="s">
        <v>64</v>
      </c>
      <c r="G127" s="10">
        <v>45579</v>
      </c>
      <c r="H127" s="10">
        <v>45882</v>
      </c>
      <c r="I127" s="10">
        <v>45541</v>
      </c>
      <c r="J127" s="10">
        <v>45579</v>
      </c>
      <c r="K127" s="21">
        <v>131825</v>
      </c>
      <c r="L127" s="21"/>
      <c r="M127" s="21">
        <v>131825</v>
      </c>
      <c r="N127" s="21">
        <v>131825</v>
      </c>
      <c r="O127" s="21">
        <f>IF(Worked_Table[[#This Row],[Award Value]]="",Worked_Table[[#This Row],[CN Value]],Worked_Table[[#This Row],[Award Value]])</f>
        <v>131825</v>
      </c>
      <c r="P127" s="10">
        <v>45579</v>
      </c>
      <c r="Q127" s="10">
        <v>45882</v>
      </c>
      <c r="R127" s="7">
        <v>2024</v>
      </c>
      <c r="S127" s="7" t="str">
        <f t="shared" si="1"/>
        <v>UK</v>
      </c>
    </row>
    <row r="128" spans="1:19" x14ac:dyDescent="0.3">
      <c r="A128" s="7" t="s">
        <v>1500</v>
      </c>
      <c r="B128" s="7" t="s">
        <v>1501</v>
      </c>
      <c r="C128" s="7" t="s">
        <v>43</v>
      </c>
      <c r="D128" s="10">
        <v>45386</v>
      </c>
      <c r="E128" s="7" t="s">
        <v>1503</v>
      </c>
      <c r="F128" s="7" t="s">
        <v>64</v>
      </c>
      <c r="G128" s="10">
        <v>45597</v>
      </c>
      <c r="H128" s="10">
        <v>46691</v>
      </c>
      <c r="I128" s="10">
        <v>45420</v>
      </c>
      <c r="J128" s="10">
        <v>45588</v>
      </c>
      <c r="K128" s="21">
        <v>0</v>
      </c>
      <c r="L128" s="21">
        <v>0</v>
      </c>
      <c r="M128" s="21">
        <v>0</v>
      </c>
      <c r="N128" s="21">
        <v>333333</v>
      </c>
      <c r="O128" s="21">
        <f>IF(Worked_Table[[#This Row],[Award Value]]="",Worked_Table[[#This Row],[CN Value]],Worked_Table[[#This Row],[Award Value]])</f>
        <v>333333</v>
      </c>
      <c r="P128" s="10">
        <v>45597</v>
      </c>
      <c r="Q128" s="10">
        <v>46691</v>
      </c>
      <c r="R128" s="7">
        <v>2024</v>
      </c>
      <c r="S128" s="7" t="str">
        <f t="shared" si="1"/>
        <v>UK</v>
      </c>
    </row>
    <row r="129" spans="1:19" x14ac:dyDescent="0.3">
      <c r="A129" s="7" t="s">
        <v>1511</v>
      </c>
      <c r="B129" s="7" t="s">
        <v>1512</v>
      </c>
      <c r="C129" s="7" t="s">
        <v>43</v>
      </c>
      <c r="D129" s="10">
        <v>45574</v>
      </c>
      <c r="E129" s="7" t="s">
        <v>1514</v>
      </c>
      <c r="F129" s="7" t="s">
        <v>127</v>
      </c>
      <c r="G129" s="10">
        <v>45585</v>
      </c>
      <c r="H129" s="10">
        <v>45981</v>
      </c>
      <c r="I129" s="10">
        <v>45405</v>
      </c>
      <c r="J129" s="10">
        <v>45566</v>
      </c>
      <c r="K129" s="21">
        <v>571268.72</v>
      </c>
      <c r="L129" s="21">
        <v>571268.72</v>
      </c>
      <c r="M129" s="21">
        <v>571268.72</v>
      </c>
      <c r="N129" s="21">
        <v>571268.72</v>
      </c>
      <c r="O129" s="21">
        <f>IF(Worked_Table[[#This Row],[Award Value]]="",Worked_Table[[#This Row],[CN Value]],Worked_Table[[#This Row],[Award Value]])</f>
        <v>571268.72</v>
      </c>
      <c r="P129" s="10">
        <v>45585</v>
      </c>
      <c r="Q129" s="10">
        <v>45981</v>
      </c>
      <c r="R129" s="7">
        <v>2024</v>
      </c>
      <c r="S129" s="7" t="str">
        <f t="shared" si="1"/>
        <v>UK</v>
      </c>
    </row>
    <row r="130" spans="1:19" x14ac:dyDescent="0.3">
      <c r="A130" s="7" t="s">
        <v>1524</v>
      </c>
      <c r="B130" s="7" t="s">
        <v>1357</v>
      </c>
      <c r="C130" s="7" t="s">
        <v>43</v>
      </c>
      <c r="D130" s="10">
        <v>45555</v>
      </c>
      <c r="E130" s="7" t="s">
        <v>1526</v>
      </c>
      <c r="F130" s="7" t="s">
        <v>107</v>
      </c>
      <c r="G130" s="10">
        <v>45544</v>
      </c>
      <c r="H130" s="10">
        <v>45618</v>
      </c>
      <c r="I130" s="10">
        <v>45543</v>
      </c>
      <c r="J130" s="10">
        <v>45544</v>
      </c>
      <c r="K130" s="21">
        <v>367757.54</v>
      </c>
      <c r="L130" s="21"/>
      <c r="M130" s="21">
        <v>367757.54</v>
      </c>
      <c r="N130" s="21">
        <v>367757.54</v>
      </c>
      <c r="O130" s="21">
        <f>IF(Worked_Table[[#This Row],[Award Value]]="",Worked_Table[[#This Row],[CN Value]],Worked_Table[[#This Row],[Award Value]])</f>
        <v>367757.54</v>
      </c>
      <c r="P130" s="10">
        <v>45544</v>
      </c>
      <c r="Q130" s="10">
        <v>45618</v>
      </c>
      <c r="R130" s="7">
        <v>2024</v>
      </c>
      <c r="S130" s="7" t="str">
        <f t="shared" ref="S130:S193" si="2">IF(OR(F130="United Kingdom",F130="Any region"),"UK",
IF(
(
--ISNUMBER(SEARCH("North East",F130))+
--ISNUMBER(SEARCH("North West",F130))+
--ISNUMBER(SEARCH("Yorkshire and The Humber",F130))+
--ISNUMBER(SEARCH("East Midlands",F130))+
--ISNUMBER(SEARCH("West Midlands",F130))+
--ISNUMBER(SEARCH("East of England",F130))+
--ISNUMBER(SEARCH("London",F130))+
--ISNUMBER(SEARCH("South East",F130))+
--ISNUMBER(SEARCH("South West",F130))
)=9,
"England",
"England Mixed/Other"
))</f>
        <v>England Mixed/Other</v>
      </c>
    </row>
    <row r="131" spans="1:19" x14ac:dyDescent="0.3">
      <c r="A131" s="7" t="s">
        <v>1532</v>
      </c>
      <c r="B131" s="7" t="s">
        <v>291</v>
      </c>
      <c r="C131" s="7" t="s">
        <v>43</v>
      </c>
      <c r="D131" s="10">
        <v>45531</v>
      </c>
      <c r="E131" s="7" t="s">
        <v>1534</v>
      </c>
      <c r="F131" s="7" t="s">
        <v>714</v>
      </c>
      <c r="G131" s="10">
        <v>45531</v>
      </c>
      <c r="H131" s="10">
        <v>45900</v>
      </c>
      <c r="I131" s="10">
        <v>45505</v>
      </c>
      <c r="J131" s="10">
        <v>45505</v>
      </c>
      <c r="K131" s="21">
        <v>441000</v>
      </c>
      <c r="L131" s="21">
        <v>441000</v>
      </c>
      <c r="M131" s="21">
        <v>441000</v>
      </c>
      <c r="N131" s="21">
        <v>441000</v>
      </c>
      <c r="O131" s="21">
        <f>IF(Worked_Table[[#This Row],[Award Value]]="",Worked_Table[[#This Row],[CN Value]],Worked_Table[[#This Row],[Award Value]])</f>
        <v>441000</v>
      </c>
      <c r="P131" s="10">
        <v>45531</v>
      </c>
      <c r="Q131" s="10">
        <v>45900</v>
      </c>
      <c r="R131" s="7">
        <v>2024</v>
      </c>
      <c r="S131" s="7" t="str">
        <f t="shared" si="2"/>
        <v>England Mixed/Other</v>
      </c>
    </row>
    <row r="132" spans="1:19" x14ac:dyDescent="0.3">
      <c r="A132" s="7" t="s">
        <v>1540</v>
      </c>
      <c r="B132" s="7" t="s">
        <v>1069</v>
      </c>
      <c r="C132" s="7" t="s">
        <v>43</v>
      </c>
      <c r="D132" s="10">
        <v>45516</v>
      </c>
      <c r="E132" s="7" t="s">
        <v>1542</v>
      </c>
      <c r="F132" s="7" t="s">
        <v>378</v>
      </c>
      <c r="G132" s="10">
        <v>45341</v>
      </c>
      <c r="H132" s="10">
        <v>45473</v>
      </c>
      <c r="I132" s="10">
        <v>45327</v>
      </c>
      <c r="J132" s="10">
        <v>45485</v>
      </c>
      <c r="K132" s="21">
        <v>40000</v>
      </c>
      <c r="L132" s="21">
        <v>60000</v>
      </c>
      <c r="M132" s="21">
        <v>60000</v>
      </c>
      <c r="N132" s="21">
        <v>63479.57</v>
      </c>
      <c r="O132" s="21">
        <f>IF(Worked_Table[[#This Row],[Award Value]]="",Worked_Table[[#This Row],[CN Value]],Worked_Table[[#This Row],[Award Value]])</f>
        <v>63479.57</v>
      </c>
      <c r="P132" s="10">
        <v>45341</v>
      </c>
      <c r="Q132" s="10">
        <v>45473</v>
      </c>
      <c r="R132" s="7">
        <v>2024</v>
      </c>
      <c r="S132" s="7" t="str">
        <f t="shared" si="2"/>
        <v>England Mixed/Other</v>
      </c>
    </row>
    <row r="133" spans="1:19" x14ac:dyDescent="0.3">
      <c r="A133" s="7" t="s">
        <v>1549</v>
      </c>
      <c r="B133" s="7" t="s">
        <v>1550</v>
      </c>
      <c r="C133" s="7" t="s">
        <v>43</v>
      </c>
      <c r="D133" s="10">
        <v>45505</v>
      </c>
      <c r="E133" s="7" t="s">
        <v>1552</v>
      </c>
      <c r="F133" s="7" t="s">
        <v>107</v>
      </c>
      <c r="G133" s="10">
        <v>45516</v>
      </c>
      <c r="H133" s="10">
        <v>46976</v>
      </c>
      <c r="I133" s="10">
        <v>45436</v>
      </c>
      <c r="J133" s="10">
        <v>45505</v>
      </c>
      <c r="K133" s="21">
        <v>60000000</v>
      </c>
      <c r="L133" s="21">
        <v>100000000</v>
      </c>
      <c r="M133" s="21">
        <v>100000000</v>
      </c>
      <c r="N133" s="21">
        <v>50000000</v>
      </c>
      <c r="O133" s="21">
        <f>IF(Worked_Table[[#This Row],[Award Value]]="",Worked_Table[[#This Row],[CN Value]],Worked_Table[[#This Row],[Award Value]])</f>
        <v>50000000</v>
      </c>
      <c r="P133" s="10">
        <v>45516</v>
      </c>
      <c r="Q133" s="10">
        <v>46976</v>
      </c>
      <c r="R133" s="7">
        <v>2024</v>
      </c>
      <c r="S133" s="7" t="str">
        <f t="shared" si="2"/>
        <v>England Mixed/Other</v>
      </c>
    </row>
    <row r="134" spans="1:19" x14ac:dyDescent="0.3">
      <c r="A134" s="7" t="s">
        <v>1562</v>
      </c>
      <c r="B134" s="7" t="s">
        <v>216</v>
      </c>
      <c r="C134" s="7" t="s">
        <v>43</v>
      </c>
      <c r="D134" s="10">
        <v>45505</v>
      </c>
      <c r="E134" s="7" t="s">
        <v>1564</v>
      </c>
      <c r="F134" s="7" t="s">
        <v>84</v>
      </c>
      <c r="G134" s="10">
        <v>45505</v>
      </c>
      <c r="H134" s="10">
        <v>46477</v>
      </c>
      <c r="I134" s="10">
        <v>45474</v>
      </c>
      <c r="J134" s="10">
        <v>45474</v>
      </c>
      <c r="K134" s="21">
        <v>963948.69</v>
      </c>
      <c r="L134" s="21"/>
      <c r="M134" s="21">
        <v>963948.69</v>
      </c>
      <c r="N134" s="21">
        <v>963948.69</v>
      </c>
      <c r="O134" s="21">
        <f>IF(Worked_Table[[#This Row],[Award Value]]="",Worked_Table[[#This Row],[CN Value]],Worked_Table[[#This Row],[Award Value]])</f>
        <v>963948.69</v>
      </c>
      <c r="P134" s="10">
        <v>45496</v>
      </c>
      <c r="Q134" s="10">
        <v>45741</v>
      </c>
      <c r="R134" s="7">
        <v>2024</v>
      </c>
      <c r="S134" s="7" t="str">
        <f t="shared" si="2"/>
        <v>England Mixed/Other</v>
      </c>
    </row>
    <row r="135" spans="1:19" x14ac:dyDescent="0.3">
      <c r="A135" s="7" t="s">
        <v>1570</v>
      </c>
      <c r="B135" s="7" t="s">
        <v>1550</v>
      </c>
      <c r="C135" s="7" t="s">
        <v>43</v>
      </c>
      <c r="D135" s="10">
        <v>45504</v>
      </c>
      <c r="E135" s="7" t="s">
        <v>1573</v>
      </c>
      <c r="F135" s="7" t="s">
        <v>107</v>
      </c>
      <c r="G135" s="10">
        <v>45444</v>
      </c>
      <c r="H135" s="10">
        <v>46538</v>
      </c>
      <c r="I135" s="10">
        <v>45442</v>
      </c>
      <c r="J135" s="10">
        <v>45442</v>
      </c>
      <c r="K135" s="21">
        <v>135000</v>
      </c>
      <c r="L135" s="21"/>
      <c r="M135" s="21">
        <v>135000</v>
      </c>
      <c r="N135" s="21">
        <v>135000</v>
      </c>
      <c r="O135" s="21">
        <f>IF(Worked_Table[[#This Row],[Award Value]]="",Worked_Table[[#This Row],[CN Value]],Worked_Table[[#This Row],[Award Value]])</f>
        <v>135000</v>
      </c>
      <c r="P135" s="10">
        <v>45444</v>
      </c>
      <c r="Q135" s="10">
        <v>46538</v>
      </c>
      <c r="R135" s="7">
        <v>2024</v>
      </c>
      <c r="S135" s="7" t="str">
        <f t="shared" si="2"/>
        <v>England Mixed/Other</v>
      </c>
    </row>
    <row r="136" spans="1:19" x14ac:dyDescent="0.3">
      <c r="A136" s="7" t="s">
        <v>1579</v>
      </c>
      <c r="B136" s="7" t="s">
        <v>1580</v>
      </c>
      <c r="C136" s="7" t="s">
        <v>43</v>
      </c>
      <c r="D136" s="10">
        <v>45499</v>
      </c>
      <c r="E136" s="7" t="s">
        <v>1582</v>
      </c>
      <c r="F136" s="7" t="s">
        <v>64</v>
      </c>
      <c r="G136" s="10">
        <v>45348</v>
      </c>
      <c r="H136" s="10">
        <v>45565</v>
      </c>
      <c r="I136" s="10">
        <v>45331</v>
      </c>
      <c r="J136" s="10">
        <v>45408</v>
      </c>
      <c r="K136" s="21">
        <v>2250000</v>
      </c>
      <c r="L136" s="21">
        <v>2750000</v>
      </c>
      <c r="M136" s="21">
        <v>2750000</v>
      </c>
      <c r="N136" s="21">
        <v>2000224</v>
      </c>
      <c r="O136" s="21">
        <f>IF(Worked_Table[[#This Row],[Award Value]]="",Worked_Table[[#This Row],[CN Value]],Worked_Table[[#This Row],[Award Value]])</f>
        <v>2000224</v>
      </c>
      <c r="P136" s="10">
        <v>45348</v>
      </c>
      <c r="Q136" s="10">
        <v>45565</v>
      </c>
      <c r="R136" s="7">
        <v>2024</v>
      </c>
      <c r="S136" s="7" t="str">
        <f t="shared" si="2"/>
        <v>UK</v>
      </c>
    </row>
    <row r="137" spans="1:19" x14ac:dyDescent="0.3">
      <c r="A137" s="7" t="s">
        <v>1591</v>
      </c>
      <c r="B137" s="7" t="s">
        <v>1592</v>
      </c>
      <c r="C137" s="7" t="s">
        <v>43</v>
      </c>
      <c r="D137" s="10">
        <v>45471</v>
      </c>
      <c r="E137" s="7" t="s">
        <v>1594</v>
      </c>
      <c r="F137" s="7" t="s">
        <v>378</v>
      </c>
      <c r="G137" s="10">
        <v>45505</v>
      </c>
      <c r="H137" s="10">
        <v>46599</v>
      </c>
      <c r="I137" s="10">
        <v>45446</v>
      </c>
      <c r="J137" s="10">
        <v>45484</v>
      </c>
      <c r="K137" s="21">
        <v>7500000</v>
      </c>
      <c r="L137" s="21">
        <v>15000000</v>
      </c>
      <c r="M137" s="21">
        <v>15000000</v>
      </c>
      <c r="N137" s="21">
        <v>3600000</v>
      </c>
      <c r="O137" s="21">
        <f>IF(Worked_Table[[#This Row],[Award Value]]="",Worked_Table[[#This Row],[CN Value]],Worked_Table[[#This Row],[Award Value]])</f>
        <v>3600000</v>
      </c>
      <c r="P137" s="10">
        <v>45505</v>
      </c>
      <c r="Q137" s="10">
        <v>46599</v>
      </c>
      <c r="R137" s="7">
        <v>2024</v>
      </c>
      <c r="S137" s="7" t="str">
        <f t="shared" si="2"/>
        <v>England Mixed/Other</v>
      </c>
    </row>
    <row r="138" spans="1:19" x14ac:dyDescent="0.3">
      <c r="A138" s="7" t="s">
        <v>1605</v>
      </c>
      <c r="B138" s="7" t="s">
        <v>1606</v>
      </c>
      <c r="C138" s="7" t="s">
        <v>43</v>
      </c>
      <c r="D138" s="10">
        <v>45476</v>
      </c>
      <c r="E138" s="7" t="s">
        <v>1608</v>
      </c>
      <c r="F138" s="7" t="s">
        <v>127</v>
      </c>
      <c r="G138" s="10">
        <v>45505</v>
      </c>
      <c r="H138" s="10">
        <v>45869</v>
      </c>
      <c r="I138" s="10">
        <v>45424</v>
      </c>
      <c r="J138" s="10">
        <v>45475</v>
      </c>
      <c r="K138" s="21">
        <v>15460.22</v>
      </c>
      <c r="L138" s="21"/>
      <c r="M138" s="21">
        <v>15460.22</v>
      </c>
      <c r="N138" s="21">
        <v>15460.22</v>
      </c>
      <c r="O138" s="21">
        <f>IF(Worked_Table[[#This Row],[Award Value]]="",Worked_Table[[#This Row],[CN Value]],Worked_Table[[#This Row],[Award Value]])</f>
        <v>15460.22</v>
      </c>
      <c r="P138" s="10">
        <v>45505</v>
      </c>
      <c r="Q138" s="10">
        <v>45869</v>
      </c>
      <c r="R138" s="7">
        <v>2024</v>
      </c>
      <c r="S138" s="7" t="str">
        <f t="shared" si="2"/>
        <v>UK</v>
      </c>
    </row>
    <row r="139" spans="1:19" x14ac:dyDescent="0.3">
      <c r="A139" s="7" t="s">
        <v>1615</v>
      </c>
      <c r="B139" s="7" t="s">
        <v>1178</v>
      </c>
      <c r="C139" s="7" t="s">
        <v>43</v>
      </c>
      <c r="D139" s="10">
        <v>45462</v>
      </c>
      <c r="E139" s="7" t="s">
        <v>1180</v>
      </c>
      <c r="F139" s="7" t="s">
        <v>378</v>
      </c>
      <c r="G139" s="10">
        <v>45446</v>
      </c>
      <c r="H139" s="10">
        <v>45869</v>
      </c>
      <c r="I139" s="10">
        <v>45359</v>
      </c>
      <c r="J139" s="10">
        <v>45446</v>
      </c>
      <c r="K139" s="21">
        <v>44109.51</v>
      </c>
      <c r="L139" s="21"/>
      <c r="M139" s="21">
        <v>44109.51</v>
      </c>
      <c r="N139" s="21">
        <v>44109.51</v>
      </c>
      <c r="O139" s="21">
        <f>IF(Worked_Table[[#This Row],[Award Value]]="",Worked_Table[[#This Row],[CN Value]],Worked_Table[[#This Row],[Award Value]])</f>
        <v>44109.51</v>
      </c>
      <c r="P139" s="10">
        <v>45446</v>
      </c>
      <c r="Q139" s="10">
        <v>45869</v>
      </c>
      <c r="R139" s="7">
        <v>2024</v>
      </c>
      <c r="S139" s="7" t="str">
        <f t="shared" si="2"/>
        <v>England Mixed/Other</v>
      </c>
    </row>
    <row r="140" spans="1:19" x14ac:dyDescent="0.3">
      <c r="A140" s="7" t="s">
        <v>1618</v>
      </c>
      <c r="B140" s="7" t="s">
        <v>1178</v>
      </c>
      <c r="C140" s="7" t="s">
        <v>43</v>
      </c>
      <c r="D140" s="10">
        <v>45462</v>
      </c>
      <c r="E140" s="7" t="s">
        <v>1180</v>
      </c>
      <c r="F140" s="7" t="s">
        <v>378</v>
      </c>
      <c r="G140" s="10">
        <v>45446</v>
      </c>
      <c r="H140" s="10">
        <v>45869</v>
      </c>
      <c r="I140" s="10">
        <v>45359</v>
      </c>
      <c r="J140" s="10">
        <v>45446</v>
      </c>
      <c r="K140" s="21">
        <v>498292</v>
      </c>
      <c r="L140" s="21"/>
      <c r="M140" s="21">
        <v>498292</v>
      </c>
      <c r="N140" s="21">
        <v>498292</v>
      </c>
      <c r="O140" s="21">
        <f>IF(Worked_Table[[#This Row],[Award Value]]="",Worked_Table[[#This Row],[CN Value]],Worked_Table[[#This Row],[Award Value]])</f>
        <v>498292</v>
      </c>
      <c r="P140" s="10">
        <v>45446</v>
      </c>
      <c r="Q140" s="10">
        <v>45869</v>
      </c>
      <c r="R140" s="7">
        <v>2024</v>
      </c>
      <c r="S140" s="7" t="str">
        <f t="shared" si="2"/>
        <v>England Mixed/Other</v>
      </c>
    </row>
    <row r="141" spans="1:19" x14ac:dyDescent="0.3">
      <c r="A141" s="7" t="s">
        <v>1620</v>
      </c>
      <c r="B141" s="7" t="s">
        <v>1178</v>
      </c>
      <c r="C141" s="7" t="s">
        <v>43</v>
      </c>
      <c r="D141" s="10">
        <v>45462</v>
      </c>
      <c r="E141" s="7" t="s">
        <v>1180</v>
      </c>
      <c r="F141" s="7" t="s">
        <v>378</v>
      </c>
      <c r="G141" s="10">
        <v>45446</v>
      </c>
      <c r="H141" s="10">
        <v>45869</v>
      </c>
      <c r="I141" s="10">
        <v>45359</v>
      </c>
      <c r="J141" s="10">
        <v>45446</v>
      </c>
      <c r="K141" s="21">
        <v>197502.46</v>
      </c>
      <c r="L141" s="21"/>
      <c r="M141" s="21">
        <v>197502.46</v>
      </c>
      <c r="N141" s="21">
        <v>197502.46</v>
      </c>
      <c r="O141" s="21">
        <f>IF(Worked_Table[[#This Row],[Award Value]]="",Worked_Table[[#This Row],[CN Value]],Worked_Table[[#This Row],[Award Value]])</f>
        <v>197502.46</v>
      </c>
      <c r="P141" s="10">
        <v>45446</v>
      </c>
      <c r="Q141" s="10">
        <v>45869</v>
      </c>
      <c r="R141" s="7">
        <v>2024</v>
      </c>
      <c r="S141" s="7" t="str">
        <f t="shared" si="2"/>
        <v>England Mixed/Other</v>
      </c>
    </row>
    <row r="142" spans="1:19" x14ac:dyDescent="0.3">
      <c r="A142" s="7" t="s">
        <v>1623</v>
      </c>
      <c r="B142" s="7" t="s">
        <v>1178</v>
      </c>
      <c r="C142" s="7" t="s">
        <v>43</v>
      </c>
      <c r="D142" s="10">
        <v>45462</v>
      </c>
      <c r="E142" s="7" t="s">
        <v>1180</v>
      </c>
      <c r="F142" s="7" t="s">
        <v>378</v>
      </c>
      <c r="G142" s="10">
        <v>45446</v>
      </c>
      <c r="H142" s="10">
        <v>45869</v>
      </c>
      <c r="I142" s="10">
        <v>45359</v>
      </c>
      <c r="J142" s="10">
        <v>45446</v>
      </c>
      <c r="K142" s="21">
        <v>256862.43</v>
      </c>
      <c r="L142" s="21"/>
      <c r="M142" s="21">
        <v>256862.43</v>
      </c>
      <c r="N142" s="21">
        <v>256862.43</v>
      </c>
      <c r="O142" s="21">
        <f>IF(Worked_Table[[#This Row],[Award Value]]="",Worked_Table[[#This Row],[CN Value]],Worked_Table[[#This Row],[Award Value]])</f>
        <v>256862.43</v>
      </c>
      <c r="P142" s="10">
        <v>45446</v>
      </c>
      <c r="Q142" s="10">
        <v>45869</v>
      </c>
      <c r="R142" s="7">
        <v>2024</v>
      </c>
      <c r="S142" s="7" t="str">
        <f t="shared" si="2"/>
        <v>England Mixed/Other</v>
      </c>
    </row>
    <row r="143" spans="1:19" x14ac:dyDescent="0.3">
      <c r="A143" s="7" t="s">
        <v>1626</v>
      </c>
      <c r="B143" s="7" t="s">
        <v>1178</v>
      </c>
      <c r="C143" s="7" t="s">
        <v>43</v>
      </c>
      <c r="D143" s="10">
        <v>45462</v>
      </c>
      <c r="E143" s="7" t="s">
        <v>1180</v>
      </c>
      <c r="F143" s="7" t="s">
        <v>378</v>
      </c>
      <c r="G143" s="10">
        <v>45446</v>
      </c>
      <c r="H143" s="10">
        <v>45869</v>
      </c>
      <c r="I143" s="10">
        <v>45359</v>
      </c>
      <c r="J143" s="10">
        <v>45446</v>
      </c>
      <c r="K143" s="21">
        <v>326664.86</v>
      </c>
      <c r="L143" s="21"/>
      <c r="M143" s="21">
        <v>326664.86</v>
      </c>
      <c r="N143" s="21">
        <v>326664.86</v>
      </c>
      <c r="O143" s="21">
        <f>IF(Worked_Table[[#This Row],[Award Value]]="",Worked_Table[[#This Row],[CN Value]],Worked_Table[[#This Row],[Award Value]])</f>
        <v>326664.86</v>
      </c>
      <c r="P143" s="10">
        <v>45446</v>
      </c>
      <c r="Q143" s="10">
        <v>45869</v>
      </c>
      <c r="R143" s="7">
        <v>2024</v>
      </c>
      <c r="S143" s="7" t="str">
        <f t="shared" si="2"/>
        <v>England Mixed/Other</v>
      </c>
    </row>
    <row r="144" spans="1:19" x14ac:dyDescent="0.3">
      <c r="A144" s="7" t="s">
        <v>1629</v>
      </c>
      <c r="B144" s="7" t="s">
        <v>1178</v>
      </c>
      <c r="C144" s="7" t="s">
        <v>43</v>
      </c>
      <c r="D144" s="10">
        <v>45462</v>
      </c>
      <c r="E144" s="7" t="s">
        <v>1180</v>
      </c>
      <c r="F144" s="7" t="s">
        <v>378</v>
      </c>
      <c r="G144" s="10">
        <v>45446</v>
      </c>
      <c r="H144" s="10">
        <v>45869</v>
      </c>
      <c r="I144" s="10">
        <v>45359</v>
      </c>
      <c r="J144" s="10">
        <v>45446</v>
      </c>
      <c r="K144" s="21">
        <v>177072.63</v>
      </c>
      <c r="L144" s="21"/>
      <c r="M144" s="21">
        <v>177072.63</v>
      </c>
      <c r="N144" s="21">
        <v>177072.63</v>
      </c>
      <c r="O144" s="21">
        <f>IF(Worked_Table[[#This Row],[Award Value]]="",Worked_Table[[#This Row],[CN Value]],Worked_Table[[#This Row],[Award Value]])</f>
        <v>177072.63</v>
      </c>
      <c r="P144" s="10">
        <v>45446</v>
      </c>
      <c r="Q144" s="10">
        <v>45869</v>
      </c>
      <c r="R144" s="7">
        <v>2024</v>
      </c>
      <c r="S144" s="7" t="str">
        <f t="shared" si="2"/>
        <v>England Mixed/Other</v>
      </c>
    </row>
    <row r="145" spans="1:19" x14ac:dyDescent="0.3">
      <c r="A145" s="7" t="s">
        <v>1632</v>
      </c>
      <c r="B145" s="7" t="s">
        <v>1633</v>
      </c>
      <c r="C145" s="7" t="s">
        <v>43</v>
      </c>
      <c r="D145" s="10">
        <v>45436</v>
      </c>
      <c r="E145" s="7" t="s">
        <v>1635</v>
      </c>
      <c r="F145" s="7" t="s">
        <v>84</v>
      </c>
      <c r="G145" s="10">
        <v>45436</v>
      </c>
      <c r="H145" s="10">
        <v>45747</v>
      </c>
      <c r="I145" s="10">
        <v>45351</v>
      </c>
      <c r="J145" s="10">
        <v>45415</v>
      </c>
      <c r="K145" s="21">
        <v>400000</v>
      </c>
      <c r="L145" s="21">
        <v>400000</v>
      </c>
      <c r="M145" s="21">
        <v>400000</v>
      </c>
      <c r="N145" s="21">
        <v>400000</v>
      </c>
      <c r="O145" s="21">
        <f>IF(Worked_Table[[#This Row],[Award Value]]="",Worked_Table[[#This Row],[CN Value]],Worked_Table[[#This Row],[Award Value]])</f>
        <v>400000</v>
      </c>
      <c r="P145" s="10">
        <v>45434</v>
      </c>
      <c r="Q145" s="10">
        <v>45747</v>
      </c>
      <c r="R145" s="7">
        <v>2024</v>
      </c>
      <c r="S145" s="7" t="str">
        <f t="shared" si="2"/>
        <v>England Mixed/Other</v>
      </c>
    </row>
    <row r="146" spans="1:19" x14ac:dyDescent="0.3">
      <c r="A146" s="7" t="s">
        <v>1643</v>
      </c>
      <c r="B146" s="7" t="s">
        <v>1644</v>
      </c>
      <c r="C146" s="7" t="s">
        <v>43</v>
      </c>
      <c r="D146" s="10">
        <v>45407</v>
      </c>
      <c r="E146" s="7" t="s">
        <v>1646</v>
      </c>
      <c r="F146" s="7" t="s">
        <v>95</v>
      </c>
      <c r="G146" s="10">
        <v>45369</v>
      </c>
      <c r="H146" s="10">
        <v>45453</v>
      </c>
      <c r="I146" s="10">
        <v>45303</v>
      </c>
      <c r="J146" s="10">
        <v>45321</v>
      </c>
      <c r="K146" s="21">
        <v>0</v>
      </c>
      <c r="L146" s="21">
        <v>0</v>
      </c>
      <c r="M146" s="21">
        <v>0</v>
      </c>
      <c r="N146" s="21">
        <v>518620.18</v>
      </c>
      <c r="O146" s="21">
        <f>IF(Worked_Table[[#This Row],[Award Value]]="",Worked_Table[[#This Row],[CN Value]],Worked_Table[[#This Row],[Award Value]])</f>
        <v>518620.18</v>
      </c>
      <c r="P146" s="10">
        <v>45369</v>
      </c>
      <c r="Q146" s="10">
        <v>45453</v>
      </c>
      <c r="R146" s="7">
        <v>2024</v>
      </c>
      <c r="S146" s="7" t="str">
        <f t="shared" si="2"/>
        <v>England Mixed/Other</v>
      </c>
    </row>
    <row r="147" spans="1:19" x14ac:dyDescent="0.3">
      <c r="A147" s="7" t="s">
        <v>1656</v>
      </c>
      <c r="B147" s="7" t="s">
        <v>1657</v>
      </c>
      <c r="C147" s="7" t="s">
        <v>43</v>
      </c>
      <c r="D147" s="10">
        <v>45412</v>
      </c>
      <c r="E147" s="7" t="s">
        <v>1659</v>
      </c>
      <c r="F147" s="7" t="s">
        <v>436</v>
      </c>
      <c r="G147" s="10">
        <v>44994</v>
      </c>
      <c r="H147" s="10">
        <v>45839</v>
      </c>
      <c r="I147" s="10">
        <v>44211</v>
      </c>
      <c r="J147" s="10">
        <v>44838</v>
      </c>
      <c r="K147" s="21">
        <v>6200000</v>
      </c>
      <c r="L147" s="21"/>
      <c r="M147" s="21">
        <v>6200000</v>
      </c>
      <c r="N147" s="21">
        <v>7428054</v>
      </c>
      <c r="O147" s="21">
        <f>IF(Worked_Table[[#This Row],[Award Value]]="",Worked_Table[[#This Row],[CN Value]],Worked_Table[[#This Row],[Award Value]])</f>
        <v>7428054</v>
      </c>
      <c r="P147" s="10">
        <v>44994</v>
      </c>
      <c r="Q147" s="10">
        <v>45839</v>
      </c>
      <c r="R147" s="7">
        <v>2024</v>
      </c>
      <c r="S147" s="7" t="str">
        <f t="shared" si="2"/>
        <v>England Mixed/Other</v>
      </c>
    </row>
    <row r="148" spans="1:19" x14ac:dyDescent="0.3">
      <c r="A148" s="7" t="s">
        <v>1668</v>
      </c>
      <c r="B148" s="7" t="s">
        <v>1669</v>
      </c>
      <c r="C148" s="7" t="s">
        <v>43</v>
      </c>
      <c r="D148" s="10">
        <v>45405</v>
      </c>
      <c r="E148" s="7" t="s">
        <v>1671</v>
      </c>
      <c r="F148" s="7" t="s">
        <v>95</v>
      </c>
      <c r="G148" s="10">
        <v>45278</v>
      </c>
      <c r="H148" s="10">
        <v>45436</v>
      </c>
      <c r="I148" s="10">
        <v>45232</v>
      </c>
      <c r="J148" s="10">
        <v>45232</v>
      </c>
      <c r="K148" s="21">
        <v>1195072.1499999999</v>
      </c>
      <c r="L148" s="21"/>
      <c r="M148" s="21">
        <v>1195072.1499999999</v>
      </c>
      <c r="N148" s="21">
        <v>1195072.1499999999</v>
      </c>
      <c r="O148" s="21">
        <f>IF(Worked_Table[[#This Row],[Award Value]]="",Worked_Table[[#This Row],[CN Value]],Worked_Table[[#This Row],[Award Value]])</f>
        <v>1195072.1499999999</v>
      </c>
      <c r="P148" s="10">
        <v>45278</v>
      </c>
      <c r="Q148" s="10">
        <v>45436</v>
      </c>
      <c r="R148" s="7">
        <v>2024</v>
      </c>
      <c r="S148" s="7" t="str">
        <f t="shared" si="2"/>
        <v>England Mixed/Other</v>
      </c>
    </row>
    <row r="149" spans="1:19" x14ac:dyDescent="0.3">
      <c r="A149" s="7" t="s">
        <v>1680</v>
      </c>
      <c r="B149" s="7" t="s">
        <v>24839</v>
      </c>
      <c r="C149" s="7" t="s">
        <v>43</v>
      </c>
      <c r="D149" s="10">
        <v>45398</v>
      </c>
      <c r="E149" s="7" t="s">
        <v>1682</v>
      </c>
      <c r="F149" s="7" t="s">
        <v>1684</v>
      </c>
      <c r="G149" s="10">
        <v>45390</v>
      </c>
      <c r="H149" s="10">
        <v>45747</v>
      </c>
      <c r="I149" s="10">
        <v>45316</v>
      </c>
      <c r="J149" s="10">
        <v>45387</v>
      </c>
      <c r="K149" s="21">
        <v>96963.4</v>
      </c>
      <c r="L149" s="21"/>
      <c r="M149" s="21">
        <v>96963.4</v>
      </c>
      <c r="N149" s="21">
        <v>96963.4</v>
      </c>
      <c r="O149" s="21">
        <f>IF(Worked_Table[[#This Row],[Award Value]]="",Worked_Table[[#This Row],[CN Value]],Worked_Table[[#This Row],[Award Value]])</f>
        <v>96963.4</v>
      </c>
      <c r="P149" s="10">
        <v>45390</v>
      </c>
      <c r="Q149" s="10">
        <v>45747</v>
      </c>
      <c r="R149" s="7">
        <v>2024</v>
      </c>
      <c r="S149" s="7" t="str">
        <f t="shared" si="2"/>
        <v>England Mixed/Other</v>
      </c>
    </row>
    <row r="150" spans="1:19" x14ac:dyDescent="0.3">
      <c r="A150" s="7" t="s">
        <v>1686</v>
      </c>
      <c r="B150" s="7" t="s">
        <v>1069</v>
      </c>
      <c r="C150" s="7" t="s">
        <v>43</v>
      </c>
      <c r="D150" s="10">
        <v>45394</v>
      </c>
      <c r="E150" s="7" t="s">
        <v>1688</v>
      </c>
      <c r="F150" s="7" t="s">
        <v>378</v>
      </c>
      <c r="G150" s="10">
        <v>45355</v>
      </c>
      <c r="H150" s="10">
        <v>45565</v>
      </c>
      <c r="I150" s="10">
        <v>45306</v>
      </c>
      <c r="J150" s="10">
        <v>45376</v>
      </c>
      <c r="K150" s="21">
        <v>720000</v>
      </c>
      <c r="L150" s="21">
        <v>900000</v>
      </c>
      <c r="M150" s="21">
        <v>900000</v>
      </c>
      <c r="N150" s="21">
        <v>718428</v>
      </c>
      <c r="O150" s="21">
        <f>IF(Worked_Table[[#This Row],[Award Value]]="",Worked_Table[[#This Row],[CN Value]],Worked_Table[[#This Row],[Award Value]])</f>
        <v>718428</v>
      </c>
      <c r="P150" s="10">
        <v>45355</v>
      </c>
      <c r="Q150" s="10">
        <v>45565</v>
      </c>
      <c r="R150" s="7">
        <v>2024</v>
      </c>
      <c r="S150" s="7" t="str">
        <f t="shared" si="2"/>
        <v>England Mixed/Other</v>
      </c>
    </row>
    <row r="151" spans="1:19" x14ac:dyDescent="0.3">
      <c r="A151" s="7" t="s">
        <v>1692</v>
      </c>
      <c r="B151" s="7" t="s">
        <v>24859</v>
      </c>
      <c r="C151" s="7" t="s">
        <v>43</v>
      </c>
      <c r="D151" s="10">
        <v>45392</v>
      </c>
      <c r="E151" s="7" t="s">
        <v>1694</v>
      </c>
      <c r="F151" s="7" t="s">
        <v>540</v>
      </c>
      <c r="G151" s="10">
        <v>45350</v>
      </c>
      <c r="H151" s="10">
        <v>45716</v>
      </c>
      <c r="I151" s="10">
        <v>45299</v>
      </c>
      <c r="J151" s="10">
        <v>45349</v>
      </c>
      <c r="K151" s="21">
        <v>450000</v>
      </c>
      <c r="L151" s="21"/>
      <c r="M151" s="21">
        <v>450000</v>
      </c>
      <c r="N151" s="21">
        <v>450000</v>
      </c>
      <c r="O151" s="21">
        <f>IF(Worked_Table[[#This Row],[Award Value]]="",Worked_Table[[#This Row],[CN Value]],Worked_Table[[#This Row],[Award Value]])</f>
        <v>450000</v>
      </c>
      <c r="P151" s="10">
        <v>45350</v>
      </c>
      <c r="Q151" s="10">
        <v>45716</v>
      </c>
      <c r="R151" s="7">
        <v>2024</v>
      </c>
      <c r="S151" s="7" t="str">
        <f t="shared" si="2"/>
        <v>England Mixed/Other</v>
      </c>
    </row>
    <row r="152" spans="1:19" x14ac:dyDescent="0.3">
      <c r="A152" s="7" t="s">
        <v>1700</v>
      </c>
      <c r="B152" s="7" t="s">
        <v>24859</v>
      </c>
      <c r="C152" s="7" t="s">
        <v>43</v>
      </c>
      <c r="D152" s="10">
        <v>45392</v>
      </c>
      <c r="E152" s="7" t="s">
        <v>1702</v>
      </c>
      <c r="F152" s="7" t="s">
        <v>540</v>
      </c>
      <c r="G152" s="10">
        <v>45348</v>
      </c>
      <c r="H152" s="10">
        <v>45709</v>
      </c>
      <c r="I152" s="10">
        <v>45299</v>
      </c>
      <c r="J152" s="10">
        <v>45343</v>
      </c>
      <c r="K152" s="21">
        <v>900000</v>
      </c>
      <c r="L152" s="21"/>
      <c r="M152" s="21">
        <v>900000</v>
      </c>
      <c r="N152" s="21">
        <v>900000</v>
      </c>
      <c r="O152" s="21">
        <f>IF(Worked_Table[[#This Row],[Award Value]]="",Worked_Table[[#This Row],[CN Value]],Worked_Table[[#This Row],[Award Value]])</f>
        <v>900000</v>
      </c>
      <c r="P152" s="10">
        <v>45348</v>
      </c>
      <c r="Q152" s="10">
        <v>45709</v>
      </c>
      <c r="R152" s="7">
        <v>2024</v>
      </c>
      <c r="S152" s="7" t="str">
        <f t="shared" si="2"/>
        <v>England Mixed/Other</v>
      </c>
    </row>
    <row r="153" spans="1:19" x14ac:dyDescent="0.3">
      <c r="A153" s="7" t="s">
        <v>1706</v>
      </c>
      <c r="B153" s="7" t="s">
        <v>24839</v>
      </c>
      <c r="C153" s="7" t="s">
        <v>43</v>
      </c>
      <c r="D153" s="10">
        <v>45379</v>
      </c>
      <c r="E153" s="7" t="s">
        <v>1708</v>
      </c>
      <c r="F153" s="7" t="s">
        <v>1684</v>
      </c>
      <c r="G153" s="10">
        <v>45397</v>
      </c>
      <c r="H153" s="10">
        <v>45761</v>
      </c>
      <c r="I153" s="10">
        <v>45358</v>
      </c>
      <c r="J153" s="10">
        <v>45372</v>
      </c>
      <c r="K153" s="21">
        <v>56000</v>
      </c>
      <c r="L153" s="21"/>
      <c r="M153" s="21">
        <v>56000</v>
      </c>
      <c r="N153" s="21">
        <v>56000</v>
      </c>
      <c r="O153" s="21">
        <f>IF(Worked_Table[[#This Row],[Award Value]]="",Worked_Table[[#This Row],[CN Value]],Worked_Table[[#This Row],[Award Value]])</f>
        <v>56000</v>
      </c>
      <c r="P153" s="10">
        <v>45397</v>
      </c>
      <c r="Q153" s="10">
        <v>45761</v>
      </c>
      <c r="R153" s="7">
        <v>2024</v>
      </c>
      <c r="S153" s="7" t="str">
        <f t="shared" si="2"/>
        <v>England Mixed/Other</v>
      </c>
    </row>
    <row r="154" spans="1:19" x14ac:dyDescent="0.3">
      <c r="A154" s="7" t="s">
        <v>1710</v>
      </c>
      <c r="B154" s="7" t="s">
        <v>8451</v>
      </c>
      <c r="C154" s="7" t="s">
        <v>43</v>
      </c>
      <c r="D154" s="10">
        <v>45378</v>
      </c>
      <c r="E154" s="7" t="s">
        <v>1712</v>
      </c>
      <c r="F154" s="7" t="s">
        <v>64</v>
      </c>
      <c r="G154" s="10">
        <v>45383</v>
      </c>
      <c r="H154" s="10">
        <v>46843</v>
      </c>
      <c r="I154" s="10">
        <v>45296</v>
      </c>
      <c r="J154" s="10">
        <v>45376</v>
      </c>
      <c r="K154" s="21">
        <v>400000000</v>
      </c>
      <c r="L154" s="21"/>
      <c r="M154" s="21">
        <v>400000000</v>
      </c>
      <c r="N154" s="21">
        <v>400000000</v>
      </c>
      <c r="O154" s="21">
        <f>IF(Worked_Table[[#This Row],[Award Value]]="",Worked_Table[[#This Row],[CN Value]],Worked_Table[[#This Row],[Award Value]])</f>
        <v>400000000</v>
      </c>
      <c r="P154" s="10">
        <v>45383</v>
      </c>
      <c r="Q154" s="10">
        <v>46843</v>
      </c>
      <c r="R154" s="7">
        <v>2024</v>
      </c>
      <c r="S154" s="7" t="str">
        <f t="shared" si="2"/>
        <v>UK</v>
      </c>
    </row>
    <row r="155" spans="1:19" x14ac:dyDescent="0.3">
      <c r="A155" s="7" t="s">
        <v>1716</v>
      </c>
      <c r="B155" s="7" t="s">
        <v>550</v>
      </c>
      <c r="C155" s="7" t="s">
        <v>43</v>
      </c>
      <c r="D155" s="10">
        <v>45352</v>
      </c>
      <c r="E155" s="7" t="s">
        <v>1718</v>
      </c>
      <c r="F155" s="7" t="s">
        <v>554</v>
      </c>
      <c r="G155" s="10">
        <v>45200</v>
      </c>
      <c r="H155" s="10">
        <v>45473</v>
      </c>
      <c r="I155" s="10">
        <v>45191</v>
      </c>
      <c r="J155" s="10">
        <v>45272</v>
      </c>
      <c r="K155" s="21">
        <v>23606</v>
      </c>
      <c r="L155" s="21"/>
      <c r="M155" s="21">
        <v>23606</v>
      </c>
      <c r="N155" s="21">
        <v>40000</v>
      </c>
      <c r="O155" s="21">
        <f>IF(Worked_Table[[#This Row],[Award Value]]="",Worked_Table[[#This Row],[CN Value]],Worked_Table[[#This Row],[Award Value]])</f>
        <v>40000</v>
      </c>
      <c r="P155" s="10">
        <v>45278</v>
      </c>
      <c r="Q155" s="10">
        <v>45473</v>
      </c>
      <c r="R155" s="7">
        <v>2024</v>
      </c>
      <c r="S155" s="7" t="str">
        <f t="shared" si="2"/>
        <v>England Mixed/Other</v>
      </c>
    </row>
    <row r="156" spans="1:19" x14ac:dyDescent="0.3">
      <c r="A156" s="7" t="s">
        <v>1722</v>
      </c>
      <c r="B156" s="7" t="s">
        <v>24882</v>
      </c>
      <c r="C156" s="7" t="s">
        <v>43</v>
      </c>
      <c r="D156" s="10">
        <v>45335</v>
      </c>
      <c r="E156" s="7" t="s">
        <v>1725</v>
      </c>
      <c r="F156" s="7" t="s">
        <v>84</v>
      </c>
      <c r="G156" s="10">
        <v>45098</v>
      </c>
      <c r="H156" s="10">
        <v>45646</v>
      </c>
      <c r="I156" s="10">
        <v>44617</v>
      </c>
      <c r="J156" s="10">
        <v>45097</v>
      </c>
      <c r="K156" s="21">
        <v>36802097</v>
      </c>
      <c r="L156" s="21"/>
      <c r="M156" s="21">
        <v>36802097</v>
      </c>
      <c r="N156" s="21">
        <v>36802097</v>
      </c>
      <c r="O156" s="21">
        <f>IF(Worked_Table[[#This Row],[Award Value]]="",Worked_Table[[#This Row],[CN Value]],Worked_Table[[#This Row],[Award Value]])</f>
        <v>36802097</v>
      </c>
      <c r="P156" s="10">
        <v>45098</v>
      </c>
      <c r="Q156" s="10">
        <v>45646</v>
      </c>
      <c r="R156" s="7">
        <v>2024</v>
      </c>
      <c r="S156" s="7" t="str">
        <f t="shared" si="2"/>
        <v>England Mixed/Other</v>
      </c>
    </row>
    <row r="157" spans="1:19" x14ac:dyDescent="0.3">
      <c r="A157" s="7" t="s">
        <v>1736</v>
      </c>
      <c r="B157" s="7" t="s">
        <v>24866</v>
      </c>
      <c r="C157" s="7" t="s">
        <v>43</v>
      </c>
      <c r="D157" s="10">
        <v>45307</v>
      </c>
      <c r="E157" s="7" t="s">
        <v>1738</v>
      </c>
      <c r="F157" s="7" t="s">
        <v>84</v>
      </c>
      <c r="G157" s="10">
        <v>44984</v>
      </c>
      <c r="H157" s="10">
        <v>45009</v>
      </c>
      <c r="I157" s="10">
        <v>44951</v>
      </c>
      <c r="J157" s="10">
        <v>45063</v>
      </c>
      <c r="K157" s="21">
        <v>100000</v>
      </c>
      <c r="L157" s="21">
        <v>100000</v>
      </c>
      <c r="M157" s="21">
        <v>100000</v>
      </c>
      <c r="N157" s="21">
        <v>115204</v>
      </c>
      <c r="O157" s="21">
        <f>IF(Worked_Table[[#This Row],[Award Value]]="",Worked_Table[[#This Row],[CN Value]],Worked_Table[[#This Row],[Award Value]])</f>
        <v>115204</v>
      </c>
      <c r="P157" s="10">
        <v>45082</v>
      </c>
      <c r="Q157" s="10">
        <v>45114</v>
      </c>
      <c r="R157" s="7">
        <v>2024</v>
      </c>
      <c r="S157" s="7" t="str">
        <f t="shared" si="2"/>
        <v>England Mixed/Other</v>
      </c>
    </row>
    <row r="158" spans="1:19" x14ac:dyDescent="0.3">
      <c r="A158" s="7" t="s">
        <v>1750</v>
      </c>
      <c r="B158" s="7" t="s">
        <v>1751</v>
      </c>
      <c r="C158" s="7" t="s">
        <v>43</v>
      </c>
      <c r="D158" s="10">
        <v>45601</v>
      </c>
      <c r="E158" s="7" t="s">
        <v>1753</v>
      </c>
      <c r="F158" s="7" t="s">
        <v>84</v>
      </c>
      <c r="G158" s="10">
        <v>45586</v>
      </c>
      <c r="H158" s="10">
        <v>46315</v>
      </c>
      <c r="I158" s="10">
        <v>45440</v>
      </c>
      <c r="J158" s="10">
        <v>45520</v>
      </c>
      <c r="K158" s="21">
        <v>64200000</v>
      </c>
      <c r="L158" s="21">
        <v>64200000</v>
      </c>
      <c r="M158" s="21">
        <v>64200000</v>
      </c>
      <c r="N158" s="21">
        <v>64200000</v>
      </c>
      <c r="O158" s="21">
        <f>IF(Worked_Table[[#This Row],[Award Value]]="",Worked_Table[[#This Row],[CN Value]],Worked_Table[[#This Row],[Award Value]])</f>
        <v>64200000</v>
      </c>
      <c r="P158" s="10">
        <v>45586</v>
      </c>
      <c r="Q158" s="10">
        <v>46315</v>
      </c>
      <c r="R158" s="7">
        <v>2024</v>
      </c>
      <c r="S158" s="7" t="str">
        <f t="shared" si="2"/>
        <v>England Mixed/Other</v>
      </c>
    </row>
    <row r="159" spans="1:19" x14ac:dyDescent="0.3">
      <c r="A159" s="7" t="s">
        <v>1764</v>
      </c>
      <c r="B159" s="7" t="s">
        <v>24883</v>
      </c>
      <c r="C159" s="7" t="s">
        <v>43</v>
      </c>
      <c r="D159" s="10">
        <v>45573</v>
      </c>
      <c r="E159" s="7" t="s">
        <v>1767</v>
      </c>
      <c r="F159" s="7" t="s">
        <v>8481</v>
      </c>
      <c r="G159" s="10">
        <v>45597</v>
      </c>
      <c r="H159" s="10">
        <v>47057</v>
      </c>
      <c r="I159" s="10">
        <v>45401</v>
      </c>
      <c r="J159" s="10">
        <v>45538</v>
      </c>
      <c r="K159" s="21">
        <v>1</v>
      </c>
      <c r="L159" s="21">
        <v>2</v>
      </c>
      <c r="M159" s="21">
        <v>2</v>
      </c>
      <c r="N159" s="21">
        <v>4</v>
      </c>
      <c r="O159" s="21">
        <f>IF(Worked_Table[[#This Row],[Award Value]]="",Worked_Table[[#This Row],[CN Value]],Worked_Table[[#This Row],[Award Value]])</f>
        <v>4</v>
      </c>
      <c r="P159" s="10">
        <v>45597</v>
      </c>
      <c r="Q159" s="10">
        <v>47057</v>
      </c>
      <c r="R159" s="7">
        <v>2024</v>
      </c>
      <c r="S159" s="7" t="str">
        <f t="shared" si="2"/>
        <v>England Mixed/Other</v>
      </c>
    </row>
    <row r="160" spans="1:19" x14ac:dyDescent="0.3">
      <c r="A160" s="7" t="s">
        <v>1776</v>
      </c>
      <c r="B160" s="7" t="s">
        <v>24840</v>
      </c>
      <c r="C160" s="7" t="s">
        <v>43</v>
      </c>
      <c r="D160" s="10">
        <v>45727</v>
      </c>
      <c r="E160" s="7" t="s">
        <v>1778</v>
      </c>
      <c r="F160" s="7" t="s">
        <v>107</v>
      </c>
      <c r="G160" s="10">
        <v>45748</v>
      </c>
      <c r="H160" s="10">
        <v>47208</v>
      </c>
      <c r="I160" s="10">
        <v>45684</v>
      </c>
      <c r="J160" s="10">
        <v>45684</v>
      </c>
      <c r="K160" s="21">
        <v>175000000</v>
      </c>
      <c r="L160" s="21"/>
      <c r="M160" s="21">
        <v>175000000</v>
      </c>
      <c r="N160" s="21">
        <v>175000000</v>
      </c>
      <c r="O160" s="21">
        <f>IF(Worked_Table[[#This Row],[Award Value]]="",Worked_Table[[#This Row],[CN Value]],Worked_Table[[#This Row],[Award Value]])</f>
        <v>175000000</v>
      </c>
      <c r="P160" s="10">
        <v>45748</v>
      </c>
      <c r="Q160" s="10">
        <v>47208</v>
      </c>
      <c r="R160" s="7">
        <v>2025</v>
      </c>
      <c r="S160" s="7" t="str">
        <f t="shared" si="2"/>
        <v>England Mixed/Other</v>
      </c>
    </row>
    <row r="161" spans="1:19" x14ac:dyDescent="0.3">
      <c r="A161" s="7" t="s">
        <v>1784</v>
      </c>
      <c r="B161" s="7" t="s">
        <v>8451</v>
      </c>
      <c r="C161" s="7" t="s">
        <v>43</v>
      </c>
      <c r="D161" s="10">
        <v>45672</v>
      </c>
      <c r="E161" s="7" t="s">
        <v>1786</v>
      </c>
      <c r="F161" s="7" t="s">
        <v>64</v>
      </c>
      <c r="G161" s="10">
        <v>45636</v>
      </c>
      <c r="H161" s="10">
        <v>47096</v>
      </c>
      <c r="I161" s="10">
        <v>45547</v>
      </c>
      <c r="J161" s="10">
        <v>45636</v>
      </c>
      <c r="K161" s="21">
        <v>300000000</v>
      </c>
      <c r="L161" s="21"/>
      <c r="M161" s="21">
        <v>300000000</v>
      </c>
      <c r="N161" s="21">
        <v>300000000</v>
      </c>
      <c r="O161" s="21">
        <f>IF(Worked_Table[[#This Row],[Award Value]]="",Worked_Table[[#This Row],[CN Value]],Worked_Table[[#This Row],[Award Value]])</f>
        <v>300000000</v>
      </c>
      <c r="P161" s="10">
        <v>45636</v>
      </c>
      <c r="Q161" s="10">
        <v>47096</v>
      </c>
      <c r="R161" s="7">
        <v>2025</v>
      </c>
      <c r="S161" s="7" t="str">
        <f t="shared" si="2"/>
        <v>UK</v>
      </c>
    </row>
    <row r="162" spans="1:19" x14ac:dyDescent="0.3">
      <c r="A162" s="7" t="s">
        <v>1794</v>
      </c>
      <c r="B162" s="7" t="s">
        <v>279</v>
      </c>
      <c r="C162" s="7" t="s">
        <v>43</v>
      </c>
      <c r="D162" s="10">
        <v>45302</v>
      </c>
      <c r="E162" s="7" t="s">
        <v>1796</v>
      </c>
      <c r="F162" s="7" t="s">
        <v>64</v>
      </c>
      <c r="G162" s="10">
        <v>45303</v>
      </c>
      <c r="H162" s="10">
        <v>45640</v>
      </c>
      <c r="I162" s="10">
        <v>45275</v>
      </c>
      <c r="J162" s="10">
        <v>45275</v>
      </c>
      <c r="K162" s="21">
        <v>74068.2</v>
      </c>
      <c r="L162" s="21"/>
      <c r="M162" s="21">
        <v>74068.2</v>
      </c>
      <c r="N162" s="21">
        <v>74068.2</v>
      </c>
      <c r="O162" s="21">
        <f>IF(Worked_Table[[#This Row],[Award Value]]="",Worked_Table[[#This Row],[CN Value]],Worked_Table[[#This Row],[Award Value]])</f>
        <v>74068.2</v>
      </c>
      <c r="P162" s="10">
        <v>45303</v>
      </c>
      <c r="Q162" s="10">
        <v>45640</v>
      </c>
      <c r="R162" s="7">
        <v>2024</v>
      </c>
      <c r="S162" s="7" t="str">
        <f t="shared" si="2"/>
        <v>UK</v>
      </c>
    </row>
    <row r="163" spans="1:19" x14ac:dyDescent="0.3">
      <c r="A163" s="7" t="s">
        <v>1803</v>
      </c>
      <c r="B163" s="7" t="s">
        <v>1804</v>
      </c>
      <c r="C163" s="7" t="s">
        <v>43</v>
      </c>
      <c r="D163" s="10">
        <v>45905</v>
      </c>
      <c r="E163" s="7" t="s">
        <v>1806</v>
      </c>
      <c r="F163" s="7" t="s">
        <v>405</v>
      </c>
      <c r="G163" s="10">
        <v>45897</v>
      </c>
      <c r="H163" s="10">
        <v>46059</v>
      </c>
      <c r="I163" s="10">
        <v>45866</v>
      </c>
      <c r="J163" s="10">
        <v>45884</v>
      </c>
      <c r="K163" s="21">
        <v>97519.93</v>
      </c>
      <c r="L163" s="21"/>
      <c r="M163" s="21">
        <v>97519.93</v>
      </c>
      <c r="N163" s="21">
        <v>97519.93</v>
      </c>
      <c r="O163" s="21">
        <f>IF(Worked_Table[[#This Row],[Award Value]]="",Worked_Table[[#This Row],[CN Value]],Worked_Table[[#This Row],[Award Value]])</f>
        <v>97519.93</v>
      </c>
      <c r="P163" s="10">
        <v>45897</v>
      </c>
      <c r="Q163" s="10">
        <v>46059</v>
      </c>
      <c r="R163" s="7">
        <v>2025</v>
      </c>
      <c r="S163" s="7" t="str">
        <f t="shared" si="2"/>
        <v>England Mixed/Other</v>
      </c>
    </row>
    <row r="164" spans="1:19" x14ac:dyDescent="0.3">
      <c r="A164" s="7" t="s">
        <v>1813</v>
      </c>
      <c r="B164" s="7" t="s">
        <v>24857</v>
      </c>
      <c r="C164" s="7" t="s">
        <v>43</v>
      </c>
      <c r="D164" s="10">
        <v>45903</v>
      </c>
      <c r="E164" s="7" t="s">
        <v>1815</v>
      </c>
      <c r="F164" s="7" t="s">
        <v>8481</v>
      </c>
      <c r="G164" s="10">
        <v>45898</v>
      </c>
      <c r="H164" s="10">
        <v>46873</v>
      </c>
      <c r="I164" s="10">
        <v>45814</v>
      </c>
      <c r="J164" s="10">
        <v>45889</v>
      </c>
      <c r="K164" s="21">
        <v>7602477</v>
      </c>
      <c r="L164" s="21"/>
      <c r="M164" s="21">
        <v>7602477</v>
      </c>
      <c r="N164" s="21">
        <v>7602477</v>
      </c>
      <c r="O164" s="21">
        <f>IF(Worked_Table[[#This Row],[Award Value]]="",Worked_Table[[#This Row],[CN Value]],Worked_Table[[#This Row],[Award Value]])</f>
        <v>7602477</v>
      </c>
      <c r="P164" s="10">
        <v>45898</v>
      </c>
      <c r="Q164" s="10">
        <v>46873</v>
      </c>
      <c r="R164" s="7">
        <v>2025</v>
      </c>
      <c r="S164" s="7" t="str">
        <f t="shared" si="2"/>
        <v>England Mixed/Other</v>
      </c>
    </row>
    <row r="165" spans="1:19" x14ac:dyDescent="0.3">
      <c r="A165" s="7" t="s">
        <v>1818</v>
      </c>
      <c r="B165" s="7" t="s">
        <v>1819</v>
      </c>
      <c r="C165" s="7" t="s">
        <v>43</v>
      </c>
      <c r="D165" s="10">
        <v>45604</v>
      </c>
      <c r="E165" s="7" t="s">
        <v>1821</v>
      </c>
      <c r="F165" s="7" t="s">
        <v>84</v>
      </c>
      <c r="G165" s="10">
        <v>45444</v>
      </c>
      <c r="H165" s="10">
        <v>46904</v>
      </c>
      <c r="I165" s="10">
        <v>45343</v>
      </c>
      <c r="J165" s="10">
        <v>45534</v>
      </c>
      <c r="K165" s="21">
        <v>0</v>
      </c>
      <c r="L165" s="21">
        <v>1000000000</v>
      </c>
      <c r="M165" s="21">
        <v>1000000000</v>
      </c>
      <c r="N165" s="21">
        <v>1000000000</v>
      </c>
      <c r="O165" s="21">
        <f>IF(Worked_Table[[#This Row],[Award Value]]="",Worked_Table[[#This Row],[CN Value]],Worked_Table[[#This Row],[Award Value]])</f>
        <v>1000000000</v>
      </c>
      <c r="P165" s="10">
        <v>45536</v>
      </c>
      <c r="Q165" s="10">
        <v>46996</v>
      </c>
      <c r="R165" s="7">
        <v>2024</v>
      </c>
      <c r="S165" s="7" t="str">
        <f t="shared" si="2"/>
        <v>England Mixed/Other</v>
      </c>
    </row>
    <row r="166" spans="1:19" x14ac:dyDescent="0.3">
      <c r="A166" s="7" t="s">
        <v>1833</v>
      </c>
      <c r="B166" s="7" t="s">
        <v>24864</v>
      </c>
      <c r="C166" s="7" t="s">
        <v>43</v>
      </c>
      <c r="D166" s="10">
        <v>45463</v>
      </c>
      <c r="E166" s="7" t="s">
        <v>1835</v>
      </c>
      <c r="F166" s="7" t="s">
        <v>127</v>
      </c>
      <c r="G166" s="10">
        <v>45362</v>
      </c>
      <c r="H166" s="10">
        <v>45565</v>
      </c>
      <c r="I166" s="10">
        <v>45345</v>
      </c>
      <c r="J166" s="10">
        <v>45432</v>
      </c>
      <c r="K166" s="21">
        <v>40000</v>
      </c>
      <c r="L166" s="21"/>
      <c r="M166" s="21">
        <v>40000</v>
      </c>
      <c r="N166" s="21">
        <v>47760</v>
      </c>
      <c r="O166" s="21">
        <f>IF(Worked_Table[[#This Row],[Award Value]]="",Worked_Table[[#This Row],[CN Value]],Worked_Table[[#This Row],[Award Value]])</f>
        <v>47760</v>
      </c>
      <c r="P166" s="10">
        <v>45362</v>
      </c>
      <c r="Q166" s="10">
        <v>45565</v>
      </c>
      <c r="R166" s="7">
        <v>2024</v>
      </c>
      <c r="S166" s="7" t="str">
        <f t="shared" si="2"/>
        <v>UK</v>
      </c>
    </row>
    <row r="167" spans="1:19" x14ac:dyDescent="0.3">
      <c r="A167" s="7" t="s">
        <v>1843</v>
      </c>
      <c r="B167" s="7" t="s">
        <v>24839</v>
      </c>
      <c r="C167" s="7" t="s">
        <v>43</v>
      </c>
      <c r="D167" s="10">
        <v>46021</v>
      </c>
      <c r="E167" s="7" t="s">
        <v>1845</v>
      </c>
      <c r="F167" s="7" t="s">
        <v>436</v>
      </c>
      <c r="G167" s="10">
        <v>46028</v>
      </c>
      <c r="H167" s="10">
        <v>46117</v>
      </c>
      <c r="I167" s="10">
        <v>46002</v>
      </c>
      <c r="J167" s="10">
        <v>46021</v>
      </c>
      <c r="K167" s="21">
        <v>39600</v>
      </c>
      <c r="L167" s="21"/>
      <c r="M167" s="21">
        <v>39600</v>
      </c>
      <c r="N167" s="21">
        <v>39600</v>
      </c>
      <c r="O167" s="21">
        <f>IF(Worked_Table[[#This Row],[Award Value]]="",Worked_Table[[#This Row],[CN Value]],Worked_Table[[#This Row],[Award Value]])</f>
        <v>39600</v>
      </c>
      <c r="P167" s="10">
        <v>46028</v>
      </c>
      <c r="Q167" s="10">
        <v>46117</v>
      </c>
      <c r="R167" s="7">
        <v>2025</v>
      </c>
      <c r="S167" s="7" t="str">
        <f t="shared" si="2"/>
        <v>England Mixed/Other</v>
      </c>
    </row>
    <row r="168" spans="1:19" x14ac:dyDescent="0.3">
      <c r="A168" s="7" t="s">
        <v>1848</v>
      </c>
      <c r="B168" s="7" t="s">
        <v>24883</v>
      </c>
      <c r="C168" s="7" t="s">
        <v>43</v>
      </c>
      <c r="D168" s="10">
        <v>46006</v>
      </c>
      <c r="E168" s="7" t="s">
        <v>1850</v>
      </c>
      <c r="F168" s="7" t="s">
        <v>8481</v>
      </c>
      <c r="G168" s="10">
        <v>45925</v>
      </c>
      <c r="H168" s="10">
        <v>46052</v>
      </c>
      <c r="I168" s="10">
        <v>45915</v>
      </c>
      <c r="J168" s="10">
        <v>45915</v>
      </c>
      <c r="K168" s="21">
        <v>428102.9</v>
      </c>
      <c r="L168" s="21"/>
      <c r="M168" s="21">
        <v>428102.9</v>
      </c>
      <c r="N168" s="21">
        <v>428102.9</v>
      </c>
      <c r="O168" s="21">
        <f>IF(Worked_Table[[#This Row],[Award Value]]="",Worked_Table[[#This Row],[CN Value]],Worked_Table[[#This Row],[Award Value]])</f>
        <v>428102.9</v>
      </c>
      <c r="P168" s="10">
        <v>45925</v>
      </c>
      <c r="Q168" s="10">
        <v>46052</v>
      </c>
      <c r="R168" s="7">
        <v>2025</v>
      </c>
      <c r="S168" s="7" t="str">
        <f t="shared" si="2"/>
        <v>England Mixed/Other</v>
      </c>
    </row>
    <row r="169" spans="1:19" x14ac:dyDescent="0.3">
      <c r="A169" s="7" t="s">
        <v>1853</v>
      </c>
      <c r="B169" s="7" t="s">
        <v>24884</v>
      </c>
      <c r="C169" s="7" t="s">
        <v>43</v>
      </c>
      <c r="D169" s="10">
        <v>45979</v>
      </c>
      <c r="E169" s="7" t="s">
        <v>1856</v>
      </c>
      <c r="F169" s="7" t="s">
        <v>107</v>
      </c>
      <c r="G169" s="10">
        <v>45222</v>
      </c>
      <c r="H169" s="10">
        <v>46664</v>
      </c>
      <c r="I169" s="10">
        <v>45188</v>
      </c>
      <c r="J169" s="10">
        <v>45968</v>
      </c>
      <c r="K169" s="21">
        <v>16539633.039999999</v>
      </c>
      <c r="L169" s="21"/>
      <c r="M169" s="21">
        <v>16539633.039999999</v>
      </c>
      <c r="N169" s="21">
        <v>16539633.039999999</v>
      </c>
      <c r="O169" s="21">
        <f>IF(Worked_Table[[#This Row],[Award Value]]="",Worked_Table[[#This Row],[CN Value]],Worked_Table[[#This Row],[Award Value]])</f>
        <v>16539633.039999999</v>
      </c>
      <c r="P169" s="10">
        <v>45222</v>
      </c>
      <c r="Q169" s="10">
        <v>46664</v>
      </c>
      <c r="R169" s="7">
        <v>2025</v>
      </c>
      <c r="S169" s="7" t="str">
        <f t="shared" si="2"/>
        <v>England Mixed/Other</v>
      </c>
    </row>
    <row r="170" spans="1:19" x14ac:dyDescent="0.3">
      <c r="A170" s="7" t="s">
        <v>1865</v>
      </c>
      <c r="B170" s="7" t="s">
        <v>1357</v>
      </c>
      <c r="C170" s="7" t="s">
        <v>43</v>
      </c>
      <c r="D170" s="10">
        <v>45971</v>
      </c>
      <c r="E170" s="7" t="s">
        <v>1867</v>
      </c>
      <c r="F170" s="7" t="s">
        <v>64</v>
      </c>
      <c r="G170" s="10">
        <v>45950</v>
      </c>
      <c r="H170" s="10">
        <v>46528</v>
      </c>
      <c r="I170" s="10">
        <v>45898</v>
      </c>
      <c r="J170" s="10">
        <v>45950</v>
      </c>
      <c r="K170" s="21">
        <v>10827286</v>
      </c>
      <c r="L170" s="21"/>
      <c r="M170" s="21">
        <v>10827286</v>
      </c>
      <c r="N170" s="21">
        <v>10827286</v>
      </c>
      <c r="O170" s="21">
        <f>IF(Worked_Table[[#This Row],[Award Value]]="",Worked_Table[[#This Row],[CN Value]],Worked_Table[[#This Row],[Award Value]])</f>
        <v>10827286</v>
      </c>
      <c r="P170" s="10">
        <v>45950</v>
      </c>
      <c r="Q170" s="10">
        <v>46528</v>
      </c>
      <c r="R170" s="7">
        <v>2025</v>
      </c>
      <c r="S170" s="7" t="str">
        <f t="shared" si="2"/>
        <v>UK</v>
      </c>
    </row>
    <row r="171" spans="1:19" x14ac:dyDescent="0.3">
      <c r="A171" s="7">
        <v>101954</v>
      </c>
      <c r="B171" s="7" t="s">
        <v>24885</v>
      </c>
      <c r="C171" s="7" t="s">
        <v>43</v>
      </c>
      <c r="D171" s="10">
        <v>45951</v>
      </c>
      <c r="E171" s="7" t="s">
        <v>1876</v>
      </c>
      <c r="F171" s="7" t="s">
        <v>540</v>
      </c>
      <c r="G171" s="10">
        <v>45901</v>
      </c>
      <c r="H171" s="10">
        <v>45930</v>
      </c>
      <c r="I171" s="10">
        <v>45889</v>
      </c>
      <c r="J171" s="10">
        <v>45897</v>
      </c>
      <c r="K171" s="21">
        <v>40000</v>
      </c>
      <c r="L171" s="21"/>
      <c r="M171" s="21">
        <v>40000</v>
      </c>
      <c r="N171" s="21">
        <v>40000</v>
      </c>
      <c r="O171" s="21">
        <f>IF(Worked_Table[[#This Row],[Award Value]]="",Worked_Table[[#This Row],[CN Value]],Worked_Table[[#This Row],[Award Value]])</f>
        <v>40000</v>
      </c>
      <c r="P171" s="10">
        <v>45901</v>
      </c>
      <c r="Q171" s="10">
        <v>45930</v>
      </c>
      <c r="R171" s="7">
        <v>2025</v>
      </c>
      <c r="S171" s="7" t="str">
        <f t="shared" si="2"/>
        <v>England Mixed/Other</v>
      </c>
    </row>
    <row r="172" spans="1:19" x14ac:dyDescent="0.3">
      <c r="A172" s="7" t="s">
        <v>1883</v>
      </c>
      <c r="B172" s="7" t="s">
        <v>291</v>
      </c>
      <c r="C172" s="7" t="s">
        <v>43</v>
      </c>
      <c r="D172" s="10">
        <v>45944</v>
      </c>
      <c r="E172" s="7" t="s">
        <v>1885</v>
      </c>
      <c r="F172" s="7" t="s">
        <v>84</v>
      </c>
      <c r="G172" s="10">
        <v>45936</v>
      </c>
      <c r="H172" s="10">
        <v>46164</v>
      </c>
      <c r="I172" s="10">
        <v>45712</v>
      </c>
      <c r="J172" s="10">
        <v>45862</v>
      </c>
      <c r="K172" s="21">
        <v>500000</v>
      </c>
      <c r="L172" s="21">
        <v>500000</v>
      </c>
      <c r="M172" s="21">
        <v>500000</v>
      </c>
      <c r="N172" s="21">
        <v>519060.78</v>
      </c>
      <c r="O172" s="21">
        <f>IF(Worked_Table[[#This Row],[Award Value]]="",Worked_Table[[#This Row],[CN Value]],Worked_Table[[#This Row],[Award Value]])</f>
        <v>519060.78</v>
      </c>
      <c r="P172" s="10">
        <v>45936</v>
      </c>
      <c r="Q172" s="10">
        <v>46164</v>
      </c>
      <c r="R172" s="7">
        <v>2025</v>
      </c>
      <c r="S172" s="7" t="str">
        <f t="shared" si="2"/>
        <v>England Mixed/Other</v>
      </c>
    </row>
    <row r="173" spans="1:19" x14ac:dyDescent="0.3">
      <c r="A173" s="7" t="s">
        <v>1887</v>
      </c>
      <c r="B173" s="7" t="s">
        <v>24839</v>
      </c>
      <c r="C173" s="7" t="s">
        <v>43</v>
      </c>
      <c r="D173" s="10">
        <v>45939</v>
      </c>
      <c r="E173" s="7" t="s">
        <v>1889</v>
      </c>
      <c r="F173" s="7" t="s">
        <v>894</v>
      </c>
      <c r="G173" s="10">
        <v>45931</v>
      </c>
      <c r="H173" s="10">
        <v>46142</v>
      </c>
      <c r="I173" s="10">
        <v>45863</v>
      </c>
      <c r="J173" s="10">
        <v>45895</v>
      </c>
      <c r="K173" s="21">
        <v>43200</v>
      </c>
      <c r="L173" s="21"/>
      <c r="M173" s="21">
        <v>43200</v>
      </c>
      <c r="N173" s="21">
        <v>43200</v>
      </c>
      <c r="O173" s="21">
        <f>IF(Worked_Table[[#This Row],[Award Value]]="",Worked_Table[[#This Row],[CN Value]],Worked_Table[[#This Row],[Award Value]])</f>
        <v>43200</v>
      </c>
      <c r="P173" s="10">
        <v>45931</v>
      </c>
      <c r="Q173" s="10">
        <v>46142</v>
      </c>
      <c r="R173" s="7">
        <v>2025</v>
      </c>
      <c r="S173" s="7" t="str">
        <f t="shared" si="2"/>
        <v>England Mixed/Other</v>
      </c>
    </row>
    <row r="174" spans="1:19" x14ac:dyDescent="0.3">
      <c r="A174" s="7" t="s">
        <v>1890</v>
      </c>
      <c r="B174" s="7" t="s">
        <v>1891</v>
      </c>
      <c r="C174" s="7" t="s">
        <v>43</v>
      </c>
      <c r="D174" s="10">
        <v>45936</v>
      </c>
      <c r="E174" s="7" t="s">
        <v>1893</v>
      </c>
      <c r="F174" s="7" t="s">
        <v>540</v>
      </c>
      <c r="G174" s="10">
        <v>45936</v>
      </c>
      <c r="H174" s="10">
        <v>46112</v>
      </c>
      <c r="I174" s="10">
        <v>45926</v>
      </c>
      <c r="J174" s="10">
        <v>45930</v>
      </c>
      <c r="K174" s="21">
        <v>50000</v>
      </c>
      <c r="L174" s="21"/>
      <c r="M174" s="21">
        <v>50000</v>
      </c>
      <c r="N174" s="21">
        <v>43440</v>
      </c>
      <c r="O174" s="21">
        <f>IF(Worked_Table[[#This Row],[Award Value]]="",Worked_Table[[#This Row],[CN Value]],Worked_Table[[#This Row],[Award Value]])</f>
        <v>43440</v>
      </c>
      <c r="P174" s="10">
        <v>45936</v>
      </c>
      <c r="Q174" s="10">
        <v>46112</v>
      </c>
      <c r="R174" s="7">
        <v>2025</v>
      </c>
      <c r="S174" s="7" t="str">
        <f t="shared" si="2"/>
        <v>England Mixed/Other</v>
      </c>
    </row>
    <row r="175" spans="1:19" x14ac:dyDescent="0.3">
      <c r="A175" s="7" t="s">
        <v>1906</v>
      </c>
      <c r="B175" s="7" t="s">
        <v>1907</v>
      </c>
      <c r="C175" s="7" t="s">
        <v>43</v>
      </c>
      <c r="D175" s="10">
        <v>45932</v>
      </c>
      <c r="E175" s="7" t="s">
        <v>1909</v>
      </c>
      <c r="F175" s="7" t="s">
        <v>107</v>
      </c>
      <c r="G175" s="10">
        <v>45544</v>
      </c>
      <c r="H175" s="10">
        <v>46115</v>
      </c>
      <c r="I175" s="10">
        <v>45476</v>
      </c>
      <c r="J175" s="10">
        <v>45524</v>
      </c>
      <c r="K175" s="21">
        <v>9812151</v>
      </c>
      <c r="L175" s="21"/>
      <c r="M175" s="21">
        <v>9812151</v>
      </c>
      <c r="N175" s="21">
        <v>9812151</v>
      </c>
      <c r="O175" s="21">
        <f>IF(Worked_Table[[#This Row],[Award Value]]="",Worked_Table[[#This Row],[CN Value]],Worked_Table[[#This Row],[Award Value]])</f>
        <v>9812151</v>
      </c>
      <c r="P175" s="10">
        <v>45544</v>
      </c>
      <c r="Q175" s="10">
        <v>46115</v>
      </c>
      <c r="R175" s="7">
        <v>2025</v>
      </c>
      <c r="S175" s="7" t="str">
        <f t="shared" si="2"/>
        <v>England Mixed/Other</v>
      </c>
    </row>
    <row r="176" spans="1:19" x14ac:dyDescent="0.3">
      <c r="A176" s="7" t="s">
        <v>1918</v>
      </c>
      <c r="B176" s="7" t="s">
        <v>61</v>
      </c>
      <c r="C176" s="7" t="s">
        <v>43</v>
      </c>
      <c r="D176" s="10">
        <v>45930</v>
      </c>
      <c r="E176" s="7" t="s">
        <v>1920</v>
      </c>
      <c r="F176" s="7" t="s">
        <v>64</v>
      </c>
      <c r="G176" s="10">
        <v>45922</v>
      </c>
      <c r="H176" s="10">
        <v>47382</v>
      </c>
      <c r="I176" s="10">
        <v>45842</v>
      </c>
      <c r="J176" s="10">
        <v>45902</v>
      </c>
      <c r="K176" s="21">
        <v>175000000</v>
      </c>
      <c r="L176" s="21"/>
      <c r="M176" s="21">
        <v>175000000</v>
      </c>
      <c r="N176" s="21">
        <v>175000000</v>
      </c>
      <c r="O176" s="21">
        <f>IF(Worked_Table[[#This Row],[Award Value]]="",Worked_Table[[#This Row],[CN Value]],Worked_Table[[#This Row],[Award Value]])</f>
        <v>175000000</v>
      </c>
      <c r="P176" s="10">
        <v>45922</v>
      </c>
      <c r="Q176" s="10">
        <v>47382</v>
      </c>
      <c r="R176" s="7">
        <v>2025</v>
      </c>
      <c r="S176" s="7" t="str">
        <f t="shared" si="2"/>
        <v>UK</v>
      </c>
    </row>
    <row r="177" spans="1:19" x14ac:dyDescent="0.3">
      <c r="A177" s="7" t="s">
        <v>1925</v>
      </c>
      <c r="B177" s="7" t="s">
        <v>1926</v>
      </c>
      <c r="C177" s="7" t="s">
        <v>43</v>
      </c>
      <c r="D177" s="10">
        <v>45923</v>
      </c>
      <c r="E177" s="7" t="s">
        <v>1928</v>
      </c>
      <c r="F177" s="7" t="s">
        <v>8481</v>
      </c>
      <c r="G177" s="10">
        <v>45665</v>
      </c>
      <c r="H177" s="10">
        <v>45930</v>
      </c>
      <c r="I177" s="10">
        <v>45638</v>
      </c>
      <c r="J177" s="10">
        <v>45643</v>
      </c>
      <c r="K177" s="21">
        <v>304605</v>
      </c>
      <c r="L177" s="21"/>
      <c r="M177" s="21">
        <v>304605</v>
      </c>
      <c r="N177" s="21">
        <v>304605</v>
      </c>
      <c r="O177" s="21">
        <f>IF(Worked_Table[[#This Row],[Award Value]]="",Worked_Table[[#This Row],[CN Value]],Worked_Table[[#This Row],[Award Value]])</f>
        <v>304605</v>
      </c>
      <c r="P177" s="10">
        <v>45665</v>
      </c>
      <c r="Q177" s="10">
        <v>45930</v>
      </c>
      <c r="R177" s="7">
        <v>2025</v>
      </c>
      <c r="S177" s="7" t="str">
        <f t="shared" si="2"/>
        <v>England Mixed/Other</v>
      </c>
    </row>
    <row r="178" spans="1:19" x14ac:dyDescent="0.3">
      <c r="A178" s="7" t="s">
        <v>1937</v>
      </c>
      <c r="B178" s="7" t="s">
        <v>187</v>
      </c>
      <c r="C178" s="7" t="s">
        <v>43</v>
      </c>
      <c r="D178" s="10">
        <v>45918</v>
      </c>
      <c r="E178" s="7" t="s">
        <v>1939</v>
      </c>
      <c r="F178" s="7" t="s">
        <v>64</v>
      </c>
      <c r="G178" s="10">
        <v>45931</v>
      </c>
      <c r="H178" s="10">
        <v>46965</v>
      </c>
      <c r="I178" s="10">
        <v>45870</v>
      </c>
      <c r="J178" s="10">
        <v>45918</v>
      </c>
      <c r="K178" s="21">
        <v>0</v>
      </c>
      <c r="L178" s="21">
        <v>0</v>
      </c>
      <c r="M178" s="21">
        <v>0</v>
      </c>
      <c r="N178" s="21">
        <v>0</v>
      </c>
      <c r="O178" s="21">
        <f>IF(Worked_Table[[#This Row],[Award Value]]="",Worked_Table[[#This Row],[CN Value]],Worked_Table[[#This Row],[Award Value]])</f>
        <v>0</v>
      </c>
      <c r="P178" s="10">
        <v>45931</v>
      </c>
      <c r="Q178" s="10">
        <v>46965</v>
      </c>
      <c r="R178" s="7">
        <v>2025</v>
      </c>
      <c r="S178" s="7" t="str">
        <f t="shared" si="2"/>
        <v>UK</v>
      </c>
    </row>
    <row r="179" spans="1:19" x14ac:dyDescent="0.3">
      <c r="A179" s="7" t="s">
        <v>1944</v>
      </c>
      <c r="B179" s="7" t="s">
        <v>24886</v>
      </c>
      <c r="C179" s="7" t="s">
        <v>43</v>
      </c>
      <c r="D179" s="10">
        <v>45903</v>
      </c>
      <c r="E179" s="7" t="s">
        <v>1947</v>
      </c>
      <c r="F179" s="7" t="s">
        <v>127</v>
      </c>
      <c r="G179" s="10">
        <v>45901</v>
      </c>
      <c r="H179" s="10">
        <v>46112</v>
      </c>
      <c r="I179" s="10">
        <v>45900</v>
      </c>
      <c r="J179" s="10">
        <v>45900</v>
      </c>
      <c r="K179" s="21">
        <v>1800000</v>
      </c>
      <c r="L179" s="21"/>
      <c r="M179" s="21">
        <v>1800000</v>
      </c>
      <c r="N179" s="21">
        <v>1800000</v>
      </c>
      <c r="O179" s="21">
        <f>IF(Worked_Table[[#This Row],[Award Value]]="",Worked_Table[[#This Row],[CN Value]],Worked_Table[[#This Row],[Award Value]])</f>
        <v>1800000</v>
      </c>
      <c r="P179" s="10">
        <v>45901</v>
      </c>
      <c r="Q179" s="10">
        <v>46112</v>
      </c>
      <c r="R179" s="7">
        <v>2025</v>
      </c>
      <c r="S179" s="7" t="str">
        <f t="shared" si="2"/>
        <v>UK</v>
      </c>
    </row>
    <row r="180" spans="1:19" x14ac:dyDescent="0.3">
      <c r="A180" s="7" t="s">
        <v>1954</v>
      </c>
      <c r="B180" s="7" t="s">
        <v>1955</v>
      </c>
      <c r="C180" s="7" t="s">
        <v>43</v>
      </c>
      <c r="D180" s="10">
        <v>45875</v>
      </c>
      <c r="E180" s="7" t="s">
        <v>1957</v>
      </c>
      <c r="F180" s="7" t="s">
        <v>84</v>
      </c>
      <c r="G180" s="10">
        <v>45839</v>
      </c>
      <c r="H180" s="10">
        <v>46326</v>
      </c>
      <c r="I180" s="10">
        <v>45838</v>
      </c>
      <c r="J180" s="10">
        <v>45838</v>
      </c>
      <c r="K180" s="21">
        <v>0</v>
      </c>
      <c r="L180" s="21">
        <v>120000</v>
      </c>
      <c r="M180" s="21">
        <v>120000</v>
      </c>
      <c r="N180" s="21">
        <v>120000</v>
      </c>
      <c r="O180" s="21">
        <f>IF(Worked_Table[[#This Row],[Award Value]]="",Worked_Table[[#This Row],[CN Value]],Worked_Table[[#This Row],[Award Value]])</f>
        <v>120000</v>
      </c>
      <c r="P180" s="10">
        <v>45839</v>
      </c>
      <c r="Q180" s="10">
        <v>46326</v>
      </c>
      <c r="R180" s="7">
        <v>2025</v>
      </c>
      <c r="S180" s="7" t="str">
        <f t="shared" si="2"/>
        <v>England Mixed/Other</v>
      </c>
    </row>
    <row r="181" spans="1:19" x14ac:dyDescent="0.3">
      <c r="A181" s="7" t="s">
        <v>1965</v>
      </c>
      <c r="B181" s="7" t="s">
        <v>24839</v>
      </c>
      <c r="C181" s="7" t="s">
        <v>43</v>
      </c>
      <c r="D181" s="10">
        <v>45849</v>
      </c>
      <c r="E181" s="7" t="s">
        <v>1967</v>
      </c>
      <c r="F181" s="7" t="s">
        <v>51</v>
      </c>
      <c r="G181" s="10">
        <v>45463</v>
      </c>
      <c r="H181" s="10">
        <v>46112</v>
      </c>
      <c r="I181" s="10">
        <v>44833</v>
      </c>
      <c r="J181" s="10">
        <v>45463</v>
      </c>
      <c r="K181" s="21">
        <v>31275493.91</v>
      </c>
      <c r="L181" s="21"/>
      <c r="M181" s="21">
        <v>31275493.91</v>
      </c>
      <c r="N181" s="21">
        <v>31275493.91</v>
      </c>
      <c r="O181" s="21">
        <f>IF(Worked_Table[[#This Row],[Award Value]]="",Worked_Table[[#This Row],[CN Value]],Worked_Table[[#This Row],[Award Value]])</f>
        <v>31275493.91</v>
      </c>
      <c r="P181" s="10">
        <v>45463</v>
      </c>
      <c r="Q181" s="10">
        <v>46112</v>
      </c>
      <c r="R181" s="7">
        <v>2025</v>
      </c>
      <c r="S181" s="7" t="str">
        <f t="shared" si="2"/>
        <v>England Mixed/Other</v>
      </c>
    </row>
    <row r="182" spans="1:19" x14ac:dyDescent="0.3">
      <c r="A182" s="7" t="s">
        <v>1974</v>
      </c>
      <c r="B182" s="7" t="s">
        <v>1082</v>
      </c>
      <c r="C182" s="7" t="s">
        <v>43</v>
      </c>
      <c r="D182" s="10">
        <v>45840</v>
      </c>
      <c r="E182" s="7" t="s">
        <v>1976</v>
      </c>
      <c r="F182" s="7" t="s">
        <v>540</v>
      </c>
      <c r="G182" s="10">
        <v>45838</v>
      </c>
      <c r="H182" s="10">
        <v>45960</v>
      </c>
      <c r="I182" s="10">
        <v>45799</v>
      </c>
      <c r="J182" s="10">
        <v>45826</v>
      </c>
      <c r="K182" s="21">
        <v>131555.70000000001</v>
      </c>
      <c r="L182" s="21"/>
      <c r="M182" s="21">
        <v>131555.70000000001</v>
      </c>
      <c r="N182" s="21">
        <v>131555.70000000001</v>
      </c>
      <c r="O182" s="21">
        <f>IF(Worked_Table[[#This Row],[Award Value]]="",Worked_Table[[#This Row],[CN Value]],Worked_Table[[#This Row],[Award Value]])</f>
        <v>131555.70000000001</v>
      </c>
      <c r="P182" s="10">
        <v>45838</v>
      </c>
      <c r="Q182" s="10">
        <v>45960</v>
      </c>
      <c r="R182" s="7">
        <v>2025</v>
      </c>
      <c r="S182" s="7" t="str">
        <f t="shared" si="2"/>
        <v>England Mixed/Other</v>
      </c>
    </row>
    <row r="183" spans="1:19" x14ac:dyDescent="0.3">
      <c r="A183" s="7" t="s">
        <v>1982</v>
      </c>
      <c r="B183" s="7" t="s">
        <v>1983</v>
      </c>
      <c r="C183" s="7" t="s">
        <v>43</v>
      </c>
      <c r="D183" s="10">
        <v>45839</v>
      </c>
      <c r="E183" s="7" t="s">
        <v>1985</v>
      </c>
      <c r="F183" s="7" t="s">
        <v>84</v>
      </c>
      <c r="G183" s="10">
        <v>45744</v>
      </c>
      <c r="H183" s="10">
        <v>46363</v>
      </c>
      <c r="I183" s="10">
        <v>45743</v>
      </c>
      <c r="J183" s="10">
        <v>45743</v>
      </c>
      <c r="K183" s="21">
        <v>0.01</v>
      </c>
      <c r="L183" s="21"/>
      <c r="M183" s="21">
        <v>0.01</v>
      </c>
      <c r="N183" s="21">
        <v>5796563</v>
      </c>
      <c r="O183" s="21">
        <f>IF(Worked_Table[[#This Row],[Award Value]]="",Worked_Table[[#This Row],[CN Value]],Worked_Table[[#This Row],[Award Value]])</f>
        <v>5796563</v>
      </c>
      <c r="P183" s="10">
        <v>45744</v>
      </c>
      <c r="Q183" s="10">
        <v>46363</v>
      </c>
      <c r="R183" s="7">
        <v>2025</v>
      </c>
      <c r="S183" s="7" t="str">
        <f t="shared" si="2"/>
        <v>England Mixed/Other</v>
      </c>
    </row>
    <row r="184" spans="1:19" x14ac:dyDescent="0.3">
      <c r="A184" s="7" t="s">
        <v>1991</v>
      </c>
      <c r="B184" s="7" t="s">
        <v>24839</v>
      </c>
      <c r="C184" s="7" t="s">
        <v>43</v>
      </c>
      <c r="D184" s="10">
        <v>45825</v>
      </c>
      <c r="E184" s="7" t="s">
        <v>1993</v>
      </c>
      <c r="F184" s="7" t="s">
        <v>1684</v>
      </c>
      <c r="G184" s="10">
        <v>45819</v>
      </c>
      <c r="H184" s="10">
        <v>46183</v>
      </c>
      <c r="I184" s="10">
        <v>45792</v>
      </c>
      <c r="J184" s="10">
        <v>45806</v>
      </c>
      <c r="K184" s="21">
        <v>96000</v>
      </c>
      <c r="L184" s="21"/>
      <c r="M184" s="21">
        <v>96000</v>
      </c>
      <c r="N184" s="21">
        <v>96000</v>
      </c>
      <c r="O184" s="21">
        <f>IF(Worked_Table[[#This Row],[Award Value]]="",Worked_Table[[#This Row],[CN Value]],Worked_Table[[#This Row],[Award Value]])</f>
        <v>96000</v>
      </c>
      <c r="P184" s="10">
        <v>45819</v>
      </c>
      <c r="Q184" s="10">
        <v>46183</v>
      </c>
      <c r="R184" s="7">
        <v>2025</v>
      </c>
      <c r="S184" s="7" t="str">
        <f t="shared" si="2"/>
        <v>England Mixed/Other</v>
      </c>
    </row>
    <row r="185" spans="1:19" x14ac:dyDescent="0.3">
      <c r="A185" s="7" t="s">
        <v>1995</v>
      </c>
      <c r="B185" s="7" t="s">
        <v>24839</v>
      </c>
      <c r="C185" s="7" t="s">
        <v>43</v>
      </c>
      <c r="D185" s="10">
        <v>45824</v>
      </c>
      <c r="E185" s="7" t="s">
        <v>1997</v>
      </c>
      <c r="F185" s="7" t="s">
        <v>107</v>
      </c>
      <c r="G185" s="10">
        <v>45800</v>
      </c>
      <c r="H185" s="10">
        <v>45999</v>
      </c>
      <c r="I185" s="10">
        <v>45618</v>
      </c>
      <c r="J185" s="10">
        <v>45800</v>
      </c>
      <c r="K185" s="21">
        <v>3589392</v>
      </c>
      <c r="L185" s="21"/>
      <c r="M185" s="21">
        <v>3589392</v>
      </c>
      <c r="N185" s="21">
        <v>3589392</v>
      </c>
      <c r="O185" s="21">
        <f>IF(Worked_Table[[#This Row],[Award Value]]="",Worked_Table[[#This Row],[CN Value]],Worked_Table[[#This Row],[Award Value]])</f>
        <v>3589392</v>
      </c>
      <c r="P185" s="10">
        <v>45800</v>
      </c>
      <c r="Q185" s="10">
        <v>45999</v>
      </c>
      <c r="R185" s="7">
        <v>2025</v>
      </c>
      <c r="S185" s="7" t="str">
        <f t="shared" si="2"/>
        <v>England Mixed/Other</v>
      </c>
    </row>
    <row r="186" spans="1:19" x14ac:dyDescent="0.3">
      <c r="A186" s="7" t="s">
        <v>1999</v>
      </c>
      <c r="B186" s="7" t="s">
        <v>2000</v>
      </c>
      <c r="C186" s="7" t="s">
        <v>43</v>
      </c>
      <c r="D186" s="10">
        <v>45793</v>
      </c>
      <c r="E186" s="7" t="s">
        <v>2002</v>
      </c>
      <c r="F186" s="7" t="s">
        <v>540</v>
      </c>
      <c r="G186" s="10">
        <v>45376</v>
      </c>
      <c r="H186" s="10">
        <v>45824</v>
      </c>
      <c r="I186" s="10">
        <v>45194</v>
      </c>
      <c r="J186" s="10">
        <v>45373</v>
      </c>
      <c r="K186" s="21">
        <v>7314704</v>
      </c>
      <c r="L186" s="21"/>
      <c r="M186" s="21">
        <v>7314704</v>
      </c>
      <c r="N186" s="21">
        <v>7314704</v>
      </c>
      <c r="O186" s="21">
        <f>IF(Worked_Table[[#This Row],[Award Value]]="",Worked_Table[[#This Row],[CN Value]],Worked_Table[[#This Row],[Award Value]])</f>
        <v>7314704</v>
      </c>
      <c r="P186" s="10">
        <v>45376</v>
      </c>
      <c r="Q186" s="10">
        <v>45824</v>
      </c>
      <c r="R186" s="7">
        <v>2025</v>
      </c>
      <c r="S186" s="7" t="str">
        <f t="shared" si="2"/>
        <v>England Mixed/Other</v>
      </c>
    </row>
    <row r="187" spans="1:19" x14ac:dyDescent="0.3">
      <c r="A187" s="7" t="s">
        <v>2014</v>
      </c>
      <c r="B187" s="7" t="s">
        <v>2015</v>
      </c>
      <c r="C187" s="7" t="s">
        <v>43</v>
      </c>
      <c r="D187" s="10">
        <v>45792</v>
      </c>
      <c r="E187" s="7" t="s">
        <v>2017</v>
      </c>
      <c r="F187" s="7" t="s">
        <v>8481</v>
      </c>
      <c r="G187" s="10">
        <v>45689</v>
      </c>
      <c r="H187" s="10">
        <v>46022</v>
      </c>
      <c r="I187" s="10">
        <v>45639</v>
      </c>
      <c r="J187" s="10">
        <v>45791</v>
      </c>
      <c r="K187" s="21">
        <v>1600000</v>
      </c>
      <c r="L187" s="21"/>
      <c r="M187" s="21">
        <v>1600000</v>
      </c>
      <c r="N187" s="21">
        <v>2456079.33</v>
      </c>
      <c r="O187" s="21">
        <f>IF(Worked_Table[[#This Row],[Award Value]]="",Worked_Table[[#This Row],[CN Value]],Worked_Table[[#This Row],[Award Value]])</f>
        <v>2456079.33</v>
      </c>
      <c r="P187" s="10">
        <v>45803</v>
      </c>
      <c r="Q187" s="10">
        <v>46150</v>
      </c>
      <c r="R187" s="7">
        <v>2025</v>
      </c>
      <c r="S187" s="7" t="str">
        <f t="shared" si="2"/>
        <v>England Mixed/Other</v>
      </c>
    </row>
    <row r="188" spans="1:19" x14ac:dyDescent="0.3">
      <c r="A188" s="7" t="s">
        <v>2029</v>
      </c>
      <c r="B188" s="7" t="s">
        <v>24887</v>
      </c>
      <c r="C188" s="7" t="s">
        <v>43</v>
      </c>
      <c r="D188" s="10">
        <v>45789</v>
      </c>
      <c r="E188" s="7" t="s">
        <v>2032</v>
      </c>
      <c r="F188" s="7" t="s">
        <v>554</v>
      </c>
      <c r="G188" s="10">
        <v>45628</v>
      </c>
      <c r="H188" s="10">
        <v>45785</v>
      </c>
      <c r="I188" s="10">
        <v>45485</v>
      </c>
      <c r="J188" s="10">
        <v>45548</v>
      </c>
      <c r="K188" s="21">
        <v>820378.11</v>
      </c>
      <c r="L188" s="21"/>
      <c r="M188" s="21">
        <v>820378.11</v>
      </c>
      <c r="N188" s="21">
        <v>820378.11</v>
      </c>
      <c r="O188" s="21">
        <f>IF(Worked_Table[[#This Row],[Award Value]]="",Worked_Table[[#This Row],[CN Value]],Worked_Table[[#This Row],[Award Value]])</f>
        <v>820378.11</v>
      </c>
      <c r="P188" s="10">
        <v>45628</v>
      </c>
      <c r="Q188" s="10">
        <v>45785</v>
      </c>
      <c r="R188" s="7">
        <v>2025</v>
      </c>
      <c r="S188" s="7" t="str">
        <f t="shared" si="2"/>
        <v>England Mixed/Other</v>
      </c>
    </row>
    <row r="189" spans="1:19" x14ac:dyDescent="0.3">
      <c r="A189" s="7" t="s">
        <v>2041</v>
      </c>
      <c r="B189" s="7" t="s">
        <v>627</v>
      </c>
      <c r="C189" s="7" t="s">
        <v>43</v>
      </c>
      <c r="D189" s="10">
        <v>45762</v>
      </c>
      <c r="E189" s="7" t="s">
        <v>2043</v>
      </c>
      <c r="F189" s="7" t="s">
        <v>436</v>
      </c>
      <c r="G189" s="10">
        <v>45761</v>
      </c>
      <c r="H189" s="10">
        <v>45915</v>
      </c>
      <c r="I189" s="10">
        <v>45674</v>
      </c>
      <c r="J189" s="10">
        <v>45733</v>
      </c>
      <c r="K189" s="21">
        <v>215721</v>
      </c>
      <c r="L189" s="21"/>
      <c r="M189" s="21">
        <v>215721</v>
      </c>
      <c r="N189" s="21">
        <v>215721</v>
      </c>
      <c r="O189" s="21">
        <f>IF(Worked_Table[[#This Row],[Award Value]]="",Worked_Table[[#This Row],[CN Value]],Worked_Table[[#This Row],[Award Value]])</f>
        <v>215721</v>
      </c>
      <c r="P189" s="10">
        <v>45761</v>
      </c>
      <c r="Q189" s="10">
        <v>45915</v>
      </c>
      <c r="R189" s="7">
        <v>2025</v>
      </c>
      <c r="S189" s="7" t="str">
        <f t="shared" si="2"/>
        <v>England Mixed/Other</v>
      </c>
    </row>
    <row r="190" spans="1:19" x14ac:dyDescent="0.3">
      <c r="A190" s="7">
        <v>20243067</v>
      </c>
      <c r="B190" s="7" t="s">
        <v>2046</v>
      </c>
      <c r="C190" s="7" t="s">
        <v>43</v>
      </c>
      <c r="D190" s="10">
        <v>45751</v>
      </c>
      <c r="E190" s="7" t="s">
        <v>2048</v>
      </c>
      <c r="F190" s="7" t="s">
        <v>127</v>
      </c>
      <c r="G190" s="10">
        <v>45658</v>
      </c>
      <c r="H190" s="10">
        <v>45837</v>
      </c>
      <c r="I190" s="10">
        <v>45653</v>
      </c>
      <c r="J190" s="10">
        <v>45653</v>
      </c>
      <c r="K190" s="21">
        <v>706732</v>
      </c>
      <c r="L190" s="21"/>
      <c r="M190" s="21">
        <v>706732</v>
      </c>
      <c r="N190" s="21">
        <v>706732</v>
      </c>
      <c r="O190" s="21">
        <f>IF(Worked_Table[[#This Row],[Award Value]]="",Worked_Table[[#This Row],[CN Value]],Worked_Table[[#This Row],[Award Value]])</f>
        <v>706732</v>
      </c>
      <c r="P190" s="10">
        <v>45658</v>
      </c>
      <c r="Q190" s="10">
        <v>45837</v>
      </c>
      <c r="R190" s="7">
        <v>2025</v>
      </c>
      <c r="S190" s="7" t="str">
        <f t="shared" si="2"/>
        <v>UK</v>
      </c>
    </row>
    <row r="191" spans="1:19" x14ac:dyDescent="0.3">
      <c r="A191" s="7" t="s">
        <v>2053</v>
      </c>
      <c r="B191" s="7" t="s">
        <v>24888</v>
      </c>
      <c r="C191" s="7" t="s">
        <v>43</v>
      </c>
      <c r="D191" s="10">
        <v>45740</v>
      </c>
      <c r="E191" s="7" t="s">
        <v>2056</v>
      </c>
      <c r="F191" s="7" t="s">
        <v>436</v>
      </c>
      <c r="G191" s="10">
        <v>45712</v>
      </c>
      <c r="H191" s="10">
        <v>46077</v>
      </c>
      <c r="I191" s="10">
        <v>45711</v>
      </c>
      <c r="J191" s="10">
        <v>45711</v>
      </c>
      <c r="K191" s="21">
        <v>83250</v>
      </c>
      <c r="L191" s="21"/>
      <c r="M191" s="21">
        <v>83250</v>
      </c>
      <c r="N191" s="21">
        <v>83250</v>
      </c>
      <c r="O191" s="21">
        <f>IF(Worked_Table[[#This Row],[Award Value]]="",Worked_Table[[#This Row],[CN Value]],Worked_Table[[#This Row],[Award Value]])</f>
        <v>83250</v>
      </c>
      <c r="P191" s="10">
        <v>45712</v>
      </c>
      <c r="Q191" s="10">
        <v>46077</v>
      </c>
      <c r="R191" s="7">
        <v>2025</v>
      </c>
      <c r="S191" s="7" t="str">
        <f t="shared" si="2"/>
        <v>England Mixed/Other</v>
      </c>
    </row>
    <row r="192" spans="1:19" x14ac:dyDescent="0.3">
      <c r="A192" s="7" t="s">
        <v>2066</v>
      </c>
      <c r="B192" s="7" t="s">
        <v>1127</v>
      </c>
      <c r="C192" s="7" t="s">
        <v>43</v>
      </c>
      <c r="D192" s="10">
        <v>45733</v>
      </c>
      <c r="E192" s="7" t="s">
        <v>2068</v>
      </c>
      <c r="F192" s="7" t="s">
        <v>8481</v>
      </c>
      <c r="G192" s="10">
        <v>45733</v>
      </c>
      <c r="H192" s="10">
        <v>46000</v>
      </c>
      <c r="I192" s="10">
        <v>45726</v>
      </c>
      <c r="J192" s="10">
        <v>45733</v>
      </c>
      <c r="K192" s="21">
        <v>17825607.969999999</v>
      </c>
      <c r="L192" s="21"/>
      <c r="M192" s="21">
        <v>17825607.969999999</v>
      </c>
      <c r="N192" s="21">
        <v>17825607.969999999</v>
      </c>
      <c r="O192" s="21">
        <f>IF(Worked_Table[[#This Row],[Award Value]]="",Worked_Table[[#This Row],[CN Value]],Worked_Table[[#This Row],[Award Value]])</f>
        <v>17825607.969999999</v>
      </c>
      <c r="P192" s="10">
        <v>45544</v>
      </c>
      <c r="Q192" s="10">
        <v>46000</v>
      </c>
      <c r="R192" s="7">
        <v>2025</v>
      </c>
      <c r="S192" s="7" t="str">
        <f t="shared" si="2"/>
        <v>England Mixed/Other</v>
      </c>
    </row>
    <row r="193" spans="1:19" x14ac:dyDescent="0.3">
      <c r="A193" s="7" t="s">
        <v>2070</v>
      </c>
      <c r="B193" s="7" t="s">
        <v>24855</v>
      </c>
      <c r="C193" s="7" t="s">
        <v>43</v>
      </c>
      <c r="D193" s="10">
        <v>45727</v>
      </c>
      <c r="E193" s="7" t="s">
        <v>2072</v>
      </c>
      <c r="F193" s="7" t="s">
        <v>64</v>
      </c>
      <c r="G193" s="10">
        <v>45660</v>
      </c>
      <c r="H193" s="10">
        <v>45929</v>
      </c>
      <c r="I193" s="10">
        <v>45618</v>
      </c>
      <c r="J193" s="10">
        <v>45727</v>
      </c>
      <c r="K193" s="21">
        <v>1500000</v>
      </c>
      <c r="L193" s="21">
        <v>1500000</v>
      </c>
      <c r="M193" s="21">
        <v>1500000</v>
      </c>
      <c r="N193" s="21">
        <v>0</v>
      </c>
      <c r="O193" s="21">
        <f>IF(Worked_Table[[#This Row],[Award Value]]="",Worked_Table[[#This Row],[CN Value]],Worked_Table[[#This Row],[Award Value]])</f>
        <v>0</v>
      </c>
      <c r="P193" s="10">
        <v>45660</v>
      </c>
      <c r="Q193" s="10">
        <v>45929</v>
      </c>
      <c r="R193" s="7">
        <v>2025</v>
      </c>
      <c r="S193" s="7" t="str">
        <f t="shared" si="2"/>
        <v>UK</v>
      </c>
    </row>
    <row r="194" spans="1:19" x14ac:dyDescent="0.3">
      <c r="A194" s="7" t="s">
        <v>2078</v>
      </c>
      <c r="B194" s="7" t="s">
        <v>589</v>
      </c>
      <c r="C194" s="7" t="s">
        <v>43</v>
      </c>
      <c r="D194" s="10">
        <v>45726</v>
      </c>
      <c r="E194" s="7" t="s">
        <v>2080</v>
      </c>
      <c r="F194" s="7" t="s">
        <v>107</v>
      </c>
      <c r="G194" s="10">
        <v>45027</v>
      </c>
      <c r="H194" s="10">
        <v>45474</v>
      </c>
      <c r="I194" s="10">
        <v>45026</v>
      </c>
      <c r="J194" s="10">
        <v>45016</v>
      </c>
      <c r="K194" s="21">
        <v>4097546.85</v>
      </c>
      <c r="L194" s="21"/>
      <c r="M194" s="21">
        <v>4097546.85</v>
      </c>
      <c r="N194" s="21">
        <v>4097546.85</v>
      </c>
      <c r="O194" s="21">
        <f>IF(Worked_Table[[#This Row],[Award Value]]="",Worked_Table[[#This Row],[CN Value]],Worked_Table[[#This Row],[Award Value]])</f>
        <v>4097546.85</v>
      </c>
      <c r="P194" s="10">
        <v>45027</v>
      </c>
      <c r="Q194" s="10">
        <v>45474</v>
      </c>
      <c r="R194" s="7">
        <v>2025</v>
      </c>
      <c r="S194" s="7" t="str">
        <f t="shared" ref="S194:S257" si="3">IF(OR(F194="United Kingdom",F194="Any region"),"UK",
IF(
(
--ISNUMBER(SEARCH("North East",F194))+
--ISNUMBER(SEARCH("North West",F194))+
--ISNUMBER(SEARCH("Yorkshire and The Humber",F194))+
--ISNUMBER(SEARCH("East Midlands",F194))+
--ISNUMBER(SEARCH("West Midlands",F194))+
--ISNUMBER(SEARCH("East of England",F194))+
--ISNUMBER(SEARCH("London",F194))+
--ISNUMBER(SEARCH("South East",F194))+
--ISNUMBER(SEARCH("South West",F194))
)=9,
"England",
"England Mixed/Other"
))</f>
        <v>England Mixed/Other</v>
      </c>
    </row>
    <row r="195" spans="1:19" x14ac:dyDescent="0.3">
      <c r="A195" s="7" t="s">
        <v>2084</v>
      </c>
      <c r="B195" s="7" t="s">
        <v>2085</v>
      </c>
      <c r="C195" s="7" t="s">
        <v>43</v>
      </c>
      <c r="D195" s="10">
        <v>45708</v>
      </c>
      <c r="E195" s="7" t="s">
        <v>2087</v>
      </c>
      <c r="F195" s="7" t="s">
        <v>107</v>
      </c>
      <c r="G195" s="10">
        <v>45390</v>
      </c>
      <c r="H195" s="10">
        <v>45991</v>
      </c>
      <c r="I195" s="10">
        <v>45338</v>
      </c>
      <c r="J195" s="10">
        <v>45363</v>
      </c>
      <c r="K195" s="21">
        <v>418677</v>
      </c>
      <c r="L195" s="21"/>
      <c r="M195" s="21">
        <v>418677</v>
      </c>
      <c r="N195" s="21">
        <v>418677</v>
      </c>
      <c r="O195" s="21">
        <f>IF(Worked_Table[[#This Row],[Award Value]]="",Worked_Table[[#This Row],[CN Value]],Worked_Table[[#This Row],[Award Value]])</f>
        <v>418677</v>
      </c>
      <c r="P195" s="10">
        <v>45390</v>
      </c>
      <c r="Q195" s="10">
        <v>45991</v>
      </c>
      <c r="R195" s="7">
        <v>2025</v>
      </c>
      <c r="S195" s="7" t="str">
        <f t="shared" si="3"/>
        <v>England Mixed/Other</v>
      </c>
    </row>
    <row r="196" spans="1:19" x14ac:dyDescent="0.3">
      <c r="A196" s="7">
        <v>3634</v>
      </c>
      <c r="B196" s="7" t="s">
        <v>2096</v>
      </c>
      <c r="C196" s="7" t="s">
        <v>43</v>
      </c>
      <c r="D196" s="10">
        <v>45686</v>
      </c>
      <c r="E196" s="7" t="s">
        <v>2098</v>
      </c>
      <c r="F196" s="7" t="s">
        <v>8481</v>
      </c>
      <c r="G196" s="10">
        <v>45628</v>
      </c>
      <c r="H196" s="10">
        <v>45866</v>
      </c>
      <c r="I196" s="10">
        <v>45566</v>
      </c>
      <c r="J196" s="10">
        <v>45597</v>
      </c>
      <c r="K196" s="21">
        <v>3445614</v>
      </c>
      <c r="L196" s="21"/>
      <c r="M196" s="21">
        <v>3445614</v>
      </c>
      <c r="N196" s="21">
        <v>3445614</v>
      </c>
      <c r="O196" s="21">
        <f>IF(Worked_Table[[#This Row],[Award Value]]="",Worked_Table[[#This Row],[CN Value]],Worked_Table[[#This Row],[Award Value]])</f>
        <v>3445614</v>
      </c>
      <c r="P196" s="10">
        <v>45628</v>
      </c>
      <c r="Q196" s="10">
        <v>45866</v>
      </c>
      <c r="R196" s="7">
        <v>2025</v>
      </c>
      <c r="S196" s="7" t="str">
        <f t="shared" si="3"/>
        <v>England Mixed/Other</v>
      </c>
    </row>
    <row r="197" spans="1:19" x14ac:dyDescent="0.3">
      <c r="A197" s="7">
        <v>169118104</v>
      </c>
      <c r="B197" s="7" t="s">
        <v>589</v>
      </c>
      <c r="C197" s="7" t="s">
        <v>43</v>
      </c>
      <c r="D197" s="10">
        <v>45681</v>
      </c>
      <c r="E197" s="7" t="s">
        <v>2107</v>
      </c>
      <c r="F197" s="7" t="s">
        <v>107</v>
      </c>
      <c r="G197" s="10">
        <v>45390</v>
      </c>
      <c r="H197" s="10">
        <v>45800</v>
      </c>
      <c r="I197" s="10">
        <v>45222</v>
      </c>
      <c r="J197" s="10">
        <v>45338</v>
      </c>
      <c r="K197" s="21">
        <v>5322236</v>
      </c>
      <c r="L197" s="21"/>
      <c r="M197" s="21">
        <v>5322236</v>
      </c>
      <c r="N197" s="21">
        <v>5322236</v>
      </c>
      <c r="O197" s="21">
        <f>IF(Worked_Table[[#This Row],[Award Value]]="",Worked_Table[[#This Row],[CN Value]],Worked_Table[[#This Row],[Award Value]])</f>
        <v>5322236</v>
      </c>
      <c r="P197" s="10">
        <v>45390</v>
      </c>
      <c r="Q197" s="10">
        <v>45800</v>
      </c>
      <c r="R197" s="7">
        <v>2025</v>
      </c>
      <c r="S197" s="7" t="str">
        <f t="shared" si="3"/>
        <v>England Mixed/Other</v>
      </c>
    </row>
    <row r="198" spans="1:19" x14ac:dyDescent="0.3">
      <c r="A198" s="7" t="s">
        <v>2111</v>
      </c>
      <c r="B198" s="7" t="s">
        <v>24865</v>
      </c>
      <c r="C198" s="7" t="s">
        <v>43</v>
      </c>
      <c r="D198" s="10">
        <v>45649</v>
      </c>
      <c r="E198" s="7" t="s">
        <v>2113</v>
      </c>
      <c r="F198" s="7" t="s">
        <v>405</v>
      </c>
      <c r="G198" s="10">
        <v>45670</v>
      </c>
      <c r="H198" s="10">
        <v>46101</v>
      </c>
      <c r="I198" s="10">
        <v>44984</v>
      </c>
      <c r="J198" s="10">
        <v>45637</v>
      </c>
      <c r="K198" s="21">
        <v>9899015</v>
      </c>
      <c r="L198" s="21"/>
      <c r="M198" s="21">
        <v>9899015</v>
      </c>
      <c r="N198" s="21">
        <v>9899015</v>
      </c>
      <c r="O198" s="21">
        <f>IF(Worked_Table[[#This Row],[Award Value]]="",Worked_Table[[#This Row],[CN Value]],Worked_Table[[#This Row],[Award Value]])</f>
        <v>9899015</v>
      </c>
      <c r="P198" s="10">
        <v>45670</v>
      </c>
      <c r="Q198" s="10">
        <v>46101</v>
      </c>
      <c r="R198" s="7">
        <v>2024</v>
      </c>
      <c r="S198" s="7" t="str">
        <f t="shared" si="3"/>
        <v>England Mixed/Other</v>
      </c>
    </row>
    <row r="199" spans="1:19" x14ac:dyDescent="0.3">
      <c r="A199" s="7" t="s">
        <v>2120</v>
      </c>
      <c r="B199" s="7" t="s">
        <v>1056</v>
      </c>
      <c r="C199" s="7" t="s">
        <v>43</v>
      </c>
      <c r="D199" s="10">
        <v>45638</v>
      </c>
      <c r="E199" s="7" t="s">
        <v>2122</v>
      </c>
      <c r="F199" s="7" t="s">
        <v>84</v>
      </c>
      <c r="G199" s="10">
        <v>45566</v>
      </c>
      <c r="H199" s="10">
        <v>46197</v>
      </c>
      <c r="I199" s="10">
        <v>45531</v>
      </c>
      <c r="J199" s="10">
        <v>45562</v>
      </c>
      <c r="K199" s="21">
        <v>27578201.559999999</v>
      </c>
      <c r="L199" s="21"/>
      <c r="M199" s="21">
        <v>27578201.559999999</v>
      </c>
      <c r="N199" s="21">
        <v>27578201.559999999</v>
      </c>
      <c r="O199" s="21">
        <f>IF(Worked_Table[[#This Row],[Award Value]]="",Worked_Table[[#This Row],[CN Value]],Worked_Table[[#This Row],[Award Value]])</f>
        <v>27578201.559999999</v>
      </c>
      <c r="P199" s="10">
        <v>45566</v>
      </c>
      <c r="Q199" s="10">
        <v>46197</v>
      </c>
      <c r="R199" s="7">
        <v>2024</v>
      </c>
      <c r="S199" s="7" t="str">
        <f t="shared" si="3"/>
        <v>England Mixed/Other</v>
      </c>
    </row>
    <row r="200" spans="1:19" x14ac:dyDescent="0.3">
      <c r="A200" s="7" t="s">
        <v>2124</v>
      </c>
      <c r="B200" s="7" t="s">
        <v>2125</v>
      </c>
      <c r="C200" s="7" t="s">
        <v>43</v>
      </c>
      <c r="D200" s="10">
        <v>45635</v>
      </c>
      <c r="E200" s="7" t="s">
        <v>2127</v>
      </c>
      <c r="F200" s="7" t="s">
        <v>107</v>
      </c>
      <c r="G200" s="10">
        <v>45444</v>
      </c>
      <c r="H200" s="10">
        <v>45996</v>
      </c>
      <c r="I200" s="10">
        <v>45425</v>
      </c>
      <c r="J200" s="10">
        <v>45425</v>
      </c>
      <c r="K200" s="21">
        <v>2574820</v>
      </c>
      <c r="L200" s="21"/>
      <c r="M200" s="21">
        <v>2574820</v>
      </c>
      <c r="N200" s="21">
        <v>2574820</v>
      </c>
      <c r="O200" s="21">
        <f>IF(Worked_Table[[#This Row],[Award Value]]="",Worked_Table[[#This Row],[CN Value]],Worked_Table[[#This Row],[Award Value]])</f>
        <v>2574820</v>
      </c>
      <c r="P200" s="10">
        <v>45444</v>
      </c>
      <c r="Q200" s="10">
        <v>45996</v>
      </c>
      <c r="R200" s="7">
        <v>2024</v>
      </c>
      <c r="S200" s="7" t="str">
        <f t="shared" si="3"/>
        <v>England Mixed/Other</v>
      </c>
    </row>
    <row r="201" spans="1:19" x14ac:dyDescent="0.3">
      <c r="A201" s="7" t="s">
        <v>2136</v>
      </c>
      <c r="B201" s="7" t="s">
        <v>24839</v>
      </c>
      <c r="C201" s="7" t="s">
        <v>43</v>
      </c>
      <c r="D201" s="10">
        <v>45632</v>
      </c>
      <c r="E201" s="7" t="s">
        <v>2138</v>
      </c>
      <c r="F201" s="7" t="s">
        <v>1684</v>
      </c>
      <c r="G201" s="10">
        <v>45628</v>
      </c>
      <c r="H201" s="10">
        <v>45992</v>
      </c>
      <c r="I201" s="10">
        <v>45547</v>
      </c>
      <c r="J201" s="10">
        <v>45608</v>
      </c>
      <c r="K201" s="21">
        <v>93600</v>
      </c>
      <c r="L201" s="21"/>
      <c r="M201" s="21">
        <v>93600</v>
      </c>
      <c r="N201" s="21">
        <v>93600</v>
      </c>
      <c r="O201" s="21">
        <f>IF(Worked_Table[[#This Row],[Award Value]]="",Worked_Table[[#This Row],[CN Value]],Worked_Table[[#This Row],[Award Value]])</f>
        <v>93600</v>
      </c>
      <c r="P201" s="10">
        <v>45628</v>
      </c>
      <c r="Q201" s="10">
        <v>45992</v>
      </c>
      <c r="R201" s="7">
        <v>2024</v>
      </c>
      <c r="S201" s="7" t="str">
        <f t="shared" si="3"/>
        <v>England Mixed/Other</v>
      </c>
    </row>
    <row r="202" spans="1:19" x14ac:dyDescent="0.3">
      <c r="A202" s="7" t="s">
        <v>2140</v>
      </c>
      <c r="B202" s="7" t="s">
        <v>2141</v>
      </c>
      <c r="C202" s="7" t="s">
        <v>43</v>
      </c>
      <c r="D202" s="10">
        <v>45631</v>
      </c>
      <c r="E202" s="7" t="s">
        <v>2143</v>
      </c>
      <c r="F202" s="7" t="s">
        <v>64</v>
      </c>
      <c r="G202" s="10">
        <v>45611</v>
      </c>
      <c r="H202" s="10">
        <v>45807</v>
      </c>
      <c r="I202" s="10">
        <v>45552</v>
      </c>
      <c r="J202" s="10">
        <v>45610</v>
      </c>
      <c r="K202" s="21">
        <v>4290255.71</v>
      </c>
      <c r="L202" s="21">
        <v>4290255.71</v>
      </c>
      <c r="M202" s="21">
        <v>4290255.71</v>
      </c>
      <c r="N202" s="21">
        <v>4290255.71</v>
      </c>
      <c r="O202" s="21">
        <f>IF(Worked_Table[[#This Row],[Award Value]]="",Worked_Table[[#This Row],[CN Value]],Worked_Table[[#This Row],[Award Value]])</f>
        <v>4290255.71</v>
      </c>
      <c r="P202" s="10">
        <v>45611</v>
      </c>
      <c r="Q202" s="10">
        <v>45807</v>
      </c>
      <c r="R202" s="7">
        <v>2024</v>
      </c>
      <c r="S202" s="7" t="str">
        <f t="shared" si="3"/>
        <v>UK</v>
      </c>
    </row>
    <row r="203" spans="1:19" x14ac:dyDescent="0.3">
      <c r="A203" s="7" t="s">
        <v>2155</v>
      </c>
      <c r="B203" s="7" t="s">
        <v>2156</v>
      </c>
      <c r="C203" s="7" t="s">
        <v>43</v>
      </c>
      <c r="D203" s="10">
        <v>45589</v>
      </c>
      <c r="E203" s="7" t="s">
        <v>2158</v>
      </c>
      <c r="F203" s="7" t="s">
        <v>64</v>
      </c>
      <c r="G203" s="10">
        <v>45604</v>
      </c>
      <c r="H203" s="10">
        <v>45657</v>
      </c>
      <c r="I203" s="10">
        <v>45603</v>
      </c>
      <c r="J203" s="10">
        <v>45631</v>
      </c>
      <c r="K203" s="21">
        <v>0</v>
      </c>
      <c r="L203" s="21">
        <v>0</v>
      </c>
      <c r="M203" s="21">
        <v>0</v>
      </c>
      <c r="N203" s="21">
        <v>162000</v>
      </c>
      <c r="O203" s="21">
        <f>IF(Worked_Table[[#This Row],[Award Value]]="",Worked_Table[[#This Row],[CN Value]],Worked_Table[[#This Row],[Award Value]])</f>
        <v>162000</v>
      </c>
      <c r="P203" s="10">
        <v>45604</v>
      </c>
      <c r="Q203" s="10">
        <v>45657</v>
      </c>
      <c r="R203" s="7">
        <v>2024</v>
      </c>
      <c r="S203" s="7" t="str">
        <f t="shared" si="3"/>
        <v>UK</v>
      </c>
    </row>
    <row r="204" spans="1:19" x14ac:dyDescent="0.3">
      <c r="A204" s="7" t="s">
        <v>2164</v>
      </c>
      <c r="B204" s="7" t="s">
        <v>2165</v>
      </c>
      <c r="C204" s="7" t="s">
        <v>43</v>
      </c>
      <c r="D204" s="10">
        <v>45629</v>
      </c>
      <c r="E204" s="7" t="s">
        <v>2167</v>
      </c>
      <c r="F204" s="7" t="s">
        <v>378</v>
      </c>
      <c r="G204" s="10">
        <v>45510</v>
      </c>
      <c r="H204" s="10">
        <v>45627</v>
      </c>
      <c r="I204" s="10">
        <v>45382</v>
      </c>
      <c r="J204" s="10">
        <v>45510</v>
      </c>
      <c r="K204" s="21">
        <v>0</v>
      </c>
      <c r="L204" s="21">
        <v>47465</v>
      </c>
      <c r="M204" s="21">
        <v>47465</v>
      </c>
      <c r="N204" s="21">
        <v>47465</v>
      </c>
      <c r="O204" s="21">
        <f>IF(Worked_Table[[#This Row],[Award Value]]="",Worked_Table[[#This Row],[CN Value]],Worked_Table[[#This Row],[Award Value]])</f>
        <v>47465</v>
      </c>
      <c r="P204" s="10">
        <v>45510</v>
      </c>
      <c r="Q204" s="10">
        <v>45627</v>
      </c>
      <c r="R204" s="7">
        <v>2024</v>
      </c>
      <c r="S204" s="7" t="str">
        <f t="shared" si="3"/>
        <v>England Mixed/Other</v>
      </c>
    </row>
    <row r="205" spans="1:19" x14ac:dyDescent="0.3">
      <c r="A205" s="7" t="s">
        <v>2174</v>
      </c>
      <c r="B205" s="7" t="s">
        <v>24889</v>
      </c>
      <c r="C205" s="7" t="s">
        <v>43</v>
      </c>
      <c r="D205" s="10">
        <v>45608</v>
      </c>
      <c r="E205" s="7" t="s">
        <v>2177</v>
      </c>
      <c r="F205" s="7" t="s">
        <v>84</v>
      </c>
      <c r="G205" s="10">
        <v>45474</v>
      </c>
      <c r="H205" s="10">
        <v>45719</v>
      </c>
      <c r="I205" s="10">
        <v>45459</v>
      </c>
      <c r="J205" s="10">
        <v>45467</v>
      </c>
      <c r="K205" s="21">
        <v>9269000</v>
      </c>
      <c r="L205" s="21"/>
      <c r="M205" s="21">
        <v>9269000</v>
      </c>
      <c r="N205" s="21">
        <v>9269000</v>
      </c>
      <c r="O205" s="21">
        <f>IF(Worked_Table[[#This Row],[Award Value]]="",Worked_Table[[#This Row],[CN Value]],Worked_Table[[#This Row],[Award Value]])</f>
        <v>9269000</v>
      </c>
      <c r="P205" s="10">
        <v>45474</v>
      </c>
      <c r="Q205" s="10">
        <v>45719</v>
      </c>
      <c r="R205" s="7">
        <v>2024</v>
      </c>
      <c r="S205" s="7" t="str">
        <f t="shared" si="3"/>
        <v>England Mixed/Other</v>
      </c>
    </row>
    <row r="206" spans="1:19" x14ac:dyDescent="0.3">
      <c r="A206" s="7" t="s">
        <v>2187</v>
      </c>
      <c r="B206" s="7" t="s">
        <v>24890</v>
      </c>
      <c r="C206" s="7" t="s">
        <v>43</v>
      </c>
      <c r="D206" s="10">
        <v>45600</v>
      </c>
      <c r="E206" s="7" t="s">
        <v>2190</v>
      </c>
      <c r="F206" s="7" t="s">
        <v>554</v>
      </c>
      <c r="G206" s="10">
        <v>45600</v>
      </c>
      <c r="H206" s="10">
        <v>47369</v>
      </c>
      <c r="I206" s="10">
        <v>45512</v>
      </c>
      <c r="J206" s="10">
        <v>45533</v>
      </c>
      <c r="K206" s="21">
        <v>1000000</v>
      </c>
      <c r="L206" s="21"/>
      <c r="M206" s="21">
        <v>1000000</v>
      </c>
      <c r="N206" s="21">
        <v>1000000</v>
      </c>
      <c r="O206" s="21">
        <f>IF(Worked_Table[[#This Row],[Award Value]]="",Worked_Table[[#This Row],[CN Value]],Worked_Table[[#This Row],[Award Value]])</f>
        <v>1000000</v>
      </c>
      <c r="P206" s="10">
        <v>45600</v>
      </c>
      <c r="Q206" s="10">
        <v>47369</v>
      </c>
      <c r="R206" s="7">
        <v>2024</v>
      </c>
      <c r="S206" s="7" t="str">
        <f t="shared" si="3"/>
        <v>England Mixed/Other</v>
      </c>
    </row>
    <row r="207" spans="1:19" x14ac:dyDescent="0.3">
      <c r="A207" s="7" t="s">
        <v>2198</v>
      </c>
      <c r="B207" s="7" t="s">
        <v>2199</v>
      </c>
      <c r="C207" s="7" t="s">
        <v>43</v>
      </c>
      <c r="D207" s="10">
        <v>45597</v>
      </c>
      <c r="E207" s="7" t="s">
        <v>2201</v>
      </c>
      <c r="F207" s="7" t="s">
        <v>540</v>
      </c>
      <c r="G207" s="10">
        <v>45194</v>
      </c>
      <c r="H207" s="10">
        <v>46370</v>
      </c>
      <c r="I207" s="10">
        <v>44784</v>
      </c>
      <c r="J207" s="10">
        <v>44895</v>
      </c>
      <c r="K207" s="21">
        <v>36251213</v>
      </c>
      <c r="L207" s="21"/>
      <c r="M207" s="21">
        <v>36251213</v>
      </c>
      <c r="N207" s="21">
        <v>36251213</v>
      </c>
      <c r="O207" s="21">
        <f>IF(Worked_Table[[#This Row],[Award Value]]="",Worked_Table[[#This Row],[CN Value]],Worked_Table[[#This Row],[Award Value]])</f>
        <v>36251213</v>
      </c>
      <c r="P207" s="10">
        <v>45194</v>
      </c>
      <c r="Q207" s="10">
        <v>46370</v>
      </c>
      <c r="R207" s="7">
        <v>2024</v>
      </c>
      <c r="S207" s="7" t="str">
        <f t="shared" si="3"/>
        <v>England Mixed/Other</v>
      </c>
    </row>
    <row r="208" spans="1:19" x14ac:dyDescent="0.3">
      <c r="A208" s="7" t="s">
        <v>2210</v>
      </c>
      <c r="B208" s="7" t="s">
        <v>2211</v>
      </c>
      <c r="C208" s="7" t="s">
        <v>43</v>
      </c>
      <c r="D208" s="10">
        <v>45595</v>
      </c>
      <c r="E208" s="7" t="s">
        <v>2213</v>
      </c>
      <c r="F208" s="7" t="s">
        <v>84</v>
      </c>
      <c r="G208" s="10">
        <v>45593</v>
      </c>
      <c r="H208" s="10">
        <v>45646</v>
      </c>
      <c r="I208" s="10">
        <v>45548</v>
      </c>
      <c r="J208" s="10">
        <v>45594</v>
      </c>
      <c r="K208" s="21">
        <v>100000</v>
      </c>
      <c r="L208" s="21">
        <v>100000</v>
      </c>
      <c r="M208" s="21">
        <v>100000</v>
      </c>
      <c r="N208" s="21">
        <v>128992.39</v>
      </c>
      <c r="O208" s="21">
        <f>IF(Worked_Table[[#This Row],[Award Value]]="",Worked_Table[[#This Row],[CN Value]],Worked_Table[[#This Row],[Award Value]])</f>
        <v>128992.39</v>
      </c>
      <c r="P208" s="10">
        <v>45600</v>
      </c>
      <c r="Q208" s="10">
        <v>45681</v>
      </c>
      <c r="R208" s="7">
        <v>2024</v>
      </c>
      <c r="S208" s="7" t="str">
        <f t="shared" si="3"/>
        <v>England Mixed/Other</v>
      </c>
    </row>
    <row r="209" spans="1:19" x14ac:dyDescent="0.3">
      <c r="A209" s="7" t="s">
        <v>2222</v>
      </c>
      <c r="B209" s="7" t="s">
        <v>2223</v>
      </c>
      <c r="C209" s="7" t="s">
        <v>43</v>
      </c>
      <c r="D209" s="10">
        <v>45279</v>
      </c>
      <c r="E209" s="7" t="s">
        <v>2225</v>
      </c>
      <c r="F209" s="7" t="s">
        <v>64</v>
      </c>
      <c r="G209" s="10">
        <v>45534</v>
      </c>
      <c r="H209" s="10">
        <v>45869</v>
      </c>
      <c r="I209" s="10">
        <v>45533</v>
      </c>
      <c r="J209" s="10">
        <v>45587</v>
      </c>
      <c r="K209" s="21">
        <v>5000000</v>
      </c>
      <c r="L209" s="21">
        <v>5000000</v>
      </c>
      <c r="M209" s="21">
        <v>5000000</v>
      </c>
      <c r="N209" s="21">
        <v>4837075</v>
      </c>
      <c r="O209" s="21">
        <f>IF(Worked_Table[[#This Row],[Award Value]]="",Worked_Table[[#This Row],[CN Value]],Worked_Table[[#This Row],[Award Value]])</f>
        <v>4837075</v>
      </c>
      <c r="P209" s="10">
        <v>45534</v>
      </c>
      <c r="Q209" s="10">
        <v>45869</v>
      </c>
      <c r="R209" s="7">
        <v>2023</v>
      </c>
      <c r="S209" s="7" t="str">
        <f t="shared" si="3"/>
        <v>UK</v>
      </c>
    </row>
    <row r="210" spans="1:19" x14ac:dyDescent="0.3">
      <c r="A210" s="7" t="s">
        <v>2234</v>
      </c>
      <c r="B210" s="7" t="s">
        <v>2235</v>
      </c>
      <c r="C210" s="7" t="s">
        <v>43</v>
      </c>
      <c r="D210" s="10">
        <v>45586</v>
      </c>
      <c r="E210" s="7" t="s">
        <v>2237</v>
      </c>
      <c r="F210" s="7" t="s">
        <v>378</v>
      </c>
      <c r="G210" s="10">
        <v>45536</v>
      </c>
      <c r="H210" s="10">
        <v>45747</v>
      </c>
      <c r="I210" s="10">
        <v>45505</v>
      </c>
      <c r="J210" s="10">
        <v>45505</v>
      </c>
      <c r="K210" s="21">
        <v>74900</v>
      </c>
      <c r="L210" s="21"/>
      <c r="M210" s="21">
        <v>74900</v>
      </c>
      <c r="N210" s="21">
        <v>74900</v>
      </c>
      <c r="O210" s="21">
        <f>IF(Worked_Table[[#This Row],[Award Value]]="",Worked_Table[[#This Row],[CN Value]],Worked_Table[[#This Row],[Award Value]])</f>
        <v>74900</v>
      </c>
      <c r="P210" s="10">
        <v>45536</v>
      </c>
      <c r="Q210" s="10">
        <v>45747</v>
      </c>
      <c r="R210" s="7">
        <v>2024</v>
      </c>
      <c r="S210" s="7" t="str">
        <f t="shared" si="3"/>
        <v>England Mixed/Other</v>
      </c>
    </row>
    <row r="211" spans="1:19" x14ac:dyDescent="0.3">
      <c r="A211" s="7" t="s">
        <v>2244</v>
      </c>
      <c r="B211" s="7" t="s">
        <v>2245</v>
      </c>
      <c r="C211" s="7" t="s">
        <v>43</v>
      </c>
      <c r="D211" s="10">
        <v>45579</v>
      </c>
      <c r="E211" s="7" t="s">
        <v>2247</v>
      </c>
      <c r="F211" s="7" t="s">
        <v>554</v>
      </c>
      <c r="G211" s="10">
        <v>45579</v>
      </c>
      <c r="H211" s="10">
        <v>45835</v>
      </c>
      <c r="I211" s="10">
        <v>45547</v>
      </c>
      <c r="J211" s="10">
        <v>45547</v>
      </c>
      <c r="K211" s="21">
        <v>1663307</v>
      </c>
      <c r="L211" s="21"/>
      <c r="M211" s="21">
        <v>1663307</v>
      </c>
      <c r="N211" s="21">
        <v>1663307</v>
      </c>
      <c r="O211" s="21">
        <f>IF(Worked_Table[[#This Row],[Award Value]]="",Worked_Table[[#This Row],[CN Value]],Worked_Table[[#This Row],[Award Value]])</f>
        <v>1663307</v>
      </c>
      <c r="P211" s="10">
        <v>45579</v>
      </c>
      <c r="Q211" s="10">
        <v>45835</v>
      </c>
      <c r="R211" s="7">
        <v>2024</v>
      </c>
      <c r="S211" s="7" t="str">
        <f t="shared" si="3"/>
        <v>England Mixed/Other</v>
      </c>
    </row>
    <row r="212" spans="1:19" x14ac:dyDescent="0.3">
      <c r="A212" s="7" t="s">
        <v>2255</v>
      </c>
      <c r="B212" s="7" t="s">
        <v>24890</v>
      </c>
      <c r="C212" s="7" t="s">
        <v>43</v>
      </c>
      <c r="D212" s="10">
        <v>45572</v>
      </c>
      <c r="E212" s="7" t="s">
        <v>2257</v>
      </c>
      <c r="F212" s="7" t="s">
        <v>554</v>
      </c>
      <c r="G212" s="10">
        <v>45567</v>
      </c>
      <c r="H212" s="10">
        <v>47370</v>
      </c>
      <c r="I212" s="10">
        <v>45512</v>
      </c>
      <c r="J212" s="10">
        <v>45533</v>
      </c>
      <c r="K212" s="21">
        <v>1000000</v>
      </c>
      <c r="L212" s="21"/>
      <c r="M212" s="21">
        <v>1000000</v>
      </c>
      <c r="N212" s="21">
        <v>1000000</v>
      </c>
      <c r="O212" s="21">
        <f>IF(Worked_Table[[#This Row],[Award Value]]="",Worked_Table[[#This Row],[CN Value]],Worked_Table[[#This Row],[Award Value]])</f>
        <v>1000000</v>
      </c>
      <c r="P212" s="10">
        <v>45567</v>
      </c>
      <c r="Q212" s="10">
        <v>47370</v>
      </c>
      <c r="R212" s="7">
        <v>2024</v>
      </c>
      <c r="S212" s="7" t="str">
        <f t="shared" si="3"/>
        <v>England Mixed/Other</v>
      </c>
    </row>
    <row r="213" spans="1:19" x14ac:dyDescent="0.3">
      <c r="A213" s="7" t="s">
        <v>2260</v>
      </c>
      <c r="B213" s="7" t="s">
        <v>24891</v>
      </c>
      <c r="C213" s="7" t="s">
        <v>43</v>
      </c>
      <c r="D213" s="10">
        <v>45548</v>
      </c>
      <c r="E213" s="7" t="s">
        <v>2263</v>
      </c>
      <c r="F213" s="7" t="s">
        <v>714</v>
      </c>
      <c r="G213" s="10">
        <v>45525</v>
      </c>
      <c r="H213" s="10">
        <v>45817</v>
      </c>
      <c r="I213" s="10">
        <v>45345</v>
      </c>
      <c r="J213" s="10">
        <v>45525</v>
      </c>
      <c r="K213" s="21">
        <v>0</v>
      </c>
      <c r="L213" s="21">
        <v>11522207.5</v>
      </c>
      <c r="M213" s="21">
        <v>11522207.5</v>
      </c>
      <c r="N213" s="21">
        <v>11522307.5</v>
      </c>
      <c r="O213" s="21">
        <f>IF(Worked_Table[[#This Row],[Award Value]]="",Worked_Table[[#This Row],[CN Value]],Worked_Table[[#This Row],[Award Value]])</f>
        <v>11522307.5</v>
      </c>
      <c r="P213" s="10">
        <v>45525</v>
      </c>
      <c r="Q213" s="10">
        <v>45817</v>
      </c>
      <c r="R213" s="7">
        <v>2024</v>
      </c>
      <c r="S213" s="7" t="str">
        <f t="shared" si="3"/>
        <v>England Mixed/Other</v>
      </c>
    </row>
    <row r="214" spans="1:19" x14ac:dyDescent="0.3">
      <c r="A214" s="7" t="s">
        <v>2271</v>
      </c>
      <c r="B214" s="7" t="s">
        <v>6874</v>
      </c>
      <c r="C214" s="7" t="s">
        <v>43</v>
      </c>
      <c r="D214" s="10">
        <v>45534</v>
      </c>
      <c r="E214" s="7" t="s">
        <v>2274</v>
      </c>
      <c r="F214" s="7" t="s">
        <v>51</v>
      </c>
      <c r="G214" s="10">
        <v>45505</v>
      </c>
      <c r="H214" s="10">
        <v>45596</v>
      </c>
      <c r="I214" s="10">
        <v>45454</v>
      </c>
      <c r="J214" s="10">
        <v>45505</v>
      </c>
      <c r="K214" s="21">
        <v>821065</v>
      </c>
      <c r="L214" s="21">
        <v>821066</v>
      </c>
      <c r="M214" s="21">
        <v>821066</v>
      </c>
      <c r="N214" s="21">
        <v>821066</v>
      </c>
      <c r="O214" s="21">
        <f>IF(Worked_Table[[#This Row],[Award Value]]="",Worked_Table[[#This Row],[CN Value]],Worked_Table[[#This Row],[Award Value]])</f>
        <v>821066</v>
      </c>
      <c r="P214" s="10">
        <v>45505</v>
      </c>
      <c r="Q214" s="10">
        <v>45596</v>
      </c>
      <c r="R214" s="7">
        <v>2024</v>
      </c>
      <c r="S214" s="7" t="str">
        <f t="shared" si="3"/>
        <v>England Mixed/Other</v>
      </c>
    </row>
    <row r="215" spans="1:19" x14ac:dyDescent="0.3">
      <c r="A215" s="7">
        <v>330335</v>
      </c>
      <c r="B215" s="7" t="s">
        <v>2281</v>
      </c>
      <c r="C215" s="7" t="s">
        <v>43</v>
      </c>
      <c r="D215" s="10">
        <v>45511</v>
      </c>
      <c r="E215" s="7" t="s">
        <v>2283</v>
      </c>
      <c r="F215" s="7" t="s">
        <v>8481</v>
      </c>
      <c r="G215" s="10">
        <v>45495</v>
      </c>
      <c r="H215" s="10">
        <v>45496</v>
      </c>
      <c r="I215" s="10">
        <v>45494</v>
      </c>
      <c r="J215" s="10">
        <v>45494</v>
      </c>
      <c r="K215" s="21">
        <v>236184</v>
      </c>
      <c r="L215" s="21"/>
      <c r="M215" s="21">
        <v>236184</v>
      </c>
      <c r="N215" s="21">
        <v>236184</v>
      </c>
      <c r="O215" s="21">
        <f>IF(Worked_Table[[#This Row],[Award Value]]="",Worked_Table[[#This Row],[CN Value]],Worked_Table[[#This Row],[Award Value]])</f>
        <v>236184</v>
      </c>
      <c r="P215" s="10">
        <v>45495</v>
      </c>
      <c r="Q215" s="10">
        <v>45496</v>
      </c>
      <c r="R215" s="7">
        <v>2024</v>
      </c>
      <c r="S215" s="7" t="str">
        <f t="shared" si="3"/>
        <v>England Mixed/Other</v>
      </c>
    </row>
    <row r="216" spans="1:19" x14ac:dyDescent="0.3">
      <c r="A216" s="7" t="s">
        <v>2291</v>
      </c>
      <c r="B216" s="7" t="s">
        <v>1751</v>
      </c>
      <c r="C216" s="7" t="s">
        <v>43</v>
      </c>
      <c r="D216" s="10">
        <v>45499</v>
      </c>
      <c r="E216" s="7" t="s">
        <v>2293</v>
      </c>
      <c r="F216" s="7" t="s">
        <v>84</v>
      </c>
      <c r="G216" s="10">
        <v>45509</v>
      </c>
      <c r="H216" s="10">
        <v>45873</v>
      </c>
      <c r="I216" s="10">
        <v>45448</v>
      </c>
      <c r="J216" s="10">
        <v>45499</v>
      </c>
      <c r="K216" s="21">
        <v>1350000</v>
      </c>
      <c r="L216" s="21">
        <v>1350000</v>
      </c>
      <c r="M216" s="21">
        <v>1350000</v>
      </c>
      <c r="N216" s="21">
        <v>1390969</v>
      </c>
      <c r="O216" s="21">
        <f>IF(Worked_Table[[#This Row],[Award Value]]="",Worked_Table[[#This Row],[CN Value]],Worked_Table[[#This Row],[Award Value]])</f>
        <v>1390969</v>
      </c>
      <c r="P216" s="10">
        <v>45526</v>
      </c>
      <c r="Q216" s="10">
        <v>45890</v>
      </c>
      <c r="R216" s="7">
        <v>2024</v>
      </c>
      <c r="S216" s="7" t="str">
        <f t="shared" si="3"/>
        <v>England Mixed/Other</v>
      </c>
    </row>
    <row r="217" spans="1:19" x14ac:dyDescent="0.3">
      <c r="A217" s="7" t="s">
        <v>2300</v>
      </c>
      <c r="B217" s="7" t="s">
        <v>24892</v>
      </c>
      <c r="C217" s="7" t="s">
        <v>43</v>
      </c>
      <c r="D217" s="10">
        <v>45484</v>
      </c>
      <c r="E217" s="7" t="s">
        <v>2303</v>
      </c>
      <c r="F217" s="7" t="s">
        <v>51</v>
      </c>
      <c r="G217" s="10">
        <v>45443</v>
      </c>
      <c r="H217" s="10">
        <v>46022</v>
      </c>
      <c r="I217" s="10">
        <v>45413</v>
      </c>
      <c r="J217" s="10">
        <v>45413</v>
      </c>
      <c r="K217" s="21">
        <v>965974</v>
      </c>
      <c r="L217" s="21">
        <v>1160000</v>
      </c>
      <c r="M217" s="21">
        <v>1160000</v>
      </c>
      <c r="N217" s="21">
        <v>965973.95</v>
      </c>
      <c r="O217" s="21">
        <f>IF(Worked_Table[[#This Row],[Award Value]]="",Worked_Table[[#This Row],[CN Value]],Worked_Table[[#This Row],[Award Value]])</f>
        <v>965973.95</v>
      </c>
      <c r="P217" s="10">
        <v>45443</v>
      </c>
      <c r="Q217" s="10">
        <v>46022</v>
      </c>
      <c r="R217" s="7">
        <v>2024</v>
      </c>
      <c r="S217" s="7" t="str">
        <f t="shared" si="3"/>
        <v>England Mixed/Other</v>
      </c>
    </row>
    <row r="218" spans="1:19" x14ac:dyDescent="0.3">
      <c r="A218" s="7" t="s">
        <v>2311</v>
      </c>
      <c r="B218" s="7" t="s">
        <v>833</v>
      </c>
      <c r="C218" s="7" t="s">
        <v>43</v>
      </c>
      <c r="D218" s="10">
        <v>45483</v>
      </c>
      <c r="E218" s="7" t="s">
        <v>2313</v>
      </c>
      <c r="F218" s="7" t="s">
        <v>405</v>
      </c>
      <c r="G218" s="10">
        <v>45513</v>
      </c>
      <c r="H218" s="10">
        <v>45582</v>
      </c>
      <c r="I218" s="10">
        <v>45366</v>
      </c>
      <c r="J218" s="10">
        <v>45483</v>
      </c>
      <c r="K218" s="21">
        <v>323501</v>
      </c>
      <c r="L218" s="21"/>
      <c r="M218" s="21">
        <v>323501</v>
      </c>
      <c r="N218" s="21">
        <v>323501</v>
      </c>
      <c r="O218" s="21">
        <f>IF(Worked_Table[[#This Row],[Award Value]]="",Worked_Table[[#This Row],[CN Value]],Worked_Table[[#This Row],[Award Value]])</f>
        <v>323501</v>
      </c>
      <c r="P218" s="10">
        <v>45513</v>
      </c>
      <c r="Q218" s="10">
        <v>45582</v>
      </c>
      <c r="R218" s="7">
        <v>2024</v>
      </c>
      <c r="S218" s="7" t="str">
        <f t="shared" si="3"/>
        <v>England Mixed/Other</v>
      </c>
    </row>
    <row r="219" spans="1:19" x14ac:dyDescent="0.3">
      <c r="A219" s="7" t="s">
        <v>2318</v>
      </c>
      <c r="B219" s="7" t="s">
        <v>2245</v>
      </c>
      <c r="C219" s="7" t="s">
        <v>43</v>
      </c>
      <c r="D219" s="10">
        <v>45482</v>
      </c>
      <c r="E219" s="7" t="s">
        <v>2320</v>
      </c>
      <c r="F219" s="7" t="s">
        <v>554</v>
      </c>
      <c r="G219" s="10">
        <v>45495</v>
      </c>
      <c r="H219" s="10">
        <v>45710</v>
      </c>
      <c r="I219" s="10">
        <v>45450</v>
      </c>
      <c r="J219" s="10">
        <v>45474</v>
      </c>
      <c r="K219" s="21">
        <v>872409</v>
      </c>
      <c r="L219" s="21"/>
      <c r="M219" s="21">
        <v>872409</v>
      </c>
      <c r="N219" s="21">
        <v>872409</v>
      </c>
      <c r="O219" s="21">
        <f>IF(Worked_Table[[#This Row],[Award Value]]="",Worked_Table[[#This Row],[CN Value]],Worked_Table[[#This Row],[Award Value]])</f>
        <v>872409</v>
      </c>
      <c r="P219" s="10">
        <v>45495</v>
      </c>
      <c r="Q219" s="10">
        <v>45710</v>
      </c>
      <c r="R219" s="7">
        <v>2024</v>
      </c>
      <c r="S219" s="7" t="str">
        <f t="shared" si="3"/>
        <v>England Mixed/Other</v>
      </c>
    </row>
    <row r="220" spans="1:19" x14ac:dyDescent="0.3">
      <c r="A220" s="7" t="s">
        <v>2323</v>
      </c>
      <c r="B220" s="7" t="s">
        <v>3206</v>
      </c>
      <c r="C220" s="7" t="s">
        <v>43</v>
      </c>
      <c r="D220" s="10">
        <v>45478</v>
      </c>
      <c r="E220" s="7" t="s">
        <v>2326</v>
      </c>
      <c r="F220" s="7" t="s">
        <v>405</v>
      </c>
      <c r="G220" s="10">
        <v>45474</v>
      </c>
      <c r="H220" s="10">
        <v>45839</v>
      </c>
      <c r="I220" s="10">
        <v>45231</v>
      </c>
      <c r="J220" s="10">
        <v>45474</v>
      </c>
      <c r="K220" s="21">
        <v>2000000</v>
      </c>
      <c r="L220" s="21"/>
      <c r="M220" s="21">
        <v>2000000</v>
      </c>
      <c r="N220" s="21">
        <v>1900000</v>
      </c>
      <c r="O220" s="21">
        <f>IF(Worked_Table[[#This Row],[Award Value]]="",Worked_Table[[#This Row],[CN Value]],Worked_Table[[#This Row],[Award Value]])</f>
        <v>1900000</v>
      </c>
      <c r="P220" s="10">
        <v>45474</v>
      </c>
      <c r="Q220" s="10">
        <v>45839</v>
      </c>
      <c r="R220" s="7">
        <v>2024</v>
      </c>
      <c r="S220" s="7" t="str">
        <f t="shared" si="3"/>
        <v>England Mixed/Other</v>
      </c>
    </row>
    <row r="221" spans="1:19" x14ac:dyDescent="0.3">
      <c r="A221" s="7" t="s">
        <v>2334</v>
      </c>
      <c r="B221" s="7" t="s">
        <v>2335</v>
      </c>
      <c r="C221" s="7" t="s">
        <v>43</v>
      </c>
      <c r="D221" s="10">
        <v>45469</v>
      </c>
      <c r="E221" s="7" t="s">
        <v>2337</v>
      </c>
      <c r="F221" s="7" t="s">
        <v>84</v>
      </c>
      <c r="G221" s="10">
        <v>45469</v>
      </c>
      <c r="H221" s="10">
        <v>45901</v>
      </c>
      <c r="I221" s="10">
        <v>45468</v>
      </c>
      <c r="J221" s="10">
        <v>45468</v>
      </c>
      <c r="K221" s="21">
        <v>5583817.9400000004</v>
      </c>
      <c r="L221" s="21">
        <v>5583817.9400000004</v>
      </c>
      <c r="M221" s="21">
        <v>5583817.9400000004</v>
      </c>
      <c r="N221" s="21">
        <v>5583817.9400000004</v>
      </c>
      <c r="O221" s="21">
        <f>IF(Worked_Table[[#This Row],[Award Value]]="",Worked_Table[[#This Row],[CN Value]],Worked_Table[[#This Row],[Award Value]])</f>
        <v>5583817.9400000004</v>
      </c>
      <c r="P221" s="10">
        <v>45473</v>
      </c>
      <c r="Q221" s="10">
        <v>45901</v>
      </c>
      <c r="R221" s="7">
        <v>2024</v>
      </c>
      <c r="S221" s="7" t="str">
        <f t="shared" si="3"/>
        <v>England Mixed/Other</v>
      </c>
    </row>
    <row r="222" spans="1:19" x14ac:dyDescent="0.3">
      <c r="A222" s="7" t="s">
        <v>2343</v>
      </c>
      <c r="B222" s="7" t="s">
        <v>2344</v>
      </c>
      <c r="C222" s="7" t="s">
        <v>43</v>
      </c>
      <c r="D222" s="10">
        <v>45443</v>
      </c>
      <c r="E222" s="7" t="s">
        <v>2346</v>
      </c>
      <c r="F222" s="7" t="s">
        <v>84</v>
      </c>
      <c r="G222" s="10">
        <v>45418</v>
      </c>
      <c r="H222" s="10">
        <v>45688</v>
      </c>
      <c r="I222" s="10">
        <v>45261</v>
      </c>
      <c r="J222" s="10">
        <v>45414</v>
      </c>
      <c r="K222" s="21">
        <v>2135446.92</v>
      </c>
      <c r="L222" s="21"/>
      <c r="M222" s="21">
        <v>2135446.92</v>
      </c>
      <c r="N222" s="21">
        <v>2135446.92</v>
      </c>
      <c r="O222" s="21">
        <f>IF(Worked_Table[[#This Row],[Award Value]]="",Worked_Table[[#This Row],[CN Value]],Worked_Table[[#This Row],[Award Value]])</f>
        <v>2135446.92</v>
      </c>
      <c r="P222" s="10">
        <v>45418</v>
      </c>
      <c r="Q222" s="10">
        <v>45688</v>
      </c>
      <c r="R222" s="7">
        <v>2024</v>
      </c>
      <c r="S222" s="7" t="str">
        <f t="shared" si="3"/>
        <v>England Mixed/Other</v>
      </c>
    </row>
    <row r="223" spans="1:19" x14ac:dyDescent="0.3">
      <c r="A223" s="7" t="s">
        <v>2354</v>
      </c>
      <c r="B223" s="7" t="s">
        <v>2355</v>
      </c>
      <c r="C223" s="7" t="s">
        <v>43</v>
      </c>
      <c r="D223" s="10">
        <v>45419</v>
      </c>
      <c r="E223" s="7" t="s">
        <v>2357</v>
      </c>
      <c r="F223" s="7" t="s">
        <v>84</v>
      </c>
      <c r="G223" s="10">
        <v>44970</v>
      </c>
      <c r="H223" s="10">
        <v>45352</v>
      </c>
      <c r="I223" s="10">
        <v>44951</v>
      </c>
      <c r="J223" s="10">
        <v>44967</v>
      </c>
      <c r="K223" s="21">
        <v>15000000</v>
      </c>
      <c r="L223" s="21">
        <v>15000000</v>
      </c>
      <c r="M223" s="21">
        <v>15000000</v>
      </c>
      <c r="N223" s="21">
        <v>11774116.560000001</v>
      </c>
      <c r="O223" s="21">
        <f>IF(Worked_Table[[#This Row],[Award Value]]="",Worked_Table[[#This Row],[CN Value]],Worked_Table[[#This Row],[Award Value]])</f>
        <v>11774116.560000001</v>
      </c>
      <c r="P223" s="10">
        <v>44981</v>
      </c>
      <c r="Q223" s="10">
        <v>45352</v>
      </c>
      <c r="R223" s="7">
        <v>2024</v>
      </c>
      <c r="S223" s="7" t="str">
        <f t="shared" si="3"/>
        <v>England Mixed/Other</v>
      </c>
    </row>
    <row r="224" spans="1:19" x14ac:dyDescent="0.3">
      <c r="A224" s="7" t="s">
        <v>2367</v>
      </c>
      <c r="B224" s="7" t="s">
        <v>24893</v>
      </c>
      <c r="C224" s="7" t="s">
        <v>43</v>
      </c>
      <c r="D224" s="10">
        <v>45407</v>
      </c>
      <c r="E224" s="7" t="s">
        <v>2370</v>
      </c>
      <c r="F224" s="7" t="s">
        <v>51</v>
      </c>
      <c r="G224" s="10">
        <v>45352</v>
      </c>
      <c r="H224" s="10">
        <v>45565</v>
      </c>
      <c r="I224" s="10">
        <v>45337</v>
      </c>
      <c r="J224" s="10">
        <v>45345</v>
      </c>
      <c r="K224" s="21">
        <v>49999</v>
      </c>
      <c r="L224" s="21"/>
      <c r="M224" s="21">
        <v>49999</v>
      </c>
      <c r="N224" s="21">
        <v>49999</v>
      </c>
      <c r="O224" s="21">
        <f>IF(Worked_Table[[#This Row],[Award Value]]="",Worked_Table[[#This Row],[CN Value]],Worked_Table[[#This Row],[Award Value]])</f>
        <v>49999</v>
      </c>
      <c r="P224" s="10">
        <v>45352</v>
      </c>
      <c r="Q224" s="10">
        <v>45565</v>
      </c>
      <c r="R224" s="7">
        <v>2024</v>
      </c>
      <c r="S224" s="7" t="str">
        <f t="shared" si="3"/>
        <v>England Mixed/Other</v>
      </c>
    </row>
    <row r="225" spans="1:19" x14ac:dyDescent="0.3">
      <c r="A225" s="7" t="s">
        <v>2377</v>
      </c>
      <c r="B225" s="7" t="s">
        <v>24894</v>
      </c>
      <c r="C225" s="7" t="s">
        <v>43</v>
      </c>
      <c r="D225" s="10">
        <v>45404</v>
      </c>
      <c r="E225" s="7" t="s">
        <v>2380</v>
      </c>
      <c r="F225" s="7" t="s">
        <v>378</v>
      </c>
      <c r="G225" s="10">
        <v>45390</v>
      </c>
      <c r="H225" s="10">
        <v>45696</v>
      </c>
      <c r="I225" s="10">
        <v>45373</v>
      </c>
      <c r="J225" s="10">
        <v>45373</v>
      </c>
      <c r="K225" s="21">
        <v>2700000</v>
      </c>
      <c r="L225" s="21"/>
      <c r="M225" s="21">
        <v>2700000</v>
      </c>
      <c r="N225" s="21">
        <v>2700000</v>
      </c>
      <c r="O225" s="21">
        <f>IF(Worked_Table[[#This Row],[Award Value]]="",Worked_Table[[#This Row],[CN Value]],Worked_Table[[#This Row],[Award Value]])</f>
        <v>2700000</v>
      </c>
      <c r="P225" s="10">
        <v>45390</v>
      </c>
      <c r="Q225" s="10">
        <v>45696</v>
      </c>
      <c r="R225" s="7">
        <v>2024</v>
      </c>
      <c r="S225" s="7" t="str">
        <f t="shared" si="3"/>
        <v>England Mixed/Other</v>
      </c>
    </row>
    <row r="226" spans="1:19" x14ac:dyDescent="0.3">
      <c r="A226" s="7" t="s">
        <v>2390</v>
      </c>
      <c r="B226" s="7" t="s">
        <v>4682</v>
      </c>
      <c r="C226" s="7" t="s">
        <v>43</v>
      </c>
      <c r="D226" s="10">
        <v>45366</v>
      </c>
      <c r="E226" s="7" t="s">
        <v>2393</v>
      </c>
      <c r="F226" s="7" t="s">
        <v>862</v>
      </c>
      <c r="G226" s="10">
        <v>45323</v>
      </c>
      <c r="H226" s="10">
        <v>46053</v>
      </c>
      <c r="I226" s="10">
        <v>45135</v>
      </c>
      <c r="J226" s="10">
        <v>45261</v>
      </c>
      <c r="K226" s="21">
        <v>53184445.549999997</v>
      </c>
      <c r="L226" s="21"/>
      <c r="M226" s="21">
        <v>53184445.549999997</v>
      </c>
      <c r="N226" s="21">
        <v>53184445.549999997</v>
      </c>
      <c r="O226" s="21">
        <f>IF(Worked_Table[[#This Row],[Award Value]]="",Worked_Table[[#This Row],[CN Value]],Worked_Table[[#This Row],[Award Value]])</f>
        <v>53184445.549999997</v>
      </c>
      <c r="P226" s="10">
        <v>45323</v>
      </c>
      <c r="Q226" s="10">
        <v>46053</v>
      </c>
      <c r="R226" s="7">
        <v>2024</v>
      </c>
      <c r="S226" s="7" t="str">
        <f t="shared" si="3"/>
        <v>England</v>
      </c>
    </row>
    <row r="227" spans="1:19" x14ac:dyDescent="0.3">
      <c r="A227" s="7" t="s">
        <v>2401</v>
      </c>
      <c r="B227" s="7" t="s">
        <v>2402</v>
      </c>
      <c r="C227" s="7" t="s">
        <v>43</v>
      </c>
      <c r="D227" s="10">
        <v>45372</v>
      </c>
      <c r="E227" s="7" t="s">
        <v>2404</v>
      </c>
      <c r="F227" s="7" t="s">
        <v>64</v>
      </c>
      <c r="G227" s="10">
        <v>45341</v>
      </c>
      <c r="H227" s="10">
        <v>45520</v>
      </c>
      <c r="I227" s="10">
        <v>45340</v>
      </c>
      <c r="J227" s="10">
        <v>45372</v>
      </c>
      <c r="K227" s="21">
        <v>0</v>
      </c>
      <c r="L227" s="21">
        <v>0</v>
      </c>
      <c r="M227" s="21">
        <v>0</v>
      </c>
      <c r="N227" s="21">
        <v>367520</v>
      </c>
      <c r="O227" s="21">
        <f>IF(Worked_Table[[#This Row],[Award Value]]="",Worked_Table[[#This Row],[CN Value]],Worked_Table[[#This Row],[Award Value]])</f>
        <v>367520</v>
      </c>
      <c r="P227" s="10">
        <v>45341</v>
      </c>
      <c r="Q227" s="10">
        <v>45520</v>
      </c>
      <c r="R227" s="7">
        <v>2024</v>
      </c>
      <c r="S227" s="7" t="str">
        <f t="shared" si="3"/>
        <v>UK</v>
      </c>
    </row>
    <row r="228" spans="1:19" x14ac:dyDescent="0.3">
      <c r="A228" s="7" t="s">
        <v>2408</v>
      </c>
      <c r="B228" s="7" t="s">
        <v>24895</v>
      </c>
      <c r="C228" s="7" t="s">
        <v>43</v>
      </c>
      <c r="D228" s="10">
        <v>45365</v>
      </c>
      <c r="E228" s="7" t="s">
        <v>2411</v>
      </c>
      <c r="F228" s="7" t="s">
        <v>554</v>
      </c>
      <c r="G228" s="10">
        <v>45195</v>
      </c>
      <c r="H228" s="10">
        <v>45412</v>
      </c>
      <c r="I228" s="10">
        <v>45191</v>
      </c>
      <c r="J228" s="10">
        <v>45191</v>
      </c>
      <c r="K228" s="21">
        <v>310000</v>
      </c>
      <c r="L228" s="21"/>
      <c r="M228" s="21">
        <v>310000</v>
      </c>
      <c r="N228" s="21">
        <v>310000</v>
      </c>
      <c r="O228" s="21">
        <f>IF(Worked_Table[[#This Row],[Award Value]]="",Worked_Table[[#This Row],[CN Value]],Worked_Table[[#This Row],[Award Value]])</f>
        <v>310000</v>
      </c>
      <c r="P228" s="10">
        <v>45195</v>
      </c>
      <c r="Q228" s="10">
        <v>45412</v>
      </c>
      <c r="R228" s="7">
        <v>2024</v>
      </c>
      <c r="S228" s="7" t="str">
        <f t="shared" si="3"/>
        <v>England Mixed/Other</v>
      </c>
    </row>
    <row r="229" spans="1:19" x14ac:dyDescent="0.3">
      <c r="A229" s="7" t="s">
        <v>2419</v>
      </c>
      <c r="B229" s="7" t="s">
        <v>2420</v>
      </c>
      <c r="C229" s="7" t="s">
        <v>43</v>
      </c>
      <c r="D229" s="10">
        <v>45362</v>
      </c>
      <c r="E229" s="7" t="s">
        <v>2422</v>
      </c>
      <c r="F229" s="7" t="s">
        <v>107</v>
      </c>
      <c r="G229" s="10">
        <v>45369</v>
      </c>
      <c r="H229" s="10">
        <v>45691</v>
      </c>
      <c r="I229" s="10">
        <v>45238</v>
      </c>
      <c r="J229" s="10">
        <v>45238</v>
      </c>
      <c r="K229" s="21">
        <v>1925432</v>
      </c>
      <c r="L229" s="21"/>
      <c r="M229" s="21">
        <v>1925432</v>
      </c>
      <c r="N229" s="21">
        <v>1925432</v>
      </c>
      <c r="O229" s="21">
        <f>IF(Worked_Table[[#This Row],[Award Value]]="",Worked_Table[[#This Row],[CN Value]],Worked_Table[[#This Row],[Award Value]])</f>
        <v>1925432</v>
      </c>
      <c r="P229" s="10">
        <v>45369</v>
      </c>
      <c r="Q229" s="10">
        <v>45691</v>
      </c>
      <c r="R229" s="7">
        <v>2024</v>
      </c>
      <c r="S229" s="7" t="str">
        <f t="shared" si="3"/>
        <v>England Mixed/Other</v>
      </c>
    </row>
    <row r="230" spans="1:19" x14ac:dyDescent="0.3">
      <c r="A230" s="7" t="s">
        <v>2429</v>
      </c>
      <c r="B230" s="7" t="s">
        <v>24839</v>
      </c>
      <c r="C230" s="7" t="s">
        <v>43</v>
      </c>
      <c r="D230" s="10">
        <v>45350</v>
      </c>
      <c r="E230" s="7" t="s">
        <v>2431</v>
      </c>
      <c r="F230" s="7" t="s">
        <v>894</v>
      </c>
      <c r="G230" s="10">
        <v>45334</v>
      </c>
      <c r="H230" s="10">
        <v>45454</v>
      </c>
      <c r="I230" s="10">
        <v>45278</v>
      </c>
      <c r="J230" s="10">
        <v>45331</v>
      </c>
      <c r="K230" s="21">
        <v>66700</v>
      </c>
      <c r="L230" s="21"/>
      <c r="M230" s="21">
        <v>66700</v>
      </c>
      <c r="N230" s="21">
        <v>66700</v>
      </c>
      <c r="O230" s="21">
        <f>IF(Worked_Table[[#This Row],[Award Value]]="",Worked_Table[[#This Row],[CN Value]],Worked_Table[[#This Row],[Award Value]])</f>
        <v>66700</v>
      </c>
      <c r="P230" s="10">
        <v>45334</v>
      </c>
      <c r="Q230" s="10">
        <v>45454</v>
      </c>
      <c r="R230" s="7">
        <v>2024</v>
      </c>
      <c r="S230" s="7" t="str">
        <f t="shared" si="3"/>
        <v>England Mixed/Other</v>
      </c>
    </row>
    <row r="231" spans="1:19" x14ac:dyDescent="0.3">
      <c r="A231" s="7" t="s">
        <v>2434</v>
      </c>
      <c r="B231" s="7" t="s">
        <v>24839</v>
      </c>
      <c r="C231" s="7" t="s">
        <v>43</v>
      </c>
      <c r="D231" s="10">
        <v>45350</v>
      </c>
      <c r="E231" s="7" t="s">
        <v>2436</v>
      </c>
      <c r="F231" s="7" t="s">
        <v>894</v>
      </c>
      <c r="G231" s="10">
        <v>45334</v>
      </c>
      <c r="H231" s="10">
        <v>45382</v>
      </c>
      <c r="I231" s="10">
        <v>45322</v>
      </c>
      <c r="J231" s="10">
        <v>45328</v>
      </c>
      <c r="K231" s="21">
        <v>29995</v>
      </c>
      <c r="L231" s="21"/>
      <c r="M231" s="21">
        <v>29995</v>
      </c>
      <c r="N231" s="21">
        <v>29995</v>
      </c>
      <c r="O231" s="21">
        <f>IF(Worked_Table[[#This Row],[Award Value]]="",Worked_Table[[#This Row],[CN Value]],Worked_Table[[#This Row],[Award Value]])</f>
        <v>29995</v>
      </c>
      <c r="P231" s="10">
        <v>45334</v>
      </c>
      <c r="Q231" s="10">
        <v>45382</v>
      </c>
      <c r="R231" s="7">
        <v>2024</v>
      </c>
      <c r="S231" s="7" t="str">
        <f t="shared" si="3"/>
        <v>England Mixed/Other</v>
      </c>
    </row>
    <row r="232" spans="1:19" x14ac:dyDescent="0.3">
      <c r="A232" s="7" t="s">
        <v>2439</v>
      </c>
      <c r="B232" s="7" t="s">
        <v>24884</v>
      </c>
      <c r="C232" s="7" t="s">
        <v>43</v>
      </c>
      <c r="D232" s="10">
        <v>45349</v>
      </c>
      <c r="E232" s="7" t="s">
        <v>2441</v>
      </c>
      <c r="F232" s="7" t="s">
        <v>436</v>
      </c>
      <c r="G232" s="10">
        <v>45243</v>
      </c>
      <c r="H232" s="10">
        <v>45379</v>
      </c>
      <c r="I232" s="10">
        <v>45199</v>
      </c>
      <c r="J232" s="10">
        <v>45309</v>
      </c>
      <c r="K232" s="21">
        <v>119125.67</v>
      </c>
      <c r="L232" s="21"/>
      <c r="M232" s="21">
        <v>119125.67</v>
      </c>
      <c r="N232" s="21">
        <v>119125.67</v>
      </c>
      <c r="O232" s="21">
        <f>IF(Worked_Table[[#This Row],[Award Value]]="",Worked_Table[[#This Row],[CN Value]],Worked_Table[[#This Row],[Award Value]])</f>
        <v>119125.67</v>
      </c>
      <c r="P232" s="10">
        <v>45243</v>
      </c>
      <c r="Q232" s="10">
        <v>45379</v>
      </c>
      <c r="R232" s="7">
        <v>2024</v>
      </c>
      <c r="S232" s="7" t="str">
        <f t="shared" si="3"/>
        <v>England Mixed/Other</v>
      </c>
    </row>
    <row r="233" spans="1:19" x14ac:dyDescent="0.3">
      <c r="A233" s="7" t="s">
        <v>2444</v>
      </c>
      <c r="B233" s="7" t="s">
        <v>24893</v>
      </c>
      <c r="C233" s="7" t="s">
        <v>43</v>
      </c>
      <c r="D233" s="10">
        <v>45345</v>
      </c>
      <c r="E233" s="7" t="s">
        <v>2446</v>
      </c>
      <c r="F233" s="7" t="s">
        <v>127</v>
      </c>
      <c r="G233" s="10">
        <v>45117</v>
      </c>
      <c r="H233" s="10">
        <v>45149</v>
      </c>
      <c r="I233" s="10">
        <v>45051</v>
      </c>
      <c r="J233" s="10">
        <v>45055</v>
      </c>
      <c r="K233" s="21">
        <v>120000</v>
      </c>
      <c r="L233" s="21">
        <v>160000</v>
      </c>
      <c r="M233" s="21">
        <v>160000</v>
      </c>
      <c r="N233" s="21">
        <v>37798</v>
      </c>
      <c r="O233" s="21">
        <f>IF(Worked_Table[[#This Row],[Award Value]]="",Worked_Table[[#This Row],[CN Value]],Worked_Table[[#This Row],[Award Value]])</f>
        <v>37798</v>
      </c>
      <c r="P233" s="10">
        <v>45117</v>
      </c>
      <c r="Q233" s="10">
        <v>45149</v>
      </c>
      <c r="R233" s="7">
        <v>2024</v>
      </c>
      <c r="S233" s="7" t="str">
        <f t="shared" si="3"/>
        <v>UK</v>
      </c>
    </row>
    <row r="234" spans="1:19" x14ac:dyDescent="0.3">
      <c r="A234" s="7" t="s">
        <v>2452</v>
      </c>
      <c r="B234" s="7" t="s">
        <v>24839</v>
      </c>
      <c r="C234" s="7" t="s">
        <v>43</v>
      </c>
      <c r="D234" s="10">
        <v>45328</v>
      </c>
      <c r="E234" s="7" t="s">
        <v>2454</v>
      </c>
      <c r="F234" s="7" t="s">
        <v>2455</v>
      </c>
      <c r="G234" s="10">
        <v>45362</v>
      </c>
      <c r="H234" s="10">
        <v>45818</v>
      </c>
      <c r="I234" s="10">
        <v>45275</v>
      </c>
      <c r="J234" s="10">
        <v>45323</v>
      </c>
      <c r="K234" s="21">
        <v>153600</v>
      </c>
      <c r="L234" s="21"/>
      <c r="M234" s="21">
        <v>153600</v>
      </c>
      <c r="N234" s="21">
        <v>153600</v>
      </c>
      <c r="O234" s="21">
        <f>IF(Worked_Table[[#This Row],[Award Value]]="",Worked_Table[[#This Row],[CN Value]],Worked_Table[[#This Row],[Award Value]])</f>
        <v>153600</v>
      </c>
      <c r="P234" s="10">
        <v>45362</v>
      </c>
      <c r="Q234" s="10">
        <v>45818</v>
      </c>
      <c r="R234" s="7">
        <v>2024</v>
      </c>
      <c r="S234" s="7" t="str">
        <f t="shared" si="3"/>
        <v>England Mixed/Other</v>
      </c>
    </row>
    <row r="235" spans="1:19" x14ac:dyDescent="0.3">
      <c r="A235" s="7" t="s">
        <v>2457</v>
      </c>
      <c r="B235" s="7" t="s">
        <v>2458</v>
      </c>
      <c r="C235" s="7" t="s">
        <v>43</v>
      </c>
      <c r="D235" s="10">
        <v>45327</v>
      </c>
      <c r="E235" s="7" t="s">
        <v>2460</v>
      </c>
      <c r="F235" s="7" t="s">
        <v>436</v>
      </c>
      <c r="G235" s="10">
        <v>45352</v>
      </c>
      <c r="H235" s="10">
        <v>45717</v>
      </c>
      <c r="I235" s="10">
        <v>45268</v>
      </c>
      <c r="J235" s="10">
        <v>45324</v>
      </c>
      <c r="K235" s="21">
        <v>4255000</v>
      </c>
      <c r="L235" s="21">
        <v>4255000</v>
      </c>
      <c r="M235" s="21">
        <v>4255000</v>
      </c>
      <c r="N235" s="21">
        <v>4004604.02</v>
      </c>
      <c r="O235" s="21">
        <f>IF(Worked_Table[[#This Row],[Award Value]]="",Worked_Table[[#This Row],[CN Value]],Worked_Table[[#This Row],[Award Value]])</f>
        <v>4004604.02</v>
      </c>
      <c r="P235" s="10">
        <v>45352</v>
      </c>
      <c r="Q235" s="10">
        <v>45717</v>
      </c>
      <c r="R235" s="7">
        <v>2024</v>
      </c>
      <c r="S235" s="7" t="str">
        <f t="shared" si="3"/>
        <v>England Mixed/Other</v>
      </c>
    </row>
    <row r="236" spans="1:19" x14ac:dyDescent="0.3">
      <c r="A236" s="7" t="s">
        <v>2468</v>
      </c>
      <c r="B236" s="7" t="s">
        <v>24896</v>
      </c>
      <c r="C236" s="7" t="s">
        <v>43</v>
      </c>
      <c r="D236" s="10">
        <v>45321</v>
      </c>
      <c r="E236" s="7" t="s">
        <v>2471</v>
      </c>
      <c r="F236" s="7" t="s">
        <v>378</v>
      </c>
      <c r="G236" s="10">
        <v>45271</v>
      </c>
      <c r="H236" s="10">
        <v>46043</v>
      </c>
      <c r="I236" s="10">
        <v>45208</v>
      </c>
      <c r="J236" s="10">
        <v>45250</v>
      </c>
      <c r="K236" s="21">
        <v>21898179</v>
      </c>
      <c r="L236" s="21"/>
      <c r="M236" s="21">
        <v>21898179</v>
      </c>
      <c r="N236" s="21">
        <v>21898179</v>
      </c>
      <c r="O236" s="21">
        <f>IF(Worked_Table[[#This Row],[Award Value]]="",Worked_Table[[#This Row],[CN Value]],Worked_Table[[#This Row],[Award Value]])</f>
        <v>21898179</v>
      </c>
      <c r="P236" s="10">
        <v>45271</v>
      </c>
      <c r="Q236" s="10">
        <v>46043</v>
      </c>
      <c r="R236" s="7">
        <v>2024</v>
      </c>
      <c r="S236" s="7" t="str">
        <f t="shared" si="3"/>
        <v>England Mixed/Other</v>
      </c>
    </row>
    <row r="237" spans="1:19" x14ac:dyDescent="0.3">
      <c r="A237" s="7" t="s">
        <v>2479</v>
      </c>
      <c r="B237" s="7" t="s">
        <v>24897</v>
      </c>
      <c r="C237" s="7" t="s">
        <v>43</v>
      </c>
      <c r="D237" s="10">
        <v>45315</v>
      </c>
      <c r="E237" s="7" t="s">
        <v>2482</v>
      </c>
      <c r="F237" s="7" t="s">
        <v>8481</v>
      </c>
      <c r="G237" s="10">
        <v>45264</v>
      </c>
      <c r="H237" s="10">
        <v>45596</v>
      </c>
      <c r="I237" s="10">
        <v>45086</v>
      </c>
      <c r="J237" s="10">
        <v>45264</v>
      </c>
      <c r="K237" s="21">
        <v>12000000</v>
      </c>
      <c r="L237" s="21"/>
      <c r="M237" s="21">
        <v>12000000</v>
      </c>
      <c r="N237" s="21">
        <v>12000000</v>
      </c>
      <c r="O237" s="21">
        <f>IF(Worked_Table[[#This Row],[Award Value]]="",Worked_Table[[#This Row],[CN Value]],Worked_Table[[#This Row],[Award Value]])</f>
        <v>12000000</v>
      </c>
      <c r="P237" s="10">
        <v>45264</v>
      </c>
      <c r="Q237" s="10">
        <v>45596</v>
      </c>
      <c r="R237" s="7">
        <v>2024</v>
      </c>
      <c r="S237" s="7" t="str">
        <f t="shared" si="3"/>
        <v>England Mixed/Other</v>
      </c>
    </row>
    <row r="238" spans="1:19" x14ac:dyDescent="0.3">
      <c r="A238" s="7" t="s">
        <v>2490</v>
      </c>
      <c r="B238" s="7" t="s">
        <v>943</v>
      </c>
      <c r="C238" s="7" t="s">
        <v>43</v>
      </c>
      <c r="D238" s="10">
        <v>45309</v>
      </c>
      <c r="E238" s="7" t="s">
        <v>2492</v>
      </c>
      <c r="F238" s="7" t="s">
        <v>84</v>
      </c>
      <c r="G238" s="10">
        <v>45352</v>
      </c>
      <c r="H238" s="10">
        <v>46387</v>
      </c>
      <c r="I238" s="10">
        <v>45231</v>
      </c>
      <c r="J238" s="10">
        <v>45309</v>
      </c>
      <c r="K238" s="21">
        <v>0</v>
      </c>
      <c r="L238" s="21"/>
      <c r="M238" s="21">
        <v>0</v>
      </c>
      <c r="N238" s="21">
        <v>14527048.640000001</v>
      </c>
      <c r="O238" s="21">
        <f>IF(Worked_Table[[#This Row],[Award Value]]="",Worked_Table[[#This Row],[CN Value]],Worked_Table[[#This Row],[Award Value]])</f>
        <v>14527048.640000001</v>
      </c>
      <c r="P238" s="10">
        <v>45352</v>
      </c>
      <c r="Q238" s="10">
        <v>46387</v>
      </c>
      <c r="R238" s="7">
        <v>2024</v>
      </c>
      <c r="S238" s="7" t="str">
        <f t="shared" si="3"/>
        <v>England Mixed/Other</v>
      </c>
    </row>
    <row r="239" spans="1:19" x14ac:dyDescent="0.3">
      <c r="A239" s="7" t="s">
        <v>2496</v>
      </c>
      <c r="B239" s="7" t="s">
        <v>24839</v>
      </c>
      <c r="C239" s="7" t="s">
        <v>43</v>
      </c>
      <c r="D239" s="10">
        <v>45294</v>
      </c>
      <c r="E239" s="7" t="s">
        <v>2498</v>
      </c>
      <c r="F239" s="7" t="s">
        <v>894</v>
      </c>
      <c r="G239" s="10">
        <v>45293</v>
      </c>
      <c r="H239" s="10">
        <v>45383</v>
      </c>
      <c r="I239" s="10">
        <v>45204</v>
      </c>
      <c r="J239" s="10">
        <v>45278</v>
      </c>
      <c r="K239" s="21">
        <v>50400</v>
      </c>
      <c r="L239" s="21"/>
      <c r="M239" s="21">
        <v>50400</v>
      </c>
      <c r="N239" s="21">
        <v>50400</v>
      </c>
      <c r="O239" s="21">
        <f>IF(Worked_Table[[#This Row],[Award Value]]="",Worked_Table[[#This Row],[CN Value]],Worked_Table[[#This Row],[Award Value]])</f>
        <v>50400</v>
      </c>
      <c r="P239" s="10">
        <v>45293</v>
      </c>
      <c r="Q239" s="10">
        <v>45383</v>
      </c>
      <c r="R239" s="7">
        <v>2024</v>
      </c>
      <c r="S239" s="7" t="str">
        <f t="shared" si="3"/>
        <v>England Mixed/Other</v>
      </c>
    </row>
    <row r="240" spans="1:19" x14ac:dyDescent="0.3">
      <c r="A240" s="7" t="s">
        <v>2499</v>
      </c>
      <c r="B240" s="7" t="s">
        <v>24898</v>
      </c>
      <c r="C240" s="7" t="s">
        <v>43</v>
      </c>
      <c r="D240" s="10">
        <v>45901</v>
      </c>
      <c r="E240" s="7" t="s">
        <v>2502</v>
      </c>
      <c r="F240" s="7" t="s">
        <v>64</v>
      </c>
      <c r="G240" s="10">
        <v>45898</v>
      </c>
      <c r="H240" s="10">
        <v>48000</v>
      </c>
      <c r="I240" s="10">
        <v>45810</v>
      </c>
      <c r="J240" s="10">
        <v>45810</v>
      </c>
      <c r="K240" s="21">
        <v>200000000</v>
      </c>
      <c r="L240" s="21"/>
      <c r="M240" s="21">
        <v>200000000</v>
      </c>
      <c r="N240" s="21">
        <v>200000000</v>
      </c>
      <c r="O240" s="21">
        <f>IF(Worked_Table[[#This Row],[Award Value]]="",Worked_Table[[#This Row],[CN Value]],Worked_Table[[#This Row],[Award Value]])</f>
        <v>200000000</v>
      </c>
      <c r="P240" s="10">
        <v>45898</v>
      </c>
      <c r="Q240" s="10">
        <v>48000</v>
      </c>
      <c r="R240" s="7">
        <v>2025</v>
      </c>
      <c r="S240" s="7" t="str">
        <f t="shared" si="3"/>
        <v>UK</v>
      </c>
    </row>
    <row r="241" spans="1:19" x14ac:dyDescent="0.3">
      <c r="A241" s="7" t="s">
        <v>2510</v>
      </c>
      <c r="B241" s="7" t="s">
        <v>2511</v>
      </c>
      <c r="C241" s="7" t="s">
        <v>43</v>
      </c>
      <c r="D241" s="10">
        <v>45694</v>
      </c>
      <c r="E241" s="7" t="s">
        <v>2513</v>
      </c>
      <c r="F241" s="7" t="s">
        <v>554</v>
      </c>
      <c r="G241" s="10">
        <v>44729</v>
      </c>
      <c r="H241" s="10">
        <v>44957</v>
      </c>
      <c r="I241" s="10">
        <v>44641</v>
      </c>
      <c r="J241" s="10">
        <v>44729</v>
      </c>
      <c r="K241" s="21">
        <v>4500000</v>
      </c>
      <c r="L241" s="21"/>
      <c r="M241" s="21">
        <v>4500000</v>
      </c>
      <c r="N241" s="21">
        <v>4141152</v>
      </c>
      <c r="O241" s="21">
        <f>IF(Worked_Table[[#This Row],[Award Value]]="",Worked_Table[[#This Row],[CN Value]],Worked_Table[[#This Row],[Award Value]])</f>
        <v>4141152</v>
      </c>
      <c r="P241" s="10">
        <v>44739</v>
      </c>
      <c r="Q241" s="10">
        <v>44957</v>
      </c>
      <c r="R241" s="7">
        <v>2025</v>
      </c>
      <c r="S241" s="7" t="str">
        <f t="shared" si="3"/>
        <v>England Mixed/Other</v>
      </c>
    </row>
    <row r="242" spans="1:19" x14ac:dyDescent="0.3">
      <c r="A242" s="7" t="s">
        <v>2521</v>
      </c>
      <c r="B242" s="7" t="s">
        <v>346</v>
      </c>
      <c r="C242" s="7" t="s">
        <v>43</v>
      </c>
      <c r="D242" s="10">
        <v>45664</v>
      </c>
      <c r="E242" s="7" t="s">
        <v>2523</v>
      </c>
      <c r="F242" s="7" t="s">
        <v>84</v>
      </c>
      <c r="G242" s="10">
        <v>45663</v>
      </c>
      <c r="H242" s="10">
        <v>45933</v>
      </c>
      <c r="I242" s="10">
        <v>45547</v>
      </c>
      <c r="J242" s="10">
        <v>45588</v>
      </c>
      <c r="K242" s="21">
        <v>3750000</v>
      </c>
      <c r="L242" s="21"/>
      <c r="M242" s="21">
        <v>3750000</v>
      </c>
      <c r="N242" s="21">
        <v>4055610.84</v>
      </c>
      <c r="O242" s="21">
        <f>IF(Worked_Table[[#This Row],[Award Value]]="",Worked_Table[[#This Row],[CN Value]],Worked_Table[[#This Row],[Award Value]])</f>
        <v>4055610.84</v>
      </c>
      <c r="P242" s="10">
        <v>45746</v>
      </c>
      <c r="Q242" s="10">
        <v>45933</v>
      </c>
      <c r="R242" s="7">
        <v>2025</v>
      </c>
      <c r="S242" s="7" t="str">
        <f t="shared" si="3"/>
        <v>England Mixed/Other</v>
      </c>
    </row>
    <row r="243" spans="1:19" x14ac:dyDescent="0.3">
      <c r="A243" s="7" t="s">
        <v>2525</v>
      </c>
      <c r="B243" s="7" t="s">
        <v>24899</v>
      </c>
      <c r="C243" s="7" t="s">
        <v>43</v>
      </c>
      <c r="D243" s="10">
        <v>45512</v>
      </c>
      <c r="E243" s="7" t="s">
        <v>2528</v>
      </c>
      <c r="F243" s="7" t="s">
        <v>8481</v>
      </c>
      <c r="G243" s="10">
        <v>45397</v>
      </c>
      <c r="H243" s="10">
        <v>45626</v>
      </c>
      <c r="I243" s="10">
        <v>45310</v>
      </c>
      <c r="J243" s="10">
        <v>45460</v>
      </c>
      <c r="K243" s="21">
        <v>50000</v>
      </c>
      <c r="L243" s="21">
        <v>70000</v>
      </c>
      <c r="M243" s="21">
        <v>70000</v>
      </c>
      <c r="N243" s="21">
        <v>54000</v>
      </c>
      <c r="O243" s="21">
        <f>IF(Worked_Table[[#This Row],[Award Value]]="",Worked_Table[[#This Row],[CN Value]],Worked_Table[[#This Row],[Award Value]])</f>
        <v>54000</v>
      </c>
      <c r="P243" s="10">
        <v>45475</v>
      </c>
      <c r="Q243" s="10">
        <v>45990</v>
      </c>
      <c r="R243" s="7">
        <v>2024</v>
      </c>
      <c r="S243" s="7" t="str">
        <f t="shared" si="3"/>
        <v>England Mixed/Other</v>
      </c>
    </row>
    <row r="244" spans="1:19" x14ac:dyDescent="0.3">
      <c r="A244" s="7" t="s">
        <v>2540</v>
      </c>
      <c r="B244" s="7" t="s">
        <v>346</v>
      </c>
      <c r="C244" s="7" t="s">
        <v>43</v>
      </c>
      <c r="D244" s="10">
        <v>45399</v>
      </c>
      <c r="E244" s="7" t="s">
        <v>2542</v>
      </c>
      <c r="F244" s="7" t="s">
        <v>84</v>
      </c>
      <c r="G244" s="10">
        <v>45221</v>
      </c>
      <c r="H244" s="10">
        <v>45534</v>
      </c>
      <c r="I244" s="10">
        <v>45190</v>
      </c>
      <c r="J244" s="10">
        <v>45217</v>
      </c>
      <c r="K244" s="21">
        <v>4260000</v>
      </c>
      <c r="L244" s="21">
        <v>4260000</v>
      </c>
      <c r="M244" s="21">
        <v>4260000</v>
      </c>
      <c r="N244" s="21">
        <v>2931972</v>
      </c>
      <c r="O244" s="21">
        <f>IF(Worked_Table[[#This Row],[Award Value]]="",Worked_Table[[#This Row],[CN Value]],Worked_Table[[#This Row],[Award Value]])</f>
        <v>2931972</v>
      </c>
      <c r="P244" s="10">
        <v>45221</v>
      </c>
      <c r="Q244" s="10">
        <v>45534</v>
      </c>
      <c r="R244" s="7">
        <v>2024</v>
      </c>
      <c r="S244" s="7" t="str">
        <f t="shared" si="3"/>
        <v>England Mixed/Other</v>
      </c>
    </row>
    <row r="245" spans="1:19" x14ac:dyDescent="0.3">
      <c r="A245" s="7" t="s">
        <v>2547</v>
      </c>
      <c r="B245" s="7" t="s">
        <v>346</v>
      </c>
      <c r="C245" s="7" t="s">
        <v>43</v>
      </c>
      <c r="D245" s="10">
        <v>45371</v>
      </c>
      <c r="E245" s="7" t="s">
        <v>2549</v>
      </c>
      <c r="F245" s="7" t="s">
        <v>84</v>
      </c>
      <c r="G245" s="10">
        <v>45293</v>
      </c>
      <c r="H245" s="10">
        <v>45769</v>
      </c>
      <c r="I245" s="10">
        <v>45218</v>
      </c>
      <c r="J245" s="10">
        <v>45287</v>
      </c>
      <c r="K245" s="21">
        <v>5000000</v>
      </c>
      <c r="L245" s="21">
        <v>6000000</v>
      </c>
      <c r="M245" s="21">
        <v>6000000</v>
      </c>
      <c r="N245" s="21">
        <v>4480290</v>
      </c>
      <c r="O245" s="21">
        <f>IF(Worked_Table[[#This Row],[Award Value]]="",Worked_Table[[#This Row],[CN Value]],Worked_Table[[#This Row],[Award Value]])</f>
        <v>4480290</v>
      </c>
      <c r="P245" s="10">
        <v>45293</v>
      </c>
      <c r="Q245" s="10">
        <v>45769</v>
      </c>
      <c r="R245" s="7">
        <v>2024</v>
      </c>
      <c r="S245" s="7" t="str">
        <f t="shared" si="3"/>
        <v>England Mixed/Other</v>
      </c>
    </row>
    <row r="246" spans="1:19" x14ac:dyDescent="0.3">
      <c r="A246" s="7" t="s">
        <v>2551</v>
      </c>
      <c r="B246" s="7" t="s">
        <v>550</v>
      </c>
      <c r="C246" s="7" t="s">
        <v>43</v>
      </c>
      <c r="D246" s="10">
        <v>45490</v>
      </c>
      <c r="E246" s="7" t="s">
        <v>2553</v>
      </c>
      <c r="F246" s="7" t="s">
        <v>84</v>
      </c>
      <c r="G246" s="10">
        <v>45261</v>
      </c>
      <c r="H246" s="10">
        <v>45991</v>
      </c>
      <c r="I246" s="10">
        <v>45205</v>
      </c>
      <c r="J246" s="10">
        <v>45322</v>
      </c>
      <c r="K246" s="21">
        <v>3000000</v>
      </c>
      <c r="L246" s="21"/>
      <c r="M246" s="21">
        <v>3000000</v>
      </c>
      <c r="N246" s="21">
        <v>30000000</v>
      </c>
      <c r="O246" s="21">
        <f>IF(Worked_Table[[#This Row],[Award Value]]="",Worked_Table[[#This Row],[CN Value]],Worked_Table[[#This Row],[Award Value]])</f>
        <v>30000000</v>
      </c>
      <c r="P246" s="10">
        <v>45323</v>
      </c>
      <c r="Q246" s="10">
        <v>45688</v>
      </c>
      <c r="R246" s="7">
        <v>2024</v>
      </c>
      <c r="S246" s="7" t="str">
        <f t="shared" si="3"/>
        <v>England Mixed/Other</v>
      </c>
    </row>
    <row r="247" spans="1:19" x14ac:dyDescent="0.3">
      <c r="A247" s="7" t="s">
        <v>2559</v>
      </c>
      <c r="B247" s="7" t="s">
        <v>858</v>
      </c>
      <c r="C247" s="7" t="s">
        <v>43</v>
      </c>
      <c r="D247" s="10">
        <v>45831</v>
      </c>
      <c r="E247" s="7" t="s">
        <v>2561</v>
      </c>
      <c r="F247" s="7" t="s">
        <v>95</v>
      </c>
      <c r="G247" s="10">
        <v>45717</v>
      </c>
      <c r="H247" s="10">
        <v>45900</v>
      </c>
      <c r="I247" s="10">
        <v>45716</v>
      </c>
      <c r="J247" s="10">
        <v>45716</v>
      </c>
      <c r="K247" s="21">
        <v>212622</v>
      </c>
      <c r="L247" s="21"/>
      <c r="M247" s="21">
        <v>212622</v>
      </c>
      <c r="N247" s="21">
        <v>212622</v>
      </c>
      <c r="O247" s="21">
        <f>IF(Worked_Table[[#This Row],[Award Value]]="",Worked_Table[[#This Row],[CN Value]],Worked_Table[[#This Row],[Award Value]])</f>
        <v>212622</v>
      </c>
      <c r="P247" s="10">
        <v>45717</v>
      </c>
      <c r="Q247" s="10">
        <v>45900</v>
      </c>
      <c r="R247" s="7">
        <v>2025</v>
      </c>
      <c r="S247" s="7" t="str">
        <f t="shared" si="3"/>
        <v>England Mixed/Other</v>
      </c>
    </row>
    <row r="248" spans="1:19" x14ac:dyDescent="0.3">
      <c r="A248" s="7" t="s">
        <v>2571</v>
      </c>
      <c r="B248" s="7" t="s">
        <v>858</v>
      </c>
      <c r="C248" s="7" t="s">
        <v>43</v>
      </c>
      <c r="D248" s="10">
        <v>45649</v>
      </c>
      <c r="E248" s="7" t="s">
        <v>2573</v>
      </c>
      <c r="F248" s="7" t="s">
        <v>95</v>
      </c>
      <c r="G248" s="10">
        <v>44739</v>
      </c>
      <c r="H248" s="10">
        <v>45747</v>
      </c>
      <c r="I248" s="10">
        <v>44712</v>
      </c>
      <c r="J248" s="10">
        <v>44742</v>
      </c>
      <c r="K248" s="21">
        <v>20411222</v>
      </c>
      <c r="L248" s="21"/>
      <c r="M248" s="21">
        <v>20411222</v>
      </c>
      <c r="N248" s="21">
        <v>20411222</v>
      </c>
      <c r="O248" s="21">
        <f>IF(Worked_Table[[#This Row],[Award Value]]="",Worked_Table[[#This Row],[CN Value]],Worked_Table[[#This Row],[Award Value]])</f>
        <v>20411222</v>
      </c>
      <c r="P248" s="10">
        <v>44739</v>
      </c>
      <c r="Q248" s="10">
        <v>45747</v>
      </c>
      <c r="R248" s="7">
        <v>2024</v>
      </c>
      <c r="S248" s="7" t="str">
        <f t="shared" si="3"/>
        <v>England Mixed/Other</v>
      </c>
    </row>
    <row r="249" spans="1:19" x14ac:dyDescent="0.3">
      <c r="A249" s="7" t="s">
        <v>2576</v>
      </c>
      <c r="B249" s="7" t="s">
        <v>858</v>
      </c>
      <c r="C249" s="7" t="s">
        <v>43</v>
      </c>
      <c r="D249" s="10">
        <v>45649</v>
      </c>
      <c r="E249" s="7" t="s">
        <v>2578</v>
      </c>
      <c r="F249" s="7" t="s">
        <v>95</v>
      </c>
      <c r="G249" s="10">
        <v>45495</v>
      </c>
      <c r="H249" s="10">
        <v>45747</v>
      </c>
      <c r="I249" s="10">
        <v>45473</v>
      </c>
      <c r="J249" s="10">
        <v>45473</v>
      </c>
      <c r="K249" s="21">
        <v>756255</v>
      </c>
      <c r="L249" s="21"/>
      <c r="M249" s="21">
        <v>756255</v>
      </c>
      <c r="N249" s="21">
        <v>756255</v>
      </c>
      <c r="O249" s="21">
        <f>IF(Worked_Table[[#This Row],[Award Value]]="",Worked_Table[[#This Row],[CN Value]],Worked_Table[[#This Row],[Award Value]])</f>
        <v>756255</v>
      </c>
      <c r="P249" s="10">
        <v>45495</v>
      </c>
      <c r="Q249" s="10">
        <v>45747</v>
      </c>
      <c r="R249" s="7">
        <v>2024</v>
      </c>
      <c r="S249" s="7" t="str">
        <f t="shared" si="3"/>
        <v>England Mixed/Other</v>
      </c>
    </row>
    <row r="250" spans="1:19" x14ac:dyDescent="0.3">
      <c r="A250" s="7" t="s">
        <v>2580</v>
      </c>
      <c r="B250" s="7" t="s">
        <v>2581</v>
      </c>
      <c r="C250" s="7" t="s">
        <v>43</v>
      </c>
      <c r="D250" s="10">
        <v>45457</v>
      </c>
      <c r="E250" s="7" t="s">
        <v>2580</v>
      </c>
      <c r="F250" s="7" t="s">
        <v>8481</v>
      </c>
      <c r="G250" s="10">
        <v>45383</v>
      </c>
      <c r="H250" s="10">
        <v>46172</v>
      </c>
      <c r="I250" s="10">
        <v>45334</v>
      </c>
      <c r="J250" s="10">
        <v>45405</v>
      </c>
      <c r="K250" s="21">
        <v>7645000</v>
      </c>
      <c r="L250" s="21"/>
      <c r="M250" s="21">
        <v>7645000</v>
      </c>
      <c r="N250" s="21">
        <v>0.01</v>
      </c>
      <c r="O250" s="21">
        <f>IF(Worked_Table[[#This Row],[Award Value]]="",Worked_Table[[#This Row],[CN Value]],Worked_Table[[#This Row],[Award Value]])</f>
        <v>0.01</v>
      </c>
      <c r="P250" s="10">
        <v>45383</v>
      </c>
      <c r="Q250" s="10">
        <v>46172</v>
      </c>
      <c r="R250" s="7">
        <v>2024</v>
      </c>
      <c r="S250" s="7" t="str">
        <f t="shared" si="3"/>
        <v>England Mixed/Other</v>
      </c>
    </row>
    <row r="251" spans="1:19" x14ac:dyDescent="0.3">
      <c r="A251" s="7" t="s">
        <v>2593</v>
      </c>
      <c r="B251" s="7" t="s">
        <v>2594</v>
      </c>
      <c r="C251" s="7" t="s">
        <v>43</v>
      </c>
      <c r="D251" s="10">
        <v>45378</v>
      </c>
      <c r="E251" s="7" t="s">
        <v>2593</v>
      </c>
      <c r="F251" s="7" t="s">
        <v>8481</v>
      </c>
      <c r="G251" s="10">
        <v>45378</v>
      </c>
      <c r="H251" s="10">
        <v>46505</v>
      </c>
      <c r="I251" s="10">
        <v>45280</v>
      </c>
      <c r="J251" s="10">
        <v>45378</v>
      </c>
      <c r="K251" s="21">
        <v>1689530</v>
      </c>
      <c r="L251" s="21"/>
      <c r="M251" s="21">
        <v>1689530</v>
      </c>
      <c r="N251" s="21">
        <v>1689530</v>
      </c>
      <c r="O251" s="21">
        <f>IF(Worked_Table[[#This Row],[Award Value]]="",Worked_Table[[#This Row],[CN Value]],Worked_Table[[#This Row],[Award Value]])</f>
        <v>1689530</v>
      </c>
      <c r="P251" s="10">
        <v>45378</v>
      </c>
      <c r="Q251" s="10">
        <v>46505</v>
      </c>
      <c r="R251" s="7">
        <v>2024</v>
      </c>
      <c r="S251" s="7" t="str">
        <f t="shared" si="3"/>
        <v>England Mixed/Other</v>
      </c>
    </row>
    <row r="252" spans="1:19" x14ac:dyDescent="0.3">
      <c r="A252" s="7" t="s">
        <v>2604</v>
      </c>
      <c r="B252" s="7" t="s">
        <v>2605</v>
      </c>
      <c r="C252" s="7" t="s">
        <v>43</v>
      </c>
      <c r="D252" s="10">
        <v>45518</v>
      </c>
      <c r="E252" s="7" t="s">
        <v>2607</v>
      </c>
      <c r="F252" s="7" t="s">
        <v>862</v>
      </c>
      <c r="G252" s="10">
        <v>45215</v>
      </c>
      <c r="H252" s="10">
        <v>46675</v>
      </c>
      <c r="I252" s="10">
        <v>45027</v>
      </c>
      <c r="J252" s="10">
        <v>45197</v>
      </c>
      <c r="K252" s="21">
        <v>13700000</v>
      </c>
      <c r="L252" s="21">
        <v>20550000</v>
      </c>
      <c r="M252" s="21">
        <v>20550000</v>
      </c>
      <c r="N252" s="21">
        <v>20550000</v>
      </c>
      <c r="O252" s="21">
        <f>IF(Worked_Table[[#This Row],[Award Value]]="",Worked_Table[[#This Row],[CN Value]],Worked_Table[[#This Row],[Award Value]])</f>
        <v>20550000</v>
      </c>
      <c r="P252" s="10">
        <v>45215</v>
      </c>
      <c r="Q252" s="10">
        <v>46675</v>
      </c>
      <c r="R252" s="7">
        <v>2024</v>
      </c>
      <c r="S252" s="7" t="str">
        <f t="shared" si="3"/>
        <v>England</v>
      </c>
    </row>
    <row r="253" spans="1:19" x14ac:dyDescent="0.3">
      <c r="A253" s="7" t="s">
        <v>2612</v>
      </c>
      <c r="B253" s="7" t="s">
        <v>24997</v>
      </c>
      <c r="C253" s="7" t="s">
        <v>43</v>
      </c>
      <c r="D253" s="10">
        <v>45967</v>
      </c>
      <c r="E253" s="7" t="s">
        <v>2615</v>
      </c>
      <c r="F253" s="7" t="s">
        <v>64</v>
      </c>
      <c r="G253" s="10">
        <v>46056</v>
      </c>
      <c r="H253" s="10">
        <v>46786</v>
      </c>
      <c r="I253" s="10">
        <v>46055</v>
      </c>
      <c r="J253" s="10">
        <v>46057</v>
      </c>
      <c r="K253" s="21">
        <v>2100000</v>
      </c>
      <c r="L253" s="21"/>
      <c r="M253" s="21">
        <v>2100000</v>
      </c>
      <c r="N253" s="21">
        <v>157500</v>
      </c>
      <c r="O253" s="21">
        <f>IF(Worked_Table[[#This Row],[Award Value]]="",Worked_Table[[#This Row],[CN Value]],Worked_Table[[#This Row],[Award Value]])</f>
        <v>157500</v>
      </c>
      <c r="P253" s="10">
        <v>46056</v>
      </c>
      <c r="Q253" s="10">
        <v>46786</v>
      </c>
      <c r="R253" s="7">
        <v>2025</v>
      </c>
      <c r="S253" s="7" t="str">
        <f t="shared" si="3"/>
        <v>UK</v>
      </c>
    </row>
    <row r="254" spans="1:19" x14ac:dyDescent="0.3">
      <c r="A254" s="7" t="s">
        <v>2621</v>
      </c>
      <c r="B254" s="7" t="s">
        <v>24884</v>
      </c>
      <c r="C254" s="7" t="s">
        <v>43</v>
      </c>
      <c r="D254" s="10">
        <v>46015</v>
      </c>
      <c r="E254" s="7" t="s">
        <v>2623</v>
      </c>
      <c r="F254" s="7" t="s">
        <v>107</v>
      </c>
      <c r="G254" s="10">
        <v>46001</v>
      </c>
      <c r="H254" s="10">
        <v>46203</v>
      </c>
      <c r="I254" s="10">
        <v>46000</v>
      </c>
      <c r="J254" s="10">
        <v>46014</v>
      </c>
      <c r="K254" s="21">
        <v>31014.880000000001</v>
      </c>
      <c r="L254" s="21"/>
      <c r="M254" s="21">
        <v>31014.880000000001</v>
      </c>
      <c r="N254" s="21">
        <v>31014.880000000001</v>
      </c>
      <c r="O254" s="21">
        <f>IF(Worked_Table[[#This Row],[Award Value]]="",Worked_Table[[#This Row],[CN Value]],Worked_Table[[#This Row],[Award Value]])</f>
        <v>31014.880000000001</v>
      </c>
      <c r="P254" s="10">
        <v>46001</v>
      </c>
      <c r="Q254" s="10">
        <v>46203</v>
      </c>
      <c r="R254" s="7">
        <v>2025</v>
      </c>
      <c r="S254" s="7" t="str">
        <f t="shared" si="3"/>
        <v>England Mixed/Other</v>
      </c>
    </row>
    <row r="255" spans="1:19" x14ac:dyDescent="0.3">
      <c r="A255" s="7" t="s">
        <v>2626</v>
      </c>
      <c r="B255" s="7" t="s">
        <v>2627</v>
      </c>
      <c r="C255" s="7" t="s">
        <v>43</v>
      </c>
      <c r="D255" s="10">
        <v>46013</v>
      </c>
      <c r="E255" s="7" t="s">
        <v>2629</v>
      </c>
      <c r="F255" s="7" t="s">
        <v>64</v>
      </c>
      <c r="G255" s="10">
        <v>45995</v>
      </c>
      <c r="H255" s="10">
        <v>46178</v>
      </c>
      <c r="I255" s="10">
        <v>45994</v>
      </c>
      <c r="J255" s="10">
        <v>45994</v>
      </c>
      <c r="K255" s="21">
        <v>113854.29</v>
      </c>
      <c r="L255" s="21"/>
      <c r="M255" s="21">
        <v>113854.29</v>
      </c>
      <c r="N255" s="21">
        <v>113854.29</v>
      </c>
      <c r="O255" s="21">
        <f>IF(Worked_Table[[#This Row],[Award Value]]="",Worked_Table[[#This Row],[CN Value]],Worked_Table[[#This Row],[Award Value]])</f>
        <v>113854.29</v>
      </c>
      <c r="P255" s="10">
        <v>45995</v>
      </c>
      <c r="Q255" s="10">
        <v>46178</v>
      </c>
      <c r="R255" s="7">
        <v>2025</v>
      </c>
      <c r="S255" s="7" t="str">
        <f t="shared" si="3"/>
        <v>UK</v>
      </c>
    </row>
    <row r="256" spans="1:19" x14ac:dyDescent="0.3">
      <c r="A256" s="7" t="s">
        <v>2635</v>
      </c>
      <c r="B256" s="7" t="s">
        <v>24998</v>
      </c>
      <c r="C256" s="7" t="s">
        <v>43</v>
      </c>
      <c r="D256" s="10">
        <v>46013</v>
      </c>
      <c r="E256" s="7" t="s">
        <v>2638</v>
      </c>
      <c r="F256" s="7" t="s">
        <v>8481</v>
      </c>
      <c r="G256" s="10">
        <v>45978</v>
      </c>
      <c r="H256" s="10">
        <v>46311</v>
      </c>
      <c r="I256" s="10">
        <v>45940</v>
      </c>
      <c r="J256" s="10">
        <v>45965</v>
      </c>
      <c r="K256" s="21">
        <v>89851.5</v>
      </c>
      <c r="L256" s="21"/>
      <c r="M256" s="21">
        <v>89851.5</v>
      </c>
      <c r="N256" s="21">
        <v>89851.5</v>
      </c>
      <c r="O256" s="21">
        <f>IF(Worked_Table[[#This Row],[Award Value]]="",Worked_Table[[#This Row],[CN Value]],Worked_Table[[#This Row],[Award Value]])</f>
        <v>89851.5</v>
      </c>
      <c r="P256" s="10">
        <v>45978</v>
      </c>
      <c r="Q256" s="10">
        <v>46311</v>
      </c>
      <c r="R256" s="7">
        <v>2025</v>
      </c>
      <c r="S256" s="7" t="str">
        <f t="shared" si="3"/>
        <v>England Mixed/Other</v>
      </c>
    </row>
    <row r="257" spans="1:19" x14ac:dyDescent="0.3">
      <c r="A257" s="7" t="s">
        <v>2648</v>
      </c>
      <c r="B257" s="7" t="s">
        <v>242</v>
      </c>
      <c r="C257" s="7" t="s">
        <v>43</v>
      </c>
      <c r="D257" s="10">
        <v>46008</v>
      </c>
      <c r="E257" s="7" t="s">
        <v>2650</v>
      </c>
      <c r="F257" s="7" t="s">
        <v>436</v>
      </c>
      <c r="G257" s="10">
        <v>45996</v>
      </c>
      <c r="H257" s="10">
        <v>46286</v>
      </c>
      <c r="I257" s="10">
        <v>45995</v>
      </c>
      <c r="J257" s="10">
        <v>46003</v>
      </c>
      <c r="K257" s="21">
        <v>760191.94</v>
      </c>
      <c r="L257" s="21">
        <v>999999.99</v>
      </c>
      <c r="M257" s="21">
        <v>999999.99</v>
      </c>
      <c r="N257" s="21">
        <v>760191.94</v>
      </c>
      <c r="O257" s="21">
        <f>IF(Worked_Table[[#This Row],[Award Value]]="",Worked_Table[[#This Row],[CN Value]],Worked_Table[[#This Row],[Award Value]])</f>
        <v>760191.94</v>
      </c>
      <c r="P257" s="10">
        <v>45996</v>
      </c>
      <c r="Q257" s="10">
        <v>46286</v>
      </c>
      <c r="R257" s="7">
        <v>2025</v>
      </c>
      <c r="S257" s="7" t="str">
        <f t="shared" si="3"/>
        <v>England Mixed/Other</v>
      </c>
    </row>
    <row r="258" spans="1:19" x14ac:dyDescent="0.3">
      <c r="A258" s="7" t="s">
        <v>2657</v>
      </c>
      <c r="B258" s="7" t="s">
        <v>2658</v>
      </c>
      <c r="C258" s="7" t="s">
        <v>43</v>
      </c>
      <c r="D258" s="10">
        <v>46007</v>
      </c>
      <c r="E258" s="7" t="s">
        <v>2660</v>
      </c>
      <c r="F258" s="7" t="s">
        <v>378</v>
      </c>
      <c r="G258" s="10">
        <v>45818</v>
      </c>
      <c r="H258" s="10">
        <v>46112</v>
      </c>
      <c r="I258" s="10">
        <v>45734</v>
      </c>
      <c r="J258" s="10">
        <v>45853</v>
      </c>
      <c r="K258" s="21">
        <v>7000000</v>
      </c>
      <c r="L258" s="21"/>
      <c r="M258" s="21">
        <v>7000000</v>
      </c>
      <c r="N258" s="21">
        <v>3581507.85</v>
      </c>
      <c r="O258" s="21">
        <f>IF(Worked_Table[[#This Row],[Award Value]]="",Worked_Table[[#This Row],[CN Value]],Worked_Table[[#This Row],[Award Value]])</f>
        <v>3581507.85</v>
      </c>
      <c r="P258" s="10">
        <v>45901</v>
      </c>
      <c r="Q258" s="10">
        <v>46246</v>
      </c>
      <c r="R258" s="7">
        <v>2025</v>
      </c>
      <c r="S258" s="7" t="str">
        <f t="shared" ref="S258:S321" si="4">IF(OR(F258="United Kingdom",F258="Any region"),"UK",
IF(
(
--ISNUMBER(SEARCH("North East",F258))+
--ISNUMBER(SEARCH("North West",F258))+
--ISNUMBER(SEARCH("Yorkshire and The Humber",F258))+
--ISNUMBER(SEARCH("East Midlands",F258))+
--ISNUMBER(SEARCH("West Midlands",F258))+
--ISNUMBER(SEARCH("East of England",F258))+
--ISNUMBER(SEARCH("London",F258))+
--ISNUMBER(SEARCH("South East",F258))+
--ISNUMBER(SEARCH("South West",F258))
)=9,
"England",
"England Mixed/Other"
))</f>
        <v>England Mixed/Other</v>
      </c>
    </row>
    <row r="259" spans="1:19" x14ac:dyDescent="0.3">
      <c r="A259" s="7" t="s">
        <v>2669</v>
      </c>
      <c r="B259" s="7" t="s">
        <v>2670</v>
      </c>
      <c r="C259" s="7" t="s">
        <v>43</v>
      </c>
      <c r="D259" s="10">
        <v>46006</v>
      </c>
      <c r="E259" s="7" t="s">
        <v>2672</v>
      </c>
      <c r="F259" s="7" t="s">
        <v>714</v>
      </c>
      <c r="G259" s="10">
        <v>45915</v>
      </c>
      <c r="H259" s="10">
        <v>46537</v>
      </c>
      <c r="I259" s="10">
        <v>45901</v>
      </c>
      <c r="J259" s="10">
        <v>45908</v>
      </c>
      <c r="K259" s="21">
        <v>61000</v>
      </c>
      <c r="L259" s="21">
        <v>61000</v>
      </c>
      <c r="M259" s="21">
        <v>61000</v>
      </c>
      <c r="N259" s="21">
        <v>61000</v>
      </c>
      <c r="O259" s="21">
        <f>IF(Worked_Table[[#This Row],[Award Value]]="",Worked_Table[[#This Row],[CN Value]],Worked_Table[[#This Row],[Award Value]])</f>
        <v>61000</v>
      </c>
      <c r="P259" s="10">
        <v>45915</v>
      </c>
      <c r="Q259" s="10">
        <v>46537</v>
      </c>
      <c r="R259" s="7">
        <v>2025</v>
      </c>
      <c r="S259" s="7" t="str">
        <f t="shared" si="4"/>
        <v>England Mixed/Other</v>
      </c>
    </row>
    <row r="260" spans="1:19" x14ac:dyDescent="0.3">
      <c r="A260" s="7" t="s">
        <v>2682</v>
      </c>
      <c r="B260" s="7" t="s">
        <v>24884</v>
      </c>
      <c r="C260" s="7" t="s">
        <v>43</v>
      </c>
      <c r="D260" s="10">
        <v>46003</v>
      </c>
      <c r="E260" s="7" t="s">
        <v>2684</v>
      </c>
      <c r="F260" s="7" t="s">
        <v>436</v>
      </c>
      <c r="G260" s="10">
        <v>45964</v>
      </c>
      <c r="H260" s="10">
        <v>46265</v>
      </c>
      <c r="I260" s="10">
        <v>45963</v>
      </c>
      <c r="J260" s="10">
        <v>46001</v>
      </c>
      <c r="K260" s="21">
        <v>35804.379999999997</v>
      </c>
      <c r="L260" s="21"/>
      <c r="M260" s="21">
        <v>35804.379999999997</v>
      </c>
      <c r="N260" s="21">
        <v>35804.379999999997</v>
      </c>
      <c r="O260" s="21">
        <f>IF(Worked_Table[[#This Row],[Award Value]]="",Worked_Table[[#This Row],[CN Value]],Worked_Table[[#This Row],[Award Value]])</f>
        <v>35804.379999999997</v>
      </c>
      <c r="P260" s="10">
        <v>45964</v>
      </c>
      <c r="Q260" s="10">
        <v>46265</v>
      </c>
      <c r="R260" s="7">
        <v>2025</v>
      </c>
      <c r="S260" s="7" t="str">
        <f t="shared" si="4"/>
        <v>England Mixed/Other</v>
      </c>
    </row>
    <row r="261" spans="1:19" x14ac:dyDescent="0.3">
      <c r="A261" s="7" t="s">
        <v>2687</v>
      </c>
      <c r="B261" s="7" t="s">
        <v>24886</v>
      </c>
      <c r="C261" s="7" t="s">
        <v>43</v>
      </c>
      <c r="D261" s="10">
        <v>45996</v>
      </c>
      <c r="E261" s="7" t="s">
        <v>2689</v>
      </c>
      <c r="F261" s="7" t="s">
        <v>714</v>
      </c>
      <c r="G261" s="10">
        <v>45916</v>
      </c>
      <c r="H261" s="10">
        <v>47018</v>
      </c>
      <c r="I261" s="10">
        <v>45915</v>
      </c>
      <c r="J261" s="10">
        <v>45915</v>
      </c>
      <c r="K261" s="21">
        <v>45000</v>
      </c>
      <c r="L261" s="21"/>
      <c r="M261" s="21">
        <v>45000</v>
      </c>
      <c r="N261" s="21">
        <v>45000</v>
      </c>
      <c r="O261" s="21">
        <f>IF(Worked_Table[[#This Row],[Award Value]]="",Worked_Table[[#This Row],[CN Value]],Worked_Table[[#This Row],[Award Value]])</f>
        <v>45000</v>
      </c>
      <c r="P261" s="10">
        <v>45916</v>
      </c>
      <c r="Q261" s="10">
        <v>47018</v>
      </c>
      <c r="R261" s="7">
        <v>2025</v>
      </c>
      <c r="S261" s="7" t="str">
        <f t="shared" si="4"/>
        <v>England Mixed/Other</v>
      </c>
    </row>
    <row r="262" spans="1:19" x14ac:dyDescent="0.3">
      <c r="A262" s="7" t="s">
        <v>2694</v>
      </c>
      <c r="B262" s="7" t="s">
        <v>1082</v>
      </c>
      <c r="C262" s="7" t="s">
        <v>43</v>
      </c>
      <c r="D262" s="10">
        <v>45994</v>
      </c>
      <c r="E262" s="7" t="s">
        <v>2696</v>
      </c>
      <c r="F262" s="7" t="s">
        <v>540</v>
      </c>
      <c r="G262" s="10">
        <v>46027</v>
      </c>
      <c r="H262" s="10">
        <v>46153</v>
      </c>
      <c r="I262" s="10">
        <v>45952</v>
      </c>
      <c r="J262" s="10">
        <v>45992</v>
      </c>
      <c r="K262" s="21">
        <v>250000</v>
      </c>
      <c r="L262" s="21"/>
      <c r="M262" s="21">
        <v>250000</v>
      </c>
      <c r="N262" s="21">
        <v>250000</v>
      </c>
      <c r="O262" s="21">
        <f>IF(Worked_Table[[#This Row],[Award Value]]="",Worked_Table[[#This Row],[CN Value]],Worked_Table[[#This Row],[Award Value]])</f>
        <v>250000</v>
      </c>
      <c r="P262" s="10">
        <v>46027</v>
      </c>
      <c r="Q262" s="10">
        <v>46153</v>
      </c>
      <c r="R262" s="7">
        <v>2025</v>
      </c>
      <c r="S262" s="7" t="str">
        <f t="shared" si="4"/>
        <v>England Mixed/Other</v>
      </c>
    </row>
    <row r="263" spans="1:19" x14ac:dyDescent="0.3">
      <c r="A263" s="7" t="s">
        <v>2701</v>
      </c>
      <c r="B263" s="7" t="s">
        <v>24840</v>
      </c>
      <c r="C263" s="7" t="s">
        <v>43</v>
      </c>
      <c r="D263" s="10">
        <v>45993</v>
      </c>
      <c r="E263" s="7" t="s">
        <v>2703</v>
      </c>
      <c r="F263" s="7" t="s">
        <v>64</v>
      </c>
      <c r="G263" s="10">
        <v>45748</v>
      </c>
      <c r="H263" s="10">
        <v>46113</v>
      </c>
      <c r="I263" s="10">
        <v>45723</v>
      </c>
      <c r="J263" s="10">
        <v>45723</v>
      </c>
      <c r="K263" s="21">
        <v>8000000</v>
      </c>
      <c r="L263" s="21"/>
      <c r="M263" s="21">
        <v>8000000</v>
      </c>
      <c r="N263" s="21">
        <v>8000000</v>
      </c>
      <c r="O263" s="21">
        <f>IF(Worked_Table[[#This Row],[Award Value]]="",Worked_Table[[#This Row],[CN Value]],Worked_Table[[#This Row],[Award Value]])</f>
        <v>8000000</v>
      </c>
      <c r="P263" s="10">
        <v>45748</v>
      </c>
      <c r="Q263" s="10">
        <v>46113</v>
      </c>
      <c r="R263" s="7">
        <v>2025</v>
      </c>
      <c r="S263" s="7" t="str">
        <f t="shared" si="4"/>
        <v>UK</v>
      </c>
    </row>
    <row r="264" spans="1:19" x14ac:dyDescent="0.3">
      <c r="A264" s="7">
        <v>10495</v>
      </c>
      <c r="B264" s="7" t="s">
        <v>24900</v>
      </c>
      <c r="C264" s="7" t="s">
        <v>43</v>
      </c>
      <c r="D264" s="10">
        <v>45989</v>
      </c>
      <c r="E264" s="7" t="s">
        <v>2714</v>
      </c>
      <c r="F264" s="7" t="s">
        <v>8481</v>
      </c>
      <c r="G264" s="10">
        <v>45901</v>
      </c>
      <c r="H264" s="10">
        <v>46234</v>
      </c>
      <c r="I264" s="10">
        <v>45870</v>
      </c>
      <c r="J264" s="10">
        <v>45953</v>
      </c>
      <c r="K264" s="21">
        <v>65636</v>
      </c>
      <c r="L264" s="21"/>
      <c r="M264" s="21">
        <v>65636</v>
      </c>
      <c r="N264" s="21">
        <v>65636</v>
      </c>
      <c r="O264" s="21">
        <f>IF(Worked_Table[[#This Row],[Award Value]]="",Worked_Table[[#This Row],[CN Value]],Worked_Table[[#This Row],[Award Value]])</f>
        <v>65636</v>
      </c>
      <c r="P264" s="10">
        <v>45901</v>
      </c>
      <c r="Q264" s="10">
        <v>46234</v>
      </c>
      <c r="R264" s="7">
        <v>2025</v>
      </c>
      <c r="S264" s="7" t="str">
        <f t="shared" si="4"/>
        <v>England Mixed/Other</v>
      </c>
    </row>
    <row r="265" spans="1:19" x14ac:dyDescent="0.3">
      <c r="A265" s="7" t="s">
        <v>2721</v>
      </c>
      <c r="B265" s="7" t="s">
        <v>1357</v>
      </c>
      <c r="C265" s="7" t="s">
        <v>43</v>
      </c>
      <c r="D265" s="10">
        <v>45982</v>
      </c>
      <c r="E265" s="7" t="s">
        <v>2723</v>
      </c>
      <c r="F265" s="7" t="s">
        <v>64</v>
      </c>
      <c r="G265" s="10">
        <v>45954</v>
      </c>
      <c r="H265" s="10">
        <v>46021</v>
      </c>
      <c r="I265" s="10">
        <v>45953</v>
      </c>
      <c r="J265" s="10">
        <v>45953</v>
      </c>
      <c r="K265" s="21">
        <v>41173.050000000003</v>
      </c>
      <c r="L265" s="21"/>
      <c r="M265" s="21">
        <v>41173.050000000003</v>
      </c>
      <c r="N265" s="21">
        <v>41173.050000000003</v>
      </c>
      <c r="O265" s="21">
        <f>IF(Worked_Table[[#This Row],[Award Value]]="",Worked_Table[[#This Row],[CN Value]],Worked_Table[[#This Row],[Award Value]])</f>
        <v>41173.050000000003</v>
      </c>
      <c r="P265" s="10">
        <v>45954</v>
      </c>
      <c r="Q265" s="10">
        <v>46021</v>
      </c>
      <c r="R265" s="7">
        <v>2025</v>
      </c>
      <c r="S265" s="7" t="str">
        <f t="shared" si="4"/>
        <v>UK</v>
      </c>
    </row>
    <row r="266" spans="1:19" x14ac:dyDescent="0.3">
      <c r="A266" s="7" t="s">
        <v>2725</v>
      </c>
      <c r="B266" s="7" t="s">
        <v>2726</v>
      </c>
      <c r="C266" s="7" t="s">
        <v>43</v>
      </c>
      <c r="D266" s="10">
        <v>45982</v>
      </c>
      <c r="E266" s="7" t="s">
        <v>2728</v>
      </c>
      <c r="F266" s="7" t="s">
        <v>8481</v>
      </c>
      <c r="G266" s="10">
        <v>45971</v>
      </c>
      <c r="H266" s="10">
        <v>46115</v>
      </c>
      <c r="I266" s="10">
        <v>45950</v>
      </c>
      <c r="J266" s="10">
        <v>45982</v>
      </c>
      <c r="K266" s="21">
        <v>1500000</v>
      </c>
      <c r="L266" s="21"/>
      <c r="M266" s="21">
        <v>1500000</v>
      </c>
      <c r="N266" s="21">
        <v>1949508.34</v>
      </c>
      <c r="O266" s="21">
        <f>IF(Worked_Table[[#This Row],[Award Value]]="",Worked_Table[[#This Row],[CN Value]],Worked_Table[[#This Row],[Award Value]])</f>
        <v>1949508.34</v>
      </c>
      <c r="P266" s="10">
        <v>45982</v>
      </c>
      <c r="Q266" s="10">
        <v>46142</v>
      </c>
      <c r="R266" s="7">
        <v>2025</v>
      </c>
      <c r="S266" s="7" t="str">
        <f t="shared" si="4"/>
        <v>England Mixed/Other</v>
      </c>
    </row>
    <row r="267" spans="1:19" x14ac:dyDescent="0.3">
      <c r="A267" s="7" t="s">
        <v>2739</v>
      </c>
      <c r="B267" s="7" t="s">
        <v>1082</v>
      </c>
      <c r="C267" s="7" t="s">
        <v>43</v>
      </c>
      <c r="D267" s="10">
        <v>45979</v>
      </c>
      <c r="E267" s="7" t="s">
        <v>2741</v>
      </c>
      <c r="F267" s="7" t="s">
        <v>540</v>
      </c>
      <c r="G267" s="10">
        <v>45985</v>
      </c>
      <c r="H267" s="10">
        <v>47810</v>
      </c>
      <c r="I267" s="10">
        <v>45960</v>
      </c>
      <c r="J267" s="10">
        <v>45978</v>
      </c>
      <c r="K267" s="21">
        <v>59828.28</v>
      </c>
      <c r="L267" s="21"/>
      <c r="M267" s="21">
        <v>59828.28</v>
      </c>
      <c r="N267" s="21">
        <v>59828.28</v>
      </c>
      <c r="O267" s="21">
        <f>IF(Worked_Table[[#This Row],[Award Value]]="",Worked_Table[[#This Row],[CN Value]],Worked_Table[[#This Row],[Award Value]])</f>
        <v>59828.28</v>
      </c>
      <c r="P267" s="10">
        <v>45985</v>
      </c>
      <c r="Q267" s="10">
        <v>47810</v>
      </c>
      <c r="R267" s="7">
        <v>2025</v>
      </c>
      <c r="S267" s="7" t="str">
        <f t="shared" si="4"/>
        <v>England Mixed/Other</v>
      </c>
    </row>
    <row r="268" spans="1:19" x14ac:dyDescent="0.3">
      <c r="A268" s="7" t="s">
        <v>2745</v>
      </c>
      <c r="B268" s="7" t="s">
        <v>24839</v>
      </c>
      <c r="C268" s="7" t="s">
        <v>43</v>
      </c>
      <c r="D268" s="10">
        <v>45974</v>
      </c>
      <c r="E268" s="7" t="s">
        <v>2747</v>
      </c>
      <c r="F268" s="7" t="s">
        <v>1684</v>
      </c>
      <c r="G268" s="10">
        <v>45973</v>
      </c>
      <c r="H268" s="10">
        <v>46123</v>
      </c>
      <c r="I268" s="10">
        <v>45932</v>
      </c>
      <c r="J268" s="10">
        <v>45968</v>
      </c>
      <c r="K268" s="21">
        <v>12000</v>
      </c>
      <c r="L268" s="21"/>
      <c r="M268" s="21">
        <v>12000</v>
      </c>
      <c r="N268" s="21">
        <v>12000</v>
      </c>
      <c r="O268" s="21">
        <f>IF(Worked_Table[[#This Row],[Award Value]]="",Worked_Table[[#This Row],[CN Value]],Worked_Table[[#This Row],[Award Value]])</f>
        <v>12000</v>
      </c>
      <c r="P268" s="10">
        <v>45973</v>
      </c>
      <c r="Q268" s="10">
        <v>46123</v>
      </c>
      <c r="R268" s="7">
        <v>2025</v>
      </c>
      <c r="S268" s="7" t="str">
        <f t="shared" si="4"/>
        <v>England Mixed/Other</v>
      </c>
    </row>
    <row r="269" spans="1:19" x14ac:dyDescent="0.3">
      <c r="A269" s="7" t="s">
        <v>2749</v>
      </c>
      <c r="B269" s="7" t="s">
        <v>24901</v>
      </c>
      <c r="C269" s="7" t="s">
        <v>43</v>
      </c>
      <c r="D269" s="10">
        <v>45973</v>
      </c>
      <c r="E269" s="7" t="s">
        <v>2752</v>
      </c>
      <c r="F269" s="7" t="s">
        <v>127</v>
      </c>
      <c r="G269" s="10">
        <v>45931</v>
      </c>
      <c r="H269" s="10">
        <v>46230</v>
      </c>
      <c r="I269" s="10">
        <v>45930</v>
      </c>
      <c r="J269" s="10">
        <v>45944</v>
      </c>
      <c r="K269" s="21">
        <v>1640000</v>
      </c>
      <c r="L269" s="21"/>
      <c r="M269" s="21">
        <v>1640000</v>
      </c>
      <c r="N269" s="21">
        <v>1640000</v>
      </c>
      <c r="O269" s="21">
        <f>IF(Worked_Table[[#This Row],[Award Value]]="",Worked_Table[[#This Row],[CN Value]],Worked_Table[[#This Row],[Award Value]])</f>
        <v>1640000</v>
      </c>
      <c r="P269" s="10">
        <v>45931</v>
      </c>
      <c r="Q269" s="10">
        <v>46230</v>
      </c>
      <c r="R269" s="7">
        <v>2025</v>
      </c>
      <c r="S269" s="7" t="str">
        <f t="shared" si="4"/>
        <v>UK</v>
      </c>
    </row>
    <row r="270" spans="1:19" x14ac:dyDescent="0.3">
      <c r="A270" s="7" t="s">
        <v>2758</v>
      </c>
      <c r="B270" s="7" t="s">
        <v>2759</v>
      </c>
      <c r="C270" s="7" t="s">
        <v>43</v>
      </c>
      <c r="D270" s="10">
        <v>45968</v>
      </c>
      <c r="E270" s="7" t="s">
        <v>2761</v>
      </c>
      <c r="F270" s="7" t="s">
        <v>107</v>
      </c>
      <c r="G270" s="10">
        <v>45943</v>
      </c>
      <c r="H270" s="10">
        <v>46227</v>
      </c>
      <c r="I270" s="10">
        <v>45940</v>
      </c>
      <c r="J270" s="10">
        <v>45944</v>
      </c>
      <c r="K270" s="21">
        <v>3210774</v>
      </c>
      <c r="L270" s="21">
        <v>3210774</v>
      </c>
      <c r="M270" s="21">
        <v>3210774</v>
      </c>
      <c r="N270" s="21">
        <v>3210774</v>
      </c>
      <c r="O270" s="21">
        <f>IF(Worked_Table[[#This Row],[Award Value]]="",Worked_Table[[#This Row],[CN Value]],Worked_Table[[#This Row],[Award Value]])</f>
        <v>3210774</v>
      </c>
      <c r="P270" s="10">
        <v>45943</v>
      </c>
      <c r="Q270" s="10">
        <v>46227</v>
      </c>
      <c r="R270" s="7">
        <v>2025</v>
      </c>
      <c r="S270" s="7" t="str">
        <f t="shared" si="4"/>
        <v>England Mixed/Other</v>
      </c>
    </row>
    <row r="271" spans="1:19" x14ac:dyDescent="0.3">
      <c r="A271" s="7" t="s">
        <v>2768</v>
      </c>
      <c r="B271" s="7" t="s">
        <v>1357</v>
      </c>
      <c r="C271" s="7" t="s">
        <v>43</v>
      </c>
      <c r="D271" s="10">
        <v>45964</v>
      </c>
      <c r="E271" s="7" t="s">
        <v>2770</v>
      </c>
      <c r="F271" s="7" t="s">
        <v>64</v>
      </c>
      <c r="G271" s="10">
        <v>45834</v>
      </c>
      <c r="H271" s="10">
        <v>45926</v>
      </c>
      <c r="I271" s="10">
        <v>45833</v>
      </c>
      <c r="J271" s="10">
        <v>45833</v>
      </c>
      <c r="K271" s="21">
        <v>40525.14</v>
      </c>
      <c r="L271" s="21"/>
      <c r="M271" s="21">
        <v>40525.14</v>
      </c>
      <c r="N271" s="21">
        <v>40525.14</v>
      </c>
      <c r="O271" s="21">
        <f>IF(Worked_Table[[#This Row],[Award Value]]="",Worked_Table[[#This Row],[CN Value]],Worked_Table[[#This Row],[Award Value]])</f>
        <v>40525.14</v>
      </c>
      <c r="P271" s="10">
        <v>45834</v>
      </c>
      <c r="Q271" s="10">
        <v>45926</v>
      </c>
      <c r="R271" s="7">
        <v>2025</v>
      </c>
      <c r="S271" s="7" t="str">
        <f t="shared" si="4"/>
        <v>UK</v>
      </c>
    </row>
    <row r="272" spans="1:19" x14ac:dyDescent="0.3">
      <c r="A272" s="7" t="s">
        <v>2771</v>
      </c>
      <c r="B272" s="7" t="s">
        <v>2759</v>
      </c>
      <c r="C272" s="7" t="s">
        <v>43</v>
      </c>
      <c r="D272" s="10">
        <v>45954</v>
      </c>
      <c r="E272" s="7" t="s">
        <v>2774</v>
      </c>
      <c r="F272" s="7" t="s">
        <v>554</v>
      </c>
      <c r="G272" s="10">
        <v>45908</v>
      </c>
      <c r="H272" s="10">
        <v>46112</v>
      </c>
      <c r="I272" s="10">
        <v>45904</v>
      </c>
      <c r="J272" s="10">
        <v>45950</v>
      </c>
      <c r="K272" s="21">
        <v>31634</v>
      </c>
      <c r="L272" s="21"/>
      <c r="M272" s="21">
        <v>31634</v>
      </c>
      <c r="N272" s="21">
        <v>31634</v>
      </c>
      <c r="O272" s="21">
        <f>IF(Worked_Table[[#This Row],[Award Value]]="",Worked_Table[[#This Row],[CN Value]],Worked_Table[[#This Row],[Award Value]])</f>
        <v>31634</v>
      </c>
      <c r="P272" s="10">
        <v>45908</v>
      </c>
      <c r="Q272" s="10">
        <v>46112</v>
      </c>
      <c r="R272" s="7">
        <v>2025</v>
      </c>
      <c r="S272" s="7" t="str">
        <f t="shared" si="4"/>
        <v>England Mixed/Other</v>
      </c>
    </row>
    <row r="273" spans="1:19" x14ac:dyDescent="0.3">
      <c r="A273" s="7">
        <v>101955</v>
      </c>
      <c r="B273" s="7" t="s">
        <v>24885</v>
      </c>
      <c r="C273" s="7" t="s">
        <v>43</v>
      </c>
      <c r="D273" s="10">
        <v>45953</v>
      </c>
      <c r="E273" s="7" t="s">
        <v>2781</v>
      </c>
      <c r="F273" s="7" t="s">
        <v>540</v>
      </c>
      <c r="G273" s="10">
        <v>45901</v>
      </c>
      <c r="H273" s="10">
        <v>46295</v>
      </c>
      <c r="I273" s="10">
        <v>45889</v>
      </c>
      <c r="J273" s="10">
        <v>45897</v>
      </c>
      <c r="K273" s="21">
        <v>65000</v>
      </c>
      <c r="L273" s="21"/>
      <c r="M273" s="21">
        <v>65000</v>
      </c>
      <c r="N273" s="21">
        <v>65000</v>
      </c>
      <c r="O273" s="21">
        <f>IF(Worked_Table[[#This Row],[Award Value]]="",Worked_Table[[#This Row],[CN Value]],Worked_Table[[#This Row],[Award Value]])</f>
        <v>65000</v>
      </c>
      <c r="P273" s="10">
        <v>45901</v>
      </c>
      <c r="Q273" s="10">
        <v>46295</v>
      </c>
      <c r="R273" s="7">
        <v>2025</v>
      </c>
      <c r="S273" s="7" t="str">
        <f t="shared" si="4"/>
        <v>England Mixed/Other</v>
      </c>
    </row>
    <row r="274" spans="1:19" x14ac:dyDescent="0.3">
      <c r="A274" s="7" t="s">
        <v>2786</v>
      </c>
      <c r="B274" s="7" t="s">
        <v>1357</v>
      </c>
      <c r="C274" s="7" t="s">
        <v>43</v>
      </c>
      <c r="D274" s="10">
        <v>45953</v>
      </c>
      <c r="E274" s="7" t="s">
        <v>2788</v>
      </c>
      <c r="F274" s="7" t="s">
        <v>64</v>
      </c>
      <c r="G274" s="10">
        <v>45953</v>
      </c>
      <c r="H274" s="10">
        <v>46112</v>
      </c>
      <c r="I274" s="10">
        <v>45945</v>
      </c>
      <c r="J274" s="10">
        <v>45952</v>
      </c>
      <c r="K274" s="21">
        <v>49765.64</v>
      </c>
      <c r="L274" s="21"/>
      <c r="M274" s="21">
        <v>49765.64</v>
      </c>
      <c r="N274" s="21">
        <v>49765.64</v>
      </c>
      <c r="O274" s="21">
        <f>IF(Worked_Table[[#This Row],[Award Value]]="",Worked_Table[[#This Row],[CN Value]],Worked_Table[[#This Row],[Award Value]])</f>
        <v>49765.64</v>
      </c>
      <c r="P274" s="10">
        <v>45953</v>
      </c>
      <c r="Q274" s="10">
        <v>46112</v>
      </c>
      <c r="R274" s="7">
        <v>2025</v>
      </c>
      <c r="S274" s="7" t="str">
        <f t="shared" si="4"/>
        <v>UK</v>
      </c>
    </row>
    <row r="275" spans="1:19" x14ac:dyDescent="0.3">
      <c r="A275" s="7" t="s">
        <v>2794</v>
      </c>
      <c r="B275" s="7" t="s">
        <v>943</v>
      </c>
      <c r="C275" s="7" t="s">
        <v>43</v>
      </c>
      <c r="D275" s="10">
        <v>45951</v>
      </c>
      <c r="E275" s="7" t="s">
        <v>2796</v>
      </c>
      <c r="F275" s="7" t="s">
        <v>84</v>
      </c>
      <c r="G275" s="10">
        <v>45992</v>
      </c>
      <c r="H275" s="10">
        <v>46356</v>
      </c>
      <c r="I275" s="10">
        <v>45779</v>
      </c>
      <c r="J275" s="10">
        <v>45951</v>
      </c>
      <c r="K275" s="21">
        <v>0</v>
      </c>
      <c r="L275" s="21"/>
      <c r="M275" s="21">
        <v>0</v>
      </c>
      <c r="N275" s="21">
        <v>2393067</v>
      </c>
      <c r="O275" s="21">
        <f>IF(Worked_Table[[#This Row],[Award Value]]="",Worked_Table[[#This Row],[CN Value]],Worked_Table[[#This Row],[Award Value]])</f>
        <v>2393067</v>
      </c>
      <c r="P275" s="10">
        <v>45992</v>
      </c>
      <c r="Q275" s="10">
        <v>46356</v>
      </c>
      <c r="R275" s="7">
        <v>2025</v>
      </c>
      <c r="S275" s="7" t="str">
        <f t="shared" si="4"/>
        <v>England Mixed/Other</v>
      </c>
    </row>
    <row r="276" spans="1:19" x14ac:dyDescent="0.3">
      <c r="A276" s="7" t="s">
        <v>2799</v>
      </c>
      <c r="B276" s="7" t="s">
        <v>2800</v>
      </c>
      <c r="C276" s="7" t="s">
        <v>43</v>
      </c>
      <c r="D276" s="10">
        <v>45946</v>
      </c>
      <c r="E276" s="7" t="s">
        <v>2802</v>
      </c>
      <c r="F276" s="7" t="s">
        <v>84</v>
      </c>
      <c r="G276" s="10">
        <v>45936</v>
      </c>
      <c r="H276" s="10">
        <v>47031</v>
      </c>
      <c r="I276" s="10">
        <v>45930</v>
      </c>
      <c r="J276" s="10">
        <v>45931</v>
      </c>
      <c r="K276" s="21">
        <v>69018</v>
      </c>
      <c r="L276" s="21">
        <v>69018</v>
      </c>
      <c r="M276" s="21">
        <v>69018</v>
      </c>
      <c r="N276" s="21">
        <v>69018</v>
      </c>
      <c r="O276" s="21">
        <f>IF(Worked_Table[[#This Row],[Award Value]]="",Worked_Table[[#This Row],[CN Value]],Worked_Table[[#This Row],[Award Value]])</f>
        <v>69018</v>
      </c>
      <c r="P276" s="10">
        <v>45936</v>
      </c>
      <c r="Q276" s="10">
        <v>47031</v>
      </c>
      <c r="R276" s="7">
        <v>2025</v>
      </c>
      <c r="S276" s="7" t="str">
        <f t="shared" si="4"/>
        <v>England Mixed/Other</v>
      </c>
    </row>
    <row r="277" spans="1:19" x14ac:dyDescent="0.3">
      <c r="A277" s="7" t="s">
        <v>2812</v>
      </c>
      <c r="B277" s="7" t="s">
        <v>2813</v>
      </c>
      <c r="C277" s="7" t="s">
        <v>43</v>
      </c>
      <c r="D277" s="10">
        <v>45945</v>
      </c>
      <c r="E277" s="7" t="s">
        <v>2815</v>
      </c>
      <c r="F277" s="7" t="s">
        <v>8481</v>
      </c>
      <c r="G277" s="10">
        <v>45152</v>
      </c>
      <c r="H277" s="10">
        <v>46612</v>
      </c>
      <c r="I277" s="10">
        <v>45151</v>
      </c>
      <c r="J277" s="10">
        <v>45898</v>
      </c>
      <c r="K277" s="21">
        <v>260560</v>
      </c>
      <c r="L277" s="21"/>
      <c r="M277" s="21">
        <v>260560</v>
      </c>
      <c r="N277" s="21">
        <v>260560</v>
      </c>
      <c r="O277" s="21">
        <f>IF(Worked_Table[[#This Row],[Award Value]]="",Worked_Table[[#This Row],[CN Value]],Worked_Table[[#This Row],[Award Value]])</f>
        <v>260560</v>
      </c>
      <c r="P277" s="10">
        <v>45152</v>
      </c>
      <c r="Q277" s="10">
        <v>46612</v>
      </c>
      <c r="R277" s="7">
        <v>2025</v>
      </c>
      <c r="S277" s="7" t="str">
        <f t="shared" si="4"/>
        <v>England Mixed/Other</v>
      </c>
    </row>
    <row r="278" spans="1:19" x14ac:dyDescent="0.3">
      <c r="A278" s="7" t="s">
        <v>2824</v>
      </c>
      <c r="B278" s="7" t="s">
        <v>24902</v>
      </c>
      <c r="C278" s="7" t="s">
        <v>43</v>
      </c>
      <c r="D278" s="10">
        <v>45932</v>
      </c>
      <c r="E278" s="7" t="s">
        <v>2827</v>
      </c>
      <c r="F278" s="7" t="s">
        <v>8481</v>
      </c>
      <c r="G278" s="10">
        <v>45867</v>
      </c>
      <c r="H278" s="10">
        <v>47692</v>
      </c>
      <c r="I278" s="10">
        <v>45824</v>
      </c>
      <c r="J278" s="10">
        <v>45866</v>
      </c>
      <c r="K278" s="21">
        <v>0</v>
      </c>
      <c r="L278" s="21">
        <v>3500000</v>
      </c>
      <c r="M278" s="21">
        <v>3500000</v>
      </c>
      <c r="N278" s="21">
        <v>3500000</v>
      </c>
      <c r="O278" s="21">
        <f>IF(Worked_Table[[#This Row],[Award Value]]="",Worked_Table[[#This Row],[CN Value]],Worked_Table[[#This Row],[Award Value]])</f>
        <v>3500000</v>
      </c>
      <c r="P278" s="10">
        <v>45867</v>
      </c>
      <c r="Q278" s="10">
        <v>47692</v>
      </c>
      <c r="R278" s="7">
        <v>2025</v>
      </c>
      <c r="S278" s="7" t="str">
        <f t="shared" si="4"/>
        <v>England Mixed/Other</v>
      </c>
    </row>
    <row r="279" spans="1:19" x14ac:dyDescent="0.3">
      <c r="A279" s="7" t="s">
        <v>2834</v>
      </c>
      <c r="B279" s="7" t="s">
        <v>1657</v>
      </c>
      <c r="C279" s="7" t="s">
        <v>43</v>
      </c>
      <c r="D279" s="10">
        <v>45930</v>
      </c>
      <c r="E279" s="7" t="s">
        <v>2836</v>
      </c>
      <c r="F279" s="7" t="s">
        <v>84</v>
      </c>
      <c r="G279" s="10">
        <v>45870</v>
      </c>
      <c r="H279" s="10">
        <v>46104</v>
      </c>
      <c r="I279" s="10">
        <v>45729</v>
      </c>
      <c r="J279" s="10">
        <v>45869</v>
      </c>
      <c r="K279" s="21">
        <v>916000</v>
      </c>
      <c r="L279" s="21"/>
      <c r="M279" s="21">
        <v>916000</v>
      </c>
      <c r="N279" s="21">
        <v>782242.62</v>
      </c>
      <c r="O279" s="21">
        <f>IF(Worked_Table[[#This Row],[Award Value]]="",Worked_Table[[#This Row],[CN Value]],Worked_Table[[#This Row],[Award Value]])</f>
        <v>782242.62</v>
      </c>
      <c r="P279" s="10">
        <v>45870</v>
      </c>
      <c r="Q279" s="10">
        <v>46104</v>
      </c>
      <c r="R279" s="7">
        <v>2025</v>
      </c>
      <c r="S279" s="7" t="str">
        <f t="shared" si="4"/>
        <v>England Mixed/Other</v>
      </c>
    </row>
    <row r="280" spans="1:19" x14ac:dyDescent="0.3">
      <c r="A280" s="7" t="s">
        <v>2843</v>
      </c>
      <c r="B280" s="7" t="s">
        <v>24903</v>
      </c>
      <c r="C280" s="7" t="s">
        <v>43</v>
      </c>
      <c r="D280" s="10">
        <v>45930</v>
      </c>
      <c r="E280" s="7" t="s">
        <v>2846</v>
      </c>
      <c r="F280" s="7" t="s">
        <v>84</v>
      </c>
      <c r="G280" s="10">
        <v>45870</v>
      </c>
      <c r="H280" s="10">
        <v>46965</v>
      </c>
      <c r="I280" s="10">
        <v>45869</v>
      </c>
      <c r="J280" s="10">
        <v>45912</v>
      </c>
      <c r="K280" s="21">
        <v>600000</v>
      </c>
      <c r="L280" s="21">
        <v>600000</v>
      </c>
      <c r="M280" s="21">
        <v>600000</v>
      </c>
      <c r="N280" s="21">
        <v>600000</v>
      </c>
      <c r="O280" s="21">
        <f>IF(Worked_Table[[#This Row],[Award Value]]="",Worked_Table[[#This Row],[CN Value]],Worked_Table[[#This Row],[Award Value]])</f>
        <v>600000</v>
      </c>
      <c r="P280" s="10">
        <v>45870</v>
      </c>
      <c r="Q280" s="10">
        <v>46965</v>
      </c>
      <c r="R280" s="7">
        <v>2025</v>
      </c>
      <c r="S280" s="7" t="str">
        <f t="shared" si="4"/>
        <v>England Mixed/Other</v>
      </c>
    </row>
    <row r="281" spans="1:19" x14ac:dyDescent="0.3">
      <c r="A281" s="7" t="s">
        <v>2853</v>
      </c>
      <c r="B281" s="7" t="s">
        <v>7887</v>
      </c>
      <c r="C281" s="7" t="s">
        <v>43</v>
      </c>
      <c r="D281" s="10">
        <v>45926</v>
      </c>
      <c r="E281" s="7" t="s">
        <v>2856</v>
      </c>
      <c r="F281" s="7" t="s">
        <v>378</v>
      </c>
      <c r="G281" s="10">
        <v>45897</v>
      </c>
      <c r="H281" s="10">
        <v>46626</v>
      </c>
      <c r="I281" s="10">
        <v>45754</v>
      </c>
      <c r="J281" s="10">
        <v>45828</v>
      </c>
      <c r="K281" s="21">
        <v>8400000</v>
      </c>
      <c r="L281" s="21"/>
      <c r="M281" s="21">
        <v>8400000</v>
      </c>
      <c r="N281" s="21">
        <v>8400000</v>
      </c>
      <c r="O281" s="21">
        <f>IF(Worked_Table[[#This Row],[Award Value]]="",Worked_Table[[#This Row],[CN Value]],Worked_Table[[#This Row],[Award Value]])</f>
        <v>8400000</v>
      </c>
      <c r="P281" s="10">
        <v>45897</v>
      </c>
      <c r="Q281" s="10">
        <v>46626</v>
      </c>
      <c r="R281" s="7">
        <v>2025</v>
      </c>
      <c r="S281" s="7" t="str">
        <f t="shared" si="4"/>
        <v>England Mixed/Other</v>
      </c>
    </row>
    <row r="282" spans="1:19" x14ac:dyDescent="0.3">
      <c r="A282" s="7" t="s">
        <v>2863</v>
      </c>
      <c r="B282" s="7" t="s">
        <v>242</v>
      </c>
      <c r="C282" s="7" t="s">
        <v>43</v>
      </c>
      <c r="D282" s="10">
        <v>45923</v>
      </c>
      <c r="E282" s="7" t="s">
        <v>2865</v>
      </c>
      <c r="F282" s="7" t="s">
        <v>64</v>
      </c>
      <c r="G282" s="10">
        <v>45918</v>
      </c>
      <c r="H282" s="10">
        <v>46502</v>
      </c>
      <c r="I282" s="10">
        <v>45889</v>
      </c>
      <c r="J282" s="10">
        <v>45918</v>
      </c>
      <c r="K282" s="21">
        <v>7811846</v>
      </c>
      <c r="L282" s="21"/>
      <c r="M282" s="21">
        <v>7811846</v>
      </c>
      <c r="N282" s="21">
        <v>7811846</v>
      </c>
      <c r="O282" s="21">
        <f>IF(Worked_Table[[#This Row],[Award Value]]="",Worked_Table[[#This Row],[CN Value]],Worked_Table[[#This Row],[Award Value]])</f>
        <v>7811846</v>
      </c>
      <c r="P282" s="10">
        <v>45918</v>
      </c>
      <c r="Q282" s="10">
        <v>46502</v>
      </c>
      <c r="R282" s="7">
        <v>2025</v>
      </c>
      <c r="S282" s="7" t="str">
        <f t="shared" si="4"/>
        <v>UK</v>
      </c>
    </row>
    <row r="283" spans="1:19" x14ac:dyDescent="0.3">
      <c r="A283" s="7" t="s">
        <v>2871</v>
      </c>
      <c r="B283" s="7" t="s">
        <v>1215</v>
      </c>
      <c r="C283" s="7" t="s">
        <v>43</v>
      </c>
      <c r="D283" s="10">
        <v>45919</v>
      </c>
      <c r="E283" s="7" t="s">
        <v>2873</v>
      </c>
      <c r="F283" s="7" t="s">
        <v>84</v>
      </c>
      <c r="G283" s="10">
        <v>45789</v>
      </c>
      <c r="H283" s="10">
        <v>46101</v>
      </c>
      <c r="I283" s="10">
        <v>45728</v>
      </c>
      <c r="J283" s="10">
        <v>45728</v>
      </c>
      <c r="K283" s="21">
        <v>2298000</v>
      </c>
      <c r="L283" s="21">
        <v>2298000</v>
      </c>
      <c r="M283" s="21">
        <v>2298000</v>
      </c>
      <c r="N283" s="21">
        <v>2298000</v>
      </c>
      <c r="O283" s="21">
        <f>IF(Worked_Table[[#This Row],[Award Value]]="",Worked_Table[[#This Row],[CN Value]],Worked_Table[[#This Row],[Award Value]])</f>
        <v>2298000</v>
      </c>
      <c r="P283" s="10">
        <v>45789</v>
      </c>
      <c r="Q283" s="10">
        <v>46101</v>
      </c>
      <c r="R283" s="7">
        <v>2025</v>
      </c>
      <c r="S283" s="7" t="str">
        <f t="shared" si="4"/>
        <v>England Mixed/Other</v>
      </c>
    </row>
    <row r="284" spans="1:19" x14ac:dyDescent="0.3">
      <c r="A284" s="7" t="s">
        <v>2879</v>
      </c>
      <c r="B284" s="7" t="s">
        <v>1357</v>
      </c>
      <c r="C284" s="7" t="s">
        <v>43</v>
      </c>
      <c r="D284" s="10">
        <v>45911</v>
      </c>
      <c r="E284" s="7" t="s">
        <v>2881</v>
      </c>
      <c r="F284" s="7" t="s">
        <v>64</v>
      </c>
      <c r="G284" s="10">
        <v>45912</v>
      </c>
      <c r="H284" s="10">
        <v>45942</v>
      </c>
      <c r="I284" s="10">
        <v>45911</v>
      </c>
      <c r="J284" s="10">
        <v>45911</v>
      </c>
      <c r="K284" s="21">
        <v>185722.65</v>
      </c>
      <c r="L284" s="21"/>
      <c r="M284" s="21">
        <v>185722.65</v>
      </c>
      <c r="N284" s="21">
        <v>185722.65</v>
      </c>
      <c r="O284" s="21">
        <f>IF(Worked_Table[[#This Row],[Award Value]]="",Worked_Table[[#This Row],[CN Value]],Worked_Table[[#This Row],[Award Value]])</f>
        <v>185722.65</v>
      </c>
      <c r="P284" s="10">
        <v>45912</v>
      </c>
      <c r="Q284" s="10">
        <v>45942</v>
      </c>
      <c r="R284" s="7">
        <v>2025</v>
      </c>
      <c r="S284" s="7" t="str">
        <f t="shared" si="4"/>
        <v>UK</v>
      </c>
    </row>
    <row r="285" spans="1:19" x14ac:dyDescent="0.3">
      <c r="A285" s="7" t="s">
        <v>2883</v>
      </c>
      <c r="B285" s="7" t="s">
        <v>242</v>
      </c>
      <c r="C285" s="7" t="s">
        <v>43</v>
      </c>
      <c r="D285" s="10">
        <v>45902</v>
      </c>
      <c r="E285" s="7" t="s">
        <v>2885</v>
      </c>
      <c r="F285" s="7" t="s">
        <v>64</v>
      </c>
      <c r="G285" s="10">
        <v>45895</v>
      </c>
      <c r="H285" s="10">
        <v>46295</v>
      </c>
      <c r="I285" s="10">
        <v>45870</v>
      </c>
      <c r="J285" s="10">
        <v>45894</v>
      </c>
      <c r="K285" s="21">
        <v>2358412.4300000002</v>
      </c>
      <c r="L285" s="21"/>
      <c r="M285" s="21">
        <v>2358412.4300000002</v>
      </c>
      <c r="N285" s="21">
        <v>2358412.4300000002</v>
      </c>
      <c r="O285" s="21">
        <f>IF(Worked_Table[[#This Row],[Award Value]]="",Worked_Table[[#This Row],[CN Value]],Worked_Table[[#This Row],[Award Value]])</f>
        <v>2358412.4300000002</v>
      </c>
      <c r="P285" s="10">
        <v>45895</v>
      </c>
      <c r="Q285" s="10">
        <v>46295</v>
      </c>
      <c r="R285" s="7">
        <v>2025</v>
      </c>
      <c r="S285" s="7" t="str">
        <f t="shared" si="4"/>
        <v>UK</v>
      </c>
    </row>
    <row r="286" spans="1:19" x14ac:dyDescent="0.3">
      <c r="A286" s="7" t="s">
        <v>2890</v>
      </c>
      <c r="B286" s="7" t="s">
        <v>24879</v>
      </c>
      <c r="C286" s="7" t="s">
        <v>43</v>
      </c>
      <c r="D286" s="10">
        <v>45902</v>
      </c>
      <c r="E286" s="7" t="s">
        <v>2893</v>
      </c>
      <c r="F286" s="7" t="s">
        <v>64</v>
      </c>
      <c r="G286" s="10">
        <v>45846</v>
      </c>
      <c r="H286" s="10">
        <v>46599</v>
      </c>
      <c r="I286" s="10">
        <v>45838</v>
      </c>
      <c r="J286" s="10">
        <v>45846</v>
      </c>
      <c r="K286" s="21">
        <v>4502015</v>
      </c>
      <c r="L286" s="21"/>
      <c r="M286" s="21">
        <v>4502015</v>
      </c>
      <c r="N286" s="21">
        <v>4502015</v>
      </c>
      <c r="O286" s="21">
        <f>IF(Worked_Table[[#This Row],[Award Value]]="",Worked_Table[[#This Row],[CN Value]],Worked_Table[[#This Row],[Award Value]])</f>
        <v>4502015</v>
      </c>
      <c r="P286" s="10">
        <v>45846</v>
      </c>
      <c r="Q286" s="10">
        <v>46599</v>
      </c>
      <c r="R286" s="7">
        <v>2025</v>
      </c>
      <c r="S286" s="7" t="str">
        <f t="shared" si="4"/>
        <v>UK</v>
      </c>
    </row>
    <row r="287" spans="1:19" x14ac:dyDescent="0.3">
      <c r="A287" s="7" t="s">
        <v>2902</v>
      </c>
      <c r="B287" s="7" t="s">
        <v>242</v>
      </c>
      <c r="C287" s="7" t="s">
        <v>43</v>
      </c>
      <c r="D287" s="10">
        <v>45890</v>
      </c>
      <c r="E287" s="7" t="s">
        <v>2904</v>
      </c>
      <c r="F287" s="7" t="s">
        <v>64</v>
      </c>
      <c r="G287" s="10">
        <v>45505</v>
      </c>
      <c r="H287" s="10">
        <v>45897</v>
      </c>
      <c r="I287" s="10">
        <v>45504</v>
      </c>
      <c r="J287" s="10">
        <v>45748</v>
      </c>
      <c r="K287" s="21">
        <v>166114.26999999999</v>
      </c>
      <c r="L287" s="21">
        <v>166114.26999999999</v>
      </c>
      <c r="M287" s="21">
        <v>166114.26999999999</v>
      </c>
      <c r="N287" s="21">
        <v>104745.36</v>
      </c>
      <c r="O287" s="21">
        <f>IF(Worked_Table[[#This Row],[Award Value]]="",Worked_Table[[#This Row],[CN Value]],Worked_Table[[#This Row],[Award Value]])</f>
        <v>104745.36</v>
      </c>
      <c r="P287" s="10">
        <v>45505</v>
      </c>
      <c r="Q287" s="10">
        <v>45897</v>
      </c>
      <c r="R287" s="7">
        <v>2025</v>
      </c>
      <c r="S287" s="7" t="str">
        <f t="shared" si="4"/>
        <v>UK</v>
      </c>
    </row>
    <row r="288" spans="1:19" x14ac:dyDescent="0.3">
      <c r="A288" s="7" t="s">
        <v>2909</v>
      </c>
      <c r="B288" s="7" t="s">
        <v>242</v>
      </c>
      <c r="C288" s="7" t="s">
        <v>43</v>
      </c>
      <c r="D288" s="10">
        <v>45890</v>
      </c>
      <c r="E288" s="7" t="s">
        <v>2911</v>
      </c>
      <c r="F288" s="7" t="s">
        <v>436</v>
      </c>
      <c r="G288" s="10">
        <v>45873</v>
      </c>
      <c r="H288" s="10">
        <v>46477</v>
      </c>
      <c r="I288" s="10">
        <v>45870</v>
      </c>
      <c r="J288" s="10">
        <v>45873</v>
      </c>
      <c r="K288" s="21">
        <v>352733.56</v>
      </c>
      <c r="L288" s="21">
        <v>352733.56</v>
      </c>
      <c r="M288" s="21">
        <v>352733.56</v>
      </c>
      <c r="N288" s="21">
        <v>352733.56</v>
      </c>
      <c r="O288" s="21">
        <f>IF(Worked_Table[[#This Row],[Award Value]]="",Worked_Table[[#This Row],[CN Value]],Worked_Table[[#This Row],[Award Value]])</f>
        <v>352733.56</v>
      </c>
      <c r="P288" s="10">
        <v>45873</v>
      </c>
      <c r="Q288" s="10">
        <v>46477</v>
      </c>
      <c r="R288" s="7">
        <v>2025</v>
      </c>
      <c r="S288" s="7" t="str">
        <f t="shared" si="4"/>
        <v>England Mixed/Other</v>
      </c>
    </row>
    <row r="289" spans="1:19" x14ac:dyDescent="0.3">
      <c r="A289" s="7" t="s">
        <v>2913</v>
      </c>
      <c r="B289" s="7" t="s">
        <v>24904</v>
      </c>
      <c r="C289" s="7" t="s">
        <v>43</v>
      </c>
      <c r="D289" s="10">
        <v>45889</v>
      </c>
      <c r="E289" s="7" t="s">
        <v>2916</v>
      </c>
      <c r="F289" s="7" t="s">
        <v>84</v>
      </c>
      <c r="G289" s="10">
        <v>45887</v>
      </c>
      <c r="H289" s="10">
        <v>46234</v>
      </c>
      <c r="I289" s="10">
        <v>45855</v>
      </c>
      <c r="J289" s="10">
        <v>45877</v>
      </c>
      <c r="K289" s="21">
        <v>25406.5</v>
      </c>
      <c r="L289" s="21">
        <v>25406.5</v>
      </c>
      <c r="M289" s="21">
        <v>25406.5</v>
      </c>
      <c r="N289" s="21">
        <v>25406.5</v>
      </c>
      <c r="O289" s="21">
        <f>IF(Worked_Table[[#This Row],[Award Value]]="",Worked_Table[[#This Row],[CN Value]],Worked_Table[[#This Row],[Award Value]])</f>
        <v>25406.5</v>
      </c>
      <c r="P289" s="10">
        <v>45887</v>
      </c>
      <c r="Q289" s="10">
        <v>46234</v>
      </c>
      <c r="R289" s="7">
        <v>2025</v>
      </c>
      <c r="S289" s="7" t="str">
        <f t="shared" si="4"/>
        <v>England Mixed/Other</v>
      </c>
    </row>
    <row r="290" spans="1:19" x14ac:dyDescent="0.3">
      <c r="A290" s="7" t="s">
        <v>2926</v>
      </c>
      <c r="B290" s="7" t="s">
        <v>24903</v>
      </c>
      <c r="C290" s="7" t="s">
        <v>43</v>
      </c>
      <c r="D290" s="10">
        <v>45888</v>
      </c>
      <c r="E290" s="7" t="s">
        <v>2928</v>
      </c>
      <c r="F290" s="7" t="s">
        <v>84</v>
      </c>
      <c r="G290" s="10">
        <v>45870</v>
      </c>
      <c r="H290" s="10">
        <v>46234</v>
      </c>
      <c r="I290" s="10">
        <v>45869</v>
      </c>
      <c r="J290" s="10">
        <v>45887</v>
      </c>
      <c r="K290" s="21">
        <v>50000</v>
      </c>
      <c r="L290" s="21">
        <v>50000</v>
      </c>
      <c r="M290" s="21">
        <v>50000</v>
      </c>
      <c r="N290" s="21">
        <v>50000</v>
      </c>
      <c r="O290" s="21">
        <f>IF(Worked_Table[[#This Row],[Award Value]]="",Worked_Table[[#This Row],[CN Value]],Worked_Table[[#This Row],[Award Value]])</f>
        <v>50000</v>
      </c>
      <c r="P290" s="10">
        <v>45870</v>
      </c>
      <c r="Q290" s="10">
        <v>46234</v>
      </c>
      <c r="R290" s="7">
        <v>2025</v>
      </c>
      <c r="S290" s="7" t="str">
        <f t="shared" si="4"/>
        <v>England Mixed/Other</v>
      </c>
    </row>
    <row r="291" spans="1:19" x14ac:dyDescent="0.3">
      <c r="A291" s="7" t="s">
        <v>2930</v>
      </c>
      <c r="B291" s="7" t="s">
        <v>2931</v>
      </c>
      <c r="C291" s="7" t="s">
        <v>43</v>
      </c>
      <c r="D291" s="10">
        <v>45883</v>
      </c>
      <c r="E291" s="7" t="s">
        <v>2933</v>
      </c>
      <c r="F291" s="7" t="s">
        <v>2899</v>
      </c>
      <c r="G291" s="10">
        <v>45861</v>
      </c>
      <c r="H291" s="10">
        <v>45961</v>
      </c>
      <c r="I291" s="10">
        <v>45835</v>
      </c>
      <c r="J291" s="10">
        <v>45861</v>
      </c>
      <c r="K291" s="21">
        <v>297256.98</v>
      </c>
      <c r="L291" s="21">
        <v>297256.98</v>
      </c>
      <c r="M291" s="21">
        <v>297256.98</v>
      </c>
      <c r="N291" s="21">
        <v>297256.98</v>
      </c>
      <c r="O291" s="21">
        <f>IF(Worked_Table[[#This Row],[Award Value]]="",Worked_Table[[#This Row],[CN Value]],Worked_Table[[#This Row],[Award Value]])</f>
        <v>297256.98</v>
      </c>
      <c r="P291" s="10">
        <v>45861</v>
      </c>
      <c r="Q291" s="10">
        <v>45961</v>
      </c>
      <c r="R291" s="7">
        <v>2025</v>
      </c>
      <c r="S291" s="7" t="str">
        <f t="shared" si="4"/>
        <v>England Mixed/Other</v>
      </c>
    </row>
    <row r="292" spans="1:19" x14ac:dyDescent="0.3">
      <c r="A292" s="7" t="s">
        <v>2940</v>
      </c>
      <c r="B292" s="7" t="s">
        <v>159</v>
      </c>
      <c r="C292" s="7" t="s">
        <v>43</v>
      </c>
      <c r="D292" s="10">
        <v>45881</v>
      </c>
      <c r="E292" s="7" t="s">
        <v>2942</v>
      </c>
      <c r="F292" s="7" t="s">
        <v>2944</v>
      </c>
      <c r="G292" s="10">
        <v>45869</v>
      </c>
      <c r="H292" s="10">
        <v>46053</v>
      </c>
      <c r="I292" s="10">
        <v>45770</v>
      </c>
      <c r="J292" s="10">
        <v>45869</v>
      </c>
      <c r="K292" s="21">
        <v>49200</v>
      </c>
      <c r="L292" s="21"/>
      <c r="M292" s="21">
        <v>49200</v>
      </c>
      <c r="N292" s="21">
        <v>49200</v>
      </c>
      <c r="O292" s="21">
        <f>IF(Worked_Table[[#This Row],[Award Value]]="",Worked_Table[[#This Row],[CN Value]],Worked_Table[[#This Row],[Award Value]])</f>
        <v>49200</v>
      </c>
      <c r="P292" s="10">
        <v>45869</v>
      </c>
      <c r="Q292" s="10">
        <v>46053</v>
      </c>
      <c r="R292" s="7">
        <v>2025</v>
      </c>
      <c r="S292" s="7" t="str">
        <f t="shared" si="4"/>
        <v>England Mixed/Other</v>
      </c>
    </row>
    <row r="293" spans="1:19" x14ac:dyDescent="0.3">
      <c r="A293" s="7" t="s">
        <v>2949</v>
      </c>
      <c r="B293" s="7" t="s">
        <v>653</v>
      </c>
      <c r="C293" s="7" t="s">
        <v>43</v>
      </c>
      <c r="D293" s="10">
        <v>45881</v>
      </c>
      <c r="E293" s="7" t="s">
        <v>2951</v>
      </c>
      <c r="F293" s="7" t="s">
        <v>51</v>
      </c>
      <c r="G293" s="10">
        <v>45701</v>
      </c>
      <c r="H293" s="10">
        <v>45747</v>
      </c>
      <c r="I293" s="10">
        <v>45700</v>
      </c>
      <c r="J293" s="10">
        <v>45700</v>
      </c>
      <c r="K293" s="21">
        <v>394457</v>
      </c>
      <c r="L293" s="21"/>
      <c r="M293" s="21">
        <v>394457</v>
      </c>
      <c r="N293" s="21">
        <v>394457</v>
      </c>
      <c r="O293" s="21">
        <f>IF(Worked_Table[[#This Row],[Award Value]]="",Worked_Table[[#This Row],[CN Value]],Worked_Table[[#This Row],[Award Value]])</f>
        <v>394457</v>
      </c>
      <c r="P293" s="10">
        <v>45701</v>
      </c>
      <c r="Q293" s="10">
        <v>45747</v>
      </c>
      <c r="R293" s="7">
        <v>2025</v>
      </c>
      <c r="S293" s="7" t="str">
        <f t="shared" si="4"/>
        <v>England Mixed/Other</v>
      </c>
    </row>
    <row r="294" spans="1:19" x14ac:dyDescent="0.3">
      <c r="A294" s="7" t="s">
        <v>2955</v>
      </c>
      <c r="B294" s="7" t="s">
        <v>24884</v>
      </c>
      <c r="C294" s="7" t="s">
        <v>43</v>
      </c>
      <c r="D294" s="10">
        <v>45876</v>
      </c>
      <c r="E294" s="7" t="s">
        <v>2957</v>
      </c>
      <c r="F294" s="7" t="s">
        <v>8481</v>
      </c>
      <c r="G294" s="10">
        <v>45761</v>
      </c>
      <c r="H294" s="10">
        <v>46022</v>
      </c>
      <c r="I294" s="10">
        <v>45760</v>
      </c>
      <c r="J294" s="10">
        <v>45805</v>
      </c>
      <c r="K294" s="21">
        <v>26357.439999999999</v>
      </c>
      <c r="L294" s="21"/>
      <c r="M294" s="21">
        <v>26357.439999999999</v>
      </c>
      <c r="N294" s="21">
        <v>26357.439999999999</v>
      </c>
      <c r="O294" s="21">
        <f>IF(Worked_Table[[#This Row],[Award Value]]="",Worked_Table[[#This Row],[CN Value]],Worked_Table[[#This Row],[Award Value]])</f>
        <v>26357.439999999999</v>
      </c>
      <c r="P294" s="10">
        <v>45761</v>
      </c>
      <c r="Q294" s="10">
        <v>46022</v>
      </c>
      <c r="R294" s="7">
        <v>2025</v>
      </c>
      <c r="S294" s="7" t="str">
        <f t="shared" si="4"/>
        <v>England Mixed/Other</v>
      </c>
    </row>
    <row r="295" spans="1:19" x14ac:dyDescent="0.3">
      <c r="A295" s="7" t="s">
        <v>2961</v>
      </c>
      <c r="B295" s="7" t="s">
        <v>2962</v>
      </c>
      <c r="C295" s="7" t="s">
        <v>43</v>
      </c>
      <c r="D295" s="10">
        <v>45875</v>
      </c>
      <c r="E295" s="7" t="s">
        <v>2964</v>
      </c>
      <c r="F295" s="7" t="s">
        <v>64</v>
      </c>
      <c r="G295" s="10">
        <v>45870</v>
      </c>
      <c r="H295" s="10">
        <v>46234</v>
      </c>
      <c r="I295" s="10">
        <v>45869</v>
      </c>
      <c r="J295" s="10">
        <v>45875</v>
      </c>
      <c r="K295" s="21">
        <v>0</v>
      </c>
      <c r="L295" s="21">
        <v>0</v>
      </c>
      <c r="M295" s="21">
        <v>0</v>
      </c>
      <c r="N295" s="21">
        <v>294000</v>
      </c>
      <c r="O295" s="21">
        <f>IF(Worked_Table[[#This Row],[Award Value]]="",Worked_Table[[#This Row],[CN Value]],Worked_Table[[#This Row],[Award Value]])</f>
        <v>294000</v>
      </c>
      <c r="P295" s="10">
        <v>45870</v>
      </c>
      <c r="Q295" s="10">
        <v>46234</v>
      </c>
      <c r="R295" s="7">
        <v>2025</v>
      </c>
      <c r="S295" s="7" t="str">
        <f t="shared" si="4"/>
        <v>UK</v>
      </c>
    </row>
    <row r="296" spans="1:19" x14ac:dyDescent="0.3">
      <c r="A296" s="7" t="s">
        <v>2971</v>
      </c>
      <c r="B296" s="7" t="s">
        <v>2972</v>
      </c>
      <c r="C296" s="7" t="s">
        <v>43</v>
      </c>
      <c r="D296" s="10">
        <v>45870</v>
      </c>
      <c r="E296" s="7" t="s">
        <v>2974</v>
      </c>
      <c r="F296" s="7" t="s">
        <v>8481</v>
      </c>
      <c r="G296" s="10">
        <v>45747</v>
      </c>
      <c r="H296" s="10">
        <v>49582</v>
      </c>
      <c r="I296" s="10">
        <v>45689</v>
      </c>
      <c r="J296" s="10">
        <v>45689</v>
      </c>
      <c r="K296" s="21">
        <v>3410820</v>
      </c>
      <c r="L296" s="21"/>
      <c r="M296" s="21">
        <v>3410820</v>
      </c>
      <c r="N296" s="21">
        <v>3410820</v>
      </c>
      <c r="O296" s="21">
        <f>IF(Worked_Table[[#This Row],[Award Value]]="",Worked_Table[[#This Row],[CN Value]],Worked_Table[[#This Row],[Award Value]])</f>
        <v>3410820</v>
      </c>
      <c r="P296" s="10">
        <v>45747</v>
      </c>
      <c r="Q296" s="10">
        <v>49582</v>
      </c>
      <c r="R296" s="7">
        <v>2025</v>
      </c>
      <c r="S296" s="7" t="str">
        <f t="shared" si="4"/>
        <v>England Mixed/Other</v>
      </c>
    </row>
    <row r="297" spans="1:19" x14ac:dyDescent="0.3">
      <c r="A297" s="7" t="s">
        <v>2983</v>
      </c>
      <c r="B297" s="7" t="s">
        <v>24903</v>
      </c>
      <c r="C297" s="7" t="s">
        <v>43</v>
      </c>
      <c r="D297" s="10">
        <v>45870</v>
      </c>
      <c r="E297" s="7" t="s">
        <v>2985</v>
      </c>
      <c r="F297" s="7" t="s">
        <v>84</v>
      </c>
      <c r="G297" s="10">
        <v>45870</v>
      </c>
      <c r="H297" s="10">
        <v>46965</v>
      </c>
      <c r="I297" s="10">
        <v>45868</v>
      </c>
      <c r="J297" s="10">
        <v>45869</v>
      </c>
      <c r="K297" s="21">
        <v>500000</v>
      </c>
      <c r="L297" s="21">
        <v>500000</v>
      </c>
      <c r="M297" s="21">
        <v>500000</v>
      </c>
      <c r="N297" s="21">
        <v>500000</v>
      </c>
      <c r="O297" s="21">
        <f>IF(Worked_Table[[#This Row],[Award Value]]="",Worked_Table[[#This Row],[CN Value]],Worked_Table[[#This Row],[Award Value]])</f>
        <v>500000</v>
      </c>
      <c r="P297" s="10">
        <v>45870</v>
      </c>
      <c r="Q297" s="10">
        <v>46965</v>
      </c>
      <c r="R297" s="7">
        <v>2025</v>
      </c>
      <c r="S297" s="7" t="str">
        <f t="shared" si="4"/>
        <v>England Mixed/Other</v>
      </c>
    </row>
    <row r="298" spans="1:19" x14ac:dyDescent="0.3">
      <c r="A298" s="7" t="s">
        <v>2987</v>
      </c>
      <c r="B298" s="7" t="s">
        <v>24858</v>
      </c>
      <c r="C298" s="7" t="s">
        <v>43</v>
      </c>
      <c r="D298" s="10">
        <v>45869</v>
      </c>
      <c r="E298" s="7" t="s">
        <v>2989</v>
      </c>
      <c r="F298" s="7" t="s">
        <v>84</v>
      </c>
      <c r="G298" s="10">
        <v>45824</v>
      </c>
      <c r="H298" s="10">
        <v>46554</v>
      </c>
      <c r="I298" s="10">
        <v>45709</v>
      </c>
      <c r="J298" s="10">
        <v>45743</v>
      </c>
      <c r="K298" s="21">
        <v>40400000</v>
      </c>
      <c r="L298" s="21">
        <v>40400000</v>
      </c>
      <c r="M298" s="21">
        <v>40400000</v>
      </c>
      <c r="N298" s="21">
        <v>40400000</v>
      </c>
      <c r="O298" s="21">
        <f>IF(Worked_Table[[#This Row],[Award Value]]="",Worked_Table[[#This Row],[CN Value]],Worked_Table[[#This Row],[Award Value]])</f>
        <v>40400000</v>
      </c>
      <c r="P298" s="10">
        <v>45824</v>
      </c>
      <c r="Q298" s="10">
        <v>46554</v>
      </c>
      <c r="R298" s="7">
        <v>2025</v>
      </c>
      <c r="S298" s="7" t="str">
        <f t="shared" si="4"/>
        <v>England Mixed/Other</v>
      </c>
    </row>
    <row r="299" spans="1:19" x14ac:dyDescent="0.3">
      <c r="A299" s="7" t="s">
        <v>2995</v>
      </c>
      <c r="B299" s="7" t="s">
        <v>2996</v>
      </c>
      <c r="C299" s="7" t="s">
        <v>43</v>
      </c>
      <c r="D299" s="10">
        <v>45868</v>
      </c>
      <c r="E299" s="7" t="s">
        <v>2998</v>
      </c>
      <c r="F299" s="7" t="s">
        <v>127</v>
      </c>
      <c r="G299" s="10">
        <v>45870</v>
      </c>
      <c r="H299" s="10">
        <v>46965</v>
      </c>
      <c r="I299" s="10">
        <v>45562</v>
      </c>
      <c r="J299" s="10">
        <v>45625</v>
      </c>
      <c r="K299" s="21">
        <v>0</v>
      </c>
      <c r="L299" s="21"/>
      <c r="M299" s="21">
        <v>0</v>
      </c>
      <c r="N299" s="21">
        <v>74814</v>
      </c>
      <c r="O299" s="21">
        <f>IF(Worked_Table[[#This Row],[Award Value]]="",Worked_Table[[#This Row],[CN Value]],Worked_Table[[#This Row],[Award Value]])</f>
        <v>74814</v>
      </c>
      <c r="P299" s="10">
        <v>45870</v>
      </c>
      <c r="Q299" s="10">
        <v>46418</v>
      </c>
      <c r="R299" s="7">
        <v>2025</v>
      </c>
      <c r="S299" s="7" t="str">
        <f t="shared" si="4"/>
        <v>UK</v>
      </c>
    </row>
    <row r="300" spans="1:19" x14ac:dyDescent="0.3">
      <c r="A300" s="7" t="s">
        <v>3009</v>
      </c>
      <c r="B300" s="7" t="s">
        <v>4682</v>
      </c>
      <c r="C300" s="7" t="s">
        <v>43</v>
      </c>
      <c r="D300" s="10">
        <v>45862</v>
      </c>
      <c r="E300" s="7" t="s">
        <v>3011</v>
      </c>
      <c r="F300" s="7" t="s">
        <v>64</v>
      </c>
      <c r="G300" s="10">
        <v>45748</v>
      </c>
      <c r="H300" s="10">
        <v>46295</v>
      </c>
      <c r="I300" s="10">
        <v>45729</v>
      </c>
      <c r="J300" s="10">
        <v>45833</v>
      </c>
      <c r="K300" s="21">
        <v>125000</v>
      </c>
      <c r="L300" s="21">
        <v>125000</v>
      </c>
      <c r="M300" s="21">
        <v>125000</v>
      </c>
      <c r="N300" s="21">
        <v>125000</v>
      </c>
      <c r="O300" s="21">
        <f>IF(Worked_Table[[#This Row],[Award Value]]="",Worked_Table[[#This Row],[CN Value]],Worked_Table[[#This Row],[Award Value]])</f>
        <v>125000</v>
      </c>
      <c r="P300" s="10">
        <v>45748</v>
      </c>
      <c r="Q300" s="10">
        <v>46295</v>
      </c>
      <c r="R300" s="7">
        <v>2025</v>
      </c>
      <c r="S300" s="7" t="str">
        <f t="shared" si="4"/>
        <v>UK</v>
      </c>
    </row>
    <row r="301" spans="1:19" x14ac:dyDescent="0.3">
      <c r="A301" s="7" t="s">
        <v>3018</v>
      </c>
      <c r="B301" s="7" t="s">
        <v>24905</v>
      </c>
      <c r="C301" s="7" t="s">
        <v>43</v>
      </c>
      <c r="D301" s="10">
        <v>45859</v>
      </c>
      <c r="E301" s="7" t="s">
        <v>3021</v>
      </c>
      <c r="F301" s="7" t="s">
        <v>8481</v>
      </c>
      <c r="G301" s="10">
        <v>45783</v>
      </c>
      <c r="H301" s="10">
        <v>45900</v>
      </c>
      <c r="I301" s="10">
        <v>45768</v>
      </c>
      <c r="J301" s="10">
        <v>45786</v>
      </c>
      <c r="K301" s="21">
        <v>250000</v>
      </c>
      <c r="L301" s="21">
        <v>300000</v>
      </c>
      <c r="M301" s="21">
        <v>300000</v>
      </c>
      <c r="N301" s="21">
        <v>150475</v>
      </c>
      <c r="O301" s="21">
        <f>IF(Worked_Table[[#This Row],[Award Value]]="",Worked_Table[[#This Row],[CN Value]],Worked_Table[[#This Row],[Award Value]])</f>
        <v>150475</v>
      </c>
      <c r="P301" s="10">
        <v>45839</v>
      </c>
      <c r="Q301" s="10">
        <v>45900</v>
      </c>
      <c r="R301" s="7">
        <v>2025</v>
      </c>
      <c r="S301" s="7" t="str">
        <f t="shared" si="4"/>
        <v>England Mixed/Other</v>
      </c>
    </row>
    <row r="302" spans="1:19" x14ac:dyDescent="0.3">
      <c r="A302" s="7" t="s">
        <v>3033</v>
      </c>
      <c r="B302" s="7" t="s">
        <v>24884</v>
      </c>
      <c r="C302" s="7" t="s">
        <v>43</v>
      </c>
      <c r="D302" s="10">
        <v>45859</v>
      </c>
      <c r="E302" s="7" t="s">
        <v>3035</v>
      </c>
      <c r="F302" s="7" t="s">
        <v>8481</v>
      </c>
      <c r="G302" s="10">
        <v>45853</v>
      </c>
      <c r="H302" s="10">
        <v>46022</v>
      </c>
      <c r="I302" s="10">
        <v>45852</v>
      </c>
      <c r="J302" s="10">
        <v>45852</v>
      </c>
      <c r="K302" s="21">
        <v>28663.61</v>
      </c>
      <c r="L302" s="21"/>
      <c r="M302" s="21">
        <v>28663.61</v>
      </c>
      <c r="N302" s="21">
        <v>28663.61</v>
      </c>
      <c r="O302" s="21">
        <f>IF(Worked_Table[[#This Row],[Award Value]]="",Worked_Table[[#This Row],[CN Value]],Worked_Table[[#This Row],[Award Value]])</f>
        <v>28663.61</v>
      </c>
      <c r="P302" s="10">
        <v>45853</v>
      </c>
      <c r="Q302" s="10">
        <v>46022</v>
      </c>
      <c r="R302" s="7">
        <v>2025</v>
      </c>
      <c r="S302" s="7" t="str">
        <f t="shared" si="4"/>
        <v>England Mixed/Other</v>
      </c>
    </row>
    <row r="303" spans="1:19" x14ac:dyDescent="0.3">
      <c r="A303" s="7" t="s">
        <v>3038</v>
      </c>
      <c r="B303" s="7" t="s">
        <v>1357</v>
      </c>
      <c r="C303" s="7" t="s">
        <v>43</v>
      </c>
      <c r="D303" s="10">
        <v>45853</v>
      </c>
      <c r="E303" s="7" t="s">
        <v>3040</v>
      </c>
      <c r="F303" s="7" t="s">
        <v>107</v>
      </c>
      <c r="G303" s="10">
        <v>45833</v>
      </c>
      <c r="H303" s="10">
        <v>45992</v>
      </c>
      <c r="I303" s="10">
        <v>45832</v>
      </c>
      <c r="J303" s="10">
        <v>45833</v>
      </c>
      <c r="K303" s="21">
        <v>2693350.28</v>
      </c>
      <c r="L303" s="21"/>
      <c r="M303" s="21">
        <v>2693350.28</v>
      </c>
      <c r="N303" s="21">
        <v>2693350.28</v>
      </c>
      <c r="O303" s="21">
        <f>IF(Worked_Table[[#This Row],[Award Value]]="",Worked_Table[[#This Row],[CN Value]],Worked_Table[[#This Row],[Award Value]])</f>
        <v>2693350.28</v>
      </c>
      <c r="P303" s="10">
        <v>45833</v>
      </c>
      <c r="Q303" s="10">
        <v>45992</v>
      </c>
      <c r="R303" s="7">
        <v>2025</v>
      </c>
      <c r="S303" s="7" t="str">
        <f t="shared" si="4"/>
        <v>England Mixed/Other</v>
      </c>
    </row>
    <row r="304" spans="1:19" x14ac:dyDescent="0.3">
      <c r="A304" s="7" t="s">
        <v>3046</v>
      </c>
      <c r="B304" s="7" t="s">
        <v>1357</v>
      </c>
      <c r="C304" s="7" t="s">
        <v>43</v>
      </c>
      <c r="D304" s="10">
        <v>45853</v>
      </c>
      <c r="E304" s="7" t="s">
        <v>3048</v>
      </c>
      <c r="F304" s="7" t="s">
        <v>405</v>
      </c>
      <c r="G304" s="10">
        <v>45834</v>
      </c>
      <c r="H304" s="10">
        <v>45992</v>
      </c>
      <c r="I304" s="10">
        <v>45832</v>
      </c>
      <c r="J304" s="10">
        <v>45833</v>
      </c>
      <c r="K304" s="21">
        <v>2017120.67</v>
      </c>
      <c r="L304" s="21"/>
      <c r="M304" s="21">
        <v>2017120.67</v>
      </c>
      <c r="N304" s="21">
        <v>2017120.67</v>
      </c>
      <c r="O304" s="21">
        <f>IF(Worked_Table[[#This Row],[Award Value]]="",Worked_Table[[#This Row],[CN Value]],Worked_Table[[#This Row],[Award Value]])</f>
        <v>2017120.67</v>
      </c>
      <c r="P304" s="10">
        <v>45834</v>
      </c>
      <c r="Q304" s="10">
        <v>45992</v>
      </c>
      <c r="R304" s="7">
        <v>2025</v>
      </c>
      <c r="S304" s="7" t="str">
        <f t="shared" si="4"/>
        <v>England Mixed/Other</v>
      </c>
    </row>
    <row r="305" spans="1:19" x14ac:dyDescent="0.3">
      <c r="A305" s="7" t="s">
        <v>3051</v>
      </c>
      <c r="B305" s="7" t="s">
        <v>1082</v>
      </c>
      <c r="C305" s="7" t="s">
        <v>43</v>
      </c>
      <c r="D305" s="10">
        <v>45852</v>
      </c>
      <c r="E305" s="7" t="s">
        <v>3053</v>
      </c>
      <c r="F305" s="7" t="s">
        <v>540</v>
      </c>
      <c r="G305" s="10">
        <v>45839</v>
      </c>
      <c r="H305" s="10">
        <v>45961</v>
      </c>
      <c r="I305" s="10">
        <v>45791</v>
      </c>
      <c r="J305" s="10">
        <v>45839</v>
      </c>
      <c r="K305" s="21">
        <v>867993.13</v>
      </c>
      <c r="L305" s="21"/>
      <c r="M305" s="21">
        <v>867993.13</v>
      </c>
      <c r="N305" s="21">
        <v>867993.14</v>
      </c>
      <c r="O305" s="21">
        <f>IF(Worked_Table[[#This Row],[Award Value]]="",Worked_Table[[#This Row],[CN Value]],Worked_Table[[#This Row],[Award Value]])</f>
        <v>867993.14</v>
      </c>
      <c r="P305" s="10">
        <v>45839</v>
      </c>
      <c r="Q305" s="10">
        <v>45961</v>
      </c>
      <c r="R305" s="7">
        <v>2025</v>
      </c>
      <c r="S305" s="7" t="str">
        <f t="shared" si="4"/>
        <v>England Mixed/Other</v>
      </c>
    </row>
    <row r="306" spans="1:19" x14ac:dyDescent="0.3">
      <c r="A306" s="7" t="s">
        <v>3059</v>
      </c>
      <c r="B306" s="7" t="s">
        <v>3060</v>
      </c>
      <c r="C306" s="7" t="s">
        <v>43</v>
      </c>
      <c r="D306" s="10">
        <v>45849</v>
      </c>
      <c r="E306" s="7" t="s">
        <v>3062</v>
      </c>
      <c r="F306" s="7" t="s">
        <v>378</v>
      </c>
      <c r="G306" s="10">
        <v>45848</v>
      </c>
      <c r="H306" s="10">
        <v>46020</v>
      </c>
      <c r="I306" s="10">
        <v>45847</v>
      </c>
      <c r="J306" s="10">
        <v>45848</v>
      </c>
      <c r="K306" s="21">
        <v>69161.41</v>
      </c>
      <c r="L306" s="21">
        <v>69161.41</v>
      </c>
      <c r="M306" s="21">
        <v>69161.41</v>
      </c>
      <c r="N306" s="21">
        <v>69161.41</v>
      </c>
      <c r="O306" s="21">
        <f>IF(Worked_Table[[#This Row],[Award Value]]="",Worked_Table[[#This Row],[CN Value]],Worked_Table[[#This Row],[Award Value]])</f>
        <v>69161.41</v>
      </c>
      <c r="P306" s="10">
        <v>45848</v>
      </c>
      <c r="Q306" s="10">
        <v>46020</v>
      </c>
      <c r="R306" s="7">
        <v>2025</v>
      </c>
      <c r="S306" s="7" t="str">
        <f t="shared" si="4"/>
        <v>England Mixed/Other</v>
      </c>
    </row>
    <row r="307" spans="1:19" x14ac:dyDescent="0.3">
      <c r="A307" s="7" t="s">
        <v>3070</v>
      </c>
      <c r="B307" s="7" t="s">
        <v>291</v>
      </c>
      <c r="C307" s="7" t="s">
        <v>43</v>
      </c>
      <c r="D307" s="10">
        <v>45848</v>
      </c>
      <c r="E307" s="7" t="s">
        <v>3072</v>
      </c>
      <c r="F307" s="7" t="s">
        <v>84</v>
      </c>
      <c r="G307" s="10">
        <v>45778</v>
      </c>
      <c r="H307" s="10">
        <v>48334</v>
      </c>
      <c r="I307" s="10">
        <v>45688</v>
      </c>
      <c r="J307" s="10">
        <v>45762</v>
      </c>
      <c r="K307" s="21">
        <v>100860</v>
      </c>
      <c r="L307" s="21"/>
      <c r="M307" s="21">
        <v>100860</v>
      </c>
      <c r="N307" s="21">
        <v>100860</v>
      </c>
      <c r="O307" s="21">
        <f>IF(Worked_Table[[#This Row],[Award Value]]="",Worked_Table[[#This Row],[CN Value]],Worked_Table[[#This Row],[Award Value]])</f>
        <v>100860</v>
      </c>
      <c r="P307" s="10">
        <v>45778</v>
      </c>
      <c r="Q307" s="10">
        <v>48334</v>
      </c>
      <c r="R307" s="7">
        <v>2025</v>
      </c>
      <c r="S307" s="7" t="str">
        <f t="shared" si="4"/>
        <v>England Mixed/Other</v>
      </c>
    </row>
    <row r="308" spans="1:19" x14ac:dyDescent="0.3">
      <c r="A308" s="7" t="s">
        <v>3079</v>
      </c>
      <c r="B308" s="7" t="s">
        <v>24906</v>
      </c>
      <c r="C308" s="7" t="s">
        <v>43</v>
      </c>
      <c r="D308" s="10">
        <v>45848</v>
      </c>
      <c r="E308" s="7" t="s">
        <v>3082</v>
      </c>
      <c r="F308" s="7" t="s">
        <v>64</v>
      </c>
      <c r="G308" s="10">
        <v>45810</v>
      </c>
      <c r="H308" s="10">
        <v>45961</v>
      </c>
      <c r="I308" s="10">
        <v>45779</v>
      </c>
      <c r="J308" s="10">
        <v>45840</v>
      </c>
      <c r="K308" s="21">
        <v>2382865.36</v>
      </c>
      <c r="L308" s="21">
        <v>2382865.36</v>
      </c>
      <c r="M308" s="21">
        <v>2382865.36</v>
      </c>
      <c r="N308" s="21">
        <v>2583893.9300000002</v>
      </c>
      <c r="O308" s="21">
        <f>IF(Worked_Table[[#This Row],[Award Value]]="",Worked_Table[[#This Row],[CN Value]],Worked_Table[[#This Row],[Award Value]])</f>
        <v>2583893.9300000002</v>
      </c>
      <c r="P308" s="10">
        <v>45810</v>
      </c>
      <c r="Q308" s="10">
        <v>45961</v>
      </c>
      <c r="R308" s="7">
        <v>2025</v>
      </c>
      <c r="S308" s="7" t="str">
        <f t="shared" si="4"/>
        <v>UK</v>
      </c>
    </row>
    <row r="309" spans="1:19" x14ac:dyDescent="0.3">
      <c r="A309" s="7" t="s">
        <v>3092</v>
      </c>
      <c r="B309" s="7" t="s">
        <v>858</v>
      </c>
      <c r="C309" s="7" t="s">
        <v>43</v>
      </c>
      <c r="D309" s="10">
        <v>45848</v>
      </c>
      <c r="E309" s="7" t="s">
        <v>3094</v>
      </c>
      <c r="F309" s="7" t="s">
        <v>95</v>
      </c>
      <c r="G309" s="10">
        <v>45778</v>
      </c>
      <c r="H309" s="10">
        <v>46093</v>
      </c>
      <c r="I309" s="10">
        <v>45777</v>
      </c>
      <c r="J309" s="10">
        <v>45777</v>
      </c>
      <c r="K309" s="21">
        <v>614963</v>
      </c>
      <c r="L309" s="21"/>
      <c r="M309" s="21">
        <v>614963</v>
      </c>
      <c r="N309" s="21">
        <v>614963</v>
      </c>
      <c r="O309" s="21">
        <f>IF(Worked_Table[[#This Row],[Award Value]]="",Worked_Table[[#This Row],[CN Value]],Worked_Table[[#This Row],[Award Value]])</f>
        <v>614963</v>
      </c>
      <c r="P309" s="10">
        <v>45778</v>
      </c>
      <c r="Q309" s="10">
        <v>46093</v>
      </c>
      <c r="R309" s="7">
        <v>2025</v>
      </c>
      <c r="S309" s="7" t="str">
        <f t="shared" si="4"/>
        <v>England Mixed/Other</v>
      </c>
    </row>
    <row r="310" spans="1:19" x14ac:dyDescent="0.3">
      <c r="A310" s="7" t="s">
        <v>3100</v>
      </c>
      <c r="B310" s="7" t="s">
        <v>1082</v>
      </c>
      <c r="C310" s="7" t="s">
        <v>43</v>
      </c>
      <c r="D310" s="10">
        <v>45841</v>
      </c>
      <c r="E310" s="7" t="s">
        <v>3102</v>
      </c>
      <c r="F310" s="7" t="s">
        <v>540</v>
      </c>
      <c r="G310" s="10">
        <v>45838</v>
      </c>
      <c r="H310" s="10">
        <v>47298</v>
      </c>
      <c r="I310" s="10">
        <v>45623</v>
      </c>
      <c r="J310" s="10">
        <v>45825</v>
      </c>
      <c r="K310" s="21">
        <v>1660000</v>
      </c>
      <c r="L310" s="21"/>
      <c r="M310" s="21">
        <v>1660000</v>
      </c>
      <c r="N310" s="21">
        <v>1660000</v>
      </c>
      <c r="O310" s="21">
        <f>IF(Worked_Table[[#This Row],[Award Value]]="",Worked_Table[[#This Row],[CN Value]],Worked_Table[[#This Row],[Award Value]])</f>
        <v>1660000</v>
      </c>
      <c r="P310" s="10">
        <v>45838</v>
      </c>
      <c r="Q310" s="10">
        <v>47298</v>
      </c>
      <c r="R310" s="7">
        <v>2025</v>
      </c>
      <c r="S310" s="7" t="str">
        <f t="shared" si="4"/>
        <v>England Mixed/Other</v>
      </c>
    </row>
    <row r="311" spans="1:19" x14ac:dyDescent="0.3">
      <c r="A311" s="7" t="s">
        <v>3106</v>
      </c>
      <c r="B311" s="7" t="s">
        <v>24907</v>
      </c>
      <c r="C311" s="7" t="s">
        <v>43</v>
      </c>
      <c r="D311" s="10">
        <v>45841</v>
      </c>
      <c r="E311" s="7" t="s">
        <v>3109</v>
      </c>
      <c r="F311" s="7" t="s">
        <v>405</v>
      </c>
      <c r="G311" s="10">
        <v>45840</v>
      </c>
      <c r="H311" s="10">
        <v>46204</v>
      </c>
      <c r="I311" s="10">
        <v>45827</v>
      </c>
      <c r="J311" s="10">
        <v>45835</v>
      </c>
      <c r="K311" s="21">
        <v>444252.54</v>
      </c>
      <c r="L311" s="21"/>
      <c r="M311" s="21">
        <v>444252.54</v>
      </c>
      <c r="N311" s="21">
        <v>444252.54</v>
      </c>
      <c r="O311" s="21">
        <f>IF(Worked_Table[[#This Row],[Award Value]]="",Worked_Table[[#This Row],[CN Value]],Worked_Table[[#This Row],[Award Value]])</f>
        <v>444252.54</v>
      </c>
      <c r="P311" s="10">
        <v>45840</v>
      </c>
      <c r="Q311" s="10">
        <v>46204</v>
      </c>
      <c r="R311" s="7">
        <v>2025</v>
      </c>
      <c r="S311" s="7" t="str">
        <f t="shared" si="4"/>
        <v>England Mixed/Other</v>
      </c>
    </row>
    <row r="312" spans="1:19" x14ac:dyDescent="0.3">
      <c r="A312" s="7" t="s">
        <v>3117</v>
      </c>
      <c r="B312" s="7" t="s">
        <v>24908</v>
      </c>
      <c r="C312" s="7" t="s">
        <v>43</v>
      </c>
      <c r="D312" s="10">
        <v>45841</v>
      </c>
      <c r="E312" s="7" t="s">
        <v>3120</v>
      </c>
      <c r="F312" s="7" t="s">
        <v>107</v>
      </c>
      <c r="G312" s="10">
        <v>45222</v>
      </c>
      <c r="H312" s="10">
        <v>45860</v>
      </c>
      <c r="I312" s="10">
        <v>45078</v>
      </c>
      <c r="J312" s="10">
        <v>45125</v>
      </c>
      <c r="K312" s="21">
        <v>70000</v>
      </c>
      <c r="L312" s="21">
        <v>90000</v>
      </c>
      <c r="M312" s="21">
        <v>90000</v>
      </c>
      <c r="N312" s="21">
        <v>80000</v>
      </c>
      <c r="O312" s="21">
        <f>IF(Worked_Table[[#This Row],[Award Value]]="",Worked_Table[[#This Row],[CN Value]],Worked_Table[[#This Row],[Award Value]])</f>
        <v>80000</v>
      </c>
      <c r="P312" s="10">
        <v>45222</v>
      </c>
      <c r="Q312" s="10">
        <v>45860</v>
      </c>
      <c r="R312" s="7">
        <v>2025</v>
      </c>
      <c r="S312" s="7" t="str">
        <f t="shared" si="4"/>
        <v>England Mixed/Other</v>
      </c>
    </row>
    <row r="313" spans="1:19" x14ac:dyDescent="0.3">
      <c r="A313" s="7" t="s">
        <v>3130</v>
      </c>
      <c r="B313" s="7" t="s">
        <v>24859</v>
      </c>
      <c r="C313" s="7" t="s">
        <v>43</v>
      </c>
      <c r="D313" s="10">
        <v>45841</v>
      </c>
      <c r="E313" s="7" t="s">
        <v>3132</v>
      </c>
      <c r="F313" s="7" t="s">
        <v>540</v>
      </c>
      <c r="G313" s="10">
        <v>45826</v>
      </c>
      <c r="H313" s="10">
        <v>47286</v>
      </c>
      <c r="I313" s="10">
        <v>45726</v>
      </c>
      <c r="J313" s="10">
        <v>45826</v>
      </c>
      <c r="K313" s="21">
        <v>0</v>
      </c>
      <c r="L313" s="21">
        <v>22000000</v>
      </c>
      <c r="M313" s="21">
        <v>22000000</v>
      </c>
      <c r="N313" s="21">
        <v>22000000</v>
      </c>
      <c r="O313" s="21">
        <f>IF(Worked_Table[[#This Row],[Award Value]]="",Worked_Table[[#This Row],[CN Value]],Worked_Table[[#This Row],[Award Value]])</f>
        <v>22000000</v>
      </c>
      <c r="P313" s="10">
        <v>45826</v>
      </c>
      <c r="Q313" s="10">
        <v>47286</v>
      </c>
      <c r="R313" s="7">
        <v>2025</v>
      </c>
      <c r="S313" s="7" t="str">
        <f t="shared" si="4"/>
        <v>England Mixed/Other</v>
      </c>
    </row>
    <row r="314" spans="1:19" x14ac:dyDescent="0.3">
      <c r="A314" s="7" t="s">
        <v>3140</v>
      </c>
      <c r="B314" s="7" t="s">
        <v>216</v>
      </c>
      <c r="C314" s="7" t="s">
        <v>43</v>
      </c>
      <c r="D314" s="10">
        <v>45840</v>
      </c>
      <c r="E314" s="7" t="s">
        <v>3142</v>
      </c>
      <c r="F314" s="7" t="s">
        <v>84</v>
      </c>
      <c r="G314" s="10">
        <v>45817</v>
      </c>
      <c r="H314" s="10">
        <v>45964</v>
      </c>
      <c r="I314" s="10">
        <v>45796</v>
      </c>
      <c r="J314" s="10">
        <v>45803</v>
      </c>
      <c r="K314" s="21">
        <v>33142</v>
      </c>
      <c r="L314" s="21"/>
      <c r="M314" s="21">
        <v>33142</v>
      </c>
      <c r="N314" s="21">
        <v>33142</v>
      </c>
      <c r="O314" s="21">
        <f>IF(Worked_Table[[#This Row],[Award Value]]="",Worked_Table[[#This Row],[CN Value]],Worked_Table[[#This Row],[Award Value]])</f>
        <v>33142</v>
      </c>
      <c r="P314" s="10">
        <v>45810</v>
      </c>
      <c r="Q314" s="10">
        <v>45970</v>
      </c>
      <c r="R314" s="7">
        <v>2025</v>
      </c>
      <c r="S314" s="7" t="str">
        <f t="shared" si="4"/>
        <v>England Mixed/Other</v>
      </c>
    </row>
    <row r="315" spans="1:19" x14ac:dyDescent="0.3">
      <c r="A315" s="7" t="s">
        <v>3145</v>
      </c>
      <c r="B315" s="7" t="s">
        <v>24909</v>
      </c>
      <c r="C315" s="7" t="s">
        <v>43</v>
      </c>
      <c r="D315" s="10">
        <v>45840</v>
      </c>
      <c r="E315" s="7" t="s">
        <v>3148</v>
      </c>
      <c r="F315" s="7" t="s">
        <v>84</v>
      </c>
      <c r="G315" s="10">
        <v>45748</v>
      </c>
      <c r="H315" s="10">
        <v>46568</v>
      </c>
      <c r="I315" s="10">
        <v>45728</v>
      </c>
      <c r="J315" s="10">
        <v>45812</v>
      </c>
      <c r="K315" s="21">
        <v>379502</v>
      </c>
      <c r="L315" s="21">
        <v>379502</v>
      </c>
      <c r="M315" s="21">
        <v>379502</v>
      </c>
      <c r="N315" s="21">
        <v>379502</v>
      </c>
      <c r="O315" s="21">
        <f>IF(Worked_Table[[#This Row],[Award Value]]="",Worked_Table[[#This Row],[CN Value]],Worked_Table[[#This Row],[Award Value]])</f>
        <v>379502</v>
      </c>
      <c r="P315" s="10">
        <v>45748</v>
      </c>
      <c r="Q315" s="10">
        <v>46568</v>
      </c>
      <c r="R315" s="7">
        <v>2025</v>
      </c>
      <c r="S315" s="7" t="str">
        <f t="shared" si="4"/>
        <v>England Mixed/Other</v>
      </c>
    </row>
    <row r="316" spans="1:19" x14ac:dyDescent="0.3">
      <c r="A316" s="7" t="s">
        <v>3156</v>
      </c>
      <c r="B316" s="7" t="s">
        <v>2402</v>
      </c>
      <c r="C316" s="7" t="s">
        <v>43</v>
      </c>
      <c r="D316" s="10">
        <v>45835</v>
      </c>
      <c r="E316" s="7" t="s">
        <v>3158</v>
      </c>
      <c r="F316" s="7" t="s">
        <v>64</v>
      </c>
      <c r="G316" s="10">
        <v>45845</v>
      </c>
      <c r="H316" s="10">
        <v>45884</v>
      </c>
      <c r="I316" s="10">
        <v>45832</v>
      </c>
      <c r="J316" s="10">
        <v>45835</v>
      </c>
      <c r="K316" s="21">
        <v>0</v>
      </c>
      <c r="L316" s="21">
        <v>0</v>
      </c>
      <c r="M316" s="21">
        <v>0</v>
      </c>
      <c r="N316" s="21">
        <v>186398.04</v>
      </c>
      <c r="O316" s="21">
        <f>IF(Worked_Table[[#This Row],[Award Value]]="",Worked_Table[[#This Row],[CN Value]],Worked_Table[[#This Row],[Award Value]])</f>
        <v>186398.04</v>
      </c>
      <c r="P316" s="10">
        <v>45845</v>
      </c>
      <c r="Q316" s="10">
        <v>45884</v>
      </c>
      <c r="R316" s="7">
        <v>2025</v>
      </c>
      <c r="S316" s="7" t="str">
        <f t="shared" si="4"/>
        <v>UK</v>
      </c>
    </row>
    <row r="317" spans="1:19" x14ac:dyDescent="0.3">
      <c r="A317" s="7" t="s">
        <v>3162</v>
      </c>
      <c r="B317" s="7" t="s">
        <v>1178</v>
      </c>
      <c r="C317" s="7" t="s">
        <v>43</v>
      </c>
      <c r="D317" s="10">
        <v>45833</v>
      </c>
      <c r="E317" s="7" t="s">
        <v>3164</v>
      </c>
      <c r="F317" s="7" t="s">
        <v>378</v>
      </c>
      <c r="G317" s="10">
        <v>45838</v>
      </c>
      <c r="H317" s="10">
        <v>46053</v>
      </c>
      <c r="I317" s="10">
        <v>45778</v>
      </c>
      <c r="J317" s="10">
        <v>45779</v>
      </c>
      <c r="K317" s="21">
        <v>69300</v>
      </c>
      <c r="L317" s="21"/>
      <c r="M317" s="21">
        <v>69300</v>
      </c>
      <c r="N317" s="21">
        <v>69300</v>
      </c>
      <c r="O317" s="21">
        <f>IF(Worked_Table[[#This Row],[Award Value]]="",Worked_Table[[#This Row],[CN Value]],Worked_Table[[#This Row],[Award Value]])</f>
        <v>69300</v>
      </c>
      <c r="P317" s="10">
        <v>45838</v>
      </c>
      <c r="Q317" s="10">
        <v>46053</v>
      </c>
      <c r="R317" s="7">
        <v>2025</v>
      </c>
      <c r="S317" s="7" t="str">
        <f t="shared" si="4"/>
        <v>England Mixed/Other</v>
      </c>
    </row>
    <row r="318" spans="1:19" x14ac:dyDescent="0.3">
      <c r="A318" s="7" t="s">
        <v>3171</v>
      </c>
      <c r="B318" s="7" t="s">
        <v>1178</v>
      </c>
      <c r="C318" s="7" t="s">
        <v>43</v>
      </c>
      <c r="D318" s="10">
        <v>45833</v>
      </c>
      <c r="E318" s="7" t="s">
        <v>3173</v>
      </c>
      <c r="F318" s="7" t="s">
        <v>378</v>
      </c>
      <c r="G318" s="10">
        <v>45817</v>
      </c>
      <c r="H318" s="10">
        <v>46022</v>
      </c>
      <c r="I318" s="10">
        <v>45778</v>
      </c>
      <c r="J318" s="10">
        <v>45779</v>
      </c>
      <c r="K318" s="21">
        <v>88920</v>
      </c>
      <c r="L318" s="21"/>
      <c r="M318" s="21">
        <v>88920</v>
      </c>
      <c r="N318" s="21">
        <v>88920</v>
      </c>
      <c r="O318" s="21">
        <f>IF(Worked_Table[[#This Row],[Award Value]]="",Worked_Table[[#This Row],[CN Value]],Worked_Table[[#This Row],[Award Value]])</f>
        <v>88920</v>
      </c>
      <c r="P318" s="10">
        <v>45817</v>
      </c>
      <c r="Q318" s="10">
        <v>46022</v>
      </c>
      <c r="R318" s="7">
        <v>2025</v>
      </c>
      <c r="S318" s="7" t="str">
        <f t="shared" si="4"/>
        <v>England Mixed/Other</v>
      </c>
    </row>
    <row r="319" spans="1:19" x14ac:dyDescent="0.3">
      <c r="A319" s="7" t="s">
        <v>3176</v>
      </c>
      <c r="B319" s="7" t="s">
        <v>1178</v>
      </c>
      <c r="C319" s="7" t="s">
        <v>43</v>
      </c>
      <c r="D319" s="10">
        <v>45832</v>
      </c>
      <c r="E319" s="7" t="s">
        <v>3178</v>
      </c>
      <c r="F319" s="7" t="s">
        <v>378</v>
      </c>
      <c r="G319" s="10">
        <v>45796</v>
      </c>
      <c r="H319" s="10">
        <v>46022</v>
      </c>
      <c r="I319" s="10">
        <v>45778</v>
      </c>
      <c r="J319" s="10">
        <v>45659</v>
      </c>
      <c r="K319" s="21">
        <v>86250</v>
      </c>
      <c r="L319" s="21"/>
      <c r="M319" s="21">
        <v>86250</v>
      </c>
      <c r="N319" s="21">
        <v>86250</v>
      </c>
      <c r="O319" s="21">
        <f>IF(Worked_Table[[#This Row],[Award Value]]="",Worked_Table[[#This Row],[CN Value]],Worked_Table[[#This Row],[Award Value]])</f>
        <v>86250</v>
      </c>
      <c r="P319" s="10">
        <v>45796</v>
      </c>
      <c r="Q319" s="10">
        <v>46022</v>
      </c>
      <c r="R319" s="7">
        <v>2025</v>
      </c>
      <c r="S319" s="7" t="str">
        <f t="shared" si="4"/>
        <v>England Mixed/Other</v>
      </c>
    </row>
    <row r="320" spans="1:19" x14ac:dyDescent="0.3">
      <c r="A320" s="7" t="s">
        <v>3181</v>
      </c>
      <c r="B320" s="7" t="s">
        <v>858</v>
      </c>
      <c r="C320" s="7" t="s">
        <v>43</v>
      </c>
      <c r="D320" s="10">
        <v>45832</v>
      </c>
      <c r="E320" s="7" t="s">
        <v>3183</v>
      </c>
      <c r="F320" s="7" t="s">
        <v>95</v>
      </c>
      <c r="G320" s="10">
        <v>45838</v>
      </c>
      <c r="H320" s="10">
        <v>46022</v>
      </c>
      <c r="I320" s="10">
        <v>45802</v>
      </c>
      <c r="J320" s="10">
        <v>45802</v>
      </c>
      <c r="K320" s="21">
        <v>1900000</v>
      </c>
      <c r="L320" s="21"/>
      <c r="M320" s="21">
        <v>1900000</v>
      </c>
      <c r="N320" s="21">
        <v>1900000</v>
      </c>
      <c r="O320" s="21">
        <f>IF(Worked_Table[[#This Row],[Award Value]]="",Worked_Table[[#This Row],[CN Value]],Worked_Table[[#This Row],[Award Value]])</f>
        <v>1900000</v>
      </c>
      <c r="P320" s="10">
        <v>45838</v>
      </c>
      <c r="Q320" s="10">
        <v>46022</v>
      </c>
      <c r="R320" s="7">
        <v>2025</v>
      </c>
      <c r="S320" s="7" t="str">
        <f t="shared" si="4"/>
        <v>England Mixed/Other</v>
      </c>
    </row>
    <row r="321" spans="1:19" x14ac:dyDescent="0.3">
      <c r="A321" s="7" t="s">
        <v>3187</v>
      </c>
      <c r="B321" s="7" t="s">
        <v>858</v>
      </c>
      <c r="C321" s="7" t="s">
        <v>43</v>
      </c>
      <c r="D321" s="10">
        <v>45832</v>
      </c>
      <c r="E321" s="7" t="s">
        <v>3189</v>
      </c>
      <c r="F321" s="7" t="s">
        <v>95</v>
      </c>
      <c r="G321" s="10">
        <v>45747</v>
      </c>
      <c r="H321" s="10">
        <v>45961</v>
      </c>
      <c r="I321" s="10">
        <v>45713</v>
      </c>
      <c r="J321" s="10">
        <v>45713</v>
      </c>
      <c r="K321" s="21">
        <v>1211604</v>
      </c>
      <c r="L321" s="21"/>
      <c r="M321" s="21">
        <v>1211604</v>
      </c>
      <c r="N321" s="21">
        <v>1211604</v>
      </c>
      <c r="O321" s="21">
        <f>IF(Worked_Table[[#This Row],[Award Value]]="",Worked_Table[[#This Row],[CN Value]],Worked_Table[[#This Row],[Award Value]])</f>
        <v>1211604</v>
      </c>
      <c r="P321" s="10">
        <v>45747</v>
      </c>
      <c r="Q321" s="10">
        <v>45961</v>
      </c>
      <c r="R321" s="7">
        <v>2025</v>
      </c>
      <c r="S321" s="7" t="str">
        <f t="shared" si="4"/>
        <v>England Mixed/Other</v>
      </c>
    </row>
    <row r="322" spans="1:19" x14ac:dyDescent="0.3">
      <c r="A322" s="7" t="s">
        <v>3191</v>
      </c>
      <c r="B322" s="7" t="s">
        <v>858</v>
      </c>
      <c r="C322" s="7" t="s">
        <v>43</v>
      </c>
      <c r="D322" s="10">
        <v>45832</v>
      </c>
      <c r="E322" s="7" t="s">
        <v>3193</v>
      </c>
      <c r="F322" s="7" t="s">
        <v>95</v>
      </c>
      <c r="G322" s="10">
        <v>45113</v>
      </c>
      <c r="H322" s="10">
        <v>46022</v>
      </c>
      <c r="I322" s="10">
        <v>45102</v>
      </c>
      <c r="J322" s="10">
        <v>45102</v>
      </c>
      <c r="K322" s="21">
        <v>91680</v>
      </c>
      <c r="L322" s="21"/>
      <c r="M322" s="21">
        <v>91680</v>
      </c>
      <c r="N322" s="21">
        <v>91680</v>
      </c>
      <c r="O322" s="21">
        <f>IF(Worked_Table[[#This Row],[Award Value]]="",Worked_Table[[#This Row],[CN Value]],Worked_Table[[#This Row],[Award Value]])</f>
        <v>91680</v>
      </c>
      <c r="P322" s="10">
        <v>45113</v>
      </c>
      <c r="Q322" s="10">
        <v>46022</v>
      </c>
      <c r="R322" s="7">
        <v>2025</v>
      </c>
      <c r="S322" s="7" t="str">
        <f t="shared" ref="S322:S385" si="5">IF(OR(F322="United Kingdom",F322="Any region"),"UK",
IF(
(
--ISNUMBER(SEARCH("North East",F322))+
--ISNUMBER(SEARCH("North West",F322))+
--ISNUMBER(SEARCH("Yorkshire and The Humber",F322))+
--ISNUMBER(SEARCH("East Midlands",F322))+
--ISNUMBER(SEARCH("West Midlands",F322))+
--ISNUMBER(SEARCH("East of England",F322))+
--ISNUMBER(SEARCH("London",F322))+
--ISNUMBER(SEARCH("South East",F322))+
--ISNUMBER(SEARCH("South West",F322))
)=9,
"England",
"England Mixed/Other"
))</f>
        <v>England Mixed/Other</v>
      </c>
    </row>
    <row r="323" spans="1:19" x14ac:dyDescent="0.3">
      <c r="A323" s="7" t="s">
        <v>3195</v>
      </c>
      <c r="B323" s="7" t="s">
        <v>24910</v>
      </c>
      <c r="C323" s="7" t="s">
        <v>43</v>
      </c>
      <c r="D323" s="10">
        <v>45832</v>
      </c>
      <c r="E323" s="7" t="s">
        <v>3198</v>
      </c>
      <c r="F323" s="7" t="s">
        <v>51</v>
      </c>
      <c r="G323" s="10">
        <v>45828</v>
      </c>
      <c r="H323" s="10">
        <v>46192</v>
      </c>
      <c r="I323" s="10">
        <v>45827</v>
      </c>
      <c r="J323" s="10">
        <v>45827</v>
      </c>
      <c r="K323" s="21">
        <v>33000</v>
      </c>
      <c r="L323" s="21"/>
      <c r="M323" s="21">
        <v>33000</v>
      </c>
      <c r="N323" s="21">
        <v>33000</v>
      </c>
      <c r="O323" s="21">
        <f>IF(Worked_Table[[#This Row],[Award Value]]="",Worked_Table[[#This Row],[CN Value]],Worked_Table[[#This Row],[Award Value]])</f>
        <v>33000</v>
      </c>
      <c r="P323" s="10">
        <v>45828</v>
      </c>
      <c r="Q323" s="10">
        <v>46192</v>
      </c>
      <c r="R323" s="7">
        <v>2025</v>
      </c>
      <c r="S323" s="7" t="str">
        <f t="shared" si="5"/>
        <v>England Mixed/Other</v>
      </c>
    </row>
    <row r="324" spans="1:19" x14ac:dyDescent="0.3">
      <c r="A324" s="7" t="s">
        <v>3205</v>
      </c>
      <c r="B324" s="7" t="s">
        <v>3206</v>
      </c>
      <c r="C324" s="7" t="s">
        <v>43</v>
      </c>
      <c r="D324" s="10">
        <v>45828</v>
      </c>
      <c r="E324" s="7" t="s">
        <v>3208</v>
      </c>
      <c r="F324" s="7" t="s">
        <v>84</v>
      </c>
      <c r="G324" s="10">
        <v>45817</v>
      </c>
      <c r="H324" s="10">
        <v>45870</v>
      </c>
      <c r="I324" s="10">
        <v>45814</v>
      </c>
      <c r="J324" s="10">
        <v>45814</v>
      </c>
      <c r="K324" s="21">
        <v>26133</v>
      </c>
      <c r="L324" s="21">
        <v>26133</v>
      </c>
      <c r="M324" s="21">
        <v>26133</v>
      </c>
      <c r="N324" s="21">
        <v>26133</v>
      </c>
      <c r="O324" s="21">
        <f>IF(Worked_Table[[#This Row],[Award Value]]="",Worked_Table[[#This Row],[CN Value]],Worked_Table[[#This Row],[Award Value]])</f>
        <v>26133</v>
      </c>
      <c r="P324" s="10">
        <v>45817</v>
      </c>
      <c r="Q324" s="10">
        <v>45870</v>
      </c>
      <c r="R324" s="7">
        <v>2025</v>
      </c>
      <c r="S324" s="7" t="str">
        <f t="shared" si="5"/>
        <v>England Mixed/Other</v>
      </c>
    </row>
    <row r="325" spans="1:19" x14ac:dyDescent="0.3">
      <c r="A325" s="7" t="s">
        <v>3216</v>
      </c>
      <c r="B325" s="7" t="s">
        <v>3217</v>
      </c>
      <c r="C325" s="7" t="s">
        <v>43</v>
      </c>
      <c r="D325" s="10">
        <v>45827</v>
      </c>
      <c r="E325" s="7" t="s">
        <v>3219</v>
      </c>
      <c r="F325" s="7" t="s">
        <v>64</v>
      </c>
      <c r="G325" s="10">
        <v>45870</v>
      </c>
      <c r="H325" s="10">
        <v>46234</v>
      </c>
      <c r="I325" s="10">
        <v>45817</v>
      </c>
      <c r="J325" s="10">
        <v>45827</v>
      </c>
      <c r="K325" s="21">
        <v>0</v>
      </c>
      <c r="L325" s="21">
        <v>0</v>
      </c>
      <c r="M325" s="21">
        <v>0</v>
      </c>
      <c r="N325" s="21">
        <v>120000</v>
      </c>
      <c r="O325" s="21">
        <f>IF(Worked_Table[[#This Row],[Award Value]]="",Worked_Table[[#This Row],[CN Value]],Worked_Table[[#This Row],[Award Value]])</f>
        <v>120000</v>
      </c>
      <c r="P325" s="10">
        <v>45870</v>
      </c>
      <c r="Q325" s="10">
        <v>46234</v>
      </c>
      <c r="R325" s="7">
        <v>2025</v>
      </c>
      <c r="S325" s="7" t="str">
        <f t="shared" si="5"/>
        <v>UK</v>
      </c>
    </row>
    <row r="326" spans="1:19" x14ac:dyDescent="0.3">
      <c r="A326" s="7" t="s">
        <v>3228</v>
      </c>
      <c r="B326" s="7" t="s">
        <v>24878</v>
      </c>
      <c r="C326" s="7" t="s">
        <v>43</v>
      </c>
      <c r="D326" s="10">
        <v>45825</v>
      </c>
      <c r="E326" s="7" t="s">
        <v>3230</v>
      </c>
      <c r="F326" s="7" t="s">
        <v>1393</v>
      </c>
      <c r="G326" s="10">
        <v>45821</v>
      </c>
      <c r="H326" s="10">
        <v>46048</v>
      </c>
      <c r="I326" s="10">
        <v>45790</v>
      </c>
      <c r="J326" s="10">
        <v>45821</v>
      </c>
      <c r="K326" s="21">
        <v>207198</v>
      </c>
      <c r="L326" s="21"/>
      <c r="M326" s="21">
        <v>207198</v>
      </c>
      <c r="N326" s="21">
        <v>207198</v>
      </c>
      <c r="O326" s="21">
        <f>IF(Worked_Table[[#This Row],[Award Value]]="",Worked_Table[[#This Row],[CN Value]],Worked_Table[[#This Row],[Award Value]])</f>
        <v>207198</v>
      </c>
      <c r="P326" s="10">
        <v>45821</v>
      </c>
      <c r="Q326" s="10">
        <v>46048</v>
      </c>
      <c r="R326" s="7">
        <v>2025</v>
      </c>
      <c r="S326" s="7" t="str">
        <f t="shared" si="5"/>
        <v>England Mixed/Other</v>
      </c>
    </row>
    <row r="327" spans="1:19" x14ac:dyDescent="0.3">
      <c r="A327" s="7" t="s">
        <v>3233</v>
      </c>
      <c r="B327" s="7" t="s">
        <v>1357</v>
      </c>
      <c r="C327" s="7" t="s">
        <v>43</v>
      </c>
      <c r="D327" s="10">
        <v>45824</v>
      </c>
      <c r="E327" s="7" t="s">
        <v>3235</v>
      </c>
      <c r="F327" s="7" t="s">
        <v>405</v>
      </c>
      <c r="G327" s="10">
        <v>45771</v>
      </c>
      <c r="H327" s="10">
        <v>45961</v>
      </c>
      <c r="I327" s="10">
        <v>45770</v>
      </c>
      <c r="J327" s="10">
        <v>45771</v>
      </c>
      <c r="K327" s="21">
        <v>55114</v>
      </c>
      <c r="L327" s="21"/>
      <c r="M327" s="21">
        <v>55114</v>
      </c>
      <c r="N327" s="21">
        <v>55114</v>
      </c>
      <c r="O327" s="21">
        <f>IF(Worked_Table[[#This Row],[Award Value]]="",Worked_Table[[#This Row],[CN Value]],Worked_Table[[#This Row],[Award Value]])</f>
        <v>55114</v>
      </c>
      <c r="P327" s="10">
        <v>45771</v>
      </c>
      <c r="Q327" s="10">
        <v>45961</v>
      </c>
      <c r="R327" s="7">
        <v>2025</v>
      </c>
      <c r="S327" s="7" t="str">
        <f t="shared" si="5"/>
        <v>England Mixed/Other</v>
      </c>
    </row>
    <row r="328" spans="1:19" x14ac:dyDescent="0.3">
      <c r="A328" s="7" t="s">
        <v>3238</v>
      </c>
      <c r="B328" s="7" t="s">
        <v>1357</v>
      </c>
      <c r="C328" s="7" t="s">
        <v>43</v>
      </c>
      <c r="D328" s="10">
        <v>45824</v>
      </c>
      <c r="E328" s="7" t="s">
        <v>3240</v>
      </c>
      <c r="F328" s="7" t="s">
        <v>3242</v>
      </c>
      <c r="G328" s="10">
        <v>45771</v>
      </c>
      <c r="H328" s="10">
        <v>45961</v>
      </c>
      <c r="I328" s="10">
        <v>45770</v>
      </c>
      <c r="J328" s="10">
        <v>45771</v>
      </c>
      <c r="K328" s="21">
        <v>59961</v>
      </c>
      <c r="L328" s="21"/>
      <c r="M328" s="21">
        <v>59961</v>
      </c>
      <c r="N328" s="21">
        <v>59961</v>
      </c>
      <c r="O328" s="21">
        <f>IF(Worked_Table[[#This Row],[Award Value]]="",Worked_Table[[#This Row],[CN Value]],Worked_Table[[#This Row],[Award Value]])</f>
        <v>59961</v>
      </c>
      <c r="P328" s="10">
        <v>45771</v>
      </c>
      <c r="Q328" s="10">
        <v>45961</v>
      </c>
      <c r="R328" s="7">
        <v>2025</v>
      </c>
      <c r="S328" s="7" t="str">
        <f t="shared" si="5"/>
        <v>England Mixed/Other</v>
      </c>
    </row>
    <row r="329" spans="1:19" x14ac:dyDescent="0.3">
      <c r="A329" s="7" t="s">
        <v>3243</v>
      </c>
      <c r="B329" s="7" t="s">
        <v>24884</v>
      </c>
      <c r="C329" s="7" t="s">
        <v>43</v>
      </c>
      <c r="D329" s="10">
        <v>45821</v>
      </c>
      <c r="E329" s="7" t="s">
        <v>3245</v>
      </c>
      <c r="F329" s="7" t="s">
        <v>8481</v>
      </c>
      <c r="G329" s="10">
        <v>45800</v>
      </c>
      <c r="H329" s="10">
        <v>46112</v>
      </c>
      <c r="I329" s="10">
        <v>45798</v>
      </c>
      <c r="J329" s="10">
        <v>45799</v>
      </c>
      <c r="K329" s="21">
        <v>40000</v>
      </c>
      <c r="L329" s="21"/>
      <c r="M329" s="21">
        <v>40000</v>
      </c>
      <c r="N329" s="21">
        <v>40000</v>
      </c>
      <c r="O329" s="21">
        <f>IF(Worked_Table[[#This Row],[Award Value]]="",Worked_Table[[#This Row],[CN Value]],Worked_Table[[#This Row],[Award Value]])</f>
        <v>40000</v>
      </c>
      <c r="P329" s="10">
        <v>45800</v>
      </c>
      <c r="Q329" s="10">
        <v>46112</v>
      </c>
      <c r="R329" s="7">
        <v>2025</v>
      </c>
      <c r="S329" s="7" t="str">
        <f t="shared" si="5"/>
        <v>England Mixed/Other</v>
      </c>
    </row>
    <row r="330" spans="1:19" x14ac:dyDescent="0.3">
      <c r="A330" s="7" t="s">
        <v>3249</v>
      </c>
      <c r="B330" s="7" t="s">
        <v>833</v>
      </c>
      <c r="C330" s="7" t="s">
        <v>43</v>
      </c>
      <c r="D330" s="10">
        <v>45356</v>
      </c>
      <c r="E330" s="7" t="s">
        <v>3251</v>
      </c>
      <c r="F330" s="7" t="s">
        <v>8481</v>
      </c>
      <c r="G330" s="10">
        <v>45342</v>
      </c>
      <c r="H330" s="10">
        <v>46802</v>
      </c>
      <c r="I330" s="10">
        <v>45341</v>
      </c>
      <c r="J330" s="10">
        <v>45341</v>
      </c>
      <c r="K330" s="21">
        <v>20200407.5</v>
      </c>
      <c r="L330" s="21"/>
      <c r="M330" s="21">
        <v>20200407.5</v>
      </c>
      <c r="N330" s="21">
        <v>16971281</v>
      </c>
      <c r="O330" s="21">
        <f>IF(Worked_Table[[#This Row],[Award Value]]="",Worked_Table[[#This Row],[CN Value]],Worked_Table[[#This Row],[Award Value]])</f>
        <v>16971281</v>
      </c>
      <c r="P330" s="10">
        <v>45342</v>
      </c>
      <c r="Q330" s="10">
        <v>46802</v>
      </c>
      <c r="R330" s="7">
        <v>2024</v>
      </c>
      <c r="S330" s="7" t="str">
        <f t="shared" si="5"/>
        <v>England Mixed/Other</v>
      </c>
    </row>
    <row r="331" spans="1:19" x14ac:dyDescent="0.3">
      <c r="A331" s="7" t="s">
        <v>3257</v>
      </c>
      <c r="B331" s="7" t="s">
        <v>1657</v>
      </c>
      <c r="C331" s="7" t="s">
        <v>43</v>
      </c>
      <c r="D331" s="10">
        <v>45818</v>
      </c>
      <c r="E331" s="7" t="s">
        <v>3259</v>
      </c>
      <c r="F331" s="7" t="s">
        <v>436</v>
      </c>
      <c r="G331" s="10">
        <v>45692</v>
      </c>
      <c r="H331" s="10">
        <v>46006</v>
      </c>
      <c r="I331" s="10">
        <v>45687</v>
      </c>
      <c r="J331" s="10">
        <v>45691</v>
      </c>
      <c r="K331" s="21">
        <v>204700.88</v>
      </c>
      <c r="L331" s="21">
        <v>204700.88</v>
      </c>
      <c r="M331" s="21">
        <v>204700.88</v>
      </c>
      <c r="N331" s="21">
        <v>204700.88</v>
      </c>
      <c r="O331" s="21">
        <f>IF(Worked_Table[[#This Row],[Award Value]]="",Worked_Table[[#This Row],[CN Value]],Worked_Table[[#This Row],[Award Value]])</f>
        <v>204700.88</v>
      </c>
      <c r="P331" s="10">
        <v>45692</v>
      </c>
      <c r="Q331" s="10">
        <v>46006</v>
      </c>
      <c r="R331" s="7">
        <v>2025</v>
      </c>
      <c r="S331" s="7" t="str">
        <f t="shared" si="5"/>
        <v>England Mixed/Other</v>
      </c>
    </row>
    <row r="332" spans="1:19" x14ac:dyDescent="0.3">
      <c r="A332" s="7" t="s">
        <v>3264</v>
      </c>
      <c r="B332" s="7" t="s">
        <v>7887</v>
      </c>
      <c r="C332" s="7" t="s">
        <v>43</v>
      </c>
      <c r="D332" s="10">
        <v>45817</v>
      </c>
      <c r="E332" s="7" t="s">
        <v>3266</v>
      </c>
      <c r="F332" s="7" t="s">
        <v>378</v>
      </c>
      <c r="G332" s="10">
        <v>45783</v>
      </c>
      <c r="H332" s="10">
        <v>46147</v>
      </c>
      <c r="I332" s="10">
        <v>45754</v>
      </c>
      <c r="J332" s="10">
        <v>45779</v>
      </c>
      <c r="K332" s="21">
        <v>46000</v>
      </c>
      <c r="L332" s="21"/>
      <c r="M332" s="21">
        <v>46000</v>
      </c>
      <c r="N332" s="21">
        <v>46000</v>
      </c>
      <c r="O332" s="21">
        <f>IF(Worked_Table[[#This Row],[Award Value]]="",Worked_Table[[#This Row],[CN Value]],Worked_Table[[#This Row],[Award Value]])</f>
        <v>46000</v>
      </c>
      <c r="P332" s="10">
        <v>45783</v>
      </c>
      <c r="Q332" s="10">
        <v>46147</v>
      </c>
      <c r="R332" s="7">
        <v>2025</v>
      </c>
      <c r="S332" s="7" t="str">
        <f t="shared" si="5"/>
        <v>England Mixed/Other</v>
      </c>
    </row>
    <row r="333" spans="1:19" x14ac:dyDescent="0.3">
      <c r="A333" s="7" t="s">
        <v>3276</v>
      </c>
      <c r="B333" s="7" t="s">
        <v>1657</v>
      </c>
      <c r="C333" s="7" t="s">
        <v>43</v>
      </c>
      <c r="D333" s="10">
        <v>45817</v>
      </c>
      <c r="E333" s="7" t="s">
        <v>3278</v>
      </c>
      <c r="F333" s="7" t="s">
        <v>436</v>
      </c>
      <c r="G333" s="10">
        <v>45730</v>
      </c>
      <c r="H333" s="10">
        <v>46004</v>
      </c>
      <c r="I333" s="10">
        <v>45691</v>
      </c>
      <c r="J333" s="10">
        <v>45726</v>
      </c>
      <c r="K333" s="21">
        <v>95299.12</v>
      </c>
      <c r="L333" s="21">
        <v>95299.12</v>
      </c>
      <c r="M333" s="21">
        <v>95299.12</v>
      </c>
      <c r="N333" s="21">
        <v>95299.12</v>
      </c>
      <c r="O333" s="21">
        <f>IF(Worked_Table[[#This Row],[Award Value]]="",Worked_Table[[#This Row],[CN Value]],Worked_Table[[#This Row],[Award Value]])</f>
        <v>95299.12</v>
      </c>
      <c r="P333" s="10">
        <v>45730</v>
      </c>
      <c r="Q333" s="10">
        <v>46004</v>
      </c>
      <c r="R333" s="7">
        <v>2025</v>
      </c>
      <c r="S333" s="7" t="str">
        <f t="shared" si="5"/>
        <v>England Mixed/Other</v>
      </c>
    </row>
    <row r="334" spans="1:19" x14ac:dyDescent="0.3">
      <c r="A334" s="7" t="s">
        <v>3280</v>
      </c>
      <c r="B334" s="7" t="s">
        <v>242</v>
      </c>
      <c r="C334" s="7" t="s">
        <v>43</v>
      </c>
      <c r="D334" s="10">
        <v>45812</v>
      </c>
      <c r="E334" s="7" t="s">
        <v>3282</v>
      </c>
      <c r="F334" s="7" t="s">
        <v>436</v>
      </c>
      <c r="G334" s="10">
        <v>45802</v>
      </c>
      <c r="H334" s="10">
        <v>46069</v>
      </c>
      <c r="I334" s="10">
        <v>45800</v>
      </c>
      <c r="J334" s="10">
        <v>45802</v>
      </c>
      <c r="K334" s="21">
        <v>337882.94</v>
      </c>
      <c r="L334" s="21"/>
      <c r="M334" s="21">
        <v>337882.94</v>
      </c>
      <c r="N334" s="21">
        <v>337882.94</v>
      </c>
      <c r="O334" s="21">
        <f>IF(Worked_Table[[#This Row],[Award Value]]="",Worked_Table[[#This Row],[CN Value]],Worked_Table[[#This Row],[Award Value]])</f>
        <v>337882.94</v>
      </c>
      <c r="P334" s="10">
        <v>45802</v>
      </c>
      <c r="Q334" s="10">
        <v>46069</v>
      </c>
      <c r="R334" s="7">
        <v>2025</v>
      </c>
      <c r="S334" s="7" t="str">
        <f t="shared" si="5"/>
        <v>England Mixed/Other</v>
      </c>
    </row>
    <row r="335" spans="1:19" x14ac:dyDescent="0.3">
      <c r="A335" s="7" t="s">
        <v>3288</v>
      </c>
      <c r="B335" s="7" t="s">
        <v>1357</v>
      </c>
      <c r="C335" s="7" t="s">
        <v>43</v>
      </c>
      <c r="D335" s="10">
        <v>45812</v>
      </c>
      <c r="E335" s="7" t="s">
        <v>3290</v>
      </c>
      <c r="F335" s="7" t="s">
        <v>64</v>
      </c>
      <c r="G335" s="10">
        <v>45813</v>
      </c>
      <c r="H335" s="10">
        <v>45843</v>
      </c>
      <c r="I335" s="10">
        <v>45812</v>
      </c>
      <c r="J335" s="10">
        <v>45812</v>
      </c>
      <c r="K335" s="21">
        <v>127655.85</v>
      </c>
      <c r="L335" s="21"/>
      <c r="M335" s="21">
        <v>127655.85</v>
      </c>
      <c r="N335" s="21">
        <v>127655.85</v>
      </c>
      <c r="O335" s="21">
        <f>IF(Worked_Table[[#This Row],[Award Value]]="",Worked_Table[[#This Row],[CN Value]],Worked_Table[[#This Row],[Award Value]])</f>
        <v>127655.85</v>
      </c>
      <c r="P335" s="10">
        <v>45813</v>
      </c>
      <c r="Q335" s="10">
        <v>45843</v>
      </c>
      <c r="R335" s="7">
        <v>2025</v>
      </c>
      <c r="S335" s="7" t="str">
        <f t="shared" si="5"/>
        <v>UK</v>
      </c>
    </row>
    <row r="336" spans="1:19" x14ac:dyDescent="0.3">
      <c r="A336" s="7" t="s">
        <v>3292</v>
      </c>
      <c r="B336" s="7" t="s">
        <v>242</v>
      </c>
      <c r="C336" s="7" t="s">
        <v>43</v>
      </c>
      <c r="D336" s="10">
        <v>45799</v>
      </c>
      <c r="E336" s="7" t="s">
        <v>3294</v>
      </c>
      <c r="F336" s="7" t="s">
        <v>714</v>
      </c>
      <c r="G336" s="10">
        <v>45446</v>
      </c>
      <c r="H336" s="10">
        <v>45747</v>
      </c>
      <c r="I336" s="10">
        <v>45435</v>
      </c>
      <c r="J336" s="10">
        <v>45726</v>
      </c>
      <c r="K336" s="21">
        <v>1245727.98</v>
      </c>
      <c r="L336" s="21">
        <v>1245727.98</v>
      </c>
      <c r="M336" s="21">
        <v>1245727.98</v>
      </c>
      <c r="N336" s="21">
        <v>1245727.98</v>
      </c>
      <c r="O336" s="21">
        <f>IF(Worked_Table[[#This Row],[Award Value]]="",Worked_Table[[#This Row],[CN Value]],Worked_Table[[#This Row],[Award Value]])</f>
        <v>1245727.98</v>
      </c>
      <c r="P336" s="10">
        <v>45446</v>
      </c>
      <c r="Q336" s="10">
        <v>45747</v>
      </c>
      <c r="R336" s="7">
        <v>2025</v>
      </c>
      <c r="S336" s="7" t="str">
        <f t="shared" si="5"/>
        <v>England Mixed/Other</v>
      </c>
    </row>
    <row r="337" spans="1:19" x14ac:dyDescent="0.3">
      <c r="A337" s="7" t="s">
        <v>3299</v>
      </c>
      <c r="B337" s="7" t="s">
        <v>1082</v>
      </c>
      <c r="C337" s="7" t="s">
        <v>188</v>
      </c>
      <c r="D337" s="10">
        <v>45798</v>
      </c>
      <c r="E337" s="7" t="s">
        <v>3301</v>
      </c>
      <c r="F337" s="7" t="s">
        <v>540</v>
      </c>
      <c r="G337" s="10">
        <v>47173</v>
      </c>
      <c r="H337" s="10">
        <v>47174</v>
      </c>
      <c r="I337" s="10">
        <v>47172</v>
      </c>
      <c r="J337" s="10"/>
      <c r="K337" s="21">
        <v>154000000</v>
      </c>
      <c r="L337" s="21"/>
      <c r="M337" s="21">
        <v>154000000</v>
      </c>
      <c r="N337" s="21"/>
      <c r="O337" s="21">
        <f>IF(Worked_Table[[#This Row],[Award Value]]="",Worked_Table[[#This Row],[CN Value]],Worked_Table[[#This Row],[Award Value]])</f>
        <v>154000000</v>
      </c>
      <c r="P337" s="10"/>
      <c r="Q337" s="10"/>
      <c r="R337" s="7">
        <v>2025</v>
      </c>
      <c r="S337" s="7" t="str">
        <f t="shared" si="5"/>
        <v>England Mixed/Other</v>
      </c>
    </row>
    <row r="338" spans="1:19" x14ac:dyDescent="0.3">
      <c r="A338" s="7" t="s">
        <v>3306</v>
      </c>
      <c r="B338" s="7" t="s">
        <v>24911</v>
      </c>
      <c r="C338" s="7" t="s">
        <v>43</v>
      </c>
      <c r="D338" s="10">
        <v>45793</v>
      </c>
      <c r="E338" s="7" t="s">
        <v>3309</v>
      </c>
      <c r="F338" s="7" t="s">
        <v>64</v>
      </c>
      <c r="G338" s="10">
        <v>45754</v>
      </c>
      <c r="H338" s="10">
        <v>46978</v>
      </c>
      <c r="I338" s="10">
        <v>45753</v>
      </c>
      <c r="J338" s="10">
        <v>45793</v>
      </c>
      <c r="K338" s="21">
        <v>0</v>
      </c>
      <c r="L338" s="21">
        <v>0</v>
      </c>
      <c r="M338" s="21">
        <v>0</v>
      </c>
      <c r="N338" s="21">
        <v>900000</v>
      </c>
      <c r="O338" s="21">
        <f>IF(Worked_Table[[#This Row],[Award Value]]="",Worked_Table[[#This Row],[CN Value]],Worked_Table[[#This Row],[Award Value]])</f>
        <v>900000</v>
      </c>
      <c r="P338" s="10">
        <v>45754</v>
      </c>
      <c r="Q338" s="10">
        <v>46978</v>
      </c>
      <c r="R338" s="7">
        <v>2025</v>
      </c>
      <c r="S338" s="7" t="str">
        <f t="shared" si="5"/>
        <v>UK</v>
      </c>
    </row>
    <row r="339" spans="1:19" x14ac:dyDescent="0.3">
      <c r="A339" s="7" t="s">
        <v>3315</v>
      </c>
      <c r="B339" s="7" t="s">
        <v>1408</v>
      </c>
      <c r="C339" s="7" t="s">
        <v>43</v>
      </c>
      <c r="D339" s="10">
        <v>45788</v>
      </c>
      <c r="E339" s="7" t="s">
        <v>3317</v>
      </c>
      <c r="F339" s="7" t="s">
        <v>84</v>
      </c>
      <c r="G339" s="10">
        <v>45804</v>
      </c>
      <c r="H339" s="10">
        <v>45930</v>
      </c>
      <c r="I339" s="10">
        <v>45159</v>
      </c>
      <c r="J339" s="10">
        <v>45788</v>
      </c>
      <c r="K339" s="21">
        <v>728718.83</v>
      </c>
      <c r="L339" s="21">
        <v>728718.83</v>
      </c>
      <c r="M339" s="21">
        <v>728718.83</v>
      </c>
      <c r="N339" s="21">
        <v>728718.83</v>
      </c>
      <c r="O339" s="21">
        <f>IF(Worked_Table[[#This Row],[Award Value]]="",Worked_Table[[#This Row],[CN Value]],Worked_Table[[#This Row],[Award Value]])</f>
        <v>728718.83</v>
      </c>
      <c r="P339" s="10">
        <v>45804</v>
      </c>
      <c r="Q339" s="10">
        <v>45930</v>
      </c>
      <c r="R339" s="7">
        <v>2025</v>
      </c>
      <c r="S339" s="7" t="str">
        <f t="shared" si="5"/>
        <v>England Mixed/Other</v>
      </c>
    </row>
    <row r="340" spans="1:19" x14ac:dyDescent="0.3">
      <c r="A340" s="7" t="s">
        <v>3320</v>
      </c>
      <c r="B340" s="7" t="s">
        <v>242</v>
      </c>
      <c r="C340" s="7" t="s">
        <v>43</v>
      </c>
      <c r="D340" s="10">
        <v>45786</v>
      </c>
      <c r="E340" s="7" t="s">
        <v>3322</v>
      </c>
      <c r="F340" s="7" t="s">
        <v>436</v>
      </c>
      <c r="G340" s="10">
        <v>45786</v>
      </c>
      <c r="H340" s="10">
        <v>46043</v>
      </c>
      <c r="I340" s="10">
        <v>45779</v>
      </c>
      <c r="J340" s="10">
        <v>45786</v>
      </c>
      <c r="K340" s="21">
        <v>819801.29</v>
      </c>
      <c r="L340" s="21">
        <v>819801.29</v>
      </c>
      <c r="M340" s="21">
        <v>819801.29</v>
      </c>
      <c r="N340" s="21">
        <v>819801.29</v>
      </c>
      <c r="O340" s="21">
        <f>IF(Worked_Table[[#This Row],[Award Value]]="",Worked_Table[[#This Row],[CN Value]],Worked_Table[[#This Row],[Award Value]])</f>
        <v>819801.29</v>
      </c>
      <c r="P340" s="10">
        <v>45786</v>
      </c>
      <c r="Q340" s="10">
        <v>46043</v>
      </c>
      <c r="R340" s="7">
        <v>2025</v>
      </c>
      <c r="S340" s="7" t="str">
        <f t="shared" si="5"/>
        <v>England Mixed/Other</v>
      </c>
    </row>
    <row r="341" spans="1:19" x14ac:dyDescent="0.3">
      <c r="A341" s="7" t="s">
        <v>3326</v>
      </c>
      <c r="B341" s="7" t="s">
        <v>3327</v>
      </c>
      <c r="C341" s="7" t="s">
        <v>43</v>
      </c>
      <c r="D341" s="10">
        <v>45778</v>
      </c>
      <c r="E341" s="7" t="s">
        <v>3329</v>
      </c>
      <c r="F341" s="7" t="s">
        <v>436</v>
      </c>
      <c r="G341" s="10">
        <v>45736</v>
      </c>
      <c r="H341" s="10">
        <v>45778</v>
      </c>
      <c r="I341" s="10">
        <v>45722</v>
      </c>
      <c r="J341" s="10">
        <v>45736</v>
      </c>
      <c r="K341" s="21">
        <v>742273.28</v>
      </c>
      <c r="L341" s="21"/>
      <c r="M341" s="21">
        <v>742273.28</v>
      </c>
      <c r="N341" s="21">
        <v>742273.28</v>
      </c>
      <c r="O341" s="21">
        <f>IF(Worked_Table[[#This Row],[Award Value]]="",Worked_Table[[#This Row],[CN Value]],Worked_Table[[#This Row],[Award Value]])</f>
        <v>742273.28</v>
      </c>
      <c r="P341" s="10">
        <v>45736</v>
      </c>
      <c r="Q341" s="10">
        <v>45778</v>
      </c>
      <c r="R341" s="7">
        <v>2025</v>
      </c>
      <c r="S341" s="7" t="str">
        <f t="shared" si="5"/>
        <v>England Mixed/Other</v>
      </c>
    </row>
    <row r="342" spans="1:19" x14ac:dyDescent="0.3">
      <c r="A342" s="7">
        <v>20253411</v>
      </c>
      <c r="B342" s="7" t="s">
        <v>2046</v>
      </c>
      <c r="C342" s="7" t="s">
        <v>43</v>
      </c>
      <c r="D342" s="10">
        <v>45778</v>
      </c>
      <c r="E342" s="7" t="s">
        <v>3336</v>
      </c>
      <c r="F342" s="7" t="s">
        <v>127</v>
      </c>
      <c r="G342" s="10">
        <v>45775</v>
      </c>
      <c r="H342" s="10">
        <v>45798</v>
      </c>
      <c r="I342" s="10">
        <v>45748</v>
      </c>
      <c r="J342" s="10">
        <v>45748</v>
      </c>
      <c r="K342" s="21">
        <v>48000</v>
      </c>
      <c r="L342" s="21"/>
      <c r="M342" s="21">
        <v>48000</v>
      </c>
      <c r="N342" s="21">
        <v>48000</v>
      </c>
      <c r="O342" s="21">
        <f>IF(Worked_Table[[#This Row],[Award Value]]="",Worked_Table[[#This Row],[CN Value]],Worked_Table[[#This Row],[Award Value]])</f>
        <v>48000</v>
      </c>
      <c r="P342" s="10">
        <v>45775</v>
      </c>
      <c r="Q342" s="10">
        <v>45798</v>
      </c>
      <c r="R342" s="7">
        <v>2025</v>
      </c>
      <c r="S342" s="7" t="str">
        <f t="shared" si="5"/>
        <v>UK</v>
      </c>
    </row>
    <row r="343" spans="1:19" x14ac:dyDescent="0.3">
      <c r="A343" s="7" t="s">
        <v>3338</v>
      </c>
      <c r="B343" s="7" t="s">
        <v>24912</v>
      </c>
      <c r="C343" s="7" t="s">
        <v>43</v>
      </c>
      <c r="D343" s="10">
        <v>45777</v>
      </c>
      <c r="E343" s="7" t="s">
        <v>3341</v>
      </c>
      <c r="F343" s="7" t="s">
        <v>64</v>
      </c>
      <c r="G343" s="10">
        <v>45782</v>
      </c>
      <c r="H343" s="10">
        <v>45869</v>
      </c>
      <c r="I343" s="10">
        <v>45707</v>
      </c>
      <c r="J343" s="10">
        <v>45772</v>
      </c>
      <c r="K343" s="21">
        <v>145113.47</v>
      </c>
      <c r="L343" s="21"/>
      <c r="M343" s="21">
        <v>145113.47</v>
      </c>
      <c r="N343" s="21">
        <v>145113.47</v>
      </c>
      <c r="O343" s="21">
        <f>IF(Worked_Table[[#This Row],[Award Value]]="",Worked_Table[[#This Row],[CN Value]],Worked_Table[[#This Row],[Award Value]])</f>
        <v>145113.47</v>
      </c>
      <c r="P343" s="10">
        <v>45782</v>
      </c>
      <c r="Q343" s="10">
        <v>45869</v>
      </c>
      <c r="R343" s="7">
        <v>2025</v>
      </c>
      <c r="S343" s="7" t="str">
        <f t="shared" si="5"/>
        <v>UK</v>
      </c>
    </row>
    <row r="344" spans="1:19" x14ac:dyDescent="0.3">
      <c r="A344" s="7" t="s">
        <v>3347</v>
      </c>
      <c r="B344" s="7" t="s">
        <v>3348</v>
      </c>
      <c r="C344" s="7" t="s">
        <v>43</v>
      </c>
      <c r="D344" s="10">
        <v>45764</v>
      </c>
      <c r="E344" s="7" t="s">
        <v>3350</v>
      </c>
      <c r="F344" s="7" t="s">
        <v>8481</v>
      </c>
      <c r="G344" s="10">
        <v>45597</v>
      </c>
      <c r="H344" s="10">
        <v>47057</v>
      </c>
      <c r="I344" s="10">
        <v>45595</v>
      </c>
      <c r="J344" s="10">
        <v>45597</v>
      </c>
      <c r="K344" s="21">
        <v>94900000</v>
      </c>
      <c r="L344" s="21"/>
      <c r="M344" s="21">
        <v>94900000</v>
      </c>
      <c r="N344" s="21">
        <v>94900000</v>
      </c>
      <c r="O344" s="21">
        <f>IF(Worked_Table[[#This Row],[Award Value]]="",Worked_Table[[#This Row],[CN Value]],Worked_Table[[#This Row],[Award Value]])</f>
        <v>94900000</v>
      </c>
      <c r="P344" s="10">
        <v>45597</v>
      </c>
      <c r="Q344" s="10">
        <v>47057</v>
      </c>
      <c r="R344" s="7">
        <v>2025</v>
      </c>
      <c r="S344" s="7" t="str">
        <f t="shared" si="5"/>
        <v>England Mixed/Other</v>
      </c>
    </row>
    <row r="345" spans="1:19" x14ac:dyDescent="0.3">
      <c r="A345" s="7" t="s">
        <v>3360</v>
      </c>
      <c r="B345" s="7" t="s">
        <v>216</v>
      </c>
      <c r="C345" s="7" t="s">
        <v>43</v>
      </c>
      <c r="D345" s="10">
        <v>45771</v>
      </c>
      <c r="E345" s="7" t="s">
        <v>3362</v>
      </c>
      <c r="F345" s="7" t="s">
        <v>84</v>
      </c>
      <c r="G345" s="10">
        <v>45740</v>
      </c>
      <c r="H345" s="10">
        <v>45923</v>
      </c>
      <c r="I345" s="10">
        <v>45737</v>
      </c>
      <c r="J345" s="10">
        <v>45737</v>
      </c>
      <c r="K345" s="21">
        <v>38000</v>
      </c>
      <c r="L345" s="21"/>
      <c r="M345" s="21">
        <v>38000</v>
      </c>
      <c r="N345" s="21">
        <v>38000</v>
      </c>
      <c r="O345" s="21">
        <f>IF(Worked_Table[[#This Row],[Award Value]]="",Worked_Table[[#This Row],[CN Value]],Worked_Table[[#This Row],[Award Value]])</f>
        <v>38000</v>
      </c>
      <c r="P345" s="10">
        <v>45740</v>
      </c>
      <c r="Q345" s="10">
        <v>45923</v>
      </c>
      <c r="R345" s="7">
        <v>2025</v>
      </c>
      <c r="S345" s="7" t="str">
        <f t="shared" si="5"/>
        <v>England Mixed/Other</v>
      </c>
    </row>
    <row r="346" spans="1:19" x14ac:dyDescent="0.3">
      <c r="A346" s="7" t="s">
        <v>3363</v>
      </c>
      <c r="B346" s="7" t="s">
        <v>216</v>
      </c>
      <c r="C346" s="7" t="s">
        <v>43</v>
      </c>
      <c r="D346" s="10">
        <v>45771</v>
      </c>
      <c r="E346" s="7" t="s">
        <v>3365</v>
      </c>
      <c r="F346" s="7" t="s">
        <v>84</v>
      </c>
      <c r="G346" s="10">
        <v>45740</v>
      </c>
      <c r="H346" s="10">
        <v>45923</v>
      </c>
      <c r="I346" s="10">
        <v>45737</v>
      </c>
      <c r="J346" s="10">
        <v>45737</v>
      </c>
      <c r="K346" s="21">
        <v>37460.5</v>
      </c>
      <c r="L346" s="21"/>
      <c r="M346" s="21">
        <v>37460.5</v>
      </c>
      <c r="N346" s="21">
        <v>37460.5</v>
      </c>
      <c r="O346" s="21">
        <f>IF(Worked_Table[[#This Row],[Award Value]]="",Worked_Table[[#This Row],[CN Value]],Worked_Table[[#This Row],[Award Value]])</f>
        <v>37460.5</v>
      </c>
      <c r="P346" s="10">
        <v>45740</v>
      </c>
      <c r="Q346" s="10">
        <v>45923</v>
      </c>
      <c r="R346" s="7">
        <v>2025</v>
      </c>
      <c r="S346" s="7" t="str">
        <f t="shared" si="5"/>
        <v>England Mixed/Other</v>
      </c>
    </row>
    <row r="347" spans="1:19" x14ac:dyDescent="0.3">
      <c r="A347" s="7" t="s">
        <v>3367</v>
      </c>
      <c r="B347" s="7" t="s">
        <v>216</v>
      </c>
      <c r="C347" s="7" t="s">
        <v>43</v>
      </c>
      <c r="D347" s="10">
        <v>45771</v>
      </c>
      <c r="E347" s="7" t="s">
        <v>3369</v>
      </c>
      <c r="F347" s="7" t="s">
        <v>84</v>
      </c>
      <c r="G347" s="10">
        <v>45733</v>
      </c>
      <c r="H347" s="10">
        <v>45916</v>
      </c>
      <c r="I347" s="10">
        <v>45730</v>
      </c>
      <c r="J347" s="10">
        <v>45730</v>
      </c>
      <c r="K347" s="21">
        <v>46366</v>
      </c>
      <c r="L347" s="21"/>
      <c r="M347" s="21">
        <v>46366</v>
      </c>
      <c r="N347" s="21">
        <v>46366</v>
      </c>
      <c r="O347" s="21">
        <f>IF(Worked_Table[[#This Row],[Award Value]]="",Worked_Table[[#This Row],[CN Value]],Worked_Table[[#This Row],[Award Value]])</f>
        <v>46366</v>
      </c>
      <c r="P347" s="10">
        <v>45733</v>
      </c>
      <c r="Q347" s="10">
        <v>45916</v>
      </c>
      <c r="R347" s="7">
        <v>2025</v>
      </c>
      <c r="S347" s="7" t="str">
        <f t="shared" si="5"/>
        <v>England Mixed/Other</v>
      </c>
    </row>
    <row r="348" spans="1:19" x14ac:dyDescent="0.3">
      <c r="A348" s="7">
        <v>2401125</v>
      </c>
      <c r="B348" s="7" t="s">
        <v>24913</v>
      </c>
      <c r="C348" s="7" t="s">
        <v>43</v>
      </c>
      <c r="D348" s="10">
        <v>45583</v>
      </c>
      <c r="E348" s="7" t="s">
        <v>3373</v>
      </c>
      <c r="F348" s="7" t="s">
        <v>107</v>
      </c>
      <c r="G348" s="10">
        <v>45511</v>
      </c>
      <c r="H348" s="10">
        <v>45688</v>
      </c>
      <c r="I348" s="10">
        <v>45303</v>
      </c>
      <c r="J348" s="10">
        <v>45338</v>
      </c>
      <c r="K348" s="21">
        <v>59000</v>
      </c>
      <c r="L348" s="21"/>
      <c r="M348" s="21">
        <v>59000</v>
      </c>
      <c r="N348" s="21">
        <v>59000</v>
      </c>
      <c r="O348" s="21">
        <f>IF(Worked_Table[[#This Row],[Award Value]]="",Worked_Table[[#This Row],[CN Value]],Worked_Table[[#This Row],[Award Value]])</f>
        <v>59000</v>
      </c>
      <c r="P348" s="10">
        <v>45511</v>
      </c>
      <c r="Q348" s="10">
        <v>45688</v>
      </c>
      <c r="R348" s="7">
        <v>2024</v>
      </c>
      <c r="S348" s="7" t="str">
        <f t="shared" si="5"/>
        <v>England Mixed/Other</v>
      </c>
    </row>
    <row r="349" spans="1:19" x14ac:dyDescent="0.3">
      <c r="A349" s="7" t="s">
        <v>3381</v>
      </c>
      <c r="B349" s="7" t="s">
        <v>24839</v>
      </c>
      <c r="C349" s="7" t="s">
        <v>43</v>
      </c>
      <c r="D349" s="10">
        <v>45768</v>
      </c>
      <c r="E349" s="7" t="s">
        <v>3383</v>
      </c>
      <c r="F349" s="7" t="s">
        <v>3384</v>
      </c>
      <c r="G349" s="10">
        <v>45748</v>
      </c>
      <c r="H349" s="10">
        <v>46112</v>
      </c>
      <c r="I349" s="10">
        <v>45716</v>
      </c>
      <c r="J349" s="10">
        <v>45734</v>
      </c>
      <c r="K349" s="21">
        <v>18640</v>
      </c>
      <c r="L349" s="21"/>
      <c r="M349" s="21">
        <v>18640</v>
      </c>
      <c r="N349" s="21">
        <v>18640</v>
      </c>
      <c r="O349" s="21">
        <f>IF(Worked_Table[[#This Row],[Award Value]]="",Worked_Table[[#This Row],[CN Value]],Worked_Table[[#This Row],[Award Value]])</f>
        <v>18640</v>
      </c>
      <c r="P349" s="10">
        <v>45748</v>
      </c>
      <c r="Q349" s="10">
        <v>46112</v>
      </c>
      <c r="R349" s="7">
        <v>2025</v>
      </c>
      <c r="S349" s="7" t="str">
        <f t="shared" si="5"/>
        <v>England Mixed/Other</v>
      </c>
    </row>
    <row r="350" spans="1:19" x14ac:dyDescent="0.3">
      <c r="A350" s="7" t="s">
        <v>3386</v>
      </c>
      <c r="B350" s="7" t="s">
        <v>3387</v>
      </c>
      <c r="C350" s="7" t="s">
        <v>43</v>
      </c>
      <c r="D350" s="10">
        <v>45761</v>
      </c>
      <c r="E350" s="7" t="s">
        <v>3389</v>
      </c>
      <c r="F350" s="7" t="s">
        <v>714</v>
      </c>
      <c r="G350" s="10">
        <v>45699</v>
      </c>
      <c r="H350" s="10">
        <v>46064</v>
      </c>
      <c r="I350" s="10">
        <v>45698</v>
      </c>
      <c r="J350" s="10">
        <v>45699</v>
      </c>
      <c r="K350" s="21">
        <v>299998</v>
      </c>
      <c r="L350" s="21"/>
      <c r="M350" s="21">
        <v>299998</v>
      </c>
      <c r="N350" s="21">
        <v>299998</v>
      </c>
      <c r="O350" s="21">
        <f>IF(Worked_Table[[#This Row],[Award Value]]="",Worked_Table[[#This Row],[CN Value]],Worked_Table[[#This Row],[Award Value]])</f>
        <v>299998</v>
      </c>
      <c r="P350" s="10">
        <v>45699</v>
      </c>
      <c r="Q350" s="10">
        <v>46064</v>
      </c>
      <c r="R350" s="7">
        <v>2025</v>
      </c>
      <c r="S350" s="7" t="str">
        <f t="shared" si="5"/>
        <v>England Mixed/Other</v>
      </c>
    </row>
    <row r="351" spans="1:19" x14ac:dyDescent="0.3">
      <c r="A351" s="7" t="s">
        <v>3396</v>
      </c>
      <c r="B351" s="7" t="s">
        <v>103</v>
      </c>
      <c r="C351" s="7" t="s">
        <v>43</v>
      </c>
      <c r="D351" s="10">
        <v>45519</v>
      </c>
      <c r="E351" s="7" t="s">
        <v>3398</v>
      </c>
      <c r="F351" s="7" t="s">
        <v>107</v>
      </c>
      <c r="G351" s="10">
        <v>45488</v>
      </c>
      <c r="H351" s="10">
        <v>46112</v>
      </c>
      <c r="I351" s="10">
        <v>45415</v>
      </c>
      <c r="J351" s="10">
        <v>45467</v>
      </c>
      <c r="K351" s="21">
        <v>247550</v>
      </c>
      <c r="L351" s="21">
        <v>1400000</v>
      </c>
      <c r="M351" s="21">
        <v>1400000</v>
      </c>
      <c r="N351" s="21">
        <v>1400000</v>
      </c>
      <c r="O351" s="21">
        <f>IF(Worked_Table[[#This Row],[Award Value]]="",Worked_Table[[#This Row],[CN Value]],Worked_Table[[#This Row],[Award Value]])</f>
        <v>1400000</v>
      </c>
      <c r="P351" s="10">
        <v>45488</v>
      </c>
      <c r="Q351" s="10">
        <v>46112</v>
      </c>
      <c r="R351" s="7">
        <v>2024</v>
      </c>
      <c r="S351" s="7" t="str">
        <f t="shared" si="5"/>
        <v>England Mixed/Other</v>
      </c>
    </row>
    <row r="352" spans="1:19" x14ac:dyDescent="0.3">
      <c r="A352" s="7" t="s">
        <v>3405</v>
      </c>
      <c r="B352" s="7" t="s">
        <v>24914</v>
      </c>
      <c r="C352" s="7" t="s">
        <v>43</v>
      </c>
      <c r="D352" s="10">
        <v>45750</v>
      </c>
      <c r="E352" s="7" t="s">
        <v>3408</v>
      </c>
      <c r="F352" s="7" t="s">
        <v>8481</v>
      </c>
      <c r="G352" s="10">
        <v>45558</v>
      </c>
      <c r="H352" s="10">
        <v>49210</v>
      </c>
      <c r="I352" s="10">
        <v>45474</v>
      </c>
      <c r="J352" s="10">
        <v>45737</v>
      </c>
      <c r="K352" s="21">
        <v>4000000</v>
      </c>
      <c r="L352" s="21"/>
      <c r="M352" s="21">
        <v>4000000</v>
      </c>
      <c r="N352" s="21">
        <v>4000000</v>
      </c>
      <c r="O352" s="21">
        <f>IF(Worked_Table[[#This Row],[Award Value]]="",Worked_Table[[#This Row],[CN Value]],Worked_Table[[#This Row],[Award Value]])</f>
        <v>4000000</v>
      </c>
      <c r="P352" s="10">
        <v>45748</v>
      </c>
      <c r="Q352" s="10">
        <v>49400</v>
      </c>
      <c r="R352" s="7">
        <v>2025</v>
      </c>
      <c r="S352" s="7" t="str">
        <f t="shared" si="5"/>
        <v>England Mixed/Other</v>
      </c>
    </row>
    <row r="353" spans="1:19" x14ac:dyDescent="0.3">
      <c r="A353" s="7" t="s">
        <v>3418</v>
      </c>
      <c r="B353" s="7" t="s">
        <v>24903</v>
      </c>
      <c r="C353" s="7" t="s">
        <v>43</v>
      </c>
      <c r="D353" s="10">
        <v>45748</v>
      </c>
      <c r="E353" s="7" t="s">
        <v>3420</v>
      </c>
      <c r="F353" s="7" t="s">
        <v>64</v>
      </c>
      <c r="G353" s="10">
        <v>45502</v>
      </c>
      <c r="H353" s="10">
        <v>45814</v>
      </c>
      <c r="I353" s="10">
        <v>45499</v>
      </c>
      <c r="J353" s="10">
        <v>45743</v>
      </c>
      <c r="K353" s="21">
        <v>217596.94</v>
      </c>
      <c r="L353" s="21">
        <v>217596.94</v>
      </c>
      <c r="M353" s="21">
        <v>217596.94</v>
      </c>
      <c r="N353" s="21">
        <v>261116.33</v>
      </c>
      <c r="O353" s="21">
        <f>IF(Worked_Table[[#This Row],[Award Value]]="",Worked_Table[[#This Row],[CN Value]],Worked_Table[[#This Row],[Award Value]])</f>
        <v>261116.33</v>
      </c>
      <c r="P353" s="10">
        <v>45502</v>
      </c>
      <c r="Q353" s="10">
        <v>45814</v>
      </c>
      <c r="R353" s="7">
        <v>2025</v>
      </c>
      <c r="S353" s="7" t="str">
        <f t="shared" si="5"/>
        <v>UK</v>
      </c>
    </row>
    <row r="354" spans="1:19" x14ac:dyDescent="0.3">
      <c r="A354" s="7" t="s">
        <v>3423</v>
      </c>
      <c r="B354" s="7" t="s">
        <v>242</v>
      </c>
      <c r="C354" s="7" t="s">
        <v>43</v>
      </c>
      <c r="D354" s="10">
        <v>45747</v>
      </c>
      <c r="E354" s="7" t="s">
        <v>3425</v>
      </c>
      <c r="F354" s="7" t="s">
        <v>95</v>
      </c>
      <c r="G354" s="10">
        <v>45626</v>
      </c>
      <c r="H354" s="10">
        <v>46112</v>
      </c>
      <c r="I354" s="10">
        <v>45488</v>
      </c>
      <c r="J354" s="10">
        <v>45642</v>
      </c>
      <c r="K354" s="21">
        <v>1085460.78</v>
      </c>
      <c r="L354" s="21"/>
      <c r="M354" s="21">
        <v>1085460.78</v>
      </c>
      <c r="N354" s="21">
        <v>1085460.78</v>
      </c>
      <c r="O354" s="21">
        <f>IF(Worked_Table[[#This Row],[Award Value]]="",Worked_Table[[#This Row],[CN Value]],Worked_Table[[#This Row],[Award Value]])</f>
        <v>1085460.78</v>
      </c>
      <c r="P354" s="10">
        <v>45626</v>
      </c>
      <c r="Q354" s="10">
        <v>46112</v>
      </c>
      <c r="R354" s="7">
        <v>2025</v>
      </c>
      <c r="S354" s="7" t="str">
        <f t="shared" si="5"/>
        <v>England Mixed/Other</v>
      </c>
    </row>
    <row r="355" spans="1:19" x14ac:dyDescent="0.3">
      <c r="A355" s="7" t="s">
        <v>3431</v>
      </c>
      <c r="B355" s="7" t="s">
        <v>3432</v>
      </c>
      <c r="C355" s="7" t="s">
        <v>43</v>
      </c>
      <c r="D355" s="10">
        <v>45740</v>
      </c>
      <c r="E355" s="7" t="s">
        <v>3434</v>
      </c>
      <c r="F355" s="7" t="s">
        <v>8481</v>
      </c>
      <c r="G355" s="10">
        <v>45747</v>
      </c>
      <c r="H355" s="10">
        <v>45808</v>
      </c>
      <c r="I355" s="10">
        <v>45681</v>
      </c>
      <c r="J355" s="10">
        <v>45719</v>
      </c>
      <c r="K355" s="21">
        <v>200000</v>
      </c>
      <c r="L355" s="21"/>
      <c r="M355" s="21">
        <v>200000</v>
      </c>
      <c r="N355" s="21">
        <v>118778</v>
      </c>
      <c r="O355" s="21">
        <f>IF(Worked_Table[[#This Row],[Award Value]]="",Worked_Table[[#This Row],[CN Value]],Worked_Table[[#This Row],[Award Value]])</f>
        <v>118778</v>
      </c>
      <c r="P355" s="10">
        <v>45778</v>
      </c>
      <c r="Q355" s="10">
        <v>45839</v>
      </c>
      <c r="R355" s="7">
        <v>2025</v>
      </c>
      <c r="S355" s="7" t="str">
        <f t="shared" si="5"/>
        <v>England Mixed/Other</v>
      </c>
    </row>
    <row r="356" spans="1:19" x14ac:dyDescent="0.3">
      <c r="A356" s="7" t="s">
        <v>3445</v>
      </c>
      <c r="B356" s="7" t="s">
        <v>24892</v>
      </c>
      <c r="C356" s="7" t="s">
        <v>43</v>
      </c>
      <c r="D356" s="10">
        <v>45736</v>
      </c>
      <c r="E356" s="7" t="s">
        <v>3447</v>
      </c>
      <c r="F356" s="7" t="s">
        <v>51</v>
      </c>
      <c r="G356" s="10">
        <v>45739</v>
      </c>
      <c r="H356" s="10">
        <v>46104</v>
      </c>
      <c r="I356" s="10">
        <v>45723</v>
      </c>
      <c r="J356" s="10">
        <v>45736</v>
      </c>
      <c r="K356" s="21">
        <v>57304.56</v>
      </c>
      <c r="L356" s="21">
        <v>57304.56</v>
      </c>
      <c r="M356" s="21">
        <v>57304.56</v>
      </c>
      <c r="N356" s="21">
        <v>57304.56</v>
      </c>
      <c r="O356" s="21">
        <f>IF(Worked_Table[[#This Row],[Award Value]]="",Worked_Table[[#This Row],[CN Value]],Worked_Table[[#This Row],[Award Value]])</f>
        <v>57304.56</v>
      </c>
      <c r="P356" s="10">
        <v>45739</v>
      </c>
      <c r="Q356" s="10">
        <v>46104</v>
      </c>
      <c r="R356" s="7">
        <v>2025</v>
      </c>
      <c r="S356" s="7" t="str">
        <f t="shared" si="5"/>
        <v>England Mixed/Other</v>
      </c>
    </row>
    <row r="357" spans="1:19" x14ac:dyDescent="0.3">
      <c r="A357" s="7" t="s">
        <v>3453</v>
      </c>
      <c r="B357" s="7" t="s">
        <v>24840</v>
      </c>
      <c r="C357" s="7" t="s">
        <v>43</v>
      </c>
      <c r="D357" s="10">
        <v>45736</v>
      </c>
      <c r="E357" s="7" t="s">
        <v>2703</v>
      </c>
      <c r="F357" s="7" t="s">
        <v>64</v>
      </c>
      <c r="G357" s="10">
        <v>45748</v>
      </c>
      <c r="H357" s="10">
        <v>46112</v>
      </c>
      <c r="I357" s="10">
        <v>45723</v>
      </c>
      <c r="J357" s="10">
        <v>45723</v>
      </c>
      <c r="K357" s="21">
        <v>8000000</v>
      </c>
      <c r="L357" s="21"/>
      <c r="M357" s="21">
        <v>8000000</v>
      </c>
      <c r="N357" s="21">
        <v>8000000</v>
      </c>
      <c r="O357" s="21">
        <f>IF(Worked_Table[[#This Row],[Award Value]]="",Worked_Table[[#This Row],[CN Value]],Worked_Table[[#This Row],[Award Value]])</f>
        <v>8000000</v>
      </c>
      <c r="P357" s="10">
        <v>45748</v>
      </c>
      <c r="Q357" s="10">
        <v>46112</v>
      </c>
      <c r="R357" s="7">
        <v>2025</v>
      </c>
      <c r="S357" s="7" t="str">
        <f t="shared" si="5"/>
        <v>UK</v>
      </c>
    </row>
    <row r="358" spans="1:19" x14ac:dyDescent="0.3">
      <c r="A358" s="7" t="s">
        <v>3457</v>
      </c>
      <c r="B358" s="7" t="s">
        <v>1091</v>
      </c>
      <c r="C358" s="7" t="s">
        <v>43</v>
      </c>
      <c r="D358" s="10">
        <v>45734</v>
      </c>
      <c r="E358" s="7" t="s">
        <v>3459</v>
      </c>
      <c r="F358" s="7" t="s">
        <v>540</v>
      </c>
      <c r="G358" s="10">
        <v>45748</v>
      </c>
      <c r="H358" s="10">
        <v>46843</v>
      </c>
      <c r="I358" s="10">
        <v>45734</v>
      </c>
      <c r="J358" s="10">
        <v>45734</v>
      </c>
      <c r="K358" s="21">
        <v>29520</v>
      </c>
      <c r="L358" s="21"/>
      <c r="M358" s="21">
        <v>29520</v>
      </c>
      <c r="N358" s="21">
        <v>29520</v>
      </c>
      <c r="O358" s="21">
        <f>IF(Worked_Table[[#This Row],[Award Value]]="",Worked_Table[[#This Row],[CN Value]],Worked_Table[[#This Row],[Award Value]])</f>
        <v>29520</v>
      </c>
      <c r="P358" s="10">
        <v>45748</v>
      </c>
      <c r="Q358" s="10">
        <v>46843</v>
      </c>
      <c r="R358" s="7">
        <v>2025</v>
      </c>
      <c r="S358" s="7" t="str">
        <f t="shared" si="5"/>
        <v>England Mixed/Other</v>
      </c>
    </row>
    <row r="359" spans="1:19" x14ac:dyDescent="0.3">
      <c r="A359" s="7" t="s">
        <v>3464</v>
      </c>
      <c r="B359" s="7" t="s">
        <v>242</v>
      </c>
      <c r="C359" s="7" t="s">
        <v>43</v>
      </c>
      <c r="D359" s="10">
        <v>45723</v>
      </c>
      <c r="E359" s="7" t="s">
        <v>3466</v>
      </c>
      <c r="F359" s="7" t="s">
        <v>64</v>
      </c>
      <c r="G359" s="10">
        <v>45627</v>
      </c>
      <c r="H359" s="10">
        <v>46573</v>
      </c>
      <c r="I359" s="10">
        <v>45626</v>
      </c>
      <c r="J359" s="10">
        <v>45692</v>
      </c>
      <c r="K359" s="21">
        <v>749695.49</v>
      </c>
      <c r="L359" s="21">
        <v>749695.49</v>
      </c>
      <c r="M359" s="21">
        <v>749695.49</v>
      </c>
      <c r="N359" s="21">
        <v>749695.49</v>
      </c>
      <c r="O359" s="21">
        <f>IF(Worked_Table[[#This Row],[Award Value]]="",Worked_Table[[#This Row],[CN Value]],Worked_Table[[#This Row],[Award Value]])</f>
        <v>749695.49</v>
      </c>
      <c r="P359" s="10">
        <v>45627</v>
      </c>
      <c r="Q359" s="10">
        <v>46573</v>
      </c>
      <c r="R359" s="7">
        <v>2025</v>
      </c>
      <c r="S359" s="7" t="str">
        <f t="shared" si="5"/>
        <v>UK</v>
      </c>
    </row>
    <row r="360" spans="1:19" x14ac:dyDescent="0.3">
      <c r="A360" s="7" t="s">
        <v>3469</v>
      </c>
      <c r="B360" s="7" t="s">
        <v>216</v>
      </c>
      <c r="C360" s="7" t="s">
        <v>43</v>
      </c>
      <c r="D360" s="10">
        <v>45720</v>
      </c>
      <c r="E360" s="7" t="s">
        <v>3471</v>
      </c>
      <c r="F360" s="7" t="s">
        <v>84</v>
      </c>
      <c r="G360" s="10">
        <v>45719</v>
      </c>
      <c r="H360" s="10">
        <v>46203</v>
      </c>
      <c r="I360" s="10">
        <v>45628</v>
      </c>
      <c r="J360" s="10">
        <v>45681</v>
      </c>
      <c r="K360" s="21">
        <v>12602865</v>
      </c>
      <c r="L360" s="21"/>
      <c r="M360" s="21">
        <v>12602865</v>
      </c>
      <c r="N360" s="21">
        <v>12602865</v>
      </c>
      <c r="O360" s="21">
        <f>IF(Worked_Table[[#This Row],[Award Value]]="",Worked_Table[[#This Row],[CN Value]],Worked_Table[[#This Row],[Award Value]])</f>
        <v>12602865</v>
      </c>
      <c r="P360" s="10">
        <v>45719</v>
      </c>
      <c r="Q360" s="10">
        <v>46203</v>
      </c>
      <c r="R360" s="7">
        <v>2025</v>
      </c>
      <c r="S360" s="7" t="str">
        <f t="shared" si="5"/>
        <v>England Mixed/Other</v>
      </c>
    </row>
    <row r="361" spans="1:19" x14ac:dyDescent="0.3">
      <c r="A361" s="7" t="s">
        <v>3474</v>
      </c>
      <c r="B361" s="7" t="s">
        <v>24879</v>
      </c>
      <c r="C361" s="7" t="s">
        <v>43</v>
      </c>
      <c r="D361" s="10">
        <v>45719</v>
      </c>
      <c r="E361" s="7" t="s">
        <v>3476</v>
      </c>
      <c r="F361" s="7" t="s">
        <v>64</v>
      </c>
      <c r="G361" s="10">
        <v>45691</v>
      </c>
      <c r="H361" s="10">
        <v>46237</v>
      </c>
      <c r="I361" s="10">
        <v>45492</v>
      </c>
      <c r="J361" s="10">
        <v>45691</v>
      </c>
      <c r="K361" s="21">
        <v>2264296.4</v>
      </c>
      <c r="L361" s="21"/>
      <c r="M361" s="21">
        <v>2264296.4</v>
      </c>
      <c r="N361" s="21">
        <v>2264296.4</v>
      </c>
      <c r="O361" s="21">
        <f>IF(Worked_Table[[#This Row],[Award Value]]="",Worked_Table[[#This Row],[CN Value]],Worked_Table[[#This Row],[Award Value]])</f>
        <v>2264296.4</v>
      </c>
      <c r="P361" s="10">
        <v>45691</v>
      </c>
      <c r="Q361" s="10">
        <v>46237</v>
      </c>
      <c r="R361" s="7">
        <v>2025</v>
      </c>
      <c r="S361" s="7" t="str">
        <f t="shared" si="5"/>
        <v>UK</v>
      </c>
    </row>
    <row r="362" spans="1:19" x14ac:dyDescent="0.3">
      <c r="A362" s="7" t="s">
        <v>3483</v>
      </c>
      <c r="B362" s="7" t="s">
        <v>589</v>
      </c>
      <c r="C362" s="7" t="s">
        <v>43</v>
      </c>
      <c r="D362" s="10">
        <v>45715</v>
      </c>
      <c r="E362" s="7" t="s">
        <v>3485</v>
      </c>
      <c r="F362" s="7" t="s">
        <v>107</v>
      </c>
      <c r="G362" s="10">
        <v>45155</v>
      </c>
      <c r="H362" s="10">
        <v>45352</v>
      </c>
      <c r="I362" s="10">
        <v>45058</v>
      </c>
      <c r="J362" s="10">
        <v>45118</v>
      </c>
      <c r="K362" s="21">
        <v>281917.5</v>
      </c>
      <c r="L362" s="21"/>
      <c r="M362" s="21">
        <v>281917.5</v>
      </c>
      <c r="N362" s="21">
        <v>281917.5</v>
      </c>
      <c r="O362" s="21">
        <f>IF(Worked_Table[[#This Row],[Award Value]]="",Worked_Table[[#This Row],[CN Value]],Worked_Table[[#This Row],[Award Value]])</f>
        <v>281917.5</v>
      </c>
      <c r="P362" s="10">
        <v>45155</v>
      </c>
      <c r="Q362" s="10">
        <v>45352</v>
      </c>
      <c r="R362" s="7">
        <v>2025</v>
      </c>
      <c r="S362" s="7" t="str">
        <f t="shared" si="5"/>
        <v>England Mixed/Other</v>
      </c>
    </row>
    <row r="363" spans="1:19" x14ac:dyDescent="0.3">
      <c r="A363" s="7" t="s">
        <v>3490</v>
      </c>
      <c r="B363" s="7" t="s">
        <v>1082</v>
      </c>
      <c r="C363" s="7" t="s">
        <v>43</v>
      </c>
      <c r="D363" s="10">
        <v>45712</v>
      </c>
      <c r="E363" s="7" t="s">
        <v>3492</v>
      </c>
      <c r="F363" s="7" t="s">
        <v>540</v>
      </c>
      <c r="G363" s="10">
        <v>45600</v>
      </c>
      <c r="H363" s="10">
        <v>46037</v>
      </c>
      <c r="I363" s="10">
        <v>44951</v>
      </c>
      <c r="J363" s="10">
        <v>45682</v>
      </c>
      <c r="K363" s="21">
        <v>5997113.6900000004</v>
      </c>
      <c r="L363" s="21"/>
      <c r="M363" s="21">
        <v>5997113.6900000004</v>
      </c>
      <c r="N363" s="21">
        <v>5997113.6900000004</v>
      </c>
      <c r="O363" s="21">
        <f>IF(Worked_Table[[#This Row],[Award Value]]="",Worked_Table[[#This Row],[CN Value]],Worked_Table[[#This Row],[Award Value]])</f>
        <v>5997113.6900000004</v>
      </c>
      <c r="P363" s="10">
        <v>45600</v>
      </c>
      <c r="Q363" s="10">
        <v>46037</v>
      </c>
      <c r="R363" s="7">
        <v>2025</v>
      </c>
      <c r="S363" s="7" t="str">
        <f t="shared" si="5"/>
        <v>England Mixed/Other</v>
      </c>
    </row>
    <row r="364" spans="1:19" x14ac:dyDescent="0.3">
      <c r="A364" s="7" t="s">
        <v>3497</v>
      </c>
      <c r="B364" s="7" t="s">
        <v>24915</v>
      </c>
      <c r="C364" s="7" t="s">
        <v>43</v>
      </c>
      <c r="D364" s="10">
        <v>45709</v>
      </c>
      <c r="E364" s="7" t="s">
        <v>3500</v>
      </c>
      <c r="F364" s="7" t="s">
        <v>64</v>
      </c>
      <c r="G364" s="10">
        <v>45478</v>
      </c>
      <c r="H364" s="10">
        <v>46356</v>
      </c>
      <c r="I364" s="10">
        <v>45464</v>
      </c>
      <c r="J364" s="10">
        <v>45709</v>
      </c>
      <c r="K364" s="21">
        <v>0</v>
      </c>
      <c r="L364" s="21">
        <v>32500</v>
      </c>
      <c r="M364" s="21">
        <v>32500</v>
      </c>
      <c r="N364" s="21">
        <v>32500</v>
      </c>
      <c r="O364" s="21">
        <f>IF(Worked_Table[[#This Row],[Award Value]]="",Worked_Table[[#This Row],[CN Value]],Worked_Table[[#This Row],[Award Value]])</f>
        <v>32500</v>
      </c>
      <c r="P364" s="10">
        <v>45478</v>
      </c>
      <c r="Q364" s="10">
        <v>46356</v>
      </c>
      <c r="R364" s="7">
        <v>2025</v>
      </c>
      <c r="S364" s="7" t="str">
        <f t="shared" si="5"/>
        <v>UK</v>
      </c>
    </row>
    <row r="365" spans="1:19" x14ac:dyDescent="0.3">
      <c r="A365" s="7" t="s">
        <v>3512</v>
      </c>
      <c r="B365" s="7" t="s">
        <v>2000</v>
      </c>
      <c r="C365" s="7" t="s">
        <v>43</v>
      </c>
      <c r="D365" s="10">
        <v>45708</v>
      </c>
      <c r="E365" s="7" t="s">
        <v>3514</v>
      </c>
      <c r="F365" s="7" t="s">
        <v>64</v>
      </c>
      <c r="G365" s="10">
        <v>45110</v>
      </c>
      <c r="H365" s="10">
        <v>45134</v>
      </c>
      <c r="I365" s="10">
        <v>45079</v>
      </c>
      <c r="J365" s="10">
        <v>45110</v>
      </c>
      <c r="K365" s="21">
        <v>12475</v>
      </c>
      <c r="L365" s="21"/>
      <c r="M365" s="21">
        <v>12475</v>
      </c>
      <c r="N365" s="21">
        <v>12475</v>
      </c>
      <c r="O365" s="21">
        <f>IF(Worked_Table[[#This Row],[Award Value]]="",Worked_Table[[#This Row],[CN Value]],Worked_Table[[#This Row],[Award Value]])</f>
        <v>12475</v>
      </c>
      <c r="P365" s="10">
        <v>45110</v>
      </c>
      <c r="Q365" s="10">
        <v>45134</v>
      </c>
      <c r="R365" s="7">
        <v>2025</v>
      </c>
      <c r="S365" s="7" t="str">
        <f t="shared" si="5"/>
        <v>UK</v>
      </c>
    </row>
    <row r="366" spans="1:19" x14ac:dyDescent="0.3">
      <c r="A366" s="7" t="s">
        <v>3518</v>
      </c>
      <c r="B366" s="7" t="s">
        <v>3519</v>
      </c>
      <c r="C366" s="7" t="s">
        <v>43</v>
      </c>
      <c r="D366" s="10">
        <v>45706</v>
      </c>
      <c r="E366" s="7" t="s">
        <v>3521</v>
      </c>
      <c r="F366" s="7" t="s">
        <v>84</v>
      </c>
      <c r="G366" s="10">
        <v>45293</v>
      </c>
      <c r="H366" s="10">
        <v>45366</v>
      </c>
      <c r="I366" s="10">
        <v>45236</v>
      </c>
      <c r="J366" s="10">
        <v>45344</v>
      </c>
      <c r="K366" s="21">
        <v>112000</v>
      </c>
      <c r="L366" s="21">
        <v>112000</v>
      </c>
      <c r="M366" s="21">
        <v>112000</v>
      </c>
      <c r="N366" s="21">
        <v>112000</v>
      </c>
      <c r="O366" s="21">
        <f>IF(Worked_Table[[#This Row],[Award Value]]="",Worked_Table[[#This Row],[CN Value]],Worked_Table[[#This Row],[Award Value]])</f>
        <v>112000</v>
      </c>
      <c r="P366" s="10">
        <v>45345</v>
      </c>
      <c r="Q366" s="10">
        <v>45429</v>
      </c>
      <c r="R366" s="7">
        <v>2025</v>
      </c>
      <c r="S366" s="7" t="str">
        <f t="shared" si="5"/>
        <v>England Mixed/Other</v>
      </c>
    </row>
    <row r="367" spans="1:19" x14ac:dyDescent="0.3">
      <c r="A367" s="7" t="s">
        <v>3533</v>
      </c>
      <c r="B367" s="7" t="s">
        <v>1178</v>
      </c>
      <c r="C367" s="7" t="s">
        <v>43</v>
      </c>
      <c r="D367" s="10">
        <v>45702</v>
      </c>
      <c r="E367" s="7" t="s">
        <v>3535</v>
      </c>
      <c r="F367" s="7" t="s">
        <v>378</v>
      </c>
      <c r="G367" s="10">
        <v>45532</v>
      </c>
      <c r="H367" s="10">
        <v>46003</v>
      </c>
      <c r="I367" s="10">
        <v>45310</v>
      </c>
      <c r="J367" s="10">
        <v>45527</v>
      </c>
      <c r="K367" s="21">
        <v>17567703.890000001</v>
      </c>
      <c r="L367" s="21"/>
      <c r="M367" s="21">
        <v>17567703.890000001</v>
      </c>
      <c r="N367" s="21">
        <v>17567703.890000001</v>
      </c>
      <c r="O367" s="21">
        <f>IF(Worked_Table[[#This Row],[Award Value]]="",Worked_Table[[#This Row],[CN Value]],Worked_Table[[#This Row],[Award Value]])</f>
        <v>17567703.890000001</v>
      </c>
      <c r="P367" s="10">
        <v>45532</v>
      </c>
      <c r="Q367" s="10">
        <v>46003</v>
      </c>
      <c r="R367" s="7">
        <v>2025</v>
      </c>
      <c r="S367" s="7" t="str">
        <f t="shared" si="5"/>
        <v>England Mixed/Other</v>
      </c>
    </row>
    <row r="368" spans="1:19" x14ac:dyDescent="0.3">
      <c r="A368" s="7" t="s">
        <v>3540</v>
      </c>
      <c r="B368" s="7" t="s">
        <v>24884</v>
      </c>
      <c r="C368" s="7" t="s">
        <v>43</v>
      </c>
      <c r="D368" s="10">
        <v>45702</v>
      </c>
      <c r="E368" s="7" t="s">
        <v>3542</v>
      </c>
      <c r="F368" s="7" t="s">
        <v>8481</v>
      </c>
      <c r="G368" s="10">
        <v>45705</v>
      </c>
      <c r="H368" s="10">
        <v>45747</v>
      </c>
      <c r="I368" s="10">
        <v>45688</v>
      </c>
      <c r="J368" s="10">
        <v>45699</v>
      </c>
      <c r="K368" s="21">
        <v>227754</v>
      </c>
      <c r="L368" s="21"/>
      <c r="M368" s="21">
        <v>227754</v>
      </c>
      <c r="N368" s="21">
        <v>227754</v>
      </c>
      <c r="O368" s="21">
        <f>IF(Worked_Table[[#This Row],[Award Value]]="",Worked_Table[[#This Row],[CN Value]],Worked_Table[[#This Row],[Award Value]])</f>
        <v>227754</v>
      </c>
      <c r="P368" s="10">
        <v>45705</v>
      </c>
      <c r="Q368" s="10">
        <v>45747</v>
      </c>
      <c r="R368" s="7">
        <v>2025</v>
      </c>
      <c r="S368" s="7" t="str">
        <f t="shared" si="5"/>
        <v>England Mixed/Other</v>
      </c>
    </row>
    <row r="369" spans="1:19" x14ac:dyDescent="0.3">
      <c r="A369" s="7" t="s">
        <v>3546</v>
      </c>
      <c r="B369" s="7" t="s">
        <v>242</v>
      </c>
      <c r="C369" s="7" t="s">
        <v>43</v>
      </c>
      <c r="D369" s="10">
        <v>45702</v>
      </c>
      <c r="E369" s="7" t="s">
        <v>3548</v>
      </c>
      <c r="F369" s="7" t="s">
        <v>714</v>
      </c>
      <c r="G369" s="10">
        <v>45607</v>
      </c>
      <c r="H369" s="10">
        <v>46379</v>
      </c>
      <c r="I369" s="10">
        <v>45604</v>
      </c>
      <c r="J369" s="10">
        <v>45631</v>
      </c>
      <c r="K369" s="21">
        <v>300446.31</v>
      </c>
      <c r="L369" s="21">
        <v>300446.31</v>
      </c>
      <c r="M369" s="21">
        <v>300446.31</v>
      </c>
      <c r="N369" s="21">
        <v>300446.31</v>
      </c>
      <c r="O369" s="21">
        <f>IF(Worked_Table[[#This Row],[Award Value]]="",Worked_Table[[#This Row],[CN Value]],Worked_Table[[#This Row],[Award Value]])</f>
        <v>300446.31</v>
      </c>
      <c r="P369" s="10">
        <v>45607</v>
      </c>
      <c r="Q369" s="10">
        <v>46379</v>
      </c>
      <c r="R369" s="7">
        <v>2025</v>
      </c>
      <c r="S369" s="7" t="str">
        <f t="shared" si="5"/>
        <v>England Mixed/Other</v>
      </c>
    </row>
    <row r="370" spans="1:19" x14ac:dyDescent="0.3">
      <c r="A370" s="7" t="s">
        <v>3550</v>
      </c>
      <c r="B370" s="7" t="s">
        <v>3551</v>
      </c>
      <c r="C370" s="7" t="s">
        <v>43</v>
      </c>
      <c r="D370" s="10">
        <v>45702</v>
      </c>
      <c r="E370" s="7" t="s">
        <v>3553</v>
      </c>
      <c r="F370" s="7" t="s">
        <v>127</v>
      </c>
      <c r="G370" s="10">
        <v>45689</v>
      </c>
      <c r="H370" s="10">
        <v>46275</v>
      </c>
      <c r="I370" s="10">
        <v>45663</v>
      </c>
      <c r="J370" s="10">
        <v>45673</v>
      </c>
      <c r="K370" s="21">
        <v>10260</v>
      </c>
      <c r="L370" s="21">
        <v>10260</v>
      </c>
      <c r="M370" s="21">
        <v>10260</v>
      </c>
      <c r="N370" s="21">
        <v>10260</v>
      </c>
      <c r="O370" s="21">
        <f>IF(Worked_Table[[#This Row],[Award Value]]="",Worked_Table[[#This Row],[CN Value]],Worked_Table[[#This Row],[Award Value]])</f>
        <v>10260</v>
      </c>
      <c r="P370" s="10">
        <v>45689</v>
      </c>
      <c r="Q370" s="10">
        <v>46275</v>
      </c>
      <c r="R370" s="7">
        <v>2025</v>
      </c>
      <c r="S370" s="7" t="str">
        <f t="shared" si="5"/>
        <v>UK</v>
      </c>
    </row>
    <row r="371" spans="1:19" x14ac:dyDescent="0.3">
      <c r="A371" s="7" t="s">
        <v>3562</v>
      </c>
      <c r="B371" s="7" t="s">
        <v>2165</v>
      </c>
      <c r="C371" s="7" t="s">
        <v>43</v>
      </c>
      <c r="D371" s="10">
        <v>45700</v>
      </c>
      <c r="E371" s="7" t="s">
        <v>3564</v>
      </c>
      <c r="F371" s="7" t="s">
        <v>378</v>
      </c>
      <c r="G371" s="10">
        <v>45516</v>
      </c>
      <c r="H371" s="10">
        <v>45929</v>
      </c>
      <c r="I371" s="10">
        <v>44372</v>
      </c>
      <c r="J371" s="10">
        <v>45646</v>
      </c>
      <c r="K371" s="21">
        <v>0</v>
      </c>
      <c r="L371" s="21">
        <v>22134697.780000001</v>
      </c>
      <c r="M371" s="21">
        <v>22134697.780000001</v>
      </c>
      <c r="N371" s="21">
        <v>22134697.780000001</v>
      </c>
      <c r="O371" s="21">
        <f>IF(Worked_Table[[#This Row],[Award Value]]="",Worked_Table[[#This Row],[CN Value]],Worked_Table[[#This Row],[Award Value]])</f>
        <v>22134697.780000001</v>
      </c>
      <c r="P371" s="10">
        <v>45517</v>
      </c>
      <c r="Q371" s="10">
        <v>45929</v>
      </c>
      <c r="R371" s="7">
        <v>2025</v>
      </c>
      <c r="S371" s="7" t="str">
        <f t="shared" si="5"/>
        <v>England Mixed/Other</v>
      </c>
    </row>
    <row r="372" spans="1:19" x14ac:dyDescent="0.3">
      <c r="A372" s="7" t="s">
        <v>3568</v>
      </c>
      <c r="B372" s="7" t="s">
        <v>24916</v>
      </c>
      <c r="C372" s="7" t="s">
        <v>43</v>
      </c>
      <c r="D372" s="10">
        <v>45699</v>
      </c>
      <c r="E372" s="7" t="s">
        <v>3571</v>
      </c>
      <c r="F372" s="7" t="s">
        <v>436</v>
      </c>
      <c r="G372" s="10">
        <v>45433</v>
      </c>
      <c r="H372" s="10">
        <v>45744</v>
      </c>
      <c r="I372" s="10">
        <v>45387</v>
      </c>
      <c r="J372" s="10">
        <v>45408</v>
      </c>
      <c r="K372" s="21">
        <v>40000</v>
      </c>
      <c r="L372" s="21">
        <v>50000</v>
      </c>
      <c r="M372" s="21">
        <v>50000</v>
      </c>
      <c r="N372" s="21">
        <v>39453</v>
      </c>
      <c r="O372" s="21">
        <f>IF(Worked_Table[[#This Row],[Award Value]]="",Worked_Table[[#This Row],[CN Value]],Worked_Table[[#This Row],[Award Value]])</f>
        <v>39453</v>
      </c>
      <c r="P372" s="10">
        <v>45433</v>
      </c>
      <c r="Q372" s="10">
        <v>45744</v>
      </c>
      <c r="R372" s="7">
        <v>2025</v>
      </c>
      <c r="S372" s="7" t="str">
        <f t="shared" si="5"/>
        <v>England Mixed/Other</v>
      </c>
    </row>
    <row r="373" spans="1:19" x14ac:dyDescent="0.3">
      <c r="A373" s="7" t="s">
        <v>3581</v>
      </c>
      <c r="B373" s="7" t="s">
        <v>3582</v>
      </c>
      <c r="C373" s="7" t="s">
        <v>43</v>
      </c>
      <c r="D373" s="10">
        <v>45695</v>
      </c>
      <c r="E373" s="7" t="s">
        <v>3584</v>
      </c>
      <c r="F373" s="7" t="s">
        <v>84</v>
      </c>
      <c r="G373" s="10">
        <v>45444</v>
      </c>
      <c r="H373" s="10">
        <v>46112</v>
      </c>
      <c r="I373" s="10">
        <v>45413</v>
      </c>
      <c r="J373" s="10">
        <v>45443</v>
      </c>
      <c r="K373" s="21">
        <v>300189</v>
      </c>
      <c r="L373" s="21">
        <v>300189</v>
      </c>
      <c r="M373" s="21">
        <v>300189</v>
      </c>
      <c r="N373" s="21">
        <v>300189</v>
      </c>
      <c r="O373" s="21">
        <f>IF(Worked_Table[[#This Row],[Award Value]]="",Worked_Table[[#This Row],[CN Value]],Worked_Table[[#This Row],[Award Value]])</f>
        <v>300189</v>
      </c>
      <c r="P373" s="10">
        <v>45444</v>
      </c>
      <c r="Q373" s="10">
        <v>46112</v>
      </c>
      <c r="R373" s="7">
        <v>2025</v>
      </c>
      <c r="S373" s="7" t="str">
        <f t="shared" si="5"/>
        <v>England Mixed/Other</v>
      </c>
    </row>
    <row r="374" spans="1:19" x14ac:dyDescent="0.3">
      <c r="A374" s="7" t="s">
        <v>3591</v>
      </c>
      <c r="B374" s="7" t="s">
        <v>550</v>
      </c>
      <c r="C374" s="7" t="s">
        <v>43</v>
      </c>
      <c r="D374" s="10">
        <v>45693</v>
      </c>
      <c r="E374" s="7" t="s">
        <v>3593</v>
      </c>
      <c r="F374" s="7" t="s">
        <v>554</v>
      </c>
      <c r="G374" s="10">
        <v>45597</v>
      </c>
      <c r="H374" s="10">
        <v>45869</v>
      </c>
      <c r="I374" s="10">
        <v>45583</v>
      </c>
      <c r="J374" s="10">
        <v>45596</v>
      </c>
      <c r="K374" s="21">
        <v>70000</v>
      </c>
      <c r="L374" s="21"/>
      <c r="M374" s="21">
        <v>70000</v>
      </c>
      <c r="N374" s="21">
        <v>61472</v>
      </c>
      <c r="O374" s="21">
        <f>IF(Worked_Table[[#This Row],[Award Value]]="",Worked_Table[[#This Row],[CN Value]],Worked_Table[[#This Row],[Award Value]])</f>
        <v>61472</v>
      </c>
      <c r="P374" s="10">
        <v>45597</v>
      </c>
      <c r="Q374" s="10">
        <v>45869</v>
      </c>
      <c r="R374" s="7">
        <v>2025</v>
      </c>
      <c r="S374" s="7" t="str">
        <f t="shared" si="5"/>
        <v>England Mixed/Other</v>
      </c>
    </row>
    <row r="375" spans="1:19" x14ac:dyDescent="0.3">
      <c r="A375" s="7" t="s">
        <v>3596</v>
      </c>
      <c r="B375" s="7" t="s">
        <v>242</v>
      </c>
      <c r="C375" s="7" t="s">
        <v>43</v>
      </c>
      <c r="D375" s="10">
        <v>45691</v>
      </c>
      <c r="E375" s="7" t="s">
        <v>3598</v>
      </c>
      <c r="F375" s="7" t="s">
        <v>64</v>
      </c>
      <c r="G375" s="10">
        <v>45677</v>
      </c>
      <c r="H375" s="10">
        <v>45806</v>
      </c>
      <c r="I375" s="10">
        <v>45676</v>
      </c>
      <c r="J375" s="10">
        <v>45677</v>
      </c>
      <c r="K375" s="21">
        <v>58496.89</v>
      </c>
      <c r="L375" s="21">
        <v>199999.99</v>
      </c>
      <c r="M375" s="21">
        <v>199999.99</v>
      </c>
      <c r="N375" s="21">
        <v>58496.89</v>
      </c>
      <c r="O375" s="21">
        <f>IF(Worked_Table[[#This Row],[Award Value]]="",Worked_Table[[#This Row],[CN Value]],Worked_Table[[#This Row],[Award Value]])</f>
        <v>58496.89</v>
      </c>
      <c r="P375" s="10">
        <v>45677</v>
      </c>
      <c r="Q375" s="10">
        <v>45806</v>
      </c>
      <c r="R375" s="7">
        <v>2025</v>
      </c>
      <c r="S375" s="7" t="str">
        <f t="shared" si="5"/>
        <v>UK</v>
      </c>
    </row>
    <row r="376" spans="1:19" x14ac:dyDescent="0.3">
      <c r="A376" s="7" t="s">
        <v>3601</v>
      </c>
      <c r="B376" s="7" t="s">
        <v>2165</v>
      </c>
      <c r="C376" s="7" t="s">
        <v>43</v>
      </c>
      <c r="D376" s="10">
        <v>45691</v>
      </c>
      <c r="E376" s="7" t="s">
        <v>3603</v>
      </c>
      <c r="F376" s="7" t="s">
        <v>378</v>
      </c>
      <c r="G376" s="10">
        <v>45621</v>
      </c>
      <c r="H376" s="10">
        <v>45702</v>
      </c>
      <c r="I376" s="10">
        <v>45616</v>
      </c>
      <c r="J376" s="10">
        <v>45625</v>
      </c>
      <c r="K376" s="21">
        <v>0</v>
      </c>
      <c r="L376" s="21">
        <v>54841.15</v>
      </c>
      <c r="M376" s="21">
        <v>54841.15</v>
      </c>
      <c r="N376" s="21">
        <v>54841.15</v>
      </c>
      <c r="O376" s="21">
        <f>IF(Worked_Table[[#This Row],[Award Value]]="",Worked_Table[[#This Row],[CN Value]],Worked_Table[[#This Row],[Award Value]])</f>
        <v>54841.15</v>
      </c>
      <c r="P376" s="10">
        <v>45621</v>
      </c>
      <c r="Q376" s="10">
        <v>45702</v>
      </c>
      <c r="R376" s="7">
        <v>2025</v>
      </c>
      <c r="S376" s="7" t="str">
        <f t="shared" si="5"/>
        <v>England Mixed/Other</v>
      </c>
    </row>
    <row r="377" spans="1:19" x14ac:dyDescent="0.3">
      <c r="A377" s="7">
        <v>20242967</v>
      </c>
      <c r="B377" s="7" t="s">
        <v>2046</v>
      </c>
      <c r="C377" s="7" t="s">
        <v>43</v>
      </c>
      <c r="D377" s="10">
        <v>45684</v>
      </c>
      <c r="E377" s="7" t="s">
        <v>3608</v>
      </c>
      <c r="F377" s="7" t="s">
        <v>127</v>
      </c>
      <c r="G377" s="10">
        <v>45573</v>
      </c>
      <c r="H377" s="10">
        <v>45601</v>
      </c>
      <c r="I377" s="10">
        <v>45572</v>
      </c>
      <c r="J377" s="10">
        <v>45572</v>
      </c>
      <c r="K377" s="21">
        <v>20000</v>
      </c>
      <c r="L377" s="21"/>
      <c r="M377" s="21">
        <v>20000</v>
      </c>
      <c r="N377" s="21">
        <v>20000</v>
      </c>
      <c r="O377" s="21">
        <f>IF(Worked_Table[[#This Row],[Award Value]]="",Worked_Table[[#This Row],[CN Value]],Worked_Table[[#This Row],[Award Value]])</f>
        <v>20000</v>
      </c>
      <c r="P377" s="10">
        <v>45573</v>
      </c>
      <c r="Q377" s="10">
        <v>45601</v>
      </c>
      <c r="R377" s="7">
        <v>2025</v>
      </c>
      <c r="S377" s="7" t="str">
        <f t="shared" si="5"/>
        <v>UK</v>
      </c>
    </row>
    <row r="378" spans="1:19" x14ac:dyDescent="0.3">
      <c r="A378" s="7" t="s">
        <v>3611</v>
      </c>
      <c r="B378" s="7" t="s">
        <v>24882</v>
      </c>
      <c r="C378" s="7" t="s">
        <v>43</v>
      </c>
      <c r="D378" s="10">
        <v>45681</v>
      </c>
      <c r="E378" s="7" t="s">
        <v>3613</v>
      </c>
      <c r="F378" s="7" t="s">
        <v>84</v>
      </c>
      <c r="G378" s="10">
        <v>45677</v>
      </c>
      <c r="H378" s="10">
        <v>45930</v>
      </c>
      <c r="I378" s="10">
        <v>45611</v>
      </c>
      <c r="J378" s="10">
        <v>45674</v>
      </c>
      <c r="K378" s="21">
        <v>348328.9</v>
      </c>
      <c r="L378" s="21">
        <v>400000</v>
      </c>
      <c r="M378" s="21">
        <v>400000</v>
      </c>
      <c r="N378" s="21">
        <v>348328.9</v>
      </c>
      <c r="O378" s="21">
        <f>IF(Worked_Table[[#This Row],[Award Value]]="",Worked_Table[[#This Row],[CN Value]],Worked_Table[[#This Row],[Award Value]])</f>
        <v>348328.9</v>
      </c>
      <c r="P378" s="10">
        <v>45677</v>
      </c>
      <c r="Q378" s="10">
        <v>45930</v>
      </c>
      <c r="R378" s="7">
        <v>2025</v>
      </c>
      <c r="S378" s="7" t="str">
        <f t="shared" si="5"/>
        <v>England Mixed/Other</v>
      </c>
    </row>
    <row r="379" spans="1:19" x14ac:dyDescent="0.3">
      <c r="A379" s="7" t="s">
        <v>3617</v>
      </c>
      <c r="B379" s="7" t="s">
        <v>7887</v>
      </c>
      <c r="C379" s="7" t="s">
        <v>43</v>
      </c>
      <c r="D379" s="10">
        <v>45680</v>
      </c>
      <c r="E379" s="7" t="s">
        <v>3619</v>
      </c>
      <c r="F379" s="7" t="s">
        <v>378</v>
      </c>
      <c r="G379" s="10">
        <v>45693</v>
      </c>
      <c r="H379" s="10">
        <v>47153</v>
      </c>
      <c r="I379" s="10">
        <v>45602</v>
      </c>
      <c r="J379" s="10">
        <v>45674</v>
      </c>
      <c r="K379" s="21">
        <v>415456</v>
      </c>
      <c r="L379" s="21"/>
      <c r="M379" s="21">
        <v>415456</v>
      </c>
      <c r="N379" s="21">
        <v>415456</v>
      </c>
      <c r="O379" s="21">
        <f>IF(Worked_Table[[#This Row],[Award Value]]="",Worked_Table[[#This Row],[CN Value]],Worked_Table[[#This Row],[Award Value]])</f>
        <v>415456</v>
      </c>
      <c r="P379" s="10">
        <v>45693</v>
      </c>
      <c r="Q379" s="10">
        <v>47153</v>
      </c>
      <c r="R379" s="7">
        <v>2025</v>
      </c>
      <c r="S379" s="7" t="str">
        <f t="shared" si="5"/>
        <v>England Mixed/Other</v>
      </c>
    </row>
    <row r="380" spans="1:19" x14ac:dyDescent="0.3">
      <c r="A380" s="7" t="s">
        <v>3625</v>
      </c>
      <c r="B380" s="7" t="s">
        <v>3626</v>
      </c>
      <c r="C380" s="7" t="s">
        <v>43</v>
      </c>
      <c r="D380" s="10">
        <v>45678</v>
      </c>
      <c r="E380" s="7" t="s">
        <v>3628</v>
      </c>
      <c r="F380" s="7" t="s">
        <v>51</v>
      </c>
      <c r="G380" s="10">
        <v>45602</v>
      </c>
      <c r="H380" s="10">
        <v>46696</v>
      </c>
      <c r="I380" s="10">
        <v>45559</v>
      </c>
      <c r="J380" s="10">
        <v>45601</v>
      </c>
      <c r="K380" s="21">
        <v>314055</v>
      </c>
      <c r="L380" s="21"/>
      <c r="M380" s="21">
        <v>314055</v>
      </c>
      <c r="N380" s="21">
        <v>314055</v>
      </c>
      <c r="O380" s="21">
        <f>IF(Worked_Table[[#This Row],[Award Value]]="",Worked_Table[[#This Row],[CN Value]],Worked_Table[[#This Row],[Award Value]])</f>
        <v>314055</v>
      </c>
      <c r="P380" s="10">
        <v>45602</v>
      </c>
      <c r="Q380" s="10">
        <v>46696</v>
      </c>
      <c r="R380" s="7">
        <v>2025</v>
      </c>
      <c r="S380" s="7" t="str">
        <f t="shared" si="5"/>
        <v>England Mixed/Other</v>
      </c>
    </row>
    <row r="381" spans="1:19" x14ac:dyDescent="0.3">
      <c r="A381" s="7" t="s">
        <v>3636</v>
      </c>
      <c r="B381" s="7" t="s">
        <v>3637</v>
      </c>
      <c r="C381" s="7" t="s">
        <v>43</v>
      </c>
      <c r="D381" s="10">
        <v>45677</v>
      </c>
      <c r="E381" s="7" t="s">
        <v>3639</v>
      </c>
      <c r="F381" s="7" t="s">
        <v>436</v>
      </c>
      <c r="G381" s="10">
        <v>45635</v>
      </c>
      <c r="H381" s="10">
        <v>45747</v>
      </c>
      <c r="I381" s="10">
        <v>45604</v>
      </c>
      <c r="J381" s="10">
        <v>45624</v>
      </c>
      <c r="K381" s="21">
        <v>150000</v>
      </c>
      <c r="L381" s="21">
        <v>150000</v>
      </c>
      <c r="M381" s="21">
        <v>150000</v>
      </c>
      <c r="N381" s="21">
        <v>229483.12</v>
      </c>
      <c r="O381" s="21">
        <f>IF(Worked_Table[[#This Row],[Award Value]]="",Worked_Table[[#This Row],[CN Value]],Worked_Table[[#This Row],[Award Value]])</f>
        <v>229483.12</v>
      </c>
      <c r="P381" s="10">
        <v>45628</v>
      </c>
      <c r="Q381" s="10">
        <v>45914</v>
      </c>
      <c r="R381" s="7">
        <v>2025</v>
      </c>
      <c r="S381" s="7" t="str">
        <f t="shared" si="5"/>
        <v>England Mixed/Other</v>
      </c>
    </row>
    <row r="382" spans="1:19" x14ac:dyDescent="0.3">
      <c r="A382" s="7" t="s">
        <v>3648</v>
      </c>
      <c r="B382" s="7" t="s">
        <v>3649</v>
      </c>
      <c r="C382" s="7" t="s">
        <v>43</v>
      </c>
      <c r="D382" s="10">
        <v>45673</v>
      </c>
      <c r="E382" s="7" t="s">
        <v>3651</v>
      </c>
      <c r="F382" s="7" t="s">
        <v>84</v>
      </c>
      <c r="G382" s="10">
        <v>45677</v>
      </c>
      <c r="H382" s="10">
        <v>45991</v>
      </c>
      <c r="I382" s="10">
        <v>45609</v>
      </c>
      <c r="J382" s="10">
        <v>45673</v>
      </c>
      <c r="K382" s="21">
        <v>775000</v>
      </c>
      <c r="L382" s="21"/>
      <c r="M382" s="21">
        <v>775000</v>
      </c>
      <c r="N382" s="21">
        <v>775000</v>
      </c>
      <c r="O382" s="21">
        <f>IF(Worked_Table[[#This Row],[Award Value]]="",Worked_Table[[#This Row],[CN Value]],Worked_Table[[#This Row],[Award Value]])</f>
        <v>775000</v>
      </c>
      <c r="P382" s="10">
        <v>45677</v>
      </c>
      <c r="Q382" s="10">
        <v>45991</v>
      </c>
      <c r="R382" s="7">
        <v>2025</v>
      </c>
      <c r="S382" s="7" t="str">
        <f t="shared" si="5"/>
        <v>England Mixed/Other</v>
      </c>
    </row>
    <row r="383" spans="1:19" x14ac:dyDescent="0.3">
      <c r="A383" s="7" t="s">
        <v>3660</v>
      </c>
      <c r="B383" s="7" t="s">
        <v>3661</v>
      </c>
      <c r="C383" s="7" t="s">
        <v>43</v>
      </c>
      <c r="D383" s="10">
        <v>45673</v>
      </c>
      <c r="E383" s="7" t="s">
        <v>3663</v>
      </c>
      <c r="F383" s="7" t="s">
        <v>8481</v>
      </c>
      <c r="G383" s="10">
        <v>45691</v>
      </c>
      <c r="H383" s="10">
        <v>45859</v>
      </c>
      <c r="I383" s="10">
        <v>45649</v>
      </c>
      <c r="J383" s="10">
        <v>45671</v>
      </c>
      <c r="K383" s="21">
        <v>420000</v>
      </c>
      <c r="L383" s="21"/>
      <c r="M383" s="21">
        <v>420000</v>
      </c>
      <c r="N383" s="21">
        <v>411566.1</v>
      </c>
      <c r="O383" s="21">
        <f>IF(Worked_Table[[#This Row],[Award Value]]="",Worked_Table[[#This Row],[CN Value]],Worked_Table[[#This Row],[Award Value]])</f>
        <v>411566.1</v>
      </c>
      <c r="P383" s="10">
        <v>45698</v>
      </c>
      <c r="Q383" s="10">
        <v>45873</v>
      </c>
      <c r="R383" s="7">
        <v>2025</v>
      </c>
      <c r="S383" s="7" t="str">
        <f t="shared" si="5"/>
        <v>England Mixed/Other</v>
      </c>
    </row>
    <row r="384" spans="1:19" x14ac:dyDescent="0.3">
      <c r="A384" s="7" t="s">
        <v>3675</v>
      </c>
      <c r="B384" s="7" t="s">
        <v>216</v>
      </c>
      <c r="C384" s="7" t="s">
        <v>43</v>
      </c>
      <c r="D384" s="10">
        <v>45672</v>
      </c>
      <c r="E384" s="7" t="s">
        <v>3677</v>
      </c>
      <c r="F384" s="7" t="s">
        <v>84</v>
      </c>
      <c r="G384" s="10">
        <v>45642</v>
      </c>
      <c r="H384" s="10">
        <v>45824</v>
      </c>
      <c r="I384" s="10">
        <v>45505</v>
      </c>
      <c r="J384" s="10">
        <v>45539</v>
      </c>
      <c r="K384" s="21">
        <v>26529.15</v>
      </c>
      <c r="L384" s="21"/>
      <c r="M384" s="21">
        <v>26529.15</v>
      </c>
      <c r="N384" s="21">
        <v>26529.15</v>
      </c>
      <c r="O384" s="21">
        <f>IF(Worked_Table[[#This Row],[Award Value]]="",Worked_Table[[#This Row],[CN Value]],Worked_Table[[#This Row],[Award Value]])</f>
        <v>26529.15</v>
      </c>
      <c r="P384" s="10">
        <v>45642</v>
      </c>
      <c r="Q384" s="10">
        <v>45824</v>
      </c>
      <c r="R384" s="7">
        <v>2025</v>
      </c>
      <c r="S384" s="7" t="str">
        <f t="shared" si="5"/>
        <v>England Mixed/Other</v>
      </c>
    </row>
    <row r="385" spans="1:19" x14ac:dyDescent="0.3">
      <c r="A385" s="7" t="s">
        <v>3680</v>
      </c>
      <c r="B385" s="7" t="s">
        <v>216</v>
      </c>
      <c r="C385" s="7" t="s">
        <v>43</v>
      </c>
      <c r="D385" s="10">
        <v>45671</v>
      </c>
      <c r="E385" s="7" t="s">
        <v>3682</v>
      </c>
      <c r="F385" s="7" t="s">
        <v>84</v>
      </c>
      <c r="G385" s="10">
        <v>45621</v>
      </c>
      <c r="H385" s="10">
        <v>45800</v>
      </c>
      <c r="I385" s="10">
        <v>45516</v>
      </c>
      <c r="J385" s="10">
        <v>45544</v>
      </c>
      <c r="K385" s="21">
        <v>40148.31</v>
      </c>
      <c r="L385" s="21"/>
      <c r="M385" s="21">
        <v>40148.31</v>
      </c>
      <c r="N385" s="21">
        <v>40148.31</v>
      </c>
      <c r="O385" s="21">
        <f>IF(Worked_Table[[#This Row],[Award Value]]="",Worked_Table[[#This Row],[CN Value]],Worked_Table[[#This Row],[Award Value]])</f>
        <v>40148.31</v>
      </c>
      <c r="P385" s="10">
        <v>45621</v>
      </c>
      <c r="Q385" s="10">
        <v>45800</v>
      </c>
      <c r="R385" s="7">
        <v>2025</v>
      </c>
      <c r="S385" s="7" t="str">
        <f t="shared" si="5"/>
        <v>England Mixed/Other</v>
      </c>
    </row>
    <row r="386" spans="1:19" x14ac:dyDescent="0.3">
      <c r="A386" s="7" t="s">
        <v>3684</v>
      </c>
      <c r="B386" s="7" t="s">
        <v>216</v>
      </c>
      <c r="C386" s="7" t="s">
        <v>43</v>
      </c>
      <c r="D386" s="10">
        <v>45671</v>
      </c>
      <c r="E386" s="7" t="s">
        <v>3686</v>
      </c>
      <c r="F386" s="7" t="s">
        <v>84</v>
      </c>
      <c r="G386" s="10">
        <v>45600</v>
      </c>
      <c r="H386" s="10">
        <v>45779</v>
      </c>
      <c r="I386" s="10">
        <v>45509</v>
      </c>
      <c r="J386" s="10">
        <v>45537</v>
      </c>
      <c r="K386" s="21">
        <v>67104.570000000007</v>
      </c>
      <c r="L386" s="21"/>
      <c r="M386" s="21">
        <v>67104.570000000007</v>
      </c>
      <c r="N386" s="21">
        <v>67104.570000000007</v>
      </c>
      <c r="O386" s="21">
        <f>IF(Worked_Table[[#This Row],[Award Value]]="",Worked_Table[[#This Row],[CN Value]],Worked_Table[[#This Row],[Award Value]])</f>
        <v>67104.570000000007</v>
      </c>
      <c r="P386" s="10">
        <v>45600</v>
      </c>
      <c r="Q386" s="10">
        <v>45779</v>
      </c>
      <c r="R386" s="7">
        <v>2025</v>
      </c>
      <c r="S386" s="7" t="str">
        <f t="shared" ref="S386:S449" si="6">IF(OR(F386="United Kingdom",F386="Any region"),"UK",
IF(
(
--ISNUMBER(SEARCH("North East",F386))+
--ISNUMBER(SEARCH("North West",F386))+
--ISNUMBER(SEARCH("Yorkshire and The Humber",F386))+
--ISNUMBER(SEARCH("East Midlands",F386))+
--ISNUMBER(SEARCH("West Midlands",F386))+
--ISNUMBER(SEARCH("East of England",F386))+
--ISNUMBER(SEARCH("London",F386))+
--ISNUMBER(SEARCH("South East",F386))+
--ISNUMBER(SEARCH("South West",F386))
)=9,
"England",
"England Mixed/Other"
))</f>
        <v>England Mixed/Other</v>
      </c>
    </row>
    <row r="387" spans="1:19" x14ac:dyDescent="0.3">
      <c r="A387" s="7" t="s">
        <v>3689</v>
      </c>
      <c r="B387" s="7" t="s">
        <v>24903</v>
      </c>
      <c r="C387" s="7" t="s">
        <v>43</v>
      </c>
      <c r="D387" s="10">
        <v>45671</v>
      </c>
      <c r="E387" s="7" t="s">
        <v>2847</v>
      </c>
      <c r="F387" s="7" t="s">
        <v>64</v>
      </c>
      <c r="G387" s="10">
        <v>45505</v>
      </c>
      <c r="H387" s="10">
        <v>45869</v>
      </c>
      <c r="I387" s="10">
        <v>45504</v>
      </c>
      <c r="J387" s="10">
        <v>45670</v>
      </c>
      <c r="K387" s="21">
        <v>500000</v>
      </c>
      <c r="L387" s="21">
        <v>500000</v>
      </c>
      <c r="M387" s="21">
        <v>500000</v>
      </c>
      <c r="N387" s="21">
        <v>500000</v>
      </c>
      <c r="O387" s="21">
        <f>IF(Worked_Table[[#This Row],[Award Value]]="",Worked_Table[[#This Row],[CN Value]],Worked_Table[[#This Row],[Award Value]])</f>
        <v>500000</v>
      </c>
      <c r="P387" s="10">
        <v>45505</v>
      </c>
      <c r="Q387" s="10">
        <v>45869</v>
      </c>
      <c r="R387" s="7">
        <v>2025</v>
      </c>
      <c r="S387" s="7" t="str">
        <f t="shared" si="6"/>
        <v>UK</v>
      </c>
    </row>
    <row r="388" spans="1:19" x14ac:dyDescent="0.3">
      <c r="A388" s="7" t="s">
        <v>3691</v>
      </c>
      <c r="B388" s="7" t="s">
        <v>24917</v>
      </c>
      <c r="C388" s="7" t="s">
        <v>43</v>
      </c>
      <c r="D388" s="10">
        <v>45670</v>
      </c>
      <c r="E388" s="7" t="s">
        <v>3694</v>
      </c>
      <c r="F388" s="7" t="s">
        <v>8481</v>
      </c>
      <c r="G388" s="10">
        <v>45635</v>
      </c>
      <c r="H388" s="10">
        <v>45747</v>
      </c>
      <c r="I388" s="10">
        <v>45604</v>
      </c>
      <c r="J388" s="10">
        <v>45667</v>
      </c>
      <c r="K388" s="21">
        <v>375000</v>
      </c>
      <c r="L388" s="21">
        <v>450000</v>
      </c>
      <c r="M388" s="21">
        <v>450000</v>
      </c>
      <c r="N388" s="21">
        <v>525000</v>
      </c>
      <c r="O388" s="21">
        <f>IF(Worked_Table[[#This Row],[Award Value]]="",Worked_Table[[#This Row],[CN Value]],Worked_Table[[#This Row],[Award Value]])</f>
        <v>525000</v>
      </c>
      <c r="P388" s="10">
        <v>45681</v>
      </c>
      <c r="Q388" s="10">
        <v>45900</v>
      </c>
      <c r="R388" s="7">
        <v>2025</v>
      </c>
      <c r="S388" s="7" t="str">
        <f t="shared" si="6"/>
        <v>England Mixed/Other</v>
      </c>
    </row>
    <row r="389" spans="1:19" x14ac:dyDescent="0.3">
      <c r="A389" s="7" t="s">
        <v>3702</v>
      </c>
      <c r="B389" s="7" t="s">
        <v>24918</v>
      </c>
      <c r="C389" s="7" t="s">
        <v>188</v>
      </c>
      <c r="D389" s="10">
        <v>45667</v>
      </c>
      <c r="E389" s="7" t="s">
        <v>3705</v>
      </c>
      <c r="F389" s="7" t="s">
        <v>64</v>
      </c>
      <c r="G389" s="10">
        <v>47270</v>
      </c>
      <c r="H389" s="10">
        <v>47271</v>
      </c>
      <c r="I389" s="10">
        <v>47269</v>
      </c>
      <c r="J389" s="10"/>
      <c r="K389" s="21">
        <v>100000000</v>
      </c>
      <c r="L389" s="21"/>
      <c r="M389" s="21">
        <v>100000000</v>
      </c>
      <c r="N389" s="21"/>
      <c r="O389" s="21">
        <f>IF(Worked_Table[[#This Row],[Award Value]]="",Worked_Table[[#This Row],[CN Value]],Worked_Table[[#This Row],[Award Value]])</f>
        <v>100000000</v>
      </c>
      <c r="P389" s="10"/>
      <c r="Q389" s="10"/>
      <c r="R389" s="7">
        <v>2025</v>
      </c>
      <c r="S389" s="7" t="str">
        <f t="shared" si="6"/>
        <v>UK</v>
      </c>
    </row>
    <row r="390" spans="1:19" x14ac:dyDescent="0.3">
      <c r="A390" s="7" t="s">
        <v>3714</v>
      </c>
      <c r="B390" s="7" t="s">
        <v>24918</v>
      </c>
      <c r="C390" s="7" t="s">
        <v>188</v>
      </c>
      <c r="D390" s="10">
        <v>45667</v>
      </c>
      <c r="E390" s="7" t="s">
        <v>3716</v>
      </c>
      <c r="F390" s="7" t="s">
        <v>64</v>
      </c>
      <c r="G390" s="10">
        <v>47270</v>
      </c>
      <c r="H390" s="10">
        <v>47271</v>
      </c>
      <c r="I390" s="10">
        <v>47269</v>
      </c>
      <c r="J390" s="10"/>
      <c r="K390" s="21">
        <v>100000000</v>
      </c>
      <c r="L390" s="21"/>
      <c r="M390" s="21">
        <v>100000000</v>
      </c>
      <c r="N390" s="21"/>
      <c r="O390" s="21">
        <f>IF(Worked_Table[[#This Row],[Award Value]]="",Worked_Table[[#This Row],[CN Value]],Worked_Table[[#This Row],[Award Value]])</f>
        <v>100000000</v>
      </c>
      <c r="P390" s="10"/>
      <c r="Q390" s="10"/>
      <c r="R390" s="7">
        <v>2025</v>
      </c>
      <c r="S390" s="7" t="str">
        <f t="shared" si="6"/>
        <v>UK</v>
      </c>
    </row>
    <row r="391" spans="1:19" x14ac:dyDescent="0.3">
      <c r="A391" s="7" t="s">
        <v>3719</v>
      </c>
      <c r="B391" s="7" t="s">
        <v>627</v>
      </c>
      <c r="C391" s="7" t="s">
        <v>43</v>
      </c>
      <c r="D391" s="10">
        <v>45667</v>
      </c>
      <c r="E391" s="7" t="s">
        <v>3721</v>
      </c>
      <c r="F391" s="7" t="s">
        <v>436</v>
      </c>
      <c r="G391" s="10">
        <v>45691</v>
      </c>
      <c r="H391" s="10">
        <v>45871</v>
      </c>
      <c r="I391" s="10">
        <v>45555</v>
      </c>
      <c r="J391" s="10">
        <v>45596</v>
      </c>
      <c r="K391" s="21">
        <v>220000</v>
      </c>
      <c r="L391" s="21"/>
      <c r="M391" s="21">
        <v>220000</v>
      </c>
      <c r="N391" s="21">
        <v>220000</v>
      </c>
      <c r="O391" s="21">
        <f>IF(Worked_Table[[#This Row],[Award Value]]="",Worked_Table[[#This Row],[CN Value]],Worked_Table[[#This Row],[Award Value]])</f>
        <v>220000</v>
      </c>
      <c r="P391" s="10">
        <v>45691</v>
      </c>
      <c r="Q391" s="10">
        <v>45871</v>
      </c>
      <c r="R391" s="7">
        <v>2025</v>
      </c>
      <c r="S391" s="7" t="str">
        <f t="shared" si="6"/>
        <v>England Mixed/Other</v>
      </c>
    </row>
    <row r="392" spans="1:19" x14ac:dyDescent="0.3">
      <c r="A392" s="7" t="s">
        <v>3728</v>
      </c>
      <c r="B392" s="7" t="s">
        <v>24998</v>
      </c>
      <c r="C392" s="7" t="s">
        <v>43</v>
      </c>
      <c r="D392" s="10">
        <v>45665</v>
      </c>
      <c r="E392" s="7" t="s">
        <v>3730</v>
      </c>
      <c r="F392" s="7" t="s">
        <v>8481</v>
      </c>
      <c r="G392" s="10">
        <v>45627</v>
      </c>
      <c r="H392" s="10">
        <v>45748</v>
      </c>
      <c r="I392" s="10">
        <v>45626</v>
      </c>
      <c r="J392" s="10">
        <v>45626</v>
      </c>
      <c r="K392" s="21">
        <v>20000</v>
      </c>
      <c r="L392" s="21"/>
      <c r="M392" s="21">
        <v>20000</v>
      </c>
      <c r="N392" s="21">
        <v>20000</v>
      </c>
      <c r="O392" s="21">
        <f>IF(Worked_Table[[#This Row],[Award Value]]="",Worked_Table[[#This Row],[CN Value]],Worked_Table[[#This Row],[Award Value]])</f>
        <v>20000</v>
      </c>
      <c r="P392" s="10">
        <v>45627</v>
      </c>
      <c r="Q392" s="10">
        <v>45748</v>
      </c>
      <c r="R392" s="7">
        <v>2025</v>
      </c>
      <c r="S392" s="7" t="str">
        <f t="shared" si="6"/>
        <v>England Mixed/Other</v>
      </c>
    </row>
    <row r="393" spans="1:19" x14ac:dyDescent="0.3">
      <c r="A393" s="7" t="s">
        <v>3737</v>
      </c>
      <c r="B393" s="7" t="s">
        <v>3738</v>
      </c>
      <c r="C393" s="7" t="s">
        <v>43</v>
      </c>
      <c r="D393" s="10">
        <v>45664</v>
      </c>
      <c r="E393" s="7" t="s">
        <v>3740</v>
      </c>
      <c r="F393" s="7" t="s">
        <v>540</v>
      </c>
      <c r="G393" s="10">
        <v>45658</v>
      </c>
      <c r="H393" s="10">
        <v>46387</v>
      </c>
      <c r="I393" s="10">
        <v>45625</v>
      </c>
      <c r="J393" s="10">
        <v>45663</v>
      </c>
      <c r="K393" s="21">
        <v>200000</v>
      </c>
      <c r="L393" s="21"/>
      <c r="M393" s="21">
        <v>200000</v>
      </c>
      <c r="N393" s="21">
        <v>10726</v>
      </c>
      <c r="O393" s="21">
        <f>IF(Worked_Table[[#This Row],[Award Value]]="",Worked_Table[[#This Row],[CN Value]],Worked_Table[[#This Row],[Award Value]])</f>
        <v>10726</v>
      </c>
      <c r="P393" s="10">
        <v>45658</v>
      </c>
      <c r="Q393" s="10">
        <v>46387</v>
      </c>
      <c r="R393" s="7">
        <v>2025</v>
      </c>
      <c r="S393" s="7" t="str">
        <f t="shared" si="6"/>
        <v>England Mixed/Other</v>
      </c>
    </row>
    <row r="394" spans="1:19" x14ac:dyDescent="0.3">
      <c r="A394" s="7" t="s">
        <v>3750</v>
      </c>
      <c r="B394" s="7" t="s">
        <v>24857</v>
      </c>
      <c r="C394" s="7" t="s">
        <v>43</v>
      </c>
      <c r="D394" s="10">
        <v>45663</v>
      </c>
      <c r="E394" s="7" t="s">
        <v>3752</v>
      </c>
      <c r="F394" s="7" t="s">
        <v>8481</v>
      </c>
      <c r="G394" s="10">
        <v>45444</v>
      </c>
      <c r="H394" s="10">
        <v>46113</v>
      </c>
      <c r="I394" s="10">
        <v>45413</v>
      </c>
      <c r="J394" s="10">
        <v>45413</v>
      </c>
      <c r="K394" s="21">
        <v>50000</v>
      </c>
      <c r="L394" s="21"/>
      <c r="M394" s="21">
        <v>50000</v>
      </c>
      <c r="N394" s="21">
        <v>50000</v>
      </c>
      <c r="O394" s="21">
        <f>IF(Worked_Table[[#This Row],[Award Value]]="",Worked_Table[[#This Row],[CN Value]],Worked_Table[[#This Row],[Award Value]])</f>
        <v>50000</v>
      </c>
      <c r="P394" s="10">
        <v>45444</v>
      </c>
      <c r="Q394" s="10">
        <v>46113</v>
      </c>
      <c r="R394" s="7">
        <v>2025</v>
      </c>
      <c r="S394" s="7" t="str">
        <f t="shared" si="6"/>
        <v>England Mixed/Other</v>
      </c>
    </row>
    <row r="395" spans="1:19" x14ac:dyDescent="0.3">
      <c r="A395" s="7" t="s">
        <v>3755</v>
      </c>
      <c r="B395" s="7" t="s">
        <v>24857</v>
      </c>
      <c r="C395" s="7" t="s">
        <v>43</v>
      </c>
      <c r="D395" s="10">
        <v>45663</v>
      </c>
      <c r="E395" s="7" t="s">
        <v>3757</v>
      </c>
      <c r="F395" s="7" t="s">
        <v>8481</v>
      </c>
      <c r="G395" s="10">
        <v>45614</v>
      </c>
      <c r="H395" s="10">
        <v>46708</v>
      </c>
      <c r="I395" s="10">
        <v>45566</v>
      </c>
      <c r="J395" s="10">
        <v>45612</v>
      </c>
      <c r="K395" s="21">
        <v>60000</v>
      </c>
      <c r="L395" s="21"/>
      <c r="M395" s="21">
        <v>60000</v>
      </c>
      <c r="N395" s="21">
        <v>60000</v>
      </c>
      <c r="O395" s="21">
        <f>IF(Worked_Table[[#This Row],[Award Value]]="",Worked_Table[[#This Row],[CN Value]],Worked_Table[[#This Row],[Award Value]])</f>
        <v>60000</v>
      </c>
      <c r="P395" s="10">
        <v>45614</v>
      </c>
      <c r="Q395" s="10">
        <v>46708</v>
      </c>
      <c r="R395" s="7">
        <v>2025</v>
      </c>
      <c r="S395" s="7" t="str">
        <f t="shared" si="6"/>
        <v>England Mixed/Other</v>
      </c>
    </row>
    <row r="396" spans="1:19" x14ac:dyDescent="0.3">
      <c r="A396" s="7" t="s">
        <v>3760</v>
      </c>
      <c r="B396" s="7" t="s">
        <v>24839</v>
      </c>
      <c r="C396" s="7" t="s">
        <v>43</v>
      </c>
      <c r="D396" s="10">
        <v>45660</v>
      </c>
      <c r="E396" s="7" t="s">
        <v>3762</v>
      </c>
      <c r="F396" s="7" t="s">
        <v>1684</v>
      </c>
      <c r="G396" s="10">
        <v>45628</v>
      </c>
      <c r="H396" s="10">
        <v>45992</v>
      </c>
      <c r="I396" s="10">
        <v>45546</v>
      </c>
      <c r="J396" s="10">
        <v>45611</v>
      </c>
      <c r="K396" s="21">
        <v>39600</v>
      </c>
      <c r="L396" s="21"/>
      <c r="M396" s="21">
        <v>39600</v>
      </c>
      <c r="N396" s="21">
        <v>39600</v>
      </c>
      <c r="O396" s="21">
        <f>IF(Worked_Table[[#This Row],[Award Value]]="",Worked_Table[[#This Row],[CN Value]],Worked_Table[[#This Row],[Award Value]])</f>
        <v>39600</v>
      </c>
      <c r="P396" s="10">
        <v>45628</v>
      </c>
      <c r="Q396" s="10">
        <v>45992</v>
      </c>
      <c r="R396" s="7">
        <v>2025</v>
      </c>
      <c r="S396" s="7" t="str">
        <f t="shared" si="6"/>
        <v>England Mixed/Other</v>
      </c>
    </row>
    <row r="397" spans="1:19" x14ac:dyDescent="0.3">
      <c r="A397" s="7" t="s">
        <v>3765</v>
      </c>
      <c r="B397" s="7" t="s">
        <v>24919</v>
      </c>
      <c r="C397" s="7" t="s">
        <v>43</v>
      </c>
      <c r="D397" s="10">
        <v>45645</v>
      </c>
      <c r="E397" s="7" t="s">
        <v>3768</v>
      </c>
      <c r="F397" s="7" t="s">
        <v>64</v>
      </c>
      <c r="G397" s="10">
        <v>45635</v>
      </c>
      <c r="H397" s="10">
        <v>45747</v>
      </c>
      <c r="I397" s="10">
        <v>45632</v>
      </c>
      <c r="J397" s="10">
        <v>45635</v>
      </c>
      <c r="K397" s="21">
        <v>2054400</v>
      </c>
      <c r="L397" s="21">
        <v>5000000</v>
      </c>
      <c r="M397" s="21">
        <v>5000000</v>
      </c>
      <c r="N397" s="21">
        <v>2054400</v>
      </c>
      <c r="O397" s="21">
        <f>IF(Worked_Table[[#This Row],[Award Value]]="",Worked_Table[[#This Row],[CN Value]],Worked_Table[[#This Row],[Award Value]])</f>
        <v>2054400</v>
      </c>
      <c r="P397" s="10">
        <v>45635</v>
      </c>
      <c r="Q397" s="10">
        <v>45747</v>
      </c>
      <c r="R397" s="7">
        <v>2024</v>
      </c>
      <c r="S397" s="7" t="str">
        <f t="shared" si="6"/>
        <v>UK</v>
      </c>
    </row>
    <row r="398" spans="1:19" x14ac:dyDescent="0.3">
      <c r="A398" s="7" t="s">
        <v>3775</v>
      </c>
      <c r="B398" s="7" t="s">
        <v>536</v>
      </c>
      <c r="C398" s="7" t="s">
        <v>43</v>
      </c>
      <c r="D398" s="10">
        <v>45632</v>
      </c>
      <c r="E398" s="7" t="s">
        <v>3777</v>
      </c>
      <c r="F398" s="7" t="s">
        <v>540</v>
      </c>
      <c r="G398" s="10">
        <v>45618</v>
      </c>
      <c r="H398" s="10">
        <v>45747</v>
      </c>
      <c r="I398" s="10">
        <v>45607</v>
      </c>
      <c r="J398" s="10">
        <v>45617</v>
      </c>
      <c r="K398" s="21">
        <v>90000</v>
      </c>
      <c r="L398" s="21"/>
      <c r="M398" s="21">
        <v>90000</v>
      </c>
      <c r="N398" s="21">
        <v>89972</v>
      </c>
      <c r="O398" s="21">
        <f>IF(Worked_Table[[#This Row],[Award Value]]="",Worked_Table[[#This Row],[CN Value]],Worked_Table[[#This Row],[Award Value]])</f>
        <v>89972</v>
      </c>
      <c r="P398" s="10">
        <v>45618</v>
      </c>
      <c r="Q398" s="10">
        <v>45747</v>
      </c>
      <c r="R398" s="7">
        <v>2024</v>
      </c>
      <c r="S398" s="7" t="str">
        <f t="shared" si="6"/>
        <v>England Mixed/Other</v>
      </c>
    </row>
    <row r="399" spans="1:19" x14ac:dyDescent="0.3">
      <c r="A399" s="7" t="s">
        <v>3782</v>
      </c>
      <c r="B399" s="7" t="s">
        <v>24884</v>
      </c>
      <c r="C399" s="7" t="s">
        <v>43</v>
      </c>
      <c r="D399" s="10">
        <v>45629</v>
      </c>
      <c r="E399" s="7" t="s">
        <v>3784</v>
      </c>
      <c r="F399" s="7" t="s">
        <v>8481</v>
      </c>
      <c r="G399" s="10">
        <v>45628</v>
      </c>
      <c r="H399" s="10">
        <v>45723</v>
      </c>
      <c r="I399" s="10">
        <v>45565</v>
      </c>
      <c r="J399" s="10">
        <v>45625</v>
      </c>
      <c r="K399" s="21">
        <v>181829.54</v>
      </c>
      <c r="L399" s="21"/>
      <c r="M399" s="21">
        <v>181829.54</v>
      </c>
      <c r="N399" s="21">
        <v>181829.54</v>
      </c>
      <c r="O399" s="21">
        <f>IF(Worked_Table[[#This Row],[Award Value]]="",Worked_Table[[#This Row],[CN Value]],Worked_Table[[#This Row],[Award Value]])</f>
        <v>181829.54</v>
      </c>
      <c r="P399" s="10">
        <v>45628</v>
      </c>
      <c r="Q399" s="10">
        <v>45723</v>
      </c>
      <c r="R399" s="7">
        <v>2024</v>
      </c>
      <c r="S399" s="7" t="str">
        <f t="shared" si="6"/>
        <v>England Mixed/Other</v>
      </c>
    </row>
    <row r="400" spans="1:19" x14ac:dyDescent="0.3">
      <c r="A400" s="7" t="s">
        <v>3787</v>
      </c>
      <c r="B400" s="7" t="s">
        <v>3788</v>
      </c>
      <c r="C400" s="7" t="s">
        <v>43</v>
      </c>
      <c r="D400" s="10">
        <v>45625</v>
      </c>
      <c r="E400" s="7" t="s">
        <v>3790</v>
      </c>
      <c r="F400" s="7" t="s">
        <v>64</v>
      </c>
      <c r="G400" s="10">
        <v>45355</v>
      </c>
      <c r="H400" s="10">
        <v>45719</v>
      </c>
      <c r="I400" s="10">
        <v>45338</v>
      </c>
      <c r="J400" s="10">
        <v>45625</v>
      </c>
      <c r="K400" s="21">
        <v>279479</v>
      </c>
      <c r="L400" s="21">
        <v>279479</v>
      </c>
      <c r="M400" s="21">
        <v>279479</v>
      </c>
      <c r="N400" s="21">
        <v>273108.3</v>
      </c>
      <c r="O400" s="21">
        <f>IF(Worked_Table[[#This Row],[Award Value]]="",Worked_Table[[#This Row],[CN Value]],Worked_Table[[#This Row],[Award Value]])</f>
        <v>273108.3</v>
      </c>
      <c r="P400" s="10">
        <v>45355</v>
      </c>
      <c r="Q400" s="10">
        <v>45719</v>
      </c>
      <c r="R400" s="7">
        <v>2024</v>
      </c>
      <c r="S400" s="7" t="str">
        <f t="shared" si="6"/>
        <v>UK</v>
      </c>
    </row>
    <row r="401" spans="1:19" x14ac:dyDescent="0.3">
      <c r="A401" s="7" t="s">
        <v>3800</v>
      </c>
      <c r="B401" s="7" t="s">
        <v>24920</v>
      </c>
      <c r="C401" s="7" t="s">
        <v>43</v>
      </c>
      <c r="D401" s="10">
        <v>45621</v>
      </c>
      <c r="E401" s="7" t="s">
        <v>3803</v>
      </c>
      <c r="F401" s="7" t="s">
        <v>64</v>
      </c>
      <c r="G401" s="10">
        <v>45602</v>
      </c>
      <c r="H401" s="10">
        <v>46630</v>
      </c>
      <c r="I401" s="10">
        <v>45597</v>
      </c>
      <c r="J401" s="10">
        <v>45602</v>
      </c>
      <c r="K401" s="21">
        <v>0</v>
      </c>
      <c r="L401" s="21">
        <v>0</v>
      </c>
      <c r="M401" s="21">
        <v>0</v>
      </c>
      <c r="N401" s="21">
        <v>0</v>
      </c>
      <c r="O401" s="21">
        <f>IF(Worked_Table[[#This Row],[Award Value]]="",Worked_Table[[#This Row],[CN Value]],Worked_Table[[#This Row],[Award Value]])</f>
        <v>0</v>
      </c>
      <c r="P401" s="10">
        <v>45602</v>
      </c>
      <c r="Q401" s="10">
        <v>46630</v>
      </c>
      <c r="R401" s="7">
        <v>2024</v>
      </c>
      <c r="S401" s="7" t="str">
        <f t="shared" si="6"/>
        <v>UK</v>
      </c>
    </row>
    <row r="402" spans="1:19" x14ac:dyDescent="0.3">
      <c r="A402" s="7" t="s">
        <v>3807</v>
      </c>
      <c r="B402" s="7" t="s">
        <v>3808</v>
      </c>
      <c r="C402" s="7" t="s">
        <v>43</v>
      </c>
      <c r="D402" s="10">
        <v>45616</v>
      </c>
      <c r="E402" s="7" t="s">
        <v>3810</v>
      </c>
      <c r="F402" s="7" t="s">
        <v>64</v>
      </c>
      <c r="G402" s="10">
        <v>45621</v>
      </c>
      <c r="H402" s="10">
        <v>45884</v>
      </c>
      <c r="I402" s="10">
        <v>45539</v>
      </c>
      <c r="J402" s="10">
        <v>45607</v>
      </c>
      <c r="K402" s="21">
        <v>650000</v>
      </c>
      <c r="L402" s="21">
        <v>650000</v>
      </c>
      <c r="M402" s="21">
        <v>650000</v>
      </c>
      <c r="N402" s="21">
        <v>733909.32</v>
      </c>
      <c r="O402" s="21">
        <f>IF(Worked_Table[[#This Row],[Award Value]]="",Worked_Table[[#This Row],[CN Value]],Worked_Table[[#This Row],[Award Value]])</f>
        <v>733909.32</v>
      </c>
      <c r="P402" s="10">
        <v>45621</v>
      </c>
      <c r="Q402" s="10">
        <v>45884</v>
      </c>
      <c r="R402" s="7">
        <v>2024</v>
      </c>
      <c r="S402" s="7" t="str">
        <f t="shared" si="6"/>
        <v>UK</v>
      </c>
    </row>
    <row r="403" spans="1:19" x14ac:dyDescent="0.3">
      <c r="A403" s="7" t="s">
        <v>3821</v>
      </c>
      <c r="B403" s="7" t="s">
        <v>216</v>
      </c>
      <c r="C403" s="7" t="s">
        <v>43</v>
      </c>
      <c r="D403" s="10">
        <v>45616</v>
      </c>
      <c r="E403" s="7" t="s">
        <v>3823</v>
      </c>
      <c r="F403" s="7" t="s">
        <v>84</v>
      </c>
      <c r="G403" s="10">
        <v>45586</v>
      </c>
      <c r="H403" s="10">
        <v>45768</v>
      </c>
      <c r="I403" s="10">
        <v>45509</v>
      </c>
      <c r="J403" s="10">
        <v>45537</v>
      </c>
      <c r="K403" s="21">
        <v>67104.570000000007</v>
      </c>
      <c r="L403" s="21"/>
      <c r="M403" s="21">
        <v>67104.570000000007</v>
      </c>
      <c r="N403" s="21">
        <v>67104.570000000007</v>
      </c>
      <c r="O403" s="21">
        <f>IF(Worked_Table[[#This Row],[Award Value]]="",Worked_Table[[#This Row],[CN Value]],Worked_Table[[#This Row],[Award Value]])</f>
        <v>67104.570000000007</v>
      </c>
      <c r="P403" s="10">
        <v>45586</v>
      </c>
      <c r="Q403" s="10">
        <v>45768</v>
      </c>
      <c r="R403" s="7">
        <v>2024</v>
      </c>
      <c r="S403" s="7" t="str">
        <f t="shared" si="6"/>
        <v>England Mixed/Other</v>
      </c>
    </row>
    <row r="404" spans="1:19" x14ac:dyDescent="0.3">
      <c r="A404" s="7" t="s">
        <v>3826</v>
      </c>
      <c r="B404" s="7" t="s">
        <v>1357</v>
      </c>
      <c r="C404" s="7" t="s">
        <v>43</v>
      </c>
      <c r="D404" s="10">
        <v>45615</v>
      </c>
      <c r="E404" s="7" t="s">
        <v>3828</v>
      </c>
      <c r="F404" s="7" t="s">
        <v>378</v>
      </c>
      <c r="G404" s="10">
        <v>45628</v>
      </c>
      <c r="H404" s="10">
        <v>45838</v>
      </c>
      <c r="I404" s="10">
        <v>45597</v>
      </c>
      <c r="J404" s="10">
        <v>45604</v>
      </c>
      <c r="K404" s="21">
        <v>9536886.9800000004</v>
      </c>
      <c r="L404" s="21"/>
      <c r="M404" s="21">
        <v>9536886.9800000004</v>
      </c>
      <c r="N404" s="21">
        <v>9536886.9800000004</v>
      </c>
      <c r="O404" s="21">
        <f>IF(Worked_Table[[#This Row],[Award Value]]="",Worked_Table[[#This Row],[CN Value]],Worked_Table[[#This Row],[Award Value]])</f>
        <v>9536886.9800000004</v>
      </c>
      <c r="P404" s="10">
        <v>45628</v>
      </c>
      <c r="Q404" s="10">
        <v>45838</v>
      </c>
      <c r="R404" s="7">
        <v>2024</v>
      </c>
      <c r="S404" s="7" t="str">
        <f t="shared" si="6"/>
        <v>England Mixed/Other</v>
      </c>
    </row>
    <row r="405" spans="1:19" x14ac:dyDescent="0.3">
      <c r="A405" s="7" t="s">
        <v>3833</v>
      </c>
      <c r="B405" s="7" t="s">
        <v>216</v>
      </c>
      <c r="C405" s="7" t="s">
        <v>43</v>
      </c>
      <c r="D405" s="10">
        <v>45615</v>
      </c>
      <c r="E405" s="7" t="s">
        <v>3835</v>
      </c>
      <c r="F405" s="7" t="s">
        <v>84</v>
      </c>
      <c r="G405" s="10">
        <v>45558</v>
      </c>
      <c r="H405" s="10">
        <v>45922</v>
      </c>
      <c r="I405" s="10">
        <v>45509</v>
      </c>
      <c r="J405" s="10">
        <v>45509</v>
      </c>
      <c r="K405" s="21">
        <v>31062.52</v>
      </c>
      <c r="L405" s="21"/>
      <c r="M405" s="21">
        <v>31062.52</v>
      </c>
      <c r="N405" s="21">
        <v>31062.52</v>
      </c>
      <c r="O405" s="21">
        <f>IF(Worked_Table[[#This Row],[Award Value]]="",Worked_Table[[#This Row],[CN Value]],Worked_Table[[#This Row],[Award Value]])</f>
        <v>31062.52</v>
      </c>
      <c r="P405" s="10">
        <v>45558</v>
      </c>
      <c r="Q405" s="10">
        <v>45922</v>
      </c>
      <c r="R405" s="7">
        <v>2024</v>
      </c>
      <c r="S405" s="7" t="str">
        <f t="shared" si="6"/>
        <v>England Mixed/Other</v>
      </c>
    </row>
    <row r="406" spans="1:19" x14ac:dyDescent="0.3">
      <c r="A406" s="7" t="s">
        <v>3838</v>
      </c>
      <c r="B406" s="7" t="s">
        <v>24861</v>
      </c>
      <c r="C406" s="7" t="s">
        <v>43</v>
      </c>
      <c r="D406" s="10">
        <v>45609</v>
      </c>
      <c r="E406" s="7" t="s">
        <v>3840</v>
      </c>
      <c r="F406" s="7" t="s">
        <v>540</v>
      </c>
      <c r="G406" s="10">
        <v>45579</v>
      </c>
      <c r="H406" s="10">
        <v>45657</v>
      </c>
      <c r="I406" s="10">
        <v>45574</v>
      </c>
      <c r="J406" s="10">
        <v>45602</v>
      </c>
      <c r="K406" s="21">
        <v>0</v>
      </c>
      <c r="L406" s="21">
        <v>225000</v>
      </c>
      <c r="M406" s="21">
        <v>225000</v>
      </c>
      <c r="N406" s="21">
        <v>199960</v>
      </c>
      <c r="O406" s="21">
        <f>IF(Worked_Table[[#This Row],[Award Value]]="",Worked_Table[[#This Row],[CN Value]],Worked_Table[[#This Row],[Award Value]])</f>
        <v>199960</v>
      </c>
      <c r="P406" s="10">
        <v>45603</v>
      </c>
      <c r="Q406" s="10">
        <v>46111</v>
      </c>
      <c r="R406" s="7">
        <v>2024</v>
      </c>
      <c r="S406" s="7" t="str">
        <f t="shared" si="6"/>
        <v>England Mixed/Other</v>
      </c>
    </row>
    <row r="407" spans="1:19" x14ac:dyDescent="0.3">
      <c r="A407" s="7" t="s">
        <v>3850</v>
      </c>
      <c r="B407" s="7" t="s">
        <v>1178</v>
      </c>
      <c r="C407" s="7" t="s">
        <v>43</v>
      </c>
      <c r="D407" s="10">
        <v>45608</v>
      </c>
      <c r="E407" s="7" t="s">
        <v>3852</v>
      </c>
      <c r="F407" s="7" t="s">
        <v>378</v>
      </c>
      <c r="G407" s="10">
        <v>45334</v>
      </c>
      <c r="H407" s="10">
        <v>46107</v>
      </c>
      <c r="I407" s="10">
        <v>45296</v>
      </c>
      <c r="J407" s="10">
        <v>45555</v>
      </c>
      <c r="K407" s="21">
        <v>22719000</v>
      </c>
      <c r="L407" s="21"/>
      <c r="M407" s="21">
        <v>22719000</v>
      </c>
      <c r="N407" s="21">
        <v>22719000</v>
      </c>
      <c r="O407" s="21">
        <f>IF(Worked_Table[[#This Row],[Award Value]]="",Worked_Table[[#This Row],[CN Value]],Worked_Table[[#This Row],[Award Value]])</f>
        <v>22719000</v>
      </c>
      <c r="P407" s="10">
        <v>45334</v>
      </c>
      <c r="Q407" s="10">
        <v>46107</v>
      </c>
      <c r="R407" s="7">
        <v>2024</v>
      </c>
      <c r="S407" s="7" t="str">
        <f t="shared" si="6"/>
        <v>England Mixed/Other</v>
      </c>
    </row>
    <row r="408" spans="1:19" x14ac:dyDescent="0.3">
      <c r="A408" s="7" t="s">
        <v>3855</v>
      </c>
      <c r="B408" s="7" t="s">
        <v>3856</v>
      </c>
      <c r="C408" s="7" t="s">
        <v>43</v>
      </c>
      <c r="D408" s="10">
        <v>45607</v>
      </c>
      <c r="E408" s="7" t="s">
        <v>3858</v>
      </c>
      <c r="F408" s="7" t="s">
        <v>107</v>
      </c>
      <c r="G408" s="10">
        <v>45489</v>
      </c>
      <c r="H408" s="10">
        <v>46096</v>
      </c>
      <c r="I408" s="10">
        <v>45478</v>
      </c>
      <c r="J408" s="10">
        <v>45489</v>
      </c>
      <c r="K408" s="21">
        <v>154631</v>
      </c>
      <c r="L408" s="21">
        <v>64484.79</v>
      </c>
      <c r="M408" s="21">
        <v>64484.79</v>
      </c>
      <c r="N408" s="21">
        <v>154631</v>
      </c>
      <c r="O408" s="21">
        <f>IF(Worked_Table[[#This Row],[Award Value]]="",Worked_Table[[#This Row],[CN Value]],Worked_Table[[#This Row],[Award Value]])</f>
        <v>154631</v>
      </c>
      <c r="P408" s="10">
        <v>45489</v>
      </c>
      <c r="Q408" s="10">
        <v>46096</v>
      </c>
      <c r="R408" s="7">
        <v>2024</v>
      </c>
      <c r="S408" s="7" t="str">
        <f t="shared" si="6"/>
        <v>England Mixed/Other</v>
      </c>
    </row>
    <row r="409" spans="1:19" x14ac:dyDescent="0.3">
      <c r="A409" s="7" t="s">
        <v>3865</v>
      </c>
      <c r="B409" s="7" t="s">
        <v>3866</v>
      </c>
      <c r="C409" s="7" t="s">
        <v>43</v>
      </c>
      <c r="D409" s="10">
        <v>45603</v>
      </c>
      <c r="E409" s="7" t="s">
        <v>3868</v>
      </c>
      <c r="F409" s="7" t="s">
        <v>862</v>
      </c>
      <c r="G409" s="10">
        <v>45580</v>
      </c>
      <c r="H409" s="10">
        <v>45657</v>
      </c>
      <c r="I409" s="10">
        <v>45504</v>
      </c>
      <c r="J409" s="10">
        <v>45560</v>
      </c>
      <c r="K409" s="21">
        <v>27200</v>
      </c>
      <c r="L409" s="21">
        <v>27200</v>
      </c>
      <c r="M409" s="21">
        <v>27200</v>
      </c>
      <c r="N409" s="21">
        <v>45450</v>
      </c>
      <c r="O409" s="21">
        <f>IF(Worked_Table[[#This Row],[Award Value]]="",Worked_Table[[#This Row],[CN Value]],Worked_Table[[#This Row],[Award Value]])</f>
        <v>45450</v>
      </c>
      <c r="P409" s="10">
        <v>45580</v>
      </c>
      <c r="Q409" s="10">
        <v>45657</v>
      </c>
      <c r="R409" s="7">
        <v>2024</v>
      </c>
      <c r="S409" s="7" t="str">
        <f t="shared" si="6"/>
        <v>England</v>
      </c>
    </row>
    <row r="410" spans="1:19" x14ac:dyDescent="0.3">
      <c r="A410" s="7" t="s">
        <v>3876</v>
      </c>
      <c r="B410" s="7" t="s">
        <v>242</v>
      </c>
      <c r="C410" s="7" t="s">
        <v>43</v>
      </c>
      <c r="D410" s="10">
        <v>45603</v>
      </c>
      <c r="E410" s="7" t="s">
        <v>3878</v>
      </c>
      <c r="F410" s="7" t="s">
        <v>107</v>
      </c>
      <c r="G410" s="10">
        <v>45322</v>
      </c>
      <c r="H410" s="10">
        <v>46112</v>
      </c>
      <c r="I410" s="10">
        <v>45321</v>
      </c>
      <c r="J410" s="10">
        <v>45331</v>
      </c>
      <c r="K410" s="21">
        <v>10439314.83</v>
      </c>
      <c r="L410" s="21">
        <v>15100000</v>
      </c>
      <c r="M410" s="21">
        <v>15100000</v>
      </c>
      <c r="N410" s="21">
        <v>10439314.83</v>
      </c>
      <c r="O410" s="21">
        <f>IF(Worked_Table[[#This Row],[Award Value]]="",Worked_Table[[#This Row],[CN Value]],Worked_Table[[#This Row],[Award Value]])</f>
        <v>10439314.83</v>
      </c>
      <c r="P410" s="10">
        <v>45322</v>
      </c>
      <c r="Q410" s="10">
        <v>46112</v>
      </c>
      <c r="R410" s="7">
        <v>2024</v>
      </c>
      <c r="S410" s="7" t="str">
        <f t="shared" si="6"/>
        <v>England Mixed/Other</v>
      </c>
    </row>
    <row r="411" spans="1:19" x14ac:dyDescent="0.3">
      <c r="A411" s="7" t="s">
        <v>3882</v>
      </c>
      <c r="B411" s="7" t="s">
        <v>3883</v>
      </c>
      <c r="C411" s="7" t="s">
        <v>43</v>
      </c>
      <c r="D411" s="10">
        <v>45518</v>
      </c>
      <c r="E411" s="7" t="s">
        <v>3885</v>
      </c>
      <c r="F411" s="7" t="s">
        <v>8481</v>
      </c>
      <c r="G411" s="10">
        <v>45385</v>
      </c>
      <c r="H411" s="10">
        <v>45565</v>
      </c>
      <c r="I411" s="10">
        <v>45372</v>
      </c>
      <c r="J411" s="10">
        <v>45385</v>
      </c>
      <c r="K411" s="21">
        <v>103000</v>
      </c>
      <c r="L411" s="21"/>
      <c r="M411" s="21">
        <v>103000</v>
      </c>
      <c r="N411" s="21">
        <v>121138</v>
      </c>
      <c r="O411" s="21">
        <f>IF(Worked_Table[[#This Row],[Award Value]]="",Worked_Table[[#This Row],[CN Value]],Worked_Table[[#This Row],[Award Value]])</f>
        <v>121138</v>
      </c>
      <c r="P411" s="10">
        <v>45385</v>
      </c>
      <c r="Q411" s="10">
        <v>45565</v>
      </c>
      <c r="R411" s="7">
        <v>2024</v>
      </c>
      <c r="S411" s="7" t="str">
        <f t="shared" si="6"/>
        <v>England Mixed/Other</v>
      </c>
    </row>
    <row r="412" spans="1:19" x14ac:dyDescent="0.3">
      <c r="A412" s="7" t="s">
        <v>3893</v>
      </c>
      <c r="B412" s="7" t="s">
        <v>3894</v>
      </c>
      <c r="C412" s="7" t="s">
        <v>43</v>
      </c>
      <c r="D412" s="10">
        <v>45600</v>
      </c>
      <c r="E412" s="7" t="s">
        <v>3896</v>
      </c>
      <c r="F412" s="7" t="s">
        <v>378</v>
      </c>
      <c r="G412" s="10">
        <v>45596</v>
      </c>
      <c r="H412" s="10">
        <v>45645</v>
      </c>
      <c r="I412" s="10">
        <v>45565</v>
      </c>
      <c r="J412" s="10">
        <v>45580</v>
      </c>
      <c r="K412" s="21">
        <v>41507.620000000003</v>
      </c>
      <c r="L412" s="21">
        <v>41507.620000000003</v>
      </c>
      <c r="M412" s="21">
        <v>41507.620000000003</v>
      </c>
      <c r="N412" s="21">
        <v>41507.620000000003</v>
      </c>
      <c r="O412" s="21">
        <f>IF(Worked_Table[[#This Row],[Award Value]]="",Worked_Table[[#This Row],[CN Value]],Worked_Table[[#This Row],[Award Value]])</f>
        <v>41507.620000000003</v>
      </c>
      <c r="P412" s="10">
        <v>45596</v>
      </c>
      <c r="Q412" s="10">
        <v>45645</v>
      </c>
      <c r="R412" s="7">
        <v>2024</v>
      </c>
      <c r="S412" s="7" t="str">
        <f t="shared" si="6"/>
        <v>England Mixed/Other</v>
      </c>
    </row>
    <row r="413" spans="1:19" x14ac:dyDescent="0.3">
      <c r="A413" s="7" t="s">
        <v>3908</v>
      </c>
      <c r="B413" s="7" t="s">
        <v>858</v>
      </c>
      <c r="C413" s="7" t="s">
        <v>43</v>
      </c>
      <c r="D413" s="10">
        <v>45597</v>
      </c>
      <c r="E413" s="7" t="s">
        <v>3910</v>
      </c>
      <c r="F413" s="7" t="s">
        <v>84</v>
      </c>
      <c r="G413" s="10">
        <v>45628</v>
      </c>
      <c r="H413" s="10">
        <v>45930</v>
      </c>
      <c r="I413" s="10">
        <v>45429</v>
      </c>
      <c r="J413" s="10">
        <v>45566</v>
      </c>
      <c r="K413" s="21">
        <v>900000</v>
      </c>
      <c r="L413" s="21">
        <v>900000</v>
      </c>
      <c r="M413" s="21">
        <v>900000</v>
      </c>
      <c r="N413" s="21">
        <v>1497958.54</v>
      </c>
      <c r="O413" s="21">
        <f>IF(Worked_Table[[#This Row],[Award Value]]="",Worked_Table[[#This Row],[CN Value]],Worked_Table[[#This Row],[Award Value]])</f>
        <v>1497958.54</v>
      </c>
      <c r="P413" s="10">
        <v>45628</v>
      </c>
      <c r="Q413" s="10">
        <v>46234</v>
      </c>
      <c r="R413" s="7">
        <v>2024</v>
      </c>
      <c r="S413" s="7" t="str">
        <f t="shared" si="6"/>
        <v>England Mixed/Other</v>
      </c>
    </row>
    <row r="414" spans="1:19" x14ac:dyDescent="0.3">
      <c r="A414" s="7" t="s">
        <v>3913</v>
      </c>
      <c r="B414" s="7" t="s">
        <v>24875</v>
      </c>
      <c r="C414" s="7" t="s">
        <v>43</v>
      </c>
      <c r="D414" s="10">
        <v>45595</v>
      </c>
      <c r="E414" s="7" t="s">
        <v>3915</v>
      </c>
      <c r="F414" s="7" t="s">
        <v>1297</v>
      </c>
      <c r="G414" s="10">
        <v>45492</v>
      </c>
      <c r="H414" s="10">
        <v>45657</v>
      </c>
      <c r="I414" s="10">
        <v>45440</v>
      </c>
      <c r="J414" s="10">
        <v>45537</v>
      </c>
      <c r="K414" s="21">
        <v>0</v>
      </c>
      <c r="L414" s="21"/>
      <c r="M414" s="21">
        <v>0</v>
      </c>
      <c r="N414" s="21">
        <v>0</v>
      </c>
      <c r="O414" s="21">
        <f>IF(Worked_Table[[#This Row],[Award Value]]="",Worked_Table[[#This Row],[CN Value]],Worked_Table[[#This Row],[Award Value]])</f>
        <v>0</v>
      </c>
      <c r="P414" s="10">
        <v>45538</v>
      </c>
      <c r="Q414" s="10">
        <v>45838</v>
      </c>
      <c r="R414" s="7">
        <v>2024</v>
      </c>
      <c r="S414" s="7" t="str">
        <f t="shared" si="6"/>
        <v>England Mixed/Other</v>
      </c>
    </row>
    <row r="415" spans="1:19" x14ac:dyDescent="0.3">
      <c r="A415" s="7" t="s">
        <v>3922</v>
      </c>
      <c r="B415" s="7" t="s">
        <v>1644</v>
      </c>
      <c r="C415" s="7" t="s">
        <v>43</v>
      </c>
      <c r="D415" s="10">
        <v>45539</v>
      </c>
      <c r="E415" s="7" t="s">
        <v>3924</v>
      </c>
      <c r="F415" s="7" t="s">
        <v>95</v>
      </c>
      <c r="G415" s="10">
        <v>45525</v>
      </c>
      <c r="H415" s="10">
        <v>45611</v>
      </c>
      <c r="I415" s="10">
        <v>45447</v>
      </c>
      <c r="J415" s="10">
        <v>45495</v>
      </c>
      <c r="K415" s="21">
        <v>0</v>
      </c>
      <c r="L415" s="21">
        <v>50000</v>
      </c>
      <c r="M415" s="21">
        <v>50000</v>
      </c>
      <c r="N415" s="21">
        <v>44519.71</v>
      </c>
      <c r="O415" s="21">
        <f>IF(Worked_Table[[#This Row],[Award Value]]="",Worked_Table[[#This Row],[CN Value]],Worked_Table[[#This Row],[Award Value]])</f>
        <v>44519.71</v>
      </c>
      <c r="P415" s="10">
        <v>45525</v>
      </c>
      <c r="Q415" s="10">
        <v>45611</v>
      </c>
      <c r="R415" s="7">
        <v>2024</v>
      </c>
      <c r="S415" s="7" t="str">
        <f t="shared" si="6"/>
        <v>England Mixed/Other</v>
      </c>
    </row>
    <row r="416" spans="1:19" x14ac:dyDescent="0.3">
      <c r="A416" s="7" t="s">
        <v>3932</v>
      </c>
      <c r="B416" s="7" t="s">
        <v>242</v>
      </c>
      <c r="C416" s="7" t="s">
        <v>43</v>
      </c>
      <c r="D416" s="10">
        <v>45590</v>
      </c>
      <c r="E416" s="7" t="s">
        <v>3934</v>
      </c>
      <c r="F416" s="7" t="s">
        <v>436</v>
      </c>
      <c r="G416" s="10">
        <v>45524</v>
      </c>
      <c r="H416" s="10">
        <v>46295</v>
      </c>
      <c r="I416" s="10">
        <v>45492</v>
      </c>
      <c r="J416" s="10">
        <v>45524</v>
      </c>
      <c r="K416" s="21">
        <v>772962.88</v>
      </c>
      <c r="L416" s="21"/>
      <c r="M416" s="21">
        <v>772962.88</v>
      </c>
      <c r="N416" s="21">
        <v>772962.88</v>
      </c>
      <c r="O416" s="21">
        <f>IF(Worked_Table[[#This Row],[Award Value]]="",Worked_Table[[#This Row],[CN Value]],Worked_Table[[#This Row],[Award Value]])</f>
        <v>772962.88</v>
      </c>
      <c r="P416" s="10">
        <v>45524</v>
      </c>
      <c r="Q416" s="10">
        <v>46295</v>
      </c>
      <c r="R416" s="7">
        <v>2024</v>
      </c>
      <c r="S416" s="7" t="str">
        <f t="shared" si="6"/>
        <v>England Mixed/Other</v>
      </c>
    </row>
    <row r="417" spans="1:19" x14ac:dyDescent="0.3">
      <c r="A417" s="7" t="s">
        <v>3936</v>
      </c>
      <c r="B417" s="7" t="s">
        <v>24900</v>
      </c>
      <c r="C417" s="7" t="s">
        <v>43</v>
      </c>
      <c r="D417" s="10">
        <v>45589</v>
      </c>
      <c r="E417" s="7" t="s">
        <v>3938</v>
      </c>
      <c r="F417" s="7" t="s">
        <v>8481</v>
      </c>
      <c r="G417" s="10">
        <v>45559</v>
      </c>
      <c r="H417" s="10">
        <v>45869</v>
      </c>
      <c r="I417" s="10">
        <v>45512</v>
      </c>
      <c r="J417" s="10">
        <v>45524</v>
      </c>
      <c r="K417" s="21">
        <v>92378</v>
      </c>
      <c r="L417" s="21"/>
      <c r="M417" s="21">
        <v>92378</v>
      </c>
      <c r="N417" s="21">
        <v>92378</v>
      </c>
      <c r="O417" s="21">
        <f>IF(Worked_Table[[#This Row],[Award Value]]="",Worked_Table[[#This Row],[CN Value]],Worked_Table[[#This Row],[Award Value]])</f>
        <v>92378</v>
      </c>
      <c r="P417" s="10">
        <v>45559</v>
      </c>
      <c r="Q417" s="10">
        <v>45869</v>
      </c>
      <c r="R417" s="7">
        <v>2024</v>
      </c>
      <c r="S417" s="7" t="str">
        <f t="shared" si="6"/>
        <v>England Mixed/Other</v>
      </c>
    </row>
    <row r="418" spans="1:19" x14ac:dyDescent="0.3">
      <c r="A418" s="7" t="s">
        <v>3942</v>
      </c>
      <c r="B418" s="7" t="s">
        <v>2000</v>
      </c>
      <c r="C418" s="7" t="s">
        <v>43</v>
      </c>
      <c r="D418" s="10">
        <v>45590</v>
      </c>
      <c r="E418" s="7" t="s">
        <v>3944</v>
      </c>
      <c r="F418" s="7" t="s">
        <v>540</v>
      </c>
      <c r="G418" s="10">
        <v>45574</v>
      </c>
      <c r="H418" s="10">
        <v>46174</v>
      </c>
      <c r="I418" s="10">
        <v>45567</v>
      </c>
      <c r="J418" s="10">
        <v>45574</v>
      </c>
      <c r="K418" s="21">
        <v>49999</v>
      </c>
      <c r="L418" s="21"/>
      <c r="M418" s="21">
        <v>49999</v>
      </c>
      <c r="N418" s="21">
        <v>49999</v>
      </c>
      <c r="O418" s="21">
        <f>IF(Worked_Table[[#This Row],[Award Value]]="",Worked_Table[[#This Row],[CN Value]],Worked_Table[[#This Row],[Award Value]])</f>
        <v>49999</v>
      </c>
      <c r="P418" s="10">
        <v>45574</v>
      </c>
      <c r="Q418" s="10">
        <v>46174</v>
      </c>
      <c r="R418" s="7">
        <v>2024</v>
      </c>
      <c r="S418" s="7" t="str">
        <f t="shared" si="6"/>
        <v>England Mixed/Other</v>
      </c>
    </row>
    <row r="419" spans="1:19" x14ac:dyDescent="0.3">
      <c r="A419" s="7" t="s">
        <v>3948</v>
      </c>
      <c r="B419" s="7" t="s">
        <v>3949</v>
      </c>
      <c r="C419" s="7" t="s">
        <v>43</v>
      </c>
      <c r="D419" s="10">
        <v>45590</v>
      </c>
      <c r="E419" s="7" t="s">
        <v>3951</v>
      </c>
      <c r="F419" s="7" t="s">
        <v>64</v>
      </c>
      <c r="G419" s="10">
        <v>45566</v>
      </c>
      <c r="H419" s="10">
        <v>46112</v>
      </c>
      <c r="I419" s="10">
        <v>45534</v>
      </c>
      <c r="J419" s="10">
        <v>45561</v>
      </c>
      <c r="K419" s="21">
        <v>306360</v>
      </c>
      <c r="L419" s="21">
        <v>306360</v>
      </c>
      <c r="M419" s="21">
        <v>306360</v>
      </c>
      <c r="N419" s="21">
        <v>306360</v>
      </c>
      <c r="O419" s="21">
        <f>IF(Worked_Table[[#This Row],[Award Value]]="",Worked_Table[[#This Row],[CN Value]],Worked_Table[[#This Row],[Award Value]])</f>
        <v>306360</v>
      </c>
      <c r="P419" s="10">
        <v>45566</v>
      </c>
      <c r="Q419" s="10">
        <v>46112</v>
      </c>
      <c r="R419" s="7">
        <v>2024</v>
      </c>
      <c r="S419" s="7" t="str">
        <f t="shared" si="6"/>
        <v>UK</v>
      </c>
    </row>
    <row r="420" spans="1:19" x14ac:dyDescent="0.3">
      <c r="A420" s="7" t="s">
        <v>3959</v>
      </c>
      <c r="B420" s="7" t="s">
        <v>242</v>
      </c>
      <c r="C420" s="7" t="s">
        <v>43</v>
      </c>
      <c r="D420" s="10">
        <v>45589</v>
      </c>
      <c r="E420" s="7" t="s">
        <v>3961</v>
      </c>
      <c r="F420" s="7" t="s">
        <v>436</v>
      </c>
      <c r="G420" s="10">
        <v>45159</v>
      </c>
      <c r="H420" s="10">
        <v>45382</v>
      </c>
      <c r="I420" s="10">
        <v>45156</v>
      </c>
      <c r="J420" s="10">
        <v>45159</v>
      </c>
      <c r="K420" s="21">
        <v>500000</v>
      </c>
      <c r="L420" s="21">
        <v>1000000</v>
      </c>
      <c r="M420" s="21">
        <v>1000000</v>
      </c>
      <c r="N420" s="21">
        <v>562501.23</v>
      </c>
      <c r="O420" s="21">
        <f>IF(Worked_Table[[#This Row],[Award Value]]="",Worked_Table[[#This Row],[CN Value]],Worked_Table[[#This Row],[Award Value]])</f>
        <v>562501.23</v>
      </c>
      <c r="P420" s="10">
        <v>45159</v>
      </c>
      <c r="Q420" s="10">
        <v>45382</v>
      </c>
      <c r="R420" s="7">
        <v>2024</v>
      </c>
      <c r="S420" s="7" t="str">
        <f t="shared" si="6"/>
        <v>England Mixed/Other</v>
      </c>
    </row>
    <row r="421" spans="1:19" x14ac:dyDescent="0.3">
      <c r="A421" s="7" t="s">
        <v>3965</v>
      </c>
      <c r="B421" s="7" t="s">
        <v>2000</v>
      </c>
      <c r="C421" s="7" t="s">
        <v>43</v>
      </c>
      <c r="D421" s="10">
        <v>45588</v>
      </c>
      <c r="E421" s="7" t="s">
        <v>3967</v>
      </c>
      <c r="F421" s="7" t="s">
        <v>540</v>
      </c>
      <c r="G421" s="10">
        <v>45553</v>
      </c>
      <c r="H421" s="10">
        <v>45717</v>
      </c>
      <c r="I421" s="10">
        <v>45537</v>
      </c>
      <c r="J421" s="10">
        <v>45553</v>
      </c>
      <c r="K421" s="21">
        <v>25000</v>
      </c>
      <c r="L421" s="21"/>
      <c r="M421" s="21">
        <v>25000</v>
      </c>
      <c r="N421" s="21">
        <v>25000</v>
      </c>
      <c r="O421" s="21">
        <f>IF(Worked_Table[[#This Row],[Award Value]]="",Worked_Table[[#This Row],[CN Value]],Worked_Table[[#This Row],[Award Value]])</f>
        <v>25000</v>
      </c>
      <c r="P421" s="10">
        <v>45553</v>
      </c>
      <c r="Q421" s="10">
        <v>45717</v>
      </c>
      <c r="R421" s="7">
        <v>2024</v>
      </c>
      <c r="S421" s="7" t="str">
        <f t="shared" si="6"/>
        <v>England Mixed/Other</v>
      </c>
    </row>
    <row r="422" spans="1:19" x14ac:dyDescent="0.3">
      <c r="A422" s="7" t="s">
        <v>3970</v>
      </c>
      <c r="B422" s="7" t="s">
        <v>550</v>
      </c>
      <c r="C422" s="7" t="s">
        <v>43</v>
      </c>
      <c r="D422" s="10">
        <v>45587</v>
      </c>
      <c r="E422" s="7" t="s">
        <v>3972</v>
      </c>
      <c r="F422" s="7" t="s">
        <v>554</v>
      </c>
      <c r="G422" s="10">
        <v>45502</v>
      </c>
      <c r="H422" s="10">
        <v>45991</v>
      </c>
      <c r="I422" s="10">
        <v>45471</v>
      </c>
      <c r="J422" s="10">
        <v>45485</v>
      </c>
      <c r="K422" s="21">
        <v>250000</v>
      </c>
      <c r="L422" s="21"/>
      <c r="M422" s="21">
        <v>250000</v>
      </c>
      <c r="N422" s="21">
        <v>489018.17</v>
      </c>
      <c r="O422" s="21">
        <f>IF(Worked_Table[[#This Row],[Award Value]]="",Worked_Table[[#This Row],[CN Value]],Worked_Table[[#This Row],[Award Value]])</f>
        <v>489018.17</v>
      </c>
      <c r="P422" s="10">
        <v>45488</v>
      </c>
      <c r="Q422" s="10">
        <v>45991</v>
      </c>
      <c r="R422" s="7">
        <v>2024</v>
      </c>
      <c r="S422" s="7" t="str">
        <f t="shared" si="6"/>
        <v>England Mixed/Other</v>
      </c>
    </row>
    <row r="423" spans="1:19" x14ac:dyDescent="0.3">
      <c r="A423" s="7" t="s">
        <v>3975</v>
      </c>
      <c r="B423" s="7" t="s">
        <v>242</v>
      </c>
      <c r="C423" s="7" t="s">
        <v>43</v>
      </c>
      <c r="D423" s="10">
        <v>45587</v>
      </c>
      <c r="E423" s="7" t="s">
        <v>3977</v>
      </c>
      <c r="F423" s="7" t="s">
        <v>107</v>
      </c>
      <c r="G423" s="10">
        <v>45583</v>
      </c>
      <c r="H423" s="10">
        <v>45776</v>
      </c>
      <c r="I423" s="10">
        <v>45582</v>
      </c>
      <c r="J423" s="10">
        <v>45583</v>
      </c>
      <c r="K423" s="21">
        <v>804417.06</v>
      </c>
      <c r="L423" s="21"/>
      <c r="M423" s="21">
        <v>804417.06</v>
      </c>
      <c r="N423" s="21">
        <v>804417.06</v>
      </c>
      <c r="O423" s="21">
        <f>IF(Worked_Table[[#This Row],[Award Value]]="",Worked_Table[[#This Row],[CN Value]],Worked_Table[[#This Row],[Award Value]])</f>
        <v>804417.06</v>
      </c>
      <c r="P423" s="10">
        <v>45583</v>
      </c>
      <c r="Q423" s="10">
        <v>45776</v>
      </c>
      <c r="R423" s="7">
        <v>2024</v>
      </c>
      <c r="S423" s="7" t="str">
        <f t="shared" si="6"/>
        <v>England Mixed/Other</v>
      </c>
    </row>
    <row r="424" spans="1:19" x14ac:dyDescent="0.3">
      <c r="A424" s="7" t="s">
        <v>3983</v>
      </c>
      <c r="B424" s="7" t="s">
        <v>24843</v>
      </c>
      <c r="C424" s="7" t="s">
        <v>43</v>
      </c>
      <c r="D424" s="10">
        <v>45547</v>
      </c>
      <c r="E424" s="7" t="s">
        <v>3985</v>
      </c>
      <c r="F424" s="7" t="s">
        <v>127</v>
      </c>
      <c r="G424" s="10">
        <v>45517</v>
      </c>
      <c r="H424" s="10">
        <v>48791</v>
      </c>
      <c r="I424" s="10">
        <v>45364</v>
      </c>
      <c r="J424" s="10">
        <v>45517</v>
      </c>
      <c r="K424" s="21">
        <v>3694945</v>
      </c>
      <c r="L424" s="21"/>
      <c r="M424" s="21">
        <v>3694945</v>
      </c>
      <c r="N424" s="21">
        <v>3694945</v>
      </c>
      <c r="O424" s="21">
        <f>IF(Worked_Table[[#This Row],[Award Value]]="",Worked_Table[[#This Row],[CN Value]],Worked_Table[[#This Row],[Award Value]])</f>
        <v>3694945</v>
      </c>
      <c r="P424" s="10">
        <v>45517</v>
      </c>
      <c r="Q424" s="10">
        <v>48791</v>
      </c>
      <c r="R424" s="7">
        <v>2024</v>
      </c>
      <c r="S424" s="7" t="str">
        <f t="shared" si="6"/>
        <v>UK</v>
      </c>
    </row>
    <row r="425" spans="1:19" x14ac:dyDescent="0.3">
      <c r="A425" s="7" t="s">
        <v>3989</v>
      </c>
      <c r="B425" s="7" t="s">
        <v>24843</v>
      </c>
      <c r="C425" s="7" t="s">
        <v>43</v>
      </c>
      <c r="D425" s="10">
        <v>45547</v>
      </c>
      <c r="E425" s="7" t="s">
        <v>3991</v>
      </c>
      <c r="F425" s="7" t="s">
        <v>127</v>
      </c>
      <c r="G425" s="10">
        <v>45517</v>
      </c>
      <c r="H425" s="10">
        <v>48791</v>
      </c>
      <c r="I425" s="10">
        <v>45364</v>
      </c>
      <c r="J425" s="10">
        <v>45517</v>
      </c>
      <c r="K425" s="21">
        <v>6248168</v>
      </c>
      <c r="L425" s="21"/>
      <c r="M425" s="21">
        <v>6248168</v>
      </c>
      <c r="N425" s="21">
        <v>6248168</v>
      </c>
      <c r="O425" s="21">
        <f>IF(Worked_Table[[#This Row],[Award Value]]="",Worked_Table[[#This Row],[CN Value]],Worked_Table[[#This Row],[Award Value]])</f>
        <v>6248168</v>
      </c>
      <c r="P425" s="10">
        <v>45517</v>
      </c>
      <c r="Q425" s="10">
        <v>48791</v>
      </c>
      <c r="R425" s="7">
        <v>2024</v>
      </c>
      <c r="S425" s="7" t="str">
        <f t="shared" si="6"/>
        <v>UK</v>
      </c>
    </row>
    <row r="426" spans="1:19" x14ac:dyDescent="0.3">
      <c r="A426" s="7" t="s">
        <v>3995</v>
      </c>
      <c r="B426" s="7" t="s">
        <v>24921</v>
      </c>
      <c r="C426" s="7" t="s">
        <v>43</v>
      </c>
      <c r="D426" s="10">
        <v>45583</v>
      </c>
      <c r="E426" s="7" t="s">
        <v>3998</v>
      </c>
      <c r="F426" s="7" t="s">
        <v>8481</v>
      </c>
      <c r="G426" s="10">
        <v>45566</v>
      </c>
      <c r="H426" s="10">
        <v>46112</v>
      </c>
      <c r="I426" s="10">
        <v>45565</v>
      </c>
      <c r="J426" s="10">
        <v>45565</v>
      </c>
      <c r="K426" s="21">
        <v>175000</v>
      </c>
      <c r="L426" s="21"/>
      <c r="M426" s="21">
        <v>175000</v>
      </c>
      <c r="N426" s="21">
        <v>175000</v>
      </c>
      <c r="O426" s="21">
        <f>IF(Worked_Table[[#This Row],[Award Value]]="",Worked_Table[[#This Row],[CN Value]],Worked_Table[[#This Row],[Award Value]])</f>
        <v>175000</v>
      </c>
      <c r="P426" s="10">
        <v>45566</v>
      </c>
      <c r="Q426" s="10">
        <v>46112</v>
      </c>
      <c r="R426" s="7">
        <v>2024</v>
      </c>
      <c r="S426" s="7" t="str">
        <f t="shared" si="6"/>
        <v>England Mixed/Other</v>
      </c>
    </row>
    <row r="427" spans="1:19" x14ac:dyDescent="0.3">
      <c r="A427" s="7" t="s">
        <v>4007</v>
      </c>
      <c r="B427" s="7" t="s">
        <v>1657</v>
      </c>
      <c r="C427" s="7" t="s">
        <v>43</v>
      </c>
      <c r="D427" s="10">
        <v>45581</v>
      </c>
      <c r="E427" s="7" t="s">
        <v>4009</v>
      </c>
      <c r="F427" s="7" t="s">
        <v>84</v>
      </c>
      <c r="G427" s="10">
        <v>45502</v>
      </c>
      <c r="H427" s="10">
        <v>45597</v>
      </c>
      <c r="I427" s="10">
        <v>45259</v>
      </c>
      <c r="J427" s="10">
        <v>45499</v>
      </c>
      <c r="K427" s="21">
        <v>1000000</v>
      </c>
      <c r="L427" s="21"/>
      <c r="M427" s="21">
        <v>1000000</v>
      </c>
      <c r="N427" s="21">
        <v>1102543.27</v>
      </c>
      <c r="O427" s="21">
        <f>IF(Worked_Table[[#This Row],[Award Value]]="",Worked_Table[[#This Row],[CN Value]],Worked_Table[[#This Row],[Award Value]])</f>
        <v>1102543.27</v>
      </c>
      <c r="P427" s="10">
        <v>45502</v>
      </c>
      <c r="Q427" s="10">
        <v>45597</v>
      </c>
      <c r="R427" s="7">
        <v>2024</v>
      </c>
      <c r="S427" s="7" t="str">
        <f t="shared" si="6"/>
        <v>England Mixed/Other</v>
      </c>
    </row>
    <row r="428" spans="1:19" x14ac:dyDescent="0.3">
      <c r="A428" s="7" t="s">
        <v>4012</v>
      </c>
      <c r="B428" s="7" t="s">
        <v>4013</v>
      </c>
      <c r="C428" s="7" t="s">
        <v>43</v>
      </c>
      <c r="D428" s="10">
        <v>45580</v>
      </c>
      <c r="E428" s="7" t="s">
        <v>4015</v>
      </c>
      <c r="F428" s="7" t="s">
        <v>64</v>
      </c>
      <c r="G428" s="10">
        <v>45366</v>
      </c>
      <c r="H428" s="10">
        <v>46112</v>
      </c>
      <c r="I428" s="10">
        <v>45365</v>
      </c>
      <c r="J428" s="10">
        <v>45580</v>
      </c>
      <c r="K428" s="21">
        <v>0</v>
      </c>
      <c r="L428" s="21">
        <v>0</v>
      </c>
      <c r="M428" s="21">
        <v>0</v>
      </c>
      <c r="N428" s="21">
        <v>10489579.5</v>
      </c>
      <c r="O428" s="21">
        <f>IF(Worked_Table[[#This Row],[Award Value]]="",Worked_Table[[#This Row],[CN Value]],Worked_Table[[#This Row],[Award Value]])</f>
        <v>10489579.5</v>
      </c>
      <c r="P428" s="10">
        <v>45366</v>
      </c>
      <c r="Q428" s="10">
        <v>46112</v>
      </c>
      <c r="R428" s="7">
        <v>2024</v>
      </c>
      <c r="S428" s="7" t="str">
        <f t="shared" si="6"/>
        <v>UK</v>
      </c>
    </row>
    <row r="429" spans="1:19" x14ac:dyDescent="0.3">
      <c r="A429" s="7" t="s">
        <v>4021</v>
      </c>
      <c r="B429" s="7" t="s">
        <v>4022</v>
      </c>
      <c r="C429" s="7" t="s">
        <v>43</v>
      </c>
      <c r="D429" s="10">
        <v>45427</v>
      </c>
      <c r="E429" s="7" t="s">
        <v>4024</v>
      </c>
      <c r="F429" s="7" t="s">
        <v>64</v>
      </c>
      <c r="G429" s="10">
        <v>45488</v>
      </c>
      <c r="H429" s="10">
        <v>45747</v>
      </c>
      <c r="I429" s="10">
        <v>45487</v>
      </c>
      <c r="J429" s="10">
        <v>45580</v>
      </c>
      <c r="K429" s="21">
        <v>570000</v>
      </c>
      <c r="L429" s="21">
        <v>570000</v>
      </c>
      <c r="M429" s="21">
        <v>570000</v>
      </c>
      <c r="N429" s="21">
        <v>484000</v>
      </c>
      <c r="O429" s="21">
        <f>IF(Worked_Table[[#This Row],[Award Value]]="",Worked_Table[[#This Row],[CN Value]],Worked_Table[[#This Row],[Award Value]])</f>
        <v>484000</v>
      </c>
      <c r="P429" s="10">
        <v>45488</v>
      </c>
      <c r="Q429" s="10">
        <v>45747</v>
      </c>
      <c r="R429" s="7">
        <v>2024</v>
      </c>
      <c r="S429" s="7" t="str">
        <f t="shared" si="6"/>
        <v>UK</v>
      </c>
    </row>
    <row r="430" spans="1:19" x14ac:dyDescent="0.3">
      <c r="A430" s="7" t="s">
        <v>4031</v>
      </c>
      <c r="B430" s="7" t="s">
        <v>1357</v>
      </c>
      <c r="C430" s="7" t="s">
        <v>43</v>
      </c>
      <c r="D430" s="10">
        <v>45579</v>
      </c>
      <c r="E430" s="7" t="s">
        <v>4033</v>
      </c>
      <c r="F430" s="7" t="s">
        <v>107</v>
      </c>
      <c r="G430" s="10">
        <v>45552</v>
      </c>
      <c r="H430" s="10">
        <v>45611</v>
      </c>
      <c r="I430" s="10">
        <v>45551</v>
      </c>
      <c r="J430" s="10">
        <v>45551</v>
      </c>
      <c r="K430" s="21">
        <v>1725606.47</v>
      </c>
      <c r="L430" s="21"/>
      <c r="M430" s="21">
        <v>1725606.47</v>
      </c>
      <c r="N430" s="21">
        <v>1725606.47</v>
      </c>
      <c r="O430" s="21">
        <f>IF(Worked_Table[[#This Row],[Award Value]]="",Worked_Table[[#This Row],[CN Value]],Worked_Table[[#This Row],[Award Value]])</f>
        <v>1725606.47</v>
      </c>
      <c r="P430" s="10">
        <v>45552</v>
      </c>
      <c r="Q430" s="10">
        <v>45611</v>
      </c>
      <c r="R430" s="7">
        <v>2024</v>
      </c>
      <c r="S430" s="7" t="str">
        <f t="shared" si="6"/>
        <v>England Mixed/Other</v>
      </c>
    </row>
    <row r="431" spans="1:19" x14ac:dyDescent="0.3">
      <c r="A431" s="7" t="s">
        <v>4035</v>
      </c>
      <c r="B431" s="7" t="s">
        <v>24883</v>
      </c>
      <c r="C431" s="7" t="s">
        <v>43</v>
      </c>
      <c r="D431" s="10">
        <v>45573</v>
      </c>
      <c r="E431" s="7" t="s">
        <v>4037</v>
      </c>
      <c r="F431" s="7" t="s">
        <v>8481</v>
      </c>
      <c r="G431" s="10">
        <v>45597</v>
      </c>
      <c r="H431" s="10">
        <v>47057</v>
      </c>
      <c r="I431" s="10">
        <v>45401</v>
      </c>
      <c r="J431" s="10">
        <v>45562</v>
      </c>
      <c r="K431" s="21">
        <v>1</v>
      </c>
      <c r="L431" s="21">
        <v>2</v>
      </c>
      <c r="M431" s="21">
        <v>2</v>
      </c>
      <c r="N431" s="21">
        <v>2</v>
      </c>
      <c r="O431" s="21">
        <f>IF(Worked_Table[[#This Row],[Award Value]]="",Worked_Table[[#This Row],[CN Value]],Worked_Table[[#This Row],[Award Value]])</f>
        <v>2</v>
      </c>
      <c r="P431" s="10">
        <v>45597</v>
      </c>
      <c r="Q431" s="10">
        <v>47057</v>
      </c>
      <c r="R431" s="7">
        <v>2024</v>
      </c>
      <c r="S431" s="7" t="str">
        <f t="shared" si="6"/>
        <v>England Mixed/Other</v>
      </c>
    </row>
    <row r="432" spans="1:19" x14ac:dyDescent="0.3">
      <c r="A432" s="7" t="s">
        <v>4040</v>
      </c>
      <c r="B432" s="7" t="s">
        <v>242</v>
      </c>
      <c r="C432" s="7" t="s">
        <v>43</v>
      </c>
      <c r="D432" s="10">
        <v>45573</v>
      </c>
      <c r="E432" s="7" t="s">
        <v>4042</v>
      </c>
      <c r="F432" s="7" t="s">
        <v>95</v>
      </c>
      <c r="G432" s="10">
        <v>45446</v>
      </c>
      <c r="H432" s="10">
        <v>45777</v>
      </c>
      <c r="I432" s="10">
        <v>45443</v>
      </c>
      <c r="J432" s="10">
        <v>45511</v>
      </c>
      <c r="K432" s="21">
        <v>261681</v>
      </c>
      <c r="L432" s="21"/>
      <c r="M432" s="21">
        <v>261681</v>
      </c>
      <c r="N432" s="21">
        <v>261681</v>
      </c>
      <c r="O432" s="21">
        <f>IF(Worked_Table[[#This Row],[Award Value]]="",Worked_Table[[#This Row],[CN Value]],Worked_Table[[#This Row],[Award Value]])</f>
        <v>261681</v>
      </c>
      <c r="P432" s="10">
        <v>45446</v>
      </c>
      <c r="Q432" s="10">
        <v>45777</v>
      </c>
      <c r="R432" s="7">
        <v>2024</v>
      </c>
      <c r="S432" s="7" t="str">
        <f t="shared" si="6"/>
        <v>England Mixed/Other</v>
      </c>
    </row>
    <row r="433" spans="1:19" x14ac:dyDescent="0.3">
      <c r="A433" s="7" t="s">
        <v>4045</v>
      </c>
      <c r="B433" s="7" t="s">
        <v>242</v>
      </c>
      <c r="C433" s="7" t="s">
        <v>43</v>
      </c>
      <c r="D433" s="10">
        <v>45573</v>
      </c>
      <c r="E433" s="7" t="s">
        <v>4047</v>
      </c>
      <c r="F433" s="7" t="s">
        <v>95</v>
      </c>
      <c r="G433" s="10">
        <v>45510</v>
      </c>
      <c r="H433" s="10">
        <v>45841</v>
      </c>
      <c r="I433" s="10">
        <v>45485</v>
      </c>
      <c r="J433" s="10">
        <v>45510</v>
      </c>
      <c r="K433" s="21">
        <v>2644063</v>
      </c>
      <c r="L433" s="21">
        <v>2644063</v>
      </c>
      <c r="M433" s="21">
        <v>2644063</v>
      </c>
      <c r="N433" s="21">
        <v>2644063</v>
      </c>
      <c r="O433" s="21">
        <f>IF(Worked_Table[[#This Row],[Award Value]]="",Worked_Table[[#This Row],[CN Value]],Worked_Table[[#This Row],[Award Value]])</f>
        <v>2644063</v>
      </c>
      <c r="P433" s="10">
        <v>45510</v>
      </c>
      <c r="Q433" s="10">
        <v>45841</v>
      </c>
      <c r="R433" s="7">
        <v>2024</v>
      </c>
      <c r="S433" s="7" t="str">
        <f t="shared" si="6"/>
        <v>England Mixed/Other</v>
      </c>
    </row>
    <row r="434" spans="1:19" x14ac:dyDescent="0.3">
      <c r="A434" s="7" t="s">
        <v>4049</v>
      </c>
      <c r="B434" s="7" t="s">
        <v>242</v>
      </c>
      <c r="C434" s="7" t="s">
        <v>43</v>
      </c>
      <c r="D434" s="10">
        <v>45572</v>
      </c>
      <c r="E434" s="7" t="s">
        <v>4051</v>
      </c>
      <c r="F434" s="7" t="s">
        <v>405</v>
      </c>
      <c r="G434" s="10">
        <v>45544</v>
      </c>
      <c r="H434" s="10">
        <v>46552</v>
      </c>
      <c r="I434" s="10">
        <v>45538</v>
      </c>
      <c r="J434" s="10">
        <v>45572</v>
      </c>
      <c r="K434" s="21">
        <v>1179616</v>
      </c>
      <c r="L434" s="21"/>
      <c r="M434" s="21">
        <v>1179616</v>
      </c>
      <c r="N434" s="21">
        <v>1179616</v>
      </c>
      <c r="O434" s="21">
        <f>IF(Worked_Table[[#This Row],[Award Value]]="",Worked_Table[[#This Row],[CN Value]],Worked_Table[[#This Row],[Award Value]])</f>
        <v>1179616</v>
      </c>
      <c r="P434" s="10">
        <v>45544</v>
      </c>
      <c r="Q434" s="10">
        <v>46552</v>
      </c>
      <c r="R434" s="7">
        <v>2024</v>
      </c>
      <c r="S434" s="7" t="str">
        <f t="shared" si="6"/>
        <v>England Mixed/Other</v>
      </c>
    </row>
    <row r="435" spans="1:19" x14ac:dyDescent="0.3">
      <c r="A435" s="7" t="s">
        <v>4056</v>
      </c>
      <c r="B435" s="7" t="s">
        <v>1187</v>
      </c>
      <c r="C435" s="7" t="s">
        <v>43</v>
      </c>
      <c r="D435" s="10">
        <v>45569</v>
      </c>
      <c r="E435" s="7" t="s">
        <v>4058</v>
      </c>
      <c r="F435" s="7" t="s">
        <v>84</v>
      </c>
      <c r="G435" s="10">
        <v>45565</v>
      </c>
      <c r="H435" s="10">
        <v>45842</v>
      </c>
      <c r="I435" s="10">
        <v>45513</v>
      </c>
      <c r="J435" s="10">
        <v>45565</v>
      </c>
      <c r="K435" s="21">
        <v>4400000</v>
      </c>
      <c r="L435" s="21"/>
      <c r="M435" s="21">
        <v>4400000</v>
      </c>
      <c r="N435" s="21">
        <v>5278897</v>
      </c>
      <c r="O435" s="21">
        <f>IF(Worked_Table[[#This Row],[Award Value]]="",Worked_Table[[#This Row],[CN Value]],Worked_Table[[#This Row],[Award Value]])</f>
        <v>5278897</v>
      </c>
      <c r="P435" s="10">
        <v>45572</v>
      </c>
      <c r="Q435" s="10">
        <v>45849</v>
      </c>
      <c r="R435" s="7">
        <v>2024</v>
      </c>
      <c r="S435" s="7" t="str">
        <f t="shared" si="6"/>
        <v>England Mixed/Other</v>
      </c>
    </row>
    <row r="436" spans="1:19" x14ac:dyDescent="0.3">
      <c r="A436" s="7" t="s">
        <v>4060</v>
      </c>
      <c r="B436" s="7" t="s">
        <v>4061</v>
      </c>
      <c r="C436" s="7" t="s">
        <v>43</v>
      </c>
      <c r="D436" s="10">
        <v>45568</v>
      </c>
      <c r="E436" s="7" t="s">
        <v>4063</v>
      </c>
      <c r="F436" s="7" t="s">
        <v>540</v>
      </c>
      <c r="G436" s="10">
        <v>45509</v>
      </c>
      <c r="H436" s="10">
        <v>46787</v>
      </c>
      <c r="I436" s="10">
        <v>45481</v>
      </c>
      <c r="J436" s="10">
        <v>45568</v>
      </c>
      <c r="K436" s="21">
        <v>350000</v>
      </c>
      <c r="L436" s="21">
        <v>0</v>
      </c>
      <c r="M436" s="21">
        <v>0</v>
      </c>
      <c r="N436" s="21">
        <v>350000</v>
      </c>
      <c r="O436" s="21">
        <f>IF(Worked_Table[[#This Row],[Award Value]]="",Worked_Table[[#This Row],[CN Value]],Worked_Table[[#This Row],[Award Value]])</f>
        <v>350000</v>
      </c>
      <c r="P436" s="10">
        <v>45509</v>
      </c>
      <c r="Q436" s="10">
        <v>46787</v>
      </c>
      <c r="R436" s="7">
        <v>2024</v>
      </c>
      <c r="S436" s="7" t="str">
        <f t="shared" si="6"/>
        <v>England Mixed/Other</v>
      </c>
    </row>
    <row r="437" spans="1:19" x14ac:dyDescent="0.3">
      <c r="A437" s="7" t="s">
        <v>4072</v>
      </c>
      <c r="B437" s="7" t="s">
        <v>4073</v>
      </c>
      <c r="C437" s="7" t="s">
        <v>43</v>
      </c>
      <c r="D437" s="10">
        <v>45568</v>
      </c>
      <c r="E437" s="7" t="s">
        <v>4075</v>
      </c>
      <c r="F437" s="7" t="s">
        <v>84</v>
      </c>
      <c r="G437" s="10">
        <v>45540</v>
      </c>
      <c r="H437" s="10">
        <v>45616</v>
      </c>
      <c r="I437" s="10">
        <v>45539</v>
      </c>
      <c r="J437" s="10">
        <v>45539</v>
      </c>
      <c r="K437" s="21">
        <v>35841.599999999999</v>
      </c>
      <c r="L437" s="21"/>
      <c r="M437" s="21">
        <v>35841.599999999999</v>
      </c>
      <c r="N437" s="21">
        <v>35841.599999999999</v>
      </c>
      <c r="O437" s="21">
        <f>IF(Worked_Table[[#This Row],[Award Value]]="",Worked_Table[[#This Row],[CN Value]],Worked_Table[[#This Row],[Award Value]])</f>
        <v>35841.599999999999</v>
      </c>
      <c r="P437" s="10">
        <v>45540</v>
      </c>
      <c r="Q437" s="10">
        <v>45616</v>
      </c>
      <c r="R437" s="7">
        <v>2024</v>
      </c>
      <c r="S437" s="7" t="str">
        <f t="shared" si="6"/>
        <v>England Mixed/Other</v>
      </c>
    </row>
    <row r="438" spans="1:19" x14ac:dyDescent="0.3">
      <c r="A438" s="7" t="s">
        <v>4083</v>
      </c>
      <c r="B438" s="7" t="s">
        <v>24884</v>
      </c>
      <c r="C438" s="7" t="s">
        <v>43</v>
      </c>
      <c r="D438" s="10">
        <v>45559</v>
      </c>
      <c r="E438" s="7" t="s">
        <v>4085</v>
      </c>
      <c r="F438" s="7" t="s">
        <v>107</v>
      </c>
      <c r="G438" s="10">
        <v>45422</v>
      </c>
      <c r="H438" s="10">
        <v>45747</v>
      </c>
      <c r="I438" s="10">
        <v>45421</v>
      </c>
      <c r="J438" s="10">
        <v>45554</v>
      </c>
      <c r="K438" s="21">
        <v>86735.2</v>
      </c>
      <c r="L438" s="21"/>
      <c r="M438" s="21">
        <v>86735.2</v>
      </c>
      <c r="N438" s="21">
        <v>86735.2</v>
      </c>
      <c r="O438" s="21">
        <f>IF(Worked_Table[[#This Row],[Award Value]]="",Worked_Table[[#This Row],[CN Value]],Worked_Table[[#This Row],[Award Value]])</f>
        <v>86735.2</v>
      </c>
      <c r="P438" s="10">
        <v>45422</v>
      </c>
      <c r="Q438" s="10">
        <v>45747</v>
      </c>
      <c r="R438" s="7">
        <v>2024</v>
      </c>
      <c r="S438" s="7" t="str">
        <f t="shared" si="6"/>
        <v>England Mixed/Other</v>
      </c>
    </row>
    <row r="439" spans="1:19" x14ac:dyDescent="0.3">
      <c r="A439" s="7" t="s">
        <v>4087</v>
      </c>
      <c r="B439" s="7" t="s">
        <v>550</v>
      </c>
      <c r="C439" s="7" t="s">
        <v>43</v>
      </c>
      <c r="D439" s="10">
        <v>45558</v>
      </c>
      <c r="E439" s="7" t="s">
        <v>4089</v>
      </c>
      <c r="F439" s="7" t="s">
        <v>554</v>
      </c>
      <c r="G439" s="10">
        <v>45445</v>
      </c>
      <c r="H439" s="10">
        <v>45716</v>
      </c>
      <c r="I439" s="10">
        <v>45429</v>
      </c>
      <c r="J439" s="10">
        <v>45443</v>
      </c>
      <c r="K439" s="21">
        <v>69000</v>
      </c>
      <c r="L439" s="21"/>
      <c r="M439" s="21">
        <v>69000</v>
      </c>
      <c r="N439" s="21">
        <v>106851.69</v>
      </c>
      <c r="O439" s="21">
        <f>IF(Worked_Table[[#This Row],[Award Value]]="",Worked_Table[[#This Row],[CN Value]],Worked_Table[[#This Row],[Award Value]])</f>
        <v>106851.69</v>
      </c>
      <c r="P439" s="10">
        <v>45446</v>
      </c>
      <c r="Q439" s="10">
        <v>45716</v>
      </c>
      <c r="R439" s="7">
        <v>2024</v>
      </c>
      <c r="S439" s="7" t="str">
        <f t="shared" si="6"/>
        <v>England Mixed/Other</v>
      </c>
    </row>
    <row r="440" spans="1:19" x14ac:dyDescent="0.3">
      <c r="A440" s="7" t="s">
        <v>4092</v>
      </c>
      <c r="B440" s="7" t="s">
        <v>24883</v>
      </c>
      <c r="C440" s="7" t="s">
        <v>43</v>
      </c>
      <c r="D440" s="10">
        <v>45555</v>
      </c>
      <c r="E440" s="7" t="s">
        <v>4094</v>
      </c>
      <c r="F440" s="7" t="s">
        <v>8481</v>
      </c>
      <c r="G440" s="10">
        <v>45488</v>
      </c>
      <c r="H440" s="10">
        <v>45611</v>
      </c>
      <c r="I440" s="10">
        <v>45474</v>
      </c>
      <c r="J440" s="10">
        <v>45488</v>
      </c>
      <c r="K440" s="21">
        <v>331114.31</v>
      </c>
      <c r="L440" s="21"/>
      <c r="M440" s="21">
        <v>331114.31</v>
      </c>
      <c r="N440" s="21">
        <v>331114.31</v>
      </c>
      <c r="O440" s="21">
        <f>IF(Worked_Table[[#This Row],[Award Value]]="",Worked_Table[[#This Row],[CN Value]],Worked_Table[[#This Row],[Award Value]])</f>
        <v>331114.31</v>
      </c>
      <c r="P440" s="10">
        <v>45488</v>
      </c>
      <c r="Q440" s="10">
        <v>45611</v>
      </c>
      <c r="R440" s="7">
        <v>2024</v>
      </c>
      <c r="S440" s="7" t="str">
        <f t="shared" si="6"/>
        <v>England Mixed/Other</v>
      </c>
    </row>
    <row r="441" spans="1:19" x14ac:dyDescent="0.3">
      <c r="A441" s="7" t="s">
        <v>4097</v>
      </c>
      <c r="B441" s="7" t="s">
        <v>24879</v>
      </c>
      <c r="C441" s="7" t="s">
        <v>43</v>
      </c>
      <c r="D441" s="10">
        <v>45553</v>
      </c>
      <c r="E441" s="7" t="s">
        <v>4099</v>
      </c>
      <c r="F441" s="7" t="s">
        <v>436</v>
      </c>
      <c r="G441" s="10">
        <v>45502</v>
      </c>
      <c r="H441" s="10">
        <v>45726</v>
      </c>
      <c r="I441" s="10">
        <v>45501</v>
      </c>
      <c r="J441" s="10">
        <v>45511</v>
      </c>
      <c r="K441" s="21">
        <v>786790.47</v>
      </c>
      <c r="L441" s="21"/>
      <c r="M441" s="21">
        <v>786790.47</v>
      </c>
      <c r="N441" s="21">
        <v>786790.47</v>
      </c>
      <c r="O441" s="21">
        <f>IF(Worked_Table[[#This Row],[Award Value]]="",Worked_Table[[#This Row],[CN Value]],Worked_Table[[#This Row],[Award Value]])</f>
        <v>786790.47</v>
      </c>
      <c r="P441" s="10">
        <v>45502</v>
      </c>
      <c r="Q441" s="10">
        <v>45726</v>
      </c>
      <c r="R441" s="7">
        <v>2024</v>
      </c>
      <c r="S441" s="7" t="str">
        <f t="shared" si="6"/>
        <v>England Mixed/Other</v>
      </c>
    </row>
    <row r="442" spans="1:19" x14ac:dyDescent="0.3">
      <c r="A442" s="7" t="s">
        <v>4106</v>
      </c>
      <c r="B442" s="7" t="s">
        <v>242</v>
      </c>
      <c r="C442" s="7" t="s">
        <v>43</v>
      </c>
      <c r="D442" s="10">
        <v>45547</v>
      </c>
      <c r="E442" s="7" t="s">
        <v>4108</v>
      </c>
      <c r="F442" s="7" t="s">
        <v>64</v>
      </c>
      <c r="G442" s="10">
        <v>45541</v>
      </c>
      <c r="H442" s="10">
        <v>45581</v>
      </c>
      <c r="I442" s="10">
        <v>45534</v>
      </c>
      <c r="J442" s="10">
        <v>45530</v>
      </c>
      <c r="K442" s="21">
        <v>148944</v>
      </c>
      <c r="L442" s="21"/>
      <c r="M442" s="21">
        <v>148944</v>
      </c>
      <c r="N442" s="21">
        <v>148944</v>
      </c>
      <c r="O442" s="21">
        <f>IF(Worked_Table[[#This Row],[Award Value]]="",Worked_Table[[#This Row],[CN Value]],Worked_Table[[#This Row],[Award Value]])</f>
        <v>148944</v>
      </c>
      <c r="P442" s="10">
        <v>45541</v>
      </c>
      <c r="Q442" s="10">
        <v>45581</v>
      </c>
      <c r="R442" s="7">
        <v>2024</v>
      </c>
      <c r="S442" s="7" t="str">
        <f t="shared" si="6"/>
        <v>UK</v>
      </c>
    </row>
    <row r="443" spans="1:19" x14ac:dyDescent="0.3">
      <c r="A443" s="7" t="s">
        <v>4110</v>
      </c>
      <c r="B443" s="7" t="s">
        <v>24884</v>
      </c>
      <c r="C443" s="7" t="s">
        <v>43</v>
      </c>
      <c r="D443" s="10">
        <v>45546</v>
      </c>
      <c r="E443" s="7" t="s">
        <v>4112</v>
      </c>
      <c r="F443" s="7" t="s">
        <v>107</v>
      </c>
      <c r="G443" s="10">
        <v>45422</v>
      </c>
      <c r="H443" s="10">
        <v>45747</v>
      </c>
      <c r="I443" s="10">
        <v>45421</v>
      </c>
      <c r="J443" s="10">
        <v>45504</v>
      </c>
      <c r="K443" s="21">
        <v>42049.95</v>
      </c>
      <c r="L443" s="21"/>
      <c r="M443" s="21">
        <v>42049.95</v>
      </c>
      <c r="N443" s="21">
        <v>42049.95</v>
      </c>
      <c r="O443" s="21">
        <f>IF(Worked_Table[[#This Row],[Award Value]]="",Worked_Table[[#This Row],[CN Value]],Worked_Table[[#This Row],[Award Value]])</f>
        <v>42049.95</v>
      </c>
      <c r="P443" s="10">
        <v>45422</v>
      </c>
      <c r="Q443" s="10">
        <v>45747</v>
      </c>
      <c r="R443" s="7">
        <v>2024</v>
      </c>
      <c r="S443" s="7" t="str">
        <f t="shared" si="6"/>
        <v>England Mixed/Other</v>
      </c>
    </row>
    <row r="444" spans="1:19" x14ac:dyDescent="0.3">
      <c r="A444" s="7" t="s">
        <v>4115</v>
      </c>
      <c r="B444" s="7" t="s">
        <v>4116</v>
      </c>
      <c r="C444" s="7" t="s">
        <v>43</v>
      </c>
      <c r="D444" s="10">
        <v>45544</v>
      </c>
      <c r="E444" s="7" t="s">
        <v>4118</v>
      </c>
      <c r="F444" s="7" t="s">
        <v>107</v>
      </c>
      <c r="G444" s="10">
        <v>45541</v>
      </c>
      <c r="H444" s="10">
        <v>45899</v>
      </c>
      <c r="I444" s="10">
        <v>45540</v>
      </c>
      <c r="J444" s="10">
        <v>45540</v>
      </c>
      <c r="K444" s="21">
        <v>112360.68</v>
      </c>
      <c r="L444" s="21"/>
      <c r="M444" s="21">
        <v>112360.68</v>
      </c>
      <c r="N444" s="21">
        <v>112360.68</v>
      </c>
      <c r="O444" s="21">
        <f>IF(Worked_Table[[#This Row],[Award Value]]="",Worked_Table[[#This Row],[CN Value]],Worked_Table[[#This Row],[Award Value]])</f>
        <v>112360.68</v>
      </c>
      <c r="P444" s="10">
        <v>45541</v>
      </c>
      <c r="Q444" s="10">
        <v>45899</v>
      </c>
      <c r="R444" s="7">
        <v>2024</v>
      </c>
      <c r="S444" s="7" t="str">
        <f t="shared" si="6"/>
        <v>England Mixed/Other</v>
      </c>
    </row>
    <row r="445" spans="1:19" x14ac:dyDescent="0.3">
      <c r="A445" s="7" t="s">
        <v>4128</v>
      </c>
      <c r="B445" s="7" t="s">
        <v>2245</v>
      </c>
      <c r="C445" s="7" t="s">
        <v>43</v>
      </c>
      <c r="D445" s="10">
        <v>45541</v>
      </c>
      <c r="E445" s="7" t="s">
        <v>4130</v>
      </c>
      <c r="F445" s="7" t="s">
        <v>554</v>
      </c>
      <c r="G445" s="10">
        <v>45551</v>
      </c>
      <c r="H445" s="10">
        <v>45807</v>
      </c>
      <c r="I445" s="10">
        <v>45484</v>
      </c>
      <c r="J445" s="10">
        <v>45534</v>
      </c>
      <c r="K445" s="21">
        <v>1149697</v>
      </c>
      <c r="L445" s="21"/>
      <c r="M445" s="21">
        <v>1149697</v>
      </c>
      <c r="N445" s="21">
        <v>1149697</v>
      </c>
      <c r="O445" s="21">
        <f>IF(Worked_Table[[#This Row],[Award Value]]="",Worked_Table[[#This Row],[CN Value]],Worked_Table[[#This Row],[Award Value]])</f>
        <v>1149697</v>
      </c>
      <c r="P445" s="10">
        <v>45551</v>
      </c>
      <c r="Q445" s="10">
        <v>45807</v>
      </c>
      <c r="R445" s="7">
        <v>2024</v>
      </c>
      <c r="S445" s="7" t="str">
        <f t="shared" si="6"/>
        <v>England Mixed/Other</v>
      </c>
    </row>
    <row r="446" spans="1:19" x14ac:dyDescent="0.3">
      <c r="A446" s="7" t="s">
        <v>4132</v>
      </c>
      <c r="B446" s="7" t="s">
        <v>242</v>
      </c>
      <c r="C446" s="7" t="s">
        <v>43</v>
      </c>
      <c r="D446" s="10">
        <v>45541</v>
      </c>
      <c r="E446" s="7" t="s">
        <v>4134</v>
      </c>
      <c r="F446" s="7" t="s">
        <v>436</v>
      </c>
      <c r="G446" s="10">
        <v>45513</v>
      </c>
      <c r="H446" s="10">
        <v>45904</v>
      </c>
      <c r="I446" s="10">
        <v>45506</v>
      </c>
      <c r="J446" s="10">
        <v>45513</v>
      </c>
      <c r="K446" s="21">
        <v>10263116.210000001</v>
      </c>
      <c r="L446" s="21"/>
      <c r="M446" s="21">
        <v>10263116.210000001</v>
      </c>
      <c r="N446" s="21">
        <v>10263116.210000001</v>
      </c>
      <c r="O446" s="21">
        <f>IF(Worked_Table[[#This Row],[Award Value]]="",Worked_Table[[#This Row],[CN Value]],Worked_Table[[#This Row],[Award Value]])</f>
        <v>10263116.210000001</v>
      </c>
      <c r="P446" s="10">
        <v>45513</v>
      </c>
      <c r="Q446" s="10">
        <v>45904</v>
      </c>
      <c r="R446" s="7">
        <v>2024</v>
      </c>
      <c r="S446" s="7" t="str">
        <f t="shared" si="6"/>
        <v>England Mixed/Other</v>
      </c>
    </row>
    <row r="447" spans="1:19" x14ac:dyDescent="0.3">
      <c r="A447" s="7" t="s">
        <v>4139</v>
      </c>
      <c r="B447" s="7" t="s">
        <v>6217</v>
      </c>
      <c r="C447" s="7" t="s">
        <v>43</v>
      </c>
      <c r="D447" s="10">
        <v>45541</v>
      </c>
      <c r="E447" s="7" t="s">
        <v>4142</v>
      </c>
      <c r="F447" s="7" t="s">
        <v>64</v>
      </c>
      <c r="G447" s="10">
        <v>45377</v>
      </c>
      <c r="H447" s="10">
        <v>45747</v>
      </c>
      <c r="I447" s="10">
        <v>45367</v>
      </c>
      <c r="J447" s="10">
        <v>45377</v>
      </c>
      <c r="K447" s="21">
        <v>103750</v>
      </c>
      <c r="L447" s="21">
        <v>103750</v>
      </c>
      <c r="M447" s="21">
        <v>103750</v>
      </c>
      <c r="N447" s="21">
        <v>103750</v>
      </c>
      <c r="O447" s="21">
        <f>IF(Worked_Table[[#This Row],[Award Value]]="",Worked_Table[[#This Row],[CN Value]],Worked_Table[[#This Row],[Award Value]])</f>
        <v>103750</v>
      </c>
      <c r="P447" s="10">
        <v>45377</v>
      </c>
      <c r="Q447" s="10">
        <v>45747</v>
      </c>
      <c r="R447" s="7">
        <v>2024</v>
      </c>
      <c r="S447" s="7" t="str">
        <f t="shared" si="6"/>
        <v>UK</v>
      </c>
    </row>
    <row r="448" spans="1:19" x14ac:dyDescent="0.3">
      <c r="A448" s="7" t="s">
        <v>4147</v>
      </c>
      <c r="B448" s="7" t="s">
        <v>24912</v>
      </c>
      <c r="C448" s="7" t="s">
        <v>43</v>
      </c>
      <c r="D448" s="10">
        <v>45533</v>
      </c>
      <c r="E448" s="7" t="s">
        <v>4149</v>
      </c>
      <c r="F448" s="7" t="s">
        <v>64</v>
      </c>
      <c r="G448" s="10">
        <v>45519</v>
      </c>
      <c r="H448" s="10">
        <v>45579</v>
      </c>
      <c r="I448" s="10">
        <v>45457</v>
      </c>
      <c r="J448" s="10">
        <v>45516</v>
      </c>
      <c r="K448" s="21">
        <v>125292.03</v>
      </c>
      <c r="L448" s="21"/>
      <c r="M448" s="21">
        <v>125292.03</v>
      </c>
      <c r="N448" s="21">
        <v>125292.03</v>
      </c>
      <c r="O448" s="21">
        <f>IF(Worked_Table[[#This Row],[Award Value]]="",Worked_Table[[#This Row],[CN Value]],Worked_Table[[#This Row],[Award Value]])</f>
        <v>125292.03</v>
      </c>
      <c r="P448" s="10">
        <v>45527</v>
      </c>
      <c r="Q448" s="10">
        <v>45588</v>
      </c>
      <c r="R448" s="7">
        <v>2024</v>
      </c>
      <c r="S448" s="7" t="str">
        <f t="shared" si="6"/>
        <v>UK</v>
      </c>
    </row>
    <row r="449" spans="1:19" x14ac:dyDescent="0.3">
      <c r="A449" s="7" t="s">
        <v>4156</v>
      </c>
      <c r="B449" s="7" t="s">
        <v>24922</v>
      </c>
      <c r="C449" s="7" t="s">
        <v>43</v>
      </c>
      <c r="D449" s="10">
        <v>45526</v>
      </c>
      <c r="E449" s="7" t="s">
        <v>4159</v>
      </c>
      <c r="F449" s="7" t="s">
        <v>84</v>
      </c>
      <c r="G449" s="10">
        <v>45243</v>
      </c>
      <c r="H449" s="10">
        <v>45850</v>
      </c>
      <c r="I449" s="10">
        <v>45229</v>
      </c>
      <c r="J449" s="10">
        <v>45517</v>
      </c>
      <c r="K449" s="21">
        <v>27305</v>
      </c>
      <c r="L449" s="21">
        <v>27305</v>
      </c>
      <c r="M449" s="21">
        <v>27305</v>
      </c>
      <c r="N449" s="21">
        <v>27305</v>
      </c>
      <c r="O449" s="21">
        <f>IF(Worked_Table[[#This Row],[Award Value]]="",Worked_Table[[#This Row],[CN Value]],Worked_Table[[#This Row],[Award Value]])</f>
        <v>27305</v>
      </c>
      <c r="P449" s="10">
        <v>45243</v>
      </c>
      <c r="Q449" s="10">
        <v>45850</v>
      </c>
      <c r="R449" s="7">
        <v>2024</v>
      </c>
      <c r="S449" s="7" t="str">
        <f t="shared" si="6"/>
        <v>England Mixed/Other</v>
      </c>
    </row>
    <row r="450" spans="1:19" x14ac:dyDescent="0.3">
      <c r="A450" s="7" t="s">
        <v>4164</v>
      </c>
      <c r="B450" s="7" t="s">
        <v>24922</v>
      </c>
      <c r="C450" s="7" t="s">
        <v>43</v>
      </c>
      <c r="D450" s="10">
        <v>45526</v>
      </c>
      <c r="E450" s="7" t="s">
        <v>4166</v>
      </c>
      <c r="F450" s="7" t="s">
        <v>84</v>
      </c>
      <c r="G450" s="10">
        <v>45243</v>
      </c>
      <c r="H450" s="10">
        <v>45913</v>
      </c>
      <c r="I450" s="10">
        <v>45229</v>
      </c>
      <c r="J450" s="10">
        <v>45511</v>
      </c>
      <c r="K450" s="21">
        <v>125370</v>
      </c>
      <c r="L450" s="21">
        <v>125370</v>
      </c>
      <c r="M450" s="21">
        <v>125370</v>
      </c>
      <c r="N450" s="21">
        <v>125370</v>
      </c>
      <c r="O450" s="21">
        <f>IF(Worked_Table[[#This Row],[Award Value]]="",Worked_Table[[#This Row],[CN Value]],Worked_Table[[#This Row],[Award Value]])</f>
        <v>125370</v>
      </c>
      <c r="P450" s="10">
        <v>45243</v>
      </c>
      <c r="Q450" s="10">
        <v>45913</v>
      </c>
      <c r="R450" s="7">
        <v>2024</v>
      </c>
      <c r="S450" s="7" t="str">
        <f t="shared" ref="S450:S513" si="7">IF(OR(F450="United Kingdom",F450="Any region"),"UK",
IF(
(
--ISNUMBER(SEARCH("North East",F450))+
--ISNUMBER(SEARCH("North West",F450))+
--ISNUMBER(SEARCH("Yorkshire and The Humber",F450))+
--ISNUMBER(SEARCH("East Midlands",F450))+
--ISNUMBER(SEARCH("West Midlands",F450))+
--ISNUMBER(SEARCH("East of England",F450))+
--ISNUMBER(SEARCH("London",F450))+
--ISNUMBER(SEARCH("South East",F450))+
--ISNUMBER(SEARCH("South West",F450))
)=9,
"England",
"England Mixed/Other"
))</f>
        <v>England Mixed/Other</v>
      </c>
    </row>
    <row r="451" spans="1:19" x14ac:dyDescent="0.3">
      <c r="A451" s="7" t="s">
        <v>4168</v>
      </c>
      <c r="B451" s="7" t="s">
        <v>24922</v>
      </c>
      <c r="C451" s="7" t="s">
        <v>43</v>
      </c>
      <c r="D451" s="10">
        <v>45525</v>
      </c>
      <c r="E451" s="7" t="s">
        <v>4170</v>
      </c>
      <c r="F451" s="7" t="s">
        <v>84</v>
      </c>
      <c r="G451" s="10">
        <v>45243</v>
      </c>
      <c r="H451" s="10">
        <v>45913</v>
      </c>
      <c r="I451" s="10">
        <v>45229</v>
      </c>
      <c r="J451" s="10">
        <v>45511</v>
      </c>
      <c r="K451" s="21">
        <v>107347.3</v>
      </c>
      <c r="L451" s="21">
        <v>107347.3</v>
      </c>
      <c r="M451" s="21">
        <v>107347.3</v>
      </c>
      <c r="N451" s="21">
        <v>107347.3</v>
      </c>
      <c r="O451" s="21">
        <f>IF(Worked_Table[[#This Row],[Award Value]]="",Worked_Table[[#This Row],[CN Value]],Worked_Table[[#This Row],[Award Value]])</f>
        <v>107347.3</v>
      </c>
      <c r="P451" s="10">
        <v>45243</v>
      </c>
      <c r="Q451" s="10">
        <v>45913</v>
      </c>
      <c r="R451" s="7">
        <v>2024</v>
      </c>
      <c r="S451" s="7" t="str">
        <f t="shared" si="7"/>
        <v>England Mixed/Other</v>
      </c>
    </row>
    <row r="452" spans="1:19" x14ac:dyDescent="0.3">
      <c r="A452" s="7" t="s">
        <v>4172</v>
      </c>
      <c r="B452" s="7" t="s">
        <v>24922</v>
      </c>
      <c r="C452" s="7" t="s">
        <v>43</v>
      </c>
      <c r="D452" s="10">
        <v>45525</v>
      </c>
      <c r="E452" s="7" t="s">
        <v>4174</v>
      </c>
      <c r="F452" s="7" t="s">
        <v>84</v>
      </c>
      <c r="G452" s="10">
        <v>45229</v>
      </c>
      <c r="H452" s="10">
        <v>45794</v>
      </c>
      <c r="I452" s="10">
        <v>45199</v>
      </c>
      <c r="J452" s="10">
        <v>45516</v>
      </c>
      <c r="K452" s="21">
        <v>36218.6</v>
      </c>
      <c r="L452" s="21">
        <v>57346.12</v>
      </c>
      <c r="M452" s="21">
        <v>57346.12</v>
      </c>
      <c r="N452" s="21">
        <v>57346.12</v>
      </c>
      <c r="O452" s="21">
        <f>IF(Worked_Table[[#This Row],[Award Value]]="",Worked_Table[[#This Row],[CN Value]],Worked_Table[[#This Row],[Award Value]])</f>
        <v>57346.12</v>
      </c>
      <c r="P452" s="10">
        <v>45229</v>
      </c>
      <c r="Q452" s="10">
        <v>45794</v>
      </c>
      <c r="R452" s="7">
        <v>2024</v>
      </c>
      <c r="S452" s="7" t="str">
        <f t="shared" si="7"/>
        <v>England Mixed/Other</v>
      </c>
    </row>
    <row r="453" spans="1:19" x14ac:dyDescent="0.3">
      <c r="A453" s="7" t="s">
        <v>4176</v>
      </c>
      <c r="B453" s="7" t="s">
        <v>24922</v>
      </c>
      <c r="C453" s="7" t="s">
        <v>43</v>
      </c>
      <c r="D453" s="10">
        <v>45525</v>
      </c>
      <c r="E453" s="7" t="s">
        <v>4178</v>
      </c>
      <c r="F453" s="7" t="s">
        <v>84</v>
      </c>
      <c r="G453" s="10">
        <v>45243</v>
      </c>
      <c r="H453" s="10">
        <v>45850</v>
      </c>
      <c r="I453" s="10">
        <v>45230</v>
      </c>
      <c r="J453" s="10">
        <v>45516</v>
      </c>
      <c r="K453" s="21">
        <v>33834.589999999997</v>
      </c>
      <c r="L453" s="21"/>
      <c r="M453" s="21">
        <v>33834.589999999997</v>
      </c>
      <c r="N453" s="21">
        <v>33834.589999999997</v>
      </c>
      <c r="O453" s="21">
        <f>IF(Worked_Table[[#This Row],[Award Value]]="",Worked_Table[[#This Row],[CN Value]],Worked_Table[[#This Row],[Award Value]])</f>
        <v>33834.589999999997</v>
      </c>
      <c r="P453" s="10">
        <v>45243</v>
      </c>
      <c r="Q453" s="10">
        <v>45850</v>
      </c>
      <c r="R453" s="7">
        <v>2024</v>
      </c>
      <c r="S453" s="7" t="str">
        <f t="shared" si="7"/>
        <v>England Mixed/Other</v>
      </c>
    </row>
    <row r="454" spans="1:19" x14ac:dyDescent="0.3">
      <c r="A454" s="7" t="s">
        <v>4180</v>
      </c>
      <c r="B454" s="7" t="s">
        <v>24922</v>
      </c>
      <c r="C454" s="7" t="s">
        <v>43</v>
      </c>
      <c r="D454" s="10">
        <v>45525</v>
      </c>
      <c r="E454" s="7" t="s">
        <v>4178</v>
      </c>
      <c r="F454" s="7" t="s">
        <v>84</v>
      </c>
      <c r="G454" s="10">
        <v>45173</v>
      </c>
      <c r="H454" s="10">
        <v>45850</v>
      </c>
      <c r="I454" s="10">
        <v>45137</v>
      </c>
      <c r="J454" s="10">
        <v>45516</v>
      </c>
      <c r="K454" s="21">
        <v>33529.050000000003</v>
      </c>
      <c r="L454" s="21">
        <v>33529.050000000003</v>
      </c>
      <c r="M454" s="21">
        <v>33529.050000000003</v>
      </c>
      <c r="N454" s="21">
        <v>33529.050000000003</v>
      </c>
      <c r="O454" s="21">
        <f>IF(Worked_Table[[#This Row],[Award Value]]="",Worked_Table[[#This Row],[CN Value]],Worked_Table[[#This Row],[Award Value]])</f>
        <v>33529.050000000003</v>
      </c>
      <c r="P454" s="10">
        <v>45173</v>
      </c>
      <c r="Q454" s="10">
        <v>45850</v>
      </c>
      <c r="R454" s="7">
        <v>2024</v>
      </c>
      <c r="S454" s="7" t="str">
        <f t="shared" si="7"/>
        <v>England Mixed/Other</v>
      </c>
    </row>
    <row r="455" spans="1:19" x14ac:dyDescent="0.3">
      <c r="A455" s="7">
        <v>330913</v>
      </c>
      <c r="B455" s="7" t="s">
        <v>2281</v>
      </c>
      <c r="C455" s="7" t="s">
        <v>43</v>
      </c>
      <c r="D455" s="10">
        <v>45524</v>
      </c>
      <c r="E455" s="7" t="s">
        <v>4184</v>
      </c>
      <c r="F455" s="7" t="s">
        <v>8481</v>
      </c>
      <c r="G455" s="10">
        <v>45510</v>
      </c>
      <c r="H455" s="10">
        <v>45511</v>
      </c>
      <c r="I455" s="10">
        <v>45509</v>
      </c>
      <c r="J455" s="10">
        <v>45509</v>
      </c>
      <c r="K455" s="21">
        <v>3413272.46</v>
      </c>
      <c r="L455" s="21"/>
      <c r="M455" s="21">
        <v>3413272.46</v>
      </c>
      <c r="N455" s="21">
        <v>3413272.46</v>
      </c>
      <c r="O455" s="21">
        <f>IF(Worked_Table[[#This Row],[Award Value]]="",Worked_Table[[#This Row],[CN Value]],Worked_Table[[#This Row],[Award Value]])</f>
        <v>3413272.46</v>
      </c>
      <c r="P455" s="10">
        <v>45510</v>
      </c>
      <c r="Q455" s="10">
        <v>45511</v>
      </c>
      <c r="R455" s="7">
        <v>2024</v>
      </c>
      <c r="S455" s="7" t="str">
        <f t="shared" si="7"/>
        <v>England Mixed/Other</v>
      </c>
    </row>
    <row r="456" spans="1:19" x14ac:dyDescent="0.3">
      <c r="A456" s="7" t="s">
        <v>4187</v>
      </c>
      <c r="B456" s="7" t="s">
        <v>24877</v>
      </c>
      <c r="C456" s="7" t="s">
        <v>43</v>
      </c>
      <c r="D456" s="10">
        <v>45162</v>
      </c>
      <c r="E456" s="7" t="s">
        <v>4189</v>
      </c>
      <c r="F456" s="7" t="s">
        <v>8481</v>
      </c>
      <c r="G456" s="10">
        <v>45119</v>
      </c>
      <c r="H456" s="10">
        <v>45850</v>
      </c>
      <c r="I456" s="10">
        <v>45118</v>
      </c>
      <c r="J456" s="10">
        <v>45119</v>
      </c>
      <c r="K456" s="21">
        <v>1500000</v>
      </c>
      <c r="L456" s="21"/>
      <c r="M456" s="21">
        <v>1500000</v>
      </c>
      <c r="N456" s="21">
        <v>1000000</v>
      </c>
      <c r="O456" s="21">
        <f>IF(Worked_Table[[#This Row],[Award Value]]="",Worked_Table[[#This Row],[CN Value]],Worked_Table[[#This Row],[Award Value]])</f>
        <v>1000000</v>
      </c>
      <c r="P456" s="10">
        <v>45119</v>
      </c>
      <c r="Q456" s="10">
        <v>45119</v>
      </c>
      <c r="R456" s="7">
        <v>2023</v>
      </c>
      <c r="S456" s="7" t="str">
        <f t="shared" si="7"/>
        <v>England Mixed/Other</v>
      </c>
    </row>
    <row r="457" spans="1:19" x14ac:dyDescent="0.3">
      <c r="A457" s="7" t="s">
        <v>4195</v>
      </c>
      <c r="B457" s="7" t="s">
        <v>24877</v>
      </c>
      <c r="C457" s="7" t="s">
        <v>43</v>
      </c>
      <c r="D457" s="10">
        <v>45162</v>
      </c>
      <c r="E457" s="7" t="s">
        <v>4197</v>
      </c>
      <c r="F457" s="7" t="s">
        <v>8481</v>
      </c>
      <c r="G457" s="10">
        <v>45119</v>
      </c>
      <c r="H457" s="10">
        <v>45850</v>
      </c>
      <c r="I457" s="10">
        <v>45118</v>
      </c>
      <c r="J457" s="10">
        <v>45118</v>
      </c>
      <c r="K457" s="21">
        <v>1000000</v>
      </c>
      <c r="L457" s="21"/>
      <c r="M457" s="21">
        <v>1000000</v>
      </c>
      <c r="N457" s="21">
        <v>1000000</v>
      </c>
      <c r="O457" s="21">
        <f>IF(Worked_Table[[#This Row],[Award Value]]="",Worked_Table[[#This Row],[CN Value]],Worked_Table[[#This Row],[Award Value]])</f>
        <v>1000000</v>
      </c>
      <c r="P457" s="10">
        <v>45119</v>
      </c>
      <c r="Q457" s="10">
        <v>45485</v>
      </c>
      <c r="R457" s="7">
        <v>2023</v>
      </c>
      <c r="S457" s="7" t="str">
        <f t="shared" si="7"/>
        <v>England Mixed/Other</v>
      </c>
    </row>
    <row r="458" spans="1:19" x14ac:dyDescent="0.3">
      <c r="A458" s="7" t="s">
        <v>4202</v>
      </c>
      <c r="B458" s="7" t="s">
        <v>24923</v>
      </c>
      <c r="C458" s="7" t="s">
        <v>43</v>
      </c>
      <c r="D458" s="10">
        <v>45520</v>
      </c>
      <c r="E458" s="7" t="s">
        <v>4205</v>
      </c>
      <c r="F458" s="7" t="s">
        <v>51</v>
      </c>
      <c r="G458" s="10">
        <v>45520</v>
      </c>
      <c r="H458" s="10">
        <v>45915</v>
      </c>
      <c r="I458" s="10">
        <v>45519</v>
      </c>
      <c r="J458" s="10">
        <v>45519</v>
      </c>
      <c r="K458" s="21">
        <v>350000</v>
      </c>
      <c r="L458" s="21"/>
      <c r="M458" s="21">
        <v>350000</v>
      </c>
      <c r="N458" s="21">
        <v>350000</v>
      </c>
      <c r="O458" s="21">
        <f>IF(Worked_Table[[#This Row],[Award Value]]="",Worked_Table[[#This Row],[CN Value]],Worked_Table[[#This Row],[Award Value]])</f>
        <v>350000</v>
      </c>
      <c r="P458" s="10">
        <v>45520</v>
      </c>
      <c r="Q458" s="10">
        <v>45915</v>
      </c>
      <c r="R458" s="7">
        <v>2024</v>
      </c>
      <c r="S458" s="7" t="str">
        <f t="shared" si="7"/>
        <v>England Mixed/Other</v>
      </c>
    </row>
    <row r="459" spans="1:19" x14ac:dyDescent="0.3">
      <c r="A459" s="7" t="s">
        <v>4213</v>
      </c>
      <c r="B459" s="7" t="s">
        <v>159</v>
      </c>
      <c r="C459" s="7" t="s">
        <v>43</v>
      </c>
      <c r="D459" s="10">
        <v>45518</v>
      </c>
      <c r="E459" s="7" t="s">
        <v>2607</v>
      </c>
      <c r="F459" s="7" t="s">
        <v>862</v>
      </c>
      <c r="G459" s="10">
        <v>45375</v>
      </c>
      <c r="H459" s="10">
        <v>46835</v>
      </c>
      <c r="I459" s="10">
        <v>45027</v>
      </c>
      <c r="J459" s="10">
        <v>45352</v>
      </c>
      <c r="K459" s="21">
        <v>43000000</v>
      </c>
      <c r="L459" s="21"/>
      <c r="M459" s="21">
        <v>43000000</v>
      </c>
      <c r="N459" s="21">
        <v>43000000</v>
      </c>
      <c r="O459" s="21">
        <f>IF(Worked_Table[[#This Row],[Award Value]]="",Worked_Table[[#This Row],[CN Value]],Worked_Table[[#This Row],[Award Value]])</f>
        <v>43000000</v>
      </c>
      <c r="P459" s="10">
        <v>45375</v>
      </c>
      <c r="Q459" s="10">
        <v>46835</v>
      </c>
      <c r="R459" s="7">
        <v>2024</v>
      </c>
      <c r="S459" s="7" t="str">
        <f t="shared" si="7"/>
        <v>England</v>
      </c>
    </row>
    <row r="460" spans="1:19" x14ac:dyDescent="0.3">
      <c r="A460" s="7" t="s">
        <v>4217</v>
      </c>
      <c r="B460" s="7" t="s">
        <v>159</v>
      </c>
      <c r="C460" s="7" t="s">
        <v>43</v>
      </c>
      <c r="D460" s="10">
        <v>45518</v>
      </c>
      <c r="E460" s="7" t="s">
        <v>2607</v>
      </c>
      <c r="F460" s="7" t="s">
        <v>862</v>
      </c>
      <c r="G460" s="10">
        <v>45282</v>
      </c>
      <c r="H460" s="10">
        <v>46742</v>
      </c>
      <c r="I460" s="10">
        <v>45027</v>
      </c>
      <c r="J460" s="10">
        <v>45272</v>
      </c>
      <c r="K460" s="21">
        <v>79900000</v>
      </c>
      <c r="L460" s="21"/>
      <c r="M460" s="21">
        <v>79900000</v>
      </c>
      <c r="N460" s="21">
        <v>79900000</v>
      </c>
      <c r="O460" s="21">
        <f>IF(Worked_Table[[#This Row],[Award Value]]="",Worked_Table[[#This Row],[CN Value]],Worked_Table[[#This Row],[Award Value]])</f>
        <v>79900000</v>
      </c>
      <c r="P460" s="10">
        <v>45282</v>
      </c>
      <c r="Q460" s="10">
        <v>46742</v>
      </c>
      <c r="R460" s="7">
        <v>2024</v>
      </c>
      <c r="S460" s="7" t="str">
        <f t="shared" si="7"/>
        <v>England</v>
      </c>
    </row>
    <row r="461" spans="1:19" x14ac:dyDescent="0.3">
      <c r="A461" s="7" t="s">
        <v>4221</v>
      </c>
      <c r="B461" s="7" t="s">
        <v>242</v>
      </c>
      <c r="C461" s="7" t="s">
        <v>43</v>
      </c>
      <c r="D461" s="10">
        <v>45518</v>
      </c>
      <c r="E461" s="7" t="s">
        <v>4223</v>
      </c>
      <c r="F461" s="7" t="s">
        <v>95</v>
      </c>
      <c r="G461" s="10">
        <v>45516</v>
      </c>
      <c r="H461" s="10">
        <v>45777</v>
      </c>
      <c r="I461" s="10">
        <v>45433</v>
      </c>
      <c r="J461" s="10">
        <v>45511</v>
      </c>
      <c r="K461" s="21">
        <v>239235.42</v>
      </c>
      <c r="L461" s="21"/>
      <c r="M461" s="21">
        <v>239235.42</v>
      </c>
      <c r="N461" s="21">
        <v>239235.42</v>
      </c>
      <c r="O461" s="21">
        <f>IF(Worked_Table[[#This Row],[Award Value]]="",Worked_Table[[#This Row],[CN Value]],Worked_Table[[#This Row],[Award Value]])</f>
        <v>239235.42</v>
      </c>
      <c r="P461" s="10">
        <v>45516</v>
      </c>
      <c r="Q461" s="10">
        <v>45777</v>
      </c>
      <c r="R461" s="7">
        <v>2024</v>
      </c>
      <c r="S461" s="7" t="str">
        <f t="shared" si="7"/>
        <v>England Mixed/Other</v>
      </c>
    </row>
    <row r="462" spans="1:19" x14ac:dyDescent="0.3">
      <c r="A462" s="7" t="s">
        <v>4231</v>
      </c>
      <c r="B462" s="7" t="s">
        <v>1069</v>
      </c>
      <c r="C462" s="7" t="s">
        <v>43</v>
      </c>
      <c r="D462" s="10">
        <v>45516</v>
      </c>
      <c r="E462" s="7" t="s">
        <v>4233</v>
      </c>
      <c r="F462" s="7" t="s">
        <v>378</v>
      </c>
      <c r="G462" s="10">
        <v>45334</v>
      </c>
      <c r="H462" s="10">
        <v>45382</v>
      </c>
      <c r="I462" s="10">
        <v>45320</v>
      </c>
      <c r="J462" s="10">
        <v>45516</v>
      </c>
      <c r="K462" s="21">
        <v>50000</v>
      </c>
      <c r="L462" s="21">
        <v>70000</v>
      </c>
      <c r="M462" s="21">
        <v>70000</v>
      </c>
      <c r="N462" s="21">
        <v>57989.279999999999</v>
      </c>
      <c r="O462" s="21">
        <f>IF(Worked_Table[[#This Row],[Award Value]]="",Worked_Table[[#This Row],[CN Value]],Worked_Table[[#This Row],[Award Value]])</f>
        <v>57989.279999999999</v>
      </c>
      <c r="P462" s="10">
        <v>45334</v>
      </c>
      <c r="Q462" s="10">
        <v>45382</v>
      </c>
      <c r="R462" s="7">
        <v>2024</v>
      </c>
      <c r="S462" s="7" t="str">
        <f t="shared" si="7"/>
        <v>England Mixed/Other</v>
      </c>
    </row>
    <row r="463" spans="1:19" x14ac:dyDescent="0.3">
      <c r="A463" s="7" t="s">
        <v>4238</v>
      </c>
      <c r="B463" s="7" t="s">
        <v>1357</v>
      </c>
      <c r="C463" s="7" t="s">
        <v>43</v>
      </c>
      <c r="D463" s="10">
        <v>45516</v>
      </c>
      <c r="E463" s="7" t="s">
        <v>4240</v>
      </c>
      <c r="F463" s="7" t="s">
        <v>64</v>
      </c>
      <c r="G463" s="10">
        <v>45427</v>
      </c>
      <c r="H463" s="10">
        <v>45791</v>
      </c>
      <c r="I463" s="10">
        <v>45425</v>
      </c>
      <c r="J463" s="10">
        <v>45427</v>
      </c>
      <c r="K463" s="21">
        <v>30000</v>
      </c>
      <c r="L463" s="21"/>
      <c r="M463" s="21">
        <v>30000</v>
      </c>
      <c r="N463" s="21">
        <v>30000</v>
      </c>
      <c r="O463" s="21">
        <f>IF(Worked_Table[[#This Row],[Award Value]]="",Worked_Table[[#This Row],[CN Value]],Worked_Table[[#This Row],[Award Value]])</f>
        <v>30000</v>
      </c>
      <c r="P463" s="10">
        <v>45427</v>
      </c>
      <c r="Q463" s="10">
        <v>45791</v>
      </c>
      <c r="R463" s="7">
        <v>2024</v>
      </c>
      <c r="S463" s="7" t="str">
        <f t="shared" si="7"/>
        <v>UK</v>
      </c>
    </row>
    <row r="464" spans="1:19" x14ac:dyDescent="0.3">
      <c r="A464" s="7" t="s">
        <v>4244</v>
      </c>
      <c r="B464" s="7" t="s">
        <v>24924</v>
      </c>
      <c r="C464" s="7" t="s">
        <v>43</v>
      </c>
      <c r="D464" s="10">
        <v>45513</v>
      </c>
      <c r="E464" s="7" t="s">
        <v>3294</v>
      </c>
      <c r="F464" s="7" t="s">
        <v>64</v>
      </c>
      <c r="G464" s="10">
        <v>45505</v>
      </c>
      <c r="H464" s="10">
        <v>45940</v>
      </c>
      <c r="I464" s="10">
        <v>45504</v>
      </c>
      <c r="J464" s="10">
        <v>45499</v>
      </c>
      <c r="K464" s="21">
        <v>355268.81</v>
      </c>
      <c r="L464" s="21">
        <v>355268.81</v>
      </c>
      <c r="M464" s="21">
        <v>355268.81</v>
      </c>
      <c r="N464" s="21">
        <v>355268.81</v>
      </c>
      <c r="O464" s="21">
        <f>IF(Worked_Table[[#This Row],[Award Value]]="",Worked_Table[[#This Row],[CN Value]],Worked_Table[[#This Row],[Award Value]])</f>
        <v>355268.81</v>
      </c>
      <c r="P464" s="10">
        <v>45505</v>
      </c>
      <c r="Q464" s="10">
        <v>45940</v>
      </c>
      <c r="R464" s="7">
        <v>2024</v>
      </c>
      <c r="S464" s="7" t="str">
        <f t="shared" si="7"/>
        <v>UK</v>
      </c>
    </row>
    <row r="465" spans="1:19" x14ac:dyDescent="0.3">
      <c r="A465" s="7" t="s">
        <v>4250</v>
      </c>
      <c r="B465" s="7" t="s">
        <v>242</v>
      </c>
      <c r="C465" s="7" t="s">
        <v>43</v>
      </c>
      <c r="D465" s="10">
        <v>45512</v>
      </c>
      <c r="E465" s="7" t="s">
        <v>4252</v>
      </c>
      <c r="F465" s="7" t="s">
        <v>540</v>
      </c>
      <c r="G465" s="10">
        <v>45313</v>
      </c>
      <c r="H465" s="10">
        <v>45961</v>
      </c>
      <c r="I465" s="10">
        <v>45310</v>
      </c>
      <c r="J465" s="10">
        <v>45386</v>
      </c>
      <c r="K465" s="21">
        <v>9941708.5</v>
      </c>
      <c r="L465" s="21"/>
      <c r="M465" s="21">
        <v>9941708.5</v>
      </c>
      <c r="N465" s="21">
        <v>9941708.5</v>
      </c>
      <c r="O465" s="21">
        <f>IF(Worked_Table[[#This Row],[Award Value]]="",Worked_Table[[#This Row],[CN Value]],Worked_Table[[#This Row],[Award Value]])</f>
        <v>9941708.5</v>
      </c>
      <c r="P465" s="10">
        <v>45313</v>
      </c>
      <c r="Q465" s="10">
        <v>45961</v>
      </c>
      <c r="R465" s="7">
        <v>2024</v>
      </c>
      <c r="S465" s="7" t="str">
        <f t="shared" si="7"/>
        <v>England Mixed/Other</v>
      </c>
    </row>
    <row r="466" spans="1:19" x14ac:dyDescent="0.3">
      <c r="A466" s="7" t="s">
        <v>4257</v>
      </c>
      <c r="B466" s="7" t="s">
        <v>24923</v>
      </c>
      <c r="C466" s="7" t="s">
        <v>43</v>
      </c>
      <c r="D466" s="10">
        <v>45512</v>
      </c>
      <c r="E466" s="7" t="s">
        <v>4259</v>
      </c>
      <c r="F466" s="7" t="s">
        <v>51</v>
      </c>
      <c r="G466" s="10">
        <v>45485</v>
      </c>
      <c r="H466" s="10">
        <v>45627</v>
      </c>
      <c r="I466" s="10">
        <v>45455</v>
      </c>
      <c r="J466" s="10">
        <v>45471</v>
      </c>
      <c r="K466" s="21">
        <v>60025</v>
      </c>
      <c r="L466" s="21"/>
      <c r="M466" s="21">
        <v>60025</v>
      </c>
      <c r="N466" s="21">
        <v>60025</v>
      </c>
      <c r="O466" s="21">
        <f>IF(Worked_Table[[#This Row],[Award Value]]="",Worked_Table[[#This Row],[CN Value]],Worked_Table[[#This Row],[Award Value]])</f>
        <v>60025</v>
      </c>
      <c r="P466" s="10">
        <v>45485</v>
      </c>
      <c r="Q466" s="10">
        <v>45627</v>
      </c>
      <c r="R466" s="7">
        <v>2024</v>
      </c>
      <c r="S466" s="7" t="str">
        <f t="shared" si="7"/>
        <v>England Mixed/Other</v>
      </c>
    </row>
    <row r="467" spans="1:19" x14ac:dyDescent="0.3">
      <c r="A467" s="7" t="s">
        <v>4265</v>
      </c>
      <c r="B467" s="7" t="s">
        <v>242</v>
      </c>
      <c r="C467" s="7" t="s">
        <v>43</v>
      </c>
      <c r="D467" s="10">
        <v>45505</v>
      </c>
      <c r="E467" s="7" t="s">
        <v>4267</v>
      </c>
      <c r="F467" s="7" t="s">
        <v>540</v>
      </c>
      <c r="G467" s="10">
        <v>45505</v>
      </c>
      <c r="H467" s="10">
        <v>45698</v>
      </c>
      <c r="I467" s="10">
        <v>45499</v>
      </c>
      <c r="J467" s="10">
        <v>45502</v>
      </c>
      <c r="K467" s="21">
        <v>601148</v>
      </c>
      <c r="L467" s="21"/>
      <c r="M467" s="21">
        <v>601148</v>
      </c>
      <c r="N467" s="21">
        <v>601148</v>
      </c>
      <c r="O467" s="21">
        <f>IF(Worked_Table[[#This Row],[Award Value]]="",Worked_Table[[#This Row],[CN Value]],Worked_Table[[#This Row],[Award Value]])</f>
        <v>601148</v>
      </c>
      <c r="P467" s="10">
        <v>45505</v>
      </c>
      <c r="Q467" s="10">
        <v>45698</v>
      </c>
      <c r="R467" s="7">
        <v>2024</v>
      </c>
      <c r="S467" s="7" t="str">
        <f t="shared" si="7"/>
        <v>England Mixed/Other</v>
      </c>
    </row>
    <row r="468" spans="1:19" x14ac:dyDescent="0.3">
      <c r="A468" s="7" t="s">
        <v>4271</v>
      </c>
      <c r="B468" s="7" t="s">
        <v>24925</v>
      </c>
      <c r="C468" s="7" t="s">
        <v>43</v>
      </c>
      <c r="D468" s="10">
        <v>45503</v>
      </c>
      <c r="E468" s="7" t="s">
        <v>4274</v>
      </c>
      <c r="F468" s="7" t="s">
        <v>95</v>
      </c>
      <c r="G468" s="10">
        <v>45468</v>
      </c>
      <c r="H468" s="10">
        <v>45746</v>
      </c>
      <c r="I468" s="10">
        <v>45460</v>
      </c>
      <c r="J468" s="10">
        <v>45503</v>
      </c>
      <c r="K468" s="21">
        <v>33000</v>
      </c>
      <c r="L468" s="21">
        <v>35000</v>
      </c>
      <c r="M468" s="21">
        <v>35000</v>
      </c>
      <c r="N468" s="21">
        <v>34560</v>
      </c>
      <c r="O468" s="21">
        <f>IF(Worked_Table[[#This Row],[Award Value]]="",Worked_Table[[#This Row],[CN Value]],Worked_Table[[#This Row],[Award Value]])</f>
        <v>34560</v>
      </c>
      <c r="P468" s="10">
        <v>45468</v>
      </c>
      <c r="Q468" s="10">
        <v>45746</v>
      </c>
      <c r="R468" s="7">
        <v>2024</v>
      </c>
      <c r="S468" s="7" t="str">
        <f t="shared" si="7"/>
        <v>England Mixed/Other</v>
      </c>
    </row>
    <row r="469" spans="1:19" x14ac:dyDescent="0.3">
      <c r="A469" s="7" t="s">
        <v>4282</v>
      </c>
      <c r="B469" s="7" t="s">
        <v>4283</v>
      </c>
      <c r="C469" s="7" t="s">
        <v>43</v>
      </c>
      <c r="D469" s="10">
        <v>45498</v>
      </c>
      <c r="E469" s="7" t="s">
        <v>4285</v>
      </c>
      <c r="F469" s="7" t="s">
        <v>540</v>
      </c>
      <c r="G469" s="10">
        <v>45509</v>
      </c>
      <c r="H469" s="10">
        <v>45626</v>
      </c>
      <c r="I469" s="10">
        <v>45492</v>
      </c>
      <c r="J469" s="10">
        <v>45502</v>
      </c>
      <c r="K469" s="21">
        <v>41612.69</v>
      </c>
      <c r="L469" s="21"/>
      <c r="M469" s="21">
        <v>41612.69</v>
      </c>
      <c r="N469" s="21">
        <v>41612.69</v>
      </c>
      <c r="O469" s="21">
        <f>IF(Worked_Table[[#This Row],[Award Value]]="",Worked_Table[[#This Row],[CN Value]],Worked_Table[[#This Row],[Award Value]])</f>
        <v>41612.69</v>
      </c>
      <c r="P469" s="10">
        <v>45509</v>
      </c>
      <c r="Q469" s="10">
        <v>45626</v>
      </c>
      <c r="R469" s="7">
        <v>2024</v>
      </c>
      <c r="S469" s="7" t="str">
        <f t="shared" si="7"/>
        <v>England Mixed/Other</v>
      </c>
    </row>
    <row r="470" spans="1:19" x14ac:dyDescent="0.3">
      <c r="A470" s="7" t="s">
        <v>4295</v>
      </c>
      <c r="B470" s="7" t="s">
        <v>24892</v>
      </c>
      <c r="C470" s="7" t="s">
        <v>43</v>
      </c>
      <c r="D470" s="10">
        <v>45498</v>
      </c>
      <c r="E470" s="7" t="s">
        <v>4297</v>
      </c>
      <c r="F470" s="7" t="s">
        <v>84</v>
      </c>
      <c r="G470" s="10">
        <v>45499</v>
      </c>
      <c r="H470" s="10">
        <v>45534</v>
      </c>
      <c r="I470" s="10">
        <v>45496</v>
      </c>
      <c r="J470" s="10">
        <v>45498</v>
      </c>
      <c r="K470" s="21">
        <v>1197</v>
      </c>
      <c r="L470" s="21">
        <v>1197</v>
      </c>
      <c r="M470" s="21">
        <v>1197</v>
      </c>
      <c r="N470" s="21">
        <v>1197</v>
      </c>
      <c r="O470" s="21">
        <f>IF(Worked_Table[[#This Row],[Award Value]]="",Worked_Table[[#This Row],[CN Value]],Worked_Table[[#This Row],[Award Value]])</f>
        <v>1197</v>
      </c>
      <c r="P470" s="10">
        <v>45499</v>
      </c>
      <c r="Q470" s="10">
        <v>45534</v>
      </c>
      <c r="R470" s="7">
        <v>2024</v>
      </c>
      <c r="S470" s="7" t="str">
        <f t="shared" si="7"/>
        <v>England Mixed/Other</v>
      </c>
    </row>
    <row r="471" spans="1:19" x14ac:dyDescent="0.3">
      <c r="A471" s="7" t="s">
        <v>4303</v>
      </c>
      <c r="B471" s="7" t="s">
        <v>24856</v>
      </c>
      <c r="C471" s="7" t="s">
        <v>43</v>
      </c>
      <c r="D471" s="10">
        <v>45497</v>
      </c>
      <c r="E471" s="7" t="s">
        <v>4305</v>
      </c>
      <c r="F471" s="7" t="s">
        <v>64</v>
      </c>
      <c r="G471" s="10">
        <v>45444</v>
      </c>
      <c r="H471" s="10">
        <v>45808</v>
      </c>
      <c r="I471" s="10">
        <v>45411</v>
      </c>
      <c r="J471" s="10">
        <v>45497</v>
      </c>
      <c r="K471" s="21">
        <v>100000</v>
      </c>
      <c r="L471" s="21">
        <v>100000</v>
      </c>
      <c r="M471" s="21">
        <v>100000</v>
      </c>
      <c r="N471" s="21">
        <v>68712.12</v>
      </c>
      <c r="O471" s="21">
        <f>IF(Worked_Table[[#This Row],[Award Value]]="",Worked_Table[[#This Row],[CN Value]],Worked_Table[[#This Row],[Award Value]])</f>
        <v>68712.12</v>
      </c>
      <c r="P471" s="10">
        <v>45444</v>
      </c>
      <c r="Q471" s="10">
        <v>45808</v>
      </c>
      <c r="R471" s="7">
        <v>2024</v>
      </c>
      <c r="S471" s="7" t="str">
        <f t="shared" si="7"/>
        <v>UK</v>
      </c>
    </row>
    <row r="472" spans="1:19" x14ac:dyDescent="0.3">
      <c r="A472" s="7" t="s">
        <v>4308</v>
      </c>
      <c r="B472" s="7" t="s">
        <v>2759</v>
      </c>
      <c r="C472" s="7" t="s">
        <v>43</v>
      </c>
      <c r="D472" s="10">
        <v>45496</v>
      </c>
      <c r="E472" s="7" t="s">
        <v>4311</v>
      </c>
      <c r="F472" s="7" t="s">
        <v>540</v>
      </c>
      <c r="G472" s="10">
        <v>45474</v>
      </c>
      <c r="H472" s="10">
        <v>45813</v>
      </c>
      <c r="I472" s="10">
        <v>45471</v>
      </c>
      <c r="J472" s="10">
        <v>45491</v>
      </c>
      <c r="K472" s="21">
        <v>194965</v>
      </c>
      <c r="L472" s="21">
        <v>2500000</v>
      </c>
      <c r="M472" s="21">
        <v>2500000</v>
      </c>
      <c r="N472" s="21">
        <v>194965</v>
      </c>
      <c r="O472" s="21">
        <f>IF(Worked_Table[[#This Row],[Award Value]]="",Worked_Table[[#This Row],[CN Value]],Worked_Table[[#This Row],[Award Value]])</f>
        <v>194965</v>
      </c>
      <c r="P472" s="10">
        <v>45474</v>
      </c>
      <c r="Q472" s="10">
        <v>45813</v>
      </c>
      <c r="R472" s="7">
        <v>2024</v>
      </c>
      <c r="S472" s="7" t="str">
        <f t="shared" si="7"/>
        <v>England Mixed/Other</v>
      </c>
    </row>
    <row r="473" spans="1:19" x14ac:dyDescent="0.3">
      <c r="A473" s="7" t="s">
        <v>4317</v>
      </c>
      <c r="B473" s="7" t="s">
        <v>550</v>
      </c>
      <c r="C473" s="7" t="s">
        <v>43</v>
      </c>
      <c r="D473" s="10">
        <v>45495</v>
      </c>
      <c r="E473" s="7" t="s">
        <v>4319</v>
      </c>
      <c r="F473" s="7" t="s">
        <v>554</v>
      </c>
      <c r="G473" s="10">
        <v>45460</v>
      </c>
      <c r="H473" s="10">
        <v>46265</v>
      </c>
      <c r="I473" s="10">
        <v>45443</v>
      </c>
      <c r="J473" s="10">
        <v>45469</v>
      </c>
      <c r="K473" s="21">
        <v>2802066</v>
      </c>
      <c r="L473" s="21">
        <v>2802066</v>
      </c>
      <c r="M473" s="21">
        <v>2802066</v>
      </c>
      <c r="N473" s="21">
        <v>2802066</v>
      </c>
      <c r="O473" s="21">
        <f>IF(Worked_Table[[#This Row],[Award Value]]="",Worked_Table[[#This Row],[CN Value]],Worked_Table[[#This Row],[Award Value]])</f>
        <v>2802066</v>
      </c>
      <c r="P473" s="10">
        <v>45470</v>
      </c>
      <c r="Q473" s="10">
        <v>46265</v>
      </c>
      <c r="R473" s="7">
        <v>2024</v>
      </c>
      <c r="S473" s="7" t="str">
        <f t="shared" si="7"/>
        <v>England Mixed/Other</v>
      </c>
    </row>
    <row r="474" spans="1:19" x14ac:dyDescent="0.3">
      <c r="A474" s="7" t="s">
        <v>4322</v>
      </c>
      <c r="B474" s="7" t="s">
        <v>242</v>
      </c>
      <c r="C474" s="7" t="s">
        <v>43</v>
      </c>
      <c r="D474" s="10">
        <v>45490</v>
      </c>
      <c r="E474" s="7" t="s">
        <v>4324</v>
      </c>
      <c r="F474" s="7" t="s">
        <v>378</v>
      </c>
      <c r="G474" s="10">
        <v>45517</v>
      </c>
      <c r="H474" s="10">
        <v>45626</v>
      </c>
      <c r="I474" s="10">
        <v>45470</v>
      </c>
      <c r="J474" s="10">
        <v>45476</v>
      </c>
      <c r="K474" s="21">
        <v>660381</v>
      </c>
      <c r="L474" s="21">
        <v>660381</v>
      </c>
      <c r="M474" s="21">
        <v>660381</v>
      </c>
      <c r="N474" s="21">
        <v>660381</v>
      </c>
      <c r="O474" s="21">
        <f>IF(Worked_Table[[#This Row],[Award Value]]="",Worked_Table[[#This Row],[CN Value]],Worked_Table[[#This Row],[Award Value]])</f>
        <v>660381</v>
      </c>
      <c r="P474" s="10">
        <v>45517</v>
      </c>
      <c r="Q474" s="10">
        <v>45626</v>
      </c>
      <c r="R474" s="7">
        <v>2024</v>
      </c>
      <c r="S474" s="7" t="str">
        <f t="shared" si="7"/>
        <v>England Mixed/Other</v>
      </c>
    </row>
    <row r="475" spans="1:19" x14ac:dyDescent="0.3">
      <c r="A475" s="7" t="s">
        <v>4329</v>
      </c>
      <c r="B475" s="7" t="s">
        <v>159</v>
      </c>
      <c r="C475" s="7" t="s">
        <v>43</v>
      </c>
      <c r="D475" s="10">
        <v>45490</v>
      </c>
      <c r="E475" s="7" t="s">
        <v>4331</v>
      </c>
      <c r="F475" s="7" t="s">
        <v>127</v>
      </c>
      <c r="G475" s="10">
        <v>45457</v>
      </c>
      <c r="H475" s="10">
        <v>46551</v>
      </c>
      <c r="I475" s="10">
        <v>45247</v>
      </c>
      <c r="J475" s="10">
        <v>45457</v>
      </c>
      <c r="K475" s="21">
        <v>57146946</v>
      </c>
      <c r="L475" s="21"/>
      <c r="M475" s="21">
        <v>57146946</v>
      </c>
      <c r="N475" s="21">
        <v>57146946.020000003</v>
      </c>
      <c r="O475" s="21">
        <f>IF(Worked_Table[[#This Row],[Award Value]]="",Worked_Table[[#This Row],[CN Value]],Worked_Table[[#This Row],[Award Value]])</f>
        <v>57146946.020000003</v>
      </c>
      <c r="P475" s="10">
        <v>45457</v>
      </c>
      <c r="Q475" s="10">
        <v>46551</v>
      </c>
      <c r="R475" s="7">
        <v>2024</v>
      </c>
      <c r="S475" s="7" t="str">
        <f t="shared" si="7"/>
        <v>UK</v>
      </c>
    </row>
    <row r="476" spans="1:19" x14ac:dyDescent="0.3">
      <c r="A476" s="7" t="s">
        <v>4335</v>
      </c>
      <c r="B476" s="7" t="s">
        <v>24892</v>
      </c>
      <c r="C476" s="7" t="s">
        <v>43</v>
      </c>
      <c r="D476" s="10">
        <v>45489</v>
      </c>
      <c r="E476" s="7" t="s">
        <v>4337</v>
      </c>
      <c r="F476" s="7" t="s">
        <v>84</v>
      </c>
      <c r="G476" s="10">
        <v>45491</v>
      </c>
      <c r="H476" s="10">
        <v>45744</v>
      </c>
      <c r="I476" s="10">
        <v>45488</v>
      </c>
      <c r="J476" s="10">
        <v>45489</v>
      </c>
      <c r="K476" s="21">
        <v>20000</v>
      </c>
      <c r="L476" s="21">
        <v>20000</v>
      </c>
      <c r="M476" s="21">
        <v>20000</v>
      </c>
      <c r="N476" s="21">
        <v>20000</v>
      </c>
      <c r="O476" s="21">
        <f>IF(Worked_Table[[#This Row],[Award Value]]="",Worked_Table[[#This Row],[CN Value]],Worked_Table[[#This Row],[Award Value]])</f>
        <v>20000</v>
      </c>
      <c r="P476" s="10">
        <v>45491</v>
      </c>
      <c r="Q476" s="10">
        <v>45744</v>
      </c>
      <c r="R476" s="7">
        <v>2024</v>
      </c>
      <c r="S476" s="7" t="str">
        <f t="shared" si="7"/>
        <v>England Mixed/Other</v>
      </c>
    </row>
    <row r="477" spans="1:19" x14ac:dyDescent="0.3">
      <c r="A477" s="7">
        <v>328296</v>
      </c>
      <c r="B477" s="7" t="s">
        <v>2281</v>
      </c>
      <c r="C477" s="7" t="s">
        <v>43</v>
      </c>
      <c r="D477" s="10">
        <v>45485</v>
      </c>
      <c r="E477" s="7" t="s">
        <v>4340</v>
      </c>
      <c r="F477" s="7" t="s">
        <v>8481</v>
      </c>
      <c r="G477" s="10">
        <v>45450</v>
      </c>
      <c r="H477" s="10">
        <v>45451</v>
      </c>
      <c r="I477" s="10">
        <v>45449</v>
      </c>
      <c r="J477" s="10">
        <v>45449</v>
      </c>
      <c r="K477" s="21">
        <v>636536.66</v>
      </c>
      <c r="L477" s="21"/>
      <c r="M477" s="21">
        <v>636536.66</v>
      </c>
      <c r="N477" s="21">
        <v>636536.66</v>
      </c>
      <c r="O477" s="21">
        <f>IF(Worked_Table[[#This Row],[Award Value]]="",Worked_Table[[#This Row],[CN Value]],Worked_Table[[#This Row],[Award Value]])</f>
        <v>636536.66</v>
      </c>
      <c r="P477" s="10">
        <v>45450</v>
      </c>
      <c r="Q477" s="10">
        <v>45451</v>
      </c>
      <c r="R477" s="7">
        <v>2024</v>
      </c>
      <c r="S477" s="7" t="str">
        <f t="shared" si="7"/>
        <v>England Mixed/Other</v>
      </c>
    </row>
    <row r="478" spans="1:19" x14ac:dyDescent="0.3">
      <c r="A478" s="7" t="s">
        <v>4343</v>
      </c>
      <c r="B478" s="7" t="s">
        <v>216</v>
      </c>
      <c r="C478" s="7" t="s">
        <v>43</v>
      </c>
      <c r="D478" s="10">
        <v>45483</v>
      </c>
      <c r="E478" s="7" t="s">
        <v>4345</v>
      </c>
      <c r="F478" s="7" t="s">
        <v>84</v>
      </c>
      <c r="G478" s="10">
        <v>45383</v>
      </c>
      <c r="H478" s="10">
        <v>45597</v>
      </c>
      <c r="I478" s="10">
        <v>45355</v>
      </c>
      <c r="J478" s="10">
        <v>45366</v>
      </c>
      <c r="K478" s="21">
        <v>64351.32</v>
      </c>
      <c r="L478" s="21"/>
      <c r="M478" s="21">
        <v>64351.32</v>
      </c>
      <c r="N478" s="21">
        <v>64351.32</v>
      </c>
      <c r="O478" s="21">
        <f>IF(Worked_Table[[#This Row],[Award Value]]="",Worked_Table[[#This Row],[CN Value]],Worked_Table[[#This Row],[Award Value]])</f>
        <v>64351.32</v>
      </c>
      <c r="P478" s="10">
        <v>45383</v>
      </c>
      <c r="Q478" s="10">
        <v>45597</v>
      </c>
      <c r="R478" s="7">
        <v>2024</v>
      </c>
      <c r="S478" s="7" t="str">
        <f t="shared" si="7"/>
        <v>England Mixed/Other</v>
      </c>
    </row>
    <row r="479" spans="1:19" x14ac:dyDescent="0.3">
      <c r="A479" s="7" t="s">
        <v>4347</v>
      </c>
      <c r="B479" s="7" t="s">
        <v>24926</v>
      </c>
      <c r="C479" s="7" t="s">
        <v>43</v>
      </c>
      <c r="D479" s="10">
        <v>45483</v>
      </c>
      <c r="E479" s="7" t="s">
        <v>4350</v>
      </c>
      <c r="F479" s="7" t="s">
        <v>84</v>
      </c>
      <c r="G479" s="10">
        <v>45383</v>
      </c>
      <c r="H479" s="10">
        <v>45747</v>
      </c>
      <c r="I479" s="10">
        <v>45326</v>
      </c>
      <c r="J479" s="10">
        <v>45463</v>
      </c>
      <c r="K479" s="21">
        <v>280000</v>
      </c>
      <c r="L479" s="21">
        <v>280000</v>
      </c>
      <c r="M479" s="21">
        <v>280000</v>
      </c>
      <c r="N479" s="21">
        <v>280000</v>
      </c>
      <c r="O479" s="21">
        <f>IF(Worked_Table[[#This Row],[Award Value]]="",Worked_Table[[#This Row],[CN Value]],Worked_Table[[#This Row],[Award Value]])</f>
        <v>280000</v>
      </c>
      <c r="P479" s="10">
        <v>45474</v>
      </c>
      <c r="Q479" s="10">
        <v>45838</v>
      </c>
      <c r="R479" s="7">
        <v>2024</v>
      </c>
      <c r="S479" s="7" t="str">
        <f t="shared" si="7"/>
        <v>England Mixed/Other</v>
      </c>
    </row>
    <row r="480" spans="1:19" x14ac:dyDescent="0.3">
      <c r="A480" s="7" t="s">
        <v>4358</v>
      </c>
      <c r="B480" s="7" t="s">
        <v>4116</v>
      </c>
      <c r="C480" s="7" t="s">
        <v>43</v>
      </c>
      <c r="D480" s="10">
        <v>45475</v>
      </c>
      <c r="E480" s="7" t="s">
        <v>4360</v>
      </c>
      <c r="F480" s="7" t="s">
        <v>107</v>
      </c>
      <c r="G480" s="10">
        <v>45474</v>
      </c>
      <c r="H480" s="10">
        <v>46112</v>
      </c>
      <c r="I480" s="10">
        <v>45379</v>
      </c>
      <c r="J480" s="10">
        <v>45379</v>
      </c>
      <c r="K480" s="21">
        <v>4800000</v>
      </c>
      <c r="L480" s="21"/>
      <c r="M480" s="21">
        <v>4800000</v>
      </c>
      <c r="N480" s="21">
        <v>4800000</v>
      </c>
      <c r="O480" s="21">
        <f>IF(Worked_Table[[#This Row],[Award Value]]="",Worked_Table[[#This Row],[CN Value]],Worked_Table[[#This Row],[Award Value]])</f>
        <v>4800000</v>
      </c>
      <c r="P480" s="10">
        <v>45474</v>
      </c>
      <c r="Q480" s="10">
        <v>46112</v>
      </c>
      <c r="R480" s="7">
        <v>2024</v>
      </c>
      <c r="S480" s="7" t="str">
        <f t="shared" si="7"/>
        <v>England Mixed/Other</v>
      </c>
    </row>
    <row r="481" spans="1:19" x14ac:dyDescent="0.3">
      <c r="A481" s="7" t="s">
        <v>4370</v>
      </c>
      <c r="B481" s="7" t="s">
        <v>24923</v>
      </c>
      <c r="C481" s="7" t="s">
        <v>43</v>
      </c>
      <c r="D481" s="10">
        <v>45469</v>
      </c>
      <c r="E481" s="7" t="s">
        <v>4372</v>
      </c>
      <c r="F481" s="7" t="s">
        <v>51</v>
      </c>
      <c r="G481" s="10">
        <v>45460</v>
      </c>
      <c r="H481" s="10">
        <v>45596</v>
      </c>
      <c r="I481" s="10">
        <v>45429</v>
      </c>
      <c r="J481" s="10">
        <v>45429</v>
      </c>
      <c r="K481" s="21">
        <v>89750</v>
      </c>
      <c r="L481" s="21"/>
      <c r="M481" s="21">
        <v>89750</v>
      </c>
      <c r="N481" s="21">
        <v>89750</v>
      </c>
      <c r="O481" s="21">
        <f>IF(Worked_Table[[#This Row],[Award Value]]="",Worked_Table[[#This Row],[CN Value]],Worked_Table[[#This Row],[Award Value]])</f>
        <v>89750</v>
      </c>
      <c r="P481" s="10">
        <v>45460</v>
      </c>
      <c r="Q481" s="10">
        <v>45596</v>
      </c>
      <c r="R481" s="7">
        <v>2024</v>
      </c>
      <c r="S481" s="7" t="str">
        <f t="shared" si="7"/>
        <v>England Mixed/Other</v>
      </c>
    </row>
    <row r="482" spans="1:19" x14ac:dyDescent="0.3">
      <c r="A482" s="7" t="s">
        <v>4378</v>
      </c>
      <c r="B482" s="7" t="s">
        <v>24923</v>
      </c>
      <c r="C482" s="7" t="s">
        <v>43</v>
      </c>
      <c r="D482" s="10">
        <v>45469</v>
      </c>
      <c r="E482" s="7" t="s">
        <v>4380</v>
      </c>
      <c r="F482" s="7" t="s">
        <v>51</v>
      </c>
      <c r="G482" s="10">
        <v>45460</v>
      </c>
      <c r="H482" s="10">
        <v>45596</v>
      </c>
      <c r="I482" s="10">
        <v>45429</v>
      </c>
      <c r="J482" s="10">
        <v>45429</v>
      </c>
      <c r="K482" s="21">
        <v>30250</v>
      </c>
      <c r="L482" s="21"/>
      <c r="M482" s="21">
        <v>30250</v>
      </c>
      <c r="N482" s="21">
        <v>30250</v>
      </c>
      <c r="O482" s="21">
        <f>IF(Worked_Table[[#This Row],[Award Value]]="",Worked_Table[[#This Row],[CN Value]],Worked_Table[[#This Row],[Award Value]])</f>
        <v>30250</v>
      </c>
      <c r="P482" s="10">
        <v>45460</v>
      </c>
      <c r="Q482" s="10">
        <v>45596</v>
      </c>
      <c r="R482" s="7">
        <v>2024</v>
      </c>
      <c r="S482" s="7" t="str">
        <f t="shared" si="7"/>
        <v>England Mixed/Other</v>
      </c>
    </row>
    <row r="483" spans="1:19" x14ac:dyDescent="0.3">
      <c r="A483" s="7" t="s">
        <v>4382</v>
      </c>
      <c r="B483" s="7" t="s">
        <v>24839</v>
      </c>
      <c r="C483" s="7" t="s">
        <v>43</v>
      </c>
      <c r="D483" s="10">
        <v>45469</v>
      </c>
      <c r="E483" s="7" t="s">
        <v>4384</v>
      </c>
      <c r="F483" s="7" t="s">
        <v>894</v>
      </c>
      <c r="G483" s="10">
        <v>45467</v>
      </c>
      <c r="H483" s="10">
        <v>45770</v>
      </c>
      <c r="I483" s="10">
        <v>45436</v>
      </c>
      <c r="J483" s="10">
        <v>45462</v>
      </c>
      <c r="K483" s="21">
        <v>59945</v>
      </c>
      <c r="L483" s="21"/>
      <c r="M483" s="21">
        <v>59945</v>
      </c>
      <c r="N483" s="21">
        <v>59945</v>
      </c>
      <c r="O483" s="21">
        <f>IF(Worked_Table[[#This Row],[Award Value]]="",Worked_Table[[#This Row],[CN Value]],Worked_Table[[#This Row],[Award Value]])</f>
        <v>59945</v>
      </c>
      <c r="P483" s="10">
        <v>45467</v>
      </c>
      <c r="Q483" s="10">
        <v>45770</v>
      </c>
      <c r="R483" s="7">
        <v>2024</v>
      </c>
      <c r="S483" s="7" t="str">
        <f t="shared" si="7"/>
        <v>England Mixed/Other</v>
      </c>
    </row>
    <row r="484" spans="1:19" x14ac:dyDescent="0.3">
      <c r="A484" s="7" t="s">
        <v>4388</v>
      </c>
      <c r="B484" s="7" t="s">
        <v>1357</v>
      </c>
      <c r="C484" s="7" t="s">
        <v>43</v>
      </c>
      <c r="D484" s="10">
        <v>45468</v>
      </c>
      <c r="E484" s="7" t="s">
        <v>4390</v>
      </c>
      <c r="F484" s="7" t="s">
        <v>862</v>
      </c>
      <c r="G484" s="10">
        <v>45461</v>
      </c>
      <c r="H484" s="10">
        <v>45587</v>
      </c>
      <c r="I484" s="10">
        <v>45442</v>
      </c>
      <c r="J484" s="10">
        <v>45461</v>
      </c>
      <c r="K484" s="21">
        <v>197199.67</v>
      </c>
      <c r="L484" s="21"/>
      <c r="M484" s="21">
        <v>197199.67</v>
      </c>
      <c r="N484" s="21">
        <v>197199.67</v>
      </c>
      <c r="O484" s="21">
        <f>IF(Worked_Table[[#This Row],[Award Value]]="",Worked_Table[[#This Row],[CN Value]],Worked_Table[[#This Row],[Award Value]])</f>
        <v>197199.67</v>
      </c>
      <c r="P484" s="10">
        <v>45461</v>
      </c>
      <c r="Q484" s="10">
        <v>45587</v>
      </c>
      <c r="R484" s="7">
        <v>2024</v>
      </c>
      <c r="S484" s="7" t="str">
        <f t="shared" si="7"/>
        <v>England</v>
      </c>
    </row>
    <row r="485" spans="1:19" x14ac:dyDescent="0.3">
      <c r="A485" s="7" t="s">
        <v>4394</v>
      </c>
      <c r="B485" s="7" t="s">
        <v>3866</v>
      </c>
      <c r="C485" s="7" t="s">
        <v>43</v>
      </c>
      <c r="D485" s="10">
        <v>45468</v>
      </c>
      <c r="E485" s="7" t="s">
        <v>4396</v>
      </c>
      <c r="F485" s="7" t="s">
        <v>84</v>
      </c>
      <c r="G485" s="10">
        <v>45488</v>
      </c>
      <c r="H485" s="10">
        <v>45657</v>
      </c>
      <c r="I485" s="10">
        <v>45427</v>
      </c>
      <c r="J485" s="10">
        <v>45468</v>
      </c>
      <c r="K485" s="21">
        <v>675931</v>
      </c>
      <c r="L485" s="21"/>
      <c r="M485" s="21">
        <v>675931</v>
      </c>
      <c r="N485" s="21">
        <v>675931</v>
      </c>
      <c r="O485" s="21">
        <f>IF(Worked_Table[[#This Row],[Award Value]]="",Worked_Table[[#This Row],[CN Value]],Worked_Table[[#This Row],[Award Value]])</f>
        <v>675931</v>
      </c>
      <c r="P485" s="10">
        <v>45490</v>
      </c>
      <c r="Q485" s="10">
        <v>45657</v>
      </c>
      <c r="R485" s="7">
        <v>2024</v>
      </c>
      <c r="S485" s="7" t="str">
        <f t="shared" si="7"/>
        <v>England Mixed/Other</v>
      </c>
    </row>
    <row r="486" spans="1:19" x14ac:dyDescent="0.3">
      <c r="A486" s="7" t="s">
        <v>4402</v>
      </c>
      <c r="B486" s="7" t="s">
        <v>24927</v>
      </c>
      <c r="C486" s="7" t="s">
        <v>43</v>
      </c>
      <c r="D486" s="10">
        <v>45460</v>
      </c>
      <c r="E486" s="7" t="s">
        <v>4405</v>
      </c>
      <c r="F486" s="7" t="s">
        <v>127</v>
      </c>
      <c r="G486" s="10">
        <v>45376</v>
      </c>
      <c r="H486" s="10">
        <v>46836</v>
      </c>
      <c r="I486" s="10">
        <v>45373</v>
      </c>
      <c r="J486" s="10">
        <v>45457</v>
      </c>
      <c r="K486" s="21">
        <v>0</v>
      </c>
      <c r="L486" s="21">
        <v>4000000</v>
      </c>
      <c r="M486" s="21">
        <v>4000000</v>
      </c>
      <c r="N486" s="21">
        <v>4000000</v>
      </c>
      <c r="O486" s="21">
        <f>IF(Worked_Table[[#This Row],[Award Value]]="",Worked_Table[[#This Row],[CN Value]],Worked_Table[[#This Row],[Award Value]])</f>
        <v>4000000</v>
      </c>
      <c r="P486" s="10">
        <v>45376</v>
      </c>
      <c r="Q486" s="10">
        <v>46836</v>
      </c>
      <c r="R486" s="7">
        <v>2024</v>
      </c>
      <c r="S486" s="7" t="str">
        <f t="shared" si="7"/>
        <v>UK</v>
      </c>
    </row>
    <row r="487" spans="1:19" x14ac:dyDescent="0.3">
      <c r="A487" s="7">
        <v>45139</v>
      </c>
      <c r="B487" s="7" t="s">
        <v>4410</v>
      </c>
      <c r="C487" s="7" t="s">
        <v>43</v>
      </c>
      <c r="D487" s="10">
        <v>45459</v>
      </c>
      <c r="E487" s="7" t="s">
        <v>4412</v>
      </c>
      <c r="F487" s="7" t="s">
        <v>436</v>
      </c>
      <c r="G487" s="10">
        <v>45229</v>
      </c>
      <c r="H487" s="10">
        <v>45436</v>
      </c>
      <c r="I487" s="10">
        <v>45191</v>
      </c>
      <c r="J487" s="10">
        <v>45254</v>
      </c>
      <c r="K487" s="21">
        <v>220000</v>
      </c>
      <c r="L487" s="21">
        <v>300000</v>
      </c>
      <c r="M487" s="21">
        <v>300000</v>
      </c>
      <c r="N487" s="21">
        <v>490000</v>
      </c>
      <c r="O487" s="21">
        <f>IF(Worked_Table[[#This Row],[Award Value]]="",Worked_Table[[#This Row],[CN Value]],Worked_Table[[#This Row],[Award Value]])</f>
        <v>490000</v>
      </c>
      <c r="P487" s="10">
        <v>45254</v>
      </c>
      <c r="Q487" s="10">
        <v>45618</v>
      </c>
      <c r="R487" s="7">
        <v>2024</v>
      </c>
      <c r="S487" s="7" t="str">
        <f t="shared" si="7"/>
        <v>England Mixed/Other</v>
      </c>
    </row>
    <row r="488" spans="1:19" x14ac:dyDescent="0.3">
      <c r="A488" s="7" t="s">
        <v>4424</v>
      </c>
      <c r="B488" s="7" t="s">
        <v>4425</v>
      </c>
      <c r="C488" s="7" t="s">
        <v>43</v>
      </c>
      <c r="D488" s="10">
        <v>45453</v>
      </c>
      <c r="E488" s="7" t="s">
        <v>4427</v>
      </c>
      <c r="F488" s="7" t="s">
        <v>64</v>
      </c>
      <c r="G488" s="10">
        <v>45362</v>
      </c>
      <c r="H488" s="10">
        <v>45412</v>
      </c>
      <c r="I488" s="10">
        <v>45350</v>
      </c>
      <c r="J488" s="10">
        <v>45399</v>
      </c>
      <c r="K488" s="21">
        <v>0</v>
      </c>
      <c r="L488" s="21">
        <v>370000</v>
      </c>
      <c r="M488" s="21">
        <v>370000</v>
      </c>
      <c r="N488" s="21">
        <v>0</v>
      </c>
      <c r="O488" s="21">
        <f>IF(Worked_Table[[#This Row],[Award Value]]="",Worked_Table[[#This Row],[CN Value]],Worked_Table[[#This Row],[Award Value]])</f>
        <v>0</v>
      </c>
      <c r="P488" s="10">
        <v>45362</v>
      </c>
      <c r="Q488" s="10">
        <v>45412</v>
      </c>
      <c r="R488" s="7">
        <v>2024</v>
      </c>
      <c r="S488" s="7" t="str">
        <f t="shared" si="7"/>
        <v>UK</v>
      </c>
    </row>
    <row r="489" spans="1:19" x14ac:dyDescent="0.3">
      <c r="A489" s="7" t="s">
        <v>4436</v>
      </c>
      <c r="B489" s="7" t="s">
        <v>1357</v>
      </c>
      <c r="C489" s="7" t="s">
        <v>43</v>
      </c>
      <c r="D489" s="10">
        <v>45450</v>
      </c>
      <c r="E489" s="7" t="s">
        <v>4438</v>
      </c>
      <c r="F489" s="7" t="s">
        <v>64</v>
      </c>
      <c r="G489" s="10">
        <v>45442</v>
      </c>
      <c r="H489" s="10">
        <v>45930</v>
      </c>
      <c r="I489" s="10">
        <v>45425</v>
      </c>
      <c r="J489" s="10">
        <v>45446</v>
      </c>
      <c r="K489" s="21">
        <v>74935.350000000006</v>
      </c>
      <c r="L489" s="21"/>
      <c r="M489" s="21">
        <v>74935.350000000006</v>
      </c>
      <c r="N489" s="21">
        <v>74935.350000000006</v>
      </c>
      <c r="O489" s="21">
        <f>IF(Worked_Table[[#This Row],[Award Value]]="",Worked_Table[[#This Row],[CN Value]],Worked_Table[[#This Row],[Award Value]])</f>
        <v>74935.350000000006</v>
      </c>
      <c r="P489" s="10">
        <v>45442</v>
      </c>
      <c r="Q489" s="10">
        <v>45930</v>
      </c>
      <c r="R489" s="7">
        <v>2024</v>
      </c>
      <c r="S489" s="7" t="str">
        <f t="shared" si="7"/>
        <v>UK</v>
      </c>
    </row>
    <row r="490" spans="1:19" x14ac:dyDescent="0.3">
      <c r="A490" s="7" t="s">
        <v>4444</v>
      </c>
      <c r="B490" s="7" t="s">
        <v>24928</v>
      </c>
      <c r="C490" s="7" t="s">
        <v>43</v>
      </c>
      <c r="D490" s="10">
        <v>45448</v>
      </c>
      <c r="E490" s="7" t="s">
        <v>4447</v>
      </c>
      <c r="F490" s="7" t="s">
        <v>64</v>
      </c>
      <c r="G490" s="10">
        <v>45427</v>
      </c>
      <c r="H490" s="10">
        <v>45791</v>
      </c>
      <c r="I490" s="10">
        <v>45413</v>
      </c>
      <c r="J490" s="10">
        <v>45436</v>
      </c>
      <c r="K490" s="21">
        <v>23000</v>
      </c>
      <c r="L490" s="21">
        <v>60000</v>
      </c>
      <c r="M490" s="21">
        <v>60000</v>
      </c>
      <c r="N490" s="21">
        <v>60000</v>
      </c>
      <c r="O490" s="21">
        <f>IF(Worked_Table[[#This Row],[Award Value]]="",Worked_Table[[#This Row],[CN Value]],Worked_Table[[#This Row],[Award Value]])</f>
        <v>60000</v>
      </c>
      <c r="P490" s="10">
        <v>45427</v>
      </c>
      <c r="Q490" s="10">
        <v>45791</v>
      </c>
      <c r="R490" s="7">
        <v>2024</v>
      </c>
      <c r="S490" s="7" t="str">
        <f t="shared" si="7"/>
        <v>UK</v>
      </c>
    </row>
    <row r="491" spans="1:19" x14ac:dyDescent="0.3">
      <c r="A491" s="7" t="s">
        <v>4455</v>
      </c>
      <c r="B491" s="7" t="s">
        <v>24859</v>
      </c>
      <c r="C491" s="7" t="s">
        <v>43</v>
      </c>
      <c r="D491" s="10">
        <v>45446</v>
      </c>
      <c r="E491" s="7" t="s">
        <v>4457</v>
      </c>
      <c r="F491" s="7" t="s">
        <v>540</v>
      </c>
      <c r="G491" s="10">
        <v>45413</v>
      </c>
      <c r="H491" s="10">
        <v>46142</v>
      </c>
      <c r="I491" s="10">
        <v>45397</v>
      </c>
      <c r="J491" s="10">
        <v>45446</v>
      </c>
      <c r="K491" s="21">
        <v>703171</v>
      </c>
      <c r="L491" s="21"/>
      <c r="M491" s="21">
        <v>703171</v>
      </c>
      <c r="N491" s="21">
        <v>703171.45</v>
      </c>
      <c r="O491" s="21">
        <f>IF(Worked_Table[[#This Row],[Award Value]]="",Worked_Table[[#This Row],[CN Value]],Worked_Table[[#This Row],[Award Value]])</f>
        <v>703171.45</v>
      </c>
      <c r="P491" s="10">
        <v>45413</v>
      </c>
      <c r="Q491" s="10">
        <v>46142</v>
      </c>
      <c r="R491" s="7">
        <v>2024</v>
      </c>
      <c r="S491" s="7" t="str">
        <f t="shared" si="7"/>
        <v>England Mixed/Other</v>
      </c>
    </row>
    <row r="492" spans="1:19" x14ac:dyDescent="0.3">
      <c r="A492" s="7" t="s">
        <v>4461</v>
      </c>
      <c r="B492" s="7" t="s">
        <v>242</v>
      </c>
      <c r="C492" s="7" t="s">
        <v>43</v>
      </c>
      <c r="D492" s="10">
        <v>45441</v>
      </c>
      <c r="E492" s="7" t="s">
        <v>4463</v>
      </c>
      <c r="F492" s="7" t="s">
        <v>436</v>
      </c>
      <c r="G492" s="10">
        <v>45414</v>
      </c>
      <c r="H492" s="10">
        <v>45707</v>
      </c>
      <c r="I492" s="10">
        <v>45411</v>
      </c>
      <c r="J492" s="10">
        <v>45414</v>
      </c>
      <c r="K492" s="21">
        <v>9336591.1799999997</v>
      </c>
      <c r="L492" s="21"/>
      <c r="M492" s="21">
        <v>9336591.1799999997</v>
      </c>
      <c r="N492" s="21">
        <v>9336591.1799999997</v>
      </c>
      <c r="O492" s="21">
        <f>IF(Worked_Table[[#This Row],[Award Value]]="",Worked_Table[[#This Row],[CN Value]],Worked_Table[[#This Row],[Award Value]])</f>
        <v>9336591.1799999997</v>
      </c>
      <c r="P492" s="10">
        <v>45414</v>
      </c>
      <c r="Q492" s="10">
        <v>45707</v>
      </c>
      <c r="R492" s="7">
        <v>2024</v>
      </c>
      <c r="S492" s="7" t="str">
        <f t="shared" si="7"/>
        <v>England Mixed/Other</v>
      </c>
    </row>
    <row r="493" spans="1:19" x14ac:dyDescent="0.3">
      <c r="A493" s="7" t="s">
        <v>4465</v>
      </c>
      <c r="B493" s="7" t="s">
        <v>4466</v>
      </c>
      <c r="C493" s="7" t="s">
        <v>43</v>
      </c>
      <c r="D493" s="10">
        <v>45434</v>
      </c>
      <c r="E493" s="7" t="s">
        <v>4468</v>
      </c>
      <c r="F493" s="7" t="s">
        <v>84</v>
      </c>
      <c r="G493" s="10">
        <v>45406</v>
      </c>
      <c r="H493" s="10">
        <v>45443</v>
      </c>
      <c r="I493" s="10">
        <v>45379</v>
      </c>
      <c r="J493" s="10">
        <v>45406</v>
      </c>
      <c r="K493" s="21">
        <v>40000</v>
      </c>
      <c r="L493" s="21"/>
      <c r="M493" s="21">
        <v>40000</v>
      </c>
      <c r="N493" s="21">
        <v>41800</v>
      </c>
      <c r="O493" s="21">
        <f>IF(Worked_Table[[#This Row],[Award Value]]="",Worked_Table[[#This Row],[CN Value]],Worked_Table[[#This Row],[Award Value]])</f>
        <v>41800</v>
      </c>
      <c r="P493" s="10">
        <v>45425</v>
      </c>
      <c r="Q493" s="10">
        <v>45443</v>
      </c>
      <c r="R493" s="7">
        <v>2024</v>
      </c>
      <c r="S493" s="7" t="str">
        <f t="shared" si="7"/>
        <v>England Mixed/Other</v>
      </c>
    </row>
    <row r="494" spans="1:19" x14ac:dyDescent="0.3">
      <c r="A494" s="7" t="s">
        <v>4479</v>
      </c>
      <c r="B494" s="7" t="s">
        <v>24929</v>
      </c>
      <c r="C494" s="7" t="s">
        <v>43</v>
      </c>
      <c r="D494" s="10">
        <v>45434</v>
      </c>
      <c r="E494" s="7" t="s">
        <v>4482</v>
      </c>
      <c r="F494" s="7" t="s">
        <v>64</v>
      </c>
      <c r="G494" s="10">
        <v>45416</v>
      </c>
      <c r="H494" s="10">
        <v>45417</v>
      </c>
      <c r="I494" s="10">
        <v>45415</v>
      </c>
      <c r="J494" s="10">
        <v>45434</v>
      </c>
      <c r="K494" s="21">
        <v>0</v>
      </c>
      <c r="L494" s="21"/>
      <c r="M494" s="21">
        <v>0</v>
      </c>
      <c r="N494" s="21">
        <v>67583</v>
      </c>
      <c r="O494" s="21">
        <f>IF(Worked_Table[[#This Row],[Award Value]]="",Worked_Table[[#This Row],[CN Value]],Worked_Table[[#This Row],[Award Value]])</f>
        <v>67583</v>
      </c>
      <c r="P494" s="10">
        <v>45436</v>
      </c>
      <c r="Q494" s="10">
        <v>45604</v>
      </c>
      <c r="R494" s="7">
        <v>2024</v>
      </c>
      <c r="S494" s="7" t="str">
        <f t="shared" si="7"/>
        <v>UK</v>
      </c>
    </row>
    <row r="495" spans="1:19" x14ac:dyDescent="0.3">
      <c r="A495" s="7" t="s">
        <v>4490</v>
      </c>
      <c r="B495" s="7" t="s">
        <v>216</v>
      </c>
      <c r="C495" s="7" t="s">
        <v>43</v>
      </c>
      <c r="D495" s="10">
        <v>45425</v>
      </c>
      <c r="E495" s="7" t="s">
        <v>4492</v>
      </c>
      <c r="F495" s="7" t="s">
        <v>84</v>
      </c>
      <c r="G495" s="10">
        <v>45355</v>
      </c>
      <c r="H495" s="10">
        <v>45583</v>
      </c>
      <c r="I495" s="10">
        <v>45306</v>
      </c>
      <c r="J495" s="10">
        <v>45327</v>
      </c>
      <c r="K495" s="21">
        <v>29685.8</v>
      </c>
      <c r="L495" s="21"/>
      <c r="M495" s="21">
        <v>29685.8</v>
      </c>
      <c r="N495" s="21">
        <v>29685.8</v>
      </c>
      <c r="O495" s="21">
        <f>IF(Worked_Table[[#This Row],[Award Value]]="",Worked_Table[[#This Row],[CN Value]],Worked_Table[[#This Row],[Award Value]])</f>
        <v>29685.8</v>
      </c>
      <c r="P495" s="10">
        <v>45355</v>
      </c>
      <c r="Q495" s="10">
        <v>45583</v>
      </c>
      <c r="R495" s="7">
        <v>2024</v>
      </c>
      <c r="S495" s="7" t="str">
        <f t="shared" si="7"/>
        <v>England Mixed/Other</v>
      </c>
    </row>
    <row r="496" spans="1:19" x14ac:dyDescent="0.3">
      <c r="A496" s="7" t="s">
        <v>4494</v>
      </c>
      <c r="B496" s="7" t="s">
        <v>216</v>
      </c>
      <c r="C496" s="7" t="s">
        <v>43</v>
      </c>
      <c r="D496" s="10">
        <v>45425</v>
      </c>
      <c r="E496" s="7" t="s">
        <v>4496</v>
      </c>
      <c r="F496" s="7" t="s">
        <v>84</v>
      </c>
      <c r="G496" s="10">
        <v>45355</v>
      </c>
      <c r="H496" s="10">
        <v>45576</v>
      </c>
      <c r="I496" s="10">
        <v>45302</v>
      </c>
      <c r="J496" s="10">
        <v>45327</v>
      </c>
      <c r="K496" s="21">
        <v>67104.570000000007</v>
      </c>
      <c r="L496" s="21"/>
      <c r="M496" s="21">
        <v>67104.570000000007</v>
      </c>
      <c r="N496" s="21">
        <v>67104.570000000007</v>
      </c>
      <c r="O496" s="21">
        <f>IF(Worked_Table[[#This Row],[Award Value]]="",Worked_Table[[#This Row],[CN Value]],Worked_Table[[#This Row],[Award Value]])</f>
        <v>67104.570000000007</v>
      </c>
      <c r="P496" s="10">
        <v>45356</v>
      </c>
      <c r="Q496" s="10">
        <v>45576</v>
      </c>
      <c r="R496" s="7">
        <v>2024</v>
      </c>
      <c r="S496" s="7" t="str">
        <f t="shared" si="7"/>
        <v>England Mixed/Other</v>
      </c>
    </row>
    <row r="497" spans="1:19" x14ac:dyDescent="0.3">
      <c r="A497" s="7" t="s">
        <v>4499</v>
      </c>
      <c r="B497" s="7" t="s">
        <v>24839</v>
      </c>
      <c r="C497" s="7" t="s">
        <v>43</v>
      </c>
      <c r="D497" s="10">
        <v>45420</v>
      </c>
      <c r="E497" s="7" t="s">
        <v>4501</v>
      </c>
      <c r="F497" s="7" t="s">
        <v>1684</v>
      </c>
      <c r="G497" s="10">
        <v>45418</v>
      </c>
      <c r="H497" s="10">
        <v>45782</v>
      </c>
      <c r="I497" s="10">
        <v>45376</v>
      </c>
      <c r="J497" s="10">
        <v>45406</v>
      </c>
      <c r="K497" s="21">
        <v>24886.68</v>
      </c>
      <c r="L497" s="21"/>
      <c r="M497" s="21">
        <v>24886.68</v>
      </c>
      <c r="N497" s="21">
        <v>24886.68</v>
      </c>
      <c r="O497" s="21">
        <f>IF(Worked_Table[[#This Row],[Award Value]]="",Worked_Table[[#This Row],[CN Value]],Worked_Table[[#This Row],[Award Value]])</f>
        <v>24886.68</v>
      </c>
      <c r="P497" s="10">
        <v>45418</v>
      </c>
      <c r="Q497" s="10">
        <v>45782</v>
      </c>
      <c r="R497" s="7">
        <v>2024</v>
      </c>
      <c r="S497" s="7" t="str">
        <f t="shared" si="7"/>
        <v>England Mixed/Other</v>
      </c>
    </row>
    <row r="498" spans="1:19" x14ac:dyDescent="0.3">
      <c r="A498" s="7" t="s">
        <v>4503</v>
      </c>
      <c r="B498" s="7" t="s">
        <v>2759</v>
      </c>
      <c r="C498" s="7" t="s">
        <v>43</v>
      </c>
      <c r="D498" s="10">
        <v>45415</v>
      </c>
      <c r="E498" s="7" t="s">
        <v>4505</v>
      </c>
      <c r="F498" s="7" t="s">
        <v>405</v>
      </c>
      <c r="G498" s="10">
        <v>45400</v>
      </c>
      <c r="H498" s="10">
        <v>45783</v>
      </c>
      <c r="I498" s="10">
        <v>45390</v>
      </c>
      <c r="J498" s="10">
        <v>45392</v>
      </c>
      <c r="K498" s="21">
        <v>2600000</v>
      </c>
      <c r="L498" s="21"/>
      <c r="M498" s="21">
        <v>2600000</v>
      </c>
      <c r="N498" s="21">
        <v>2600000</v>
      </c>
      <c r="O498" s="21">
        <f>IF(Worked_Table[[#This Row],[Award Value]]="",Worked_Table[[#This Row],[CN Value]],Worked_Table[[#This Row],[Award Value]])</f>
        <v>2600000</v>
      </c>
      <c r="P498" s="10">
        <v>45400</v>
      </c>
      <c r="Q498" s="10">
        <v>45783</v>
      </c>
      <c r="R498" s="7">
        <v>2024</v>
      </c>
      <c r="S498" s="7" t="str">
        <f t="shared" si="7"/>
        <v>England Mixed/Other</v>
      </c>
    </row>
    <row r="499" spans="1:19" x14ac:dyDescent="0.3">
      <c r="A499" s="7" t="s">
        <v>4510</v>
      </c>
      <c r="B499" s="7" t="s">
        <v>24884</v>
      </c>
      <c r="C499" s="7" t="s">
        <v>43</v>
      </c>
      <c r="D499" s="10">
        <v>45413</v>
      </c>
      <c r="E499" s="7" t="s">
        <v>4512</v>
      </c>
      <c r="F499" s="7" t="s">
        <v>8481</v>
      </c>
      <c r="G499" s="10">
        <v>45418</v>
      </c>
      <c r="H499" s="10">
        <v>45503</v>
      </c>
      <c r="I499" s="10">
        <v>45376</v>
      </c>
      <c r="J499" s="10">
        <v>45411</v>
      </c>
      <c r="K499" s="21">
        <v>343460.4</v>
      </c>
      <c r="L499" s="21"/>
      <c r="M499" s="21">
        <v>343460.4</v>
      </c>
      <c r="N499" s="21">
        <v>343460.4</v>
      </c>
      <c r="O499" s="21">
        <f>IF(Worked_Table[[#This Row],[Award Value]]="",Worked_Table[[#This Row],[CN Value]],Worked_Table[[#This Row],[Award Value]])</f>
        <v>343460.4</v>
      </c>
      <c r="P499" s="10">
        <v>45418</v>
      </c>
      <c r="Q499" s="10">
        <v>45503</v>
      </c>
      <c r="R499" s="7">
        <v>2024</v>
      </c>
      <c r="S499" s="7" t="str">
        <f t="shared" si="7"/>
        <v>England Mixed/Other</v>
      </c>
    </row>
    <row r="500" spans="1:19" x14ac:dyDescent="0.3">
      <c r="A500" s="7" t="s">
        <v>4515</v>
      </c>
      <c r="B500" s="7" t="s">
        <v>216</v>
      </c>
      <c r="C500" s="7" t="s">
        <v>43</v>
      </c>
      <c r="D500" s="10">
        <v>45413</v>
      </c>
      <c r="E500" s="7" t="s">
        <v>4517</v>
      </c>
      <c r="F500" s="7" t="s">
        <v>84</v>
      </c>
      <c r="G500" s="10">
        <v>45355</v>
      </c>
      <c r="H500" s="10">
        <v>45541</v>
      </c>
      <c r="I500" s="10">
        <v>45334</v>
      </c>
      <c r="J500" s="10">
        <v>45335</v>
      </c>
      <c r="K500" s="21">
        <v>67104.570000000007</v>
      </c>
      <c r="L500" s="21"/>
      <c r="M500" s="21">
        <v>67104.570000000007</v>
      </c>
      <c r="N500" s="21">
        <v>67104.570000000007</v>
      </c>
      <c r="O500" s="21">
        <f>IF(Worked_Table[[#This Row],[Award Value]]="",Worked_Table[[#This Row],[CN Value]],Worked_Table[[#This Row],[Award Value]])</f>
        <v>67104.570000000007</v>
      </c>
      <c r="P500" s="10">
        <v>45355</v>
      </c>
      <c r="Q500" s="10">
        <v>45541</v>
      </c>
      <c r="R500" s="7">
        <v>2024</v>
      </c>
      <c r="S500" s="7" t="str">
        <f t="shared" si="7"/>
        <v>England Mixed/Other</v>
      </c>
    </row>
    <row r="501" spans="1:19" x14ac:dyDescent="0.3">
      <c r="A501" s="7" t="s">
        <v>4520</v>
      </c>
      <c r="B501" s="7" t="s">
        <v>3582</v>
      </c>
      <c r="C501" s="7" t="s">
        <v>43</v>
      </c>
      <c r="D501" s="10">
        <v>45406</v>
      </c>
      <c r="E501" s="7" t="s">
        <v>4522</v>
      </c>
      <c r="F501" s="7" t="s">
        <v>84</v>
      </c>
      <c r="G501" s="10">
        <v>45390</v>
      </c>
      <c r="H501" s="10">
        <v>45558</v>
      </c>
      <c r="I501" s="10">
        <v>45365</v>
      </c>
      <c r="J501" s="10">
        <v>45406</v>
      </c>
      <c r="K501" s="21">
        <v>450000</v>
      </c>
      <c r="L501" s="21">
        <v>450000</v>
      </c>
      <c r="M501" s="21">
        <v>450000</v>
      </c>
      <c r="N501" s="21">
        <v>407169</v>
      </c>
      <c r="O501" s="21">
        <f>IF(Worked_Table[[#This Row],[Award Value]]="",Worked_Table[[#This Row],[CN Value]],Worked_Table[[#This Row],[Award Value]])</f>
        <v>407169</v>
      </c>
      <c r="P501" s="10">
        <v>45413</v>
      </c>
      <c r="Q501" s="10">
        <v>45588</v>
      </c>
      <c r="R501" s="7">
        <v>2024</v>
      </c>
      <c r="S501" s="7" t="str">
        <f t="shared" si="7"/>
        <v>England Mixed/Other</v>
      </c>
    </row>
    <row r="502" spans="1:19" x14ac:dyDescent="0.3">
      <c r="A502" s="7" t="s">
        <v>4529</v>
      </c>
      <c r="B502" s="7" t="s">
        <v>4530</v>
      </c>
      <c r="C502" s="7" t="s">
        <v>43</v>
      </c>
      <c r="D502" s="10">
        <v>45406</v>
      </c>
      <c r="E502" s="7" t="s">
        <v>4532</v>
      </c>
      <c r="F502" s="7" t="s">
        <v>107</v>
      </c>
      <c r="G502" s="10">
        <v>45352</v>
      </c>
      <c r="H502" s="10">
        <v>45930</v>
      </c>
      <c r="I502" s="10">
        <v>45197</v>
      </c>
      <c r="J502" s="10">
        <v>45323</v>
      </c>
      <c r="K502" s="21">
        <v>3500000</v>
      </c>
      <c r="L502" s="21">
        <v>4500000</v>
      </c>
      <c r="M502" s="21">
        <v>4500000</v>
      </c>
      <c r="N502" s="21">
        <v>3906197</v>
      </c>
      <c r="O502" s="21">
        <f>IF(Worked_Table[[#This Row],[Award Value]]="",Worked_Table[[#This Row],[CN Value]],Worked_Table[[#This Row],[Award Value]])</f>
        <v>3906197</v>
      </c>
      <c r="P502" s="10">
        <v>45352</v>
      </c>
      <c r="Q502" s="10">
        <v>45930</v>
      </c>
      <c r="R502" s="7">
        <v>2024</v>
      </c>
      <c r="S502" s="7" t="str">
        <f t="shared" si="7"/>
        <v>England Mixed/Other</v>
      </c>
    </row>
    <row r="503" spans="1:19" x14ac:dyDescent="0.3">
      <c r="A503" s="7" t="s">
        <v>4543</v>
      </c>
      <c r="B503" s="7" t="s">
        <v>242</v>
      </c>
      <c r="C503" s="7" t="s">
        <v>43</v>
      </c>
      <c r="D503" s="10">
        <v>45399</v>
      </c>
      <c r="E503" s="7" t="s">
        <v>4545</v>
      </c>
      <c r="F503" s="7" t="s">
        <v>378</v>
      </c>
      <c r="G503" s="10">
        <v>45324</v>
      </c>
      <c r="H503" s="10">
        <v>45869</v>
      </c>
      <c r="I503" s="10">
        <v>45313</v>
      </c>
      <c r="J503" s="10">
        <v>45324</v>
      </c>
      <c r="K503" s="21">
        <v>127578</v>
      </c>
      <c r="L503" s="21">
        <v>191367</v>
      </c>
      <c r="M503" s="21">
        <v>191367</v>
      </c>
      <c r="N503" s="21">
        <v>127578</v>
      </c>
      <c r="O503" s="21">
        <f>IF(Worked_Table[[#This Row],[Award Value]]="",Worked_Table[[#This Row],[CN Value]],Worked_Table[[#This Row],[Award Value]])</f>
        <v>127578</v>
      </c>
      <c r="P503" s="10">
        <v>45324</v>
      </c>
      <c r="Q503" s="10">
        <v>45869</v>
      </c>
      <c r="R503" s="7">
        <v>2024</v>
      </c>
      <c r="S503" s="7" t="str">
        <f t="shared" si="7"/>
        <v>England Mixed/Other</v>
      </c>
    </row>
    <row r="504" spans="1:19" x14ac:dyDescent="0.3">
      <c r="A504" s="7" t="s">
        <v>4549</v>
      </c>
      <c r="B504" s="7" t="s">
        <v>24881</v>
      </c>
      <c r="C504" s="7" t="s">
        <v>43</v>
      </c>
      <c r="D504" s="10">
        <v>45399</v>
      </c>
      <c r="E504" s="7" t="s">
        <v>4551</v>
      </c>
      <c r="F504" s="7" t="s">
        <v>107</v>
      </c>
      <c r="G504" s="10">
        <v>45215</v>
      </c>
      <c r="H504" s="10">
        <v>45359</v>
      </c>
      <c r="I504" s="10">
        <v>45212</v>
      </c>
      <c r="J504" s="10">
        <v>45215</v>
      </c>
      <c r="K504" s="21">
        <v>0</v>
      </c>
      <c r="L504" s="21">
        <v>15000</v>
      </c>
      <c r="M504" s="21">
        <v>15000</v>
      </c>
      <c r="N504" s="21">
        <v>15000</v>
      </c>
      <c r="O504" s="21">
        <f>IF(Worked_Table[[#This Row],[Award Value]]="",Worked_Table[[#This Row],[CN Value]],Worked_Table[[#This Row],[Award Value]])</f>
        <v>15000</v>
      </c>
      <c r="P504" s="10">
        <v>45215</v>
      </c>
      <c r="Q504" s="10">
        <v>45359</v>
      </c>
      <c r="R504" s="7">
        <v>2024</v>
      </c>
      <c r="S504" s="7" t="str">
        <f t="shared" si="7"/>
        <v>England Mixed/Other</v>
      </c>
    </row>
    <row r="505" spans="1:19" x14ac:dyDescent="0.3">
      <c r="A505" s="7" t="s">
        <v>4556</v>
      </c>
      <c r="B505" s="7" t="s">
        <v>1751</v>
      </c>
      <c r="C505" s="7" t="s">
        <v>43</v>
      </c>
      <c r="D505" s="10">
        <v>45399</v>
      </c>
      <c r="E505" s="7" t="s">
        <v>4558</v>
      </c>
      <c r="F505" s="7" t="s">
        <v>714</v>
      </c>
      <c r="G505" s="10">
        <v>45348</v>
      </c>
      <c r="H505" s="10">
        <v>45522</v>
      </c>
      <c r="I505" s="10">
        <v>45306</v>
      </c>
      <c r="J505" s="10">
        <v>45328</v>
      </c>
      <c r="K505" s="21">
        <v>400000</v>
      </c>
      <c r="L505" s="21">
        <v>480000</v>
      </c>
      <c r="M505" s="21">
        <v>480000</v>
      </c>
      <c r="N505" s="21">
        <v>295275.65000000002</v>
      </c>
      <c r="O505" s="21">
        <f>IF(Worked_Table[[#This Row],[Award Value]]="",Worked_Table[[#This Row],[CN Value]],Worked_Table[[#This Row],[Award Value]])</f>
        <v>295275.65000000002</v>
      </c>
      <c r="P505" s="10">
        <v>45348</v>
      </c>
      <c r="Q505" s="10">
        <v>45522</v>
      </c>
      <c r="R505" s="7">
        <v>2024</v>
      </c>
      <c r="S505" s="7" t="str">
        <f t="shared" si="7"/>
        <v>England Mixed/Other</v>
      </c>
    </row>
    <row r="506" spans="1:19" x14ac:dyDescent="0.3">
      <c r="A506" s="7" t="s">
        <v>4564</v>
      </c>
      <c r="B506" s="7" t="s">
        <v>2759</v>
      </c>
      <c r="C506" s="7" t="s">
        <v>43</v>
      </c>
      <c r="D506" s="10">
        <v>45398</v>
      </c>
      <c r="E506" s="7" t="s">
        <v>4566</v>
      </c>
      <c r="F506" s="7" t="s">
        <v>436</v>
      </c>
      <c r="G506" s="10">
        <v>45159</v>
      </c>
      <c r="H506" s="10">
        <v>45735</v>
      </c>
      <c r="I506" s="10">
        <v>45152</v>
      </c>
      <c r="J506" s="10">
        <v>45159</v>
      </c>
      <c r="K506" s="21">
        <v>100727.25</v>
      </c>
      <c r="L506" s="21"/>
      <c r="M506" s="21">
        <v>100727.25</v>
      </c>
      <c r="N506" s="21">
        <v>100727.25</v>
      </c>
      <c r="O506" s="21">
        <f>IF(Worked_Table[[#This Row],[Award Value]]="",Worked_Table[[#This Row],[CN Value]],Worked_Table[[#This Row],[Award Value]])</f>
        <v>100727.25</v>
      </c>
      <c r="P506" s="10">
        <v>45159</v>
      </c>
      <c r="Q506" s="10">
        <v>45735</v>
      </c>
      <c r="R506" s="7">
        <v>2024</v>
      </c>
      <c r="S506" s="7" t="str">
        <f t="shared" si="7"/>
        <v>England Mixed/Other</v>
      </c>
    </row>
    <row r="507" spans="1:19" x14ac:dyDescent="0.3">
      <c r="A507" s="7" t="s">
        <v>4572</v>
      </c>
      <c r="B507" s="7" t="s">
        <v>242</v>
      </c>
      <c r="C507" s="7" t="s">
        <v>43</v>
      </c>
      <c r="D507" s="10">
        <v>45398</v>
      </c>
      <c r="E507" s="7" t="s">
        <v>4574</v>
      </c>
      <c r="F507" s="7" t="s">
        <v>107</v>
      </c>
      <c r="G507" s="10">
        <v>45392</v>
      </c>
      <c r="H507" s="10">
        <v>45548</v>
      </c>
      <c r="I507" s="10">
        <v>45390</v>
      </c>
      <c r="J507" s="10">
        <v>45390</v>
      </c>
      <c r="K507" s="21">
        <v>554598</v>
      </c>
      <c r="L507" s="21"/>
      <c r="M507" s="21">
        <v>554598</v>
      </c>
      <c r="N507" s="21">
        <v>554598</v>
      </c>
      <c r="O507" s="21">
        <f>IF(Worked_Table[[#This Row],[Award Value]]="",Worked_Table[[#This Row],[CN Value]],Worked_Table[[#This Row],[Award Value]])</f>
        <v>554598</v>
      </c>
      <c r="P507" s="10">
        <v>45392</v>
      </c>
      <c r="Q507" s="10">
        <v>45548</v>
      </c>
      <c r="R507" s="7">
        <v>2024</v>
      </c>
      <c r="S507" s="7" t="str">
        <f t="shared" si="7"/>
        <v>England Mixed/Other</v>
      </c>
    </row>
    <row r="508" spans="1:19" x14ac:dyDescent="0.3">
      <c r="A508" s="7" t="s">
        <v>4578</v>
      </c>
      <c r="B508" s="7" t="s">
        <v>4579</v>
      </c>
      <c r="C508" s="7" t="s">
        <v>43</v>
      </c>
      <c r="D508" s="10">
        <v>45393</v>
      </c>
      <c r="E508" s="7" t="s">
        <v>4581</v>
      </c>
      <c r="F508" s="7" t="s">
        <v>540</v>
      </c>
      <c r="G508" s="10">
        <v>45394</v>
      </c>
      <c r="H508" s="10">
        <v>46022</v>
      </c>
      <c r="I508" s="10">
        <v>45393</v>
      </c>
      <c r="J508" s="10">
        <v>45169</v>
      </c>
      <c r="K508" s="21">
        <v>0</v>
      </c>
      <c r="L508" s="21">
        <v>2000000</v>
      </c>
      <c r="M508" s="21">
        <v>2000000</v>
      </c>
      <c r="N508" s="21">
        <v>2000000</v>
      </c>
      <c r="O508" s="21">
        <f>IF(Worked_Table[[#This Row],[Award Value]]="",Worked_Table[[#This Row],[CN Value]],Worked_Table[[#This Row],[Award Value]])</f>
        <v>2000000</v>
      </c>
      <c r="P508" s="10">
        <v>45170</v>
      </c>
      <c r="Q508" s="10">
        <v>46022</v>
      </c>
      <c r="R508" s="7">
        <v>2024</v>
      </c>
      <c r="S508" s="7" t="str">
        <f t="shared" si="7"/>
        <v>England Mixed/Other</v>
      </c>
    </row>
    <row r="509" spans="1:19" x14ac:dyDescent="0.3">
      <c r="A509" s="7" t="s">
        <v>4588</v>
      </c>
      <c r="B509" s="7" t="s">
        <v>1955</v>
      </c>
      <c r="C509" s="7" t="s">
        <v>43</v>
      </c>
      <c r="D509" s="10">
        <v>45392</v>
      </c>
      <c r="E509" s="7" t="s">
        <v>4590</v>
      </c>
      <c r="F509" s="7" t="s">
        <v>84</v>
      </c>
      <c r="G509" s="10">
        <v>45392</v>
      </c>
      <c r="H509" s="10">
        <v>46112</v>
      </c>
      <c r="I509" s="10">
        <v>45391</v>
      </c>
      <c r="J509" s="10">
        <v>45391</v>
      </c>
      <c r="K509" s="21">
        <v>68039.520000000004</v>
      </c>
      <c r="L509" s="21">
        <v>68039.520000000004</v>
      </c>
      <c r="M509" s="21">
        <v>68039.520000000004</v>
      </c>
      <c r="N509" s="21">
        <v>68039.520000000004</v>
      </c>
      <c r="O509" s="21">
        <f>IF(Worked_Table[[#This Row],[Award Value]]="",Worked_Table[[#This Row],[CN Value]],Worked_Table[[#This Row],[Award Value]])</f>
        <v>68039.520000000004</v>
      </c>
      <c r="P509" s="10">
        <v>45392</v>
      </c>
      <c r="Q509" s="10">
        <v>46112</v>
      </c>
      <c r="R509" s="7">
        <v>2024</v>
      </c>
      <c r="S509" s="7" t="str">
        <f t="shared" si="7"/>
        <v>England Mixed/Other</v>
      </c>
    </row>
    <row r="510" spans="1:19" x14ac:dyDescent="0.3">
      <c r="A510" s="7" t="s">
        <v>4594</v>
      </c>
      <c r="B510" s="7" t="s">
        <v>4022</v>
      </c>
      <c r="C510" s="7" t="s">
        <v>43</v>
      </c>
      <c r="D510" s="10">
        <v>45391</v>
      </c>
      <c r="E510" s="7" t="s">
        <v>4596</v>
      </c>
      <c r="F510" s="7" t="s">
        <v>64</v>
      </c>
      <c r="G510" s="10">
        <v>45422</v>
      </c>
      <c r="H510" s="10">
        <v>45617</v>
      </c>
      <c r="I510" s="10">
        <v>45358</v>
      </c>
      <c r="J510" s="10">
        <v>45391</v>
      </c>
      <c r="K510" s="21">
        <v>2200000</v>
      </c>
      <c r="L510" s="21">
        <v>2200000</v>
      </c>
      <c r="M510" s="21">
        <v>2200000</v>
      </c>
      <c r="N510" s="21">
        <v>0</v>
      </c>
      <c r="O510" s="21">
        <f>IF(Worked_Table[[#This Row],[Award Value]]="",Worked_Table[[#This Row],[CN Value]],Worked_Table[[#This Row],[Award Value]])</f>
        <v>0</v>
      </c>
      <c r="P510" s="10">
        <v>45422</v>
      </c>
      <c r="Q510" s="10">
        <v>45617</v>
      </c>
      <c r="R510" s="7">
        <v>2024</v>
      </c>
      <c r="S510" s="7" t="str">
        <f t="shared" si="7"/>
        <v>UK</v>
      </c>
    </row>
    <row r="511" spans="1:19" x14ac:dyDescent="0.3">
      <c r="A511" s="7" t="s">
        <v>4599</v>
      </c>
      <c r="B511" s="7" t="s">
        <v>1657</v>
      </c>
      <c r="C511" s="7" t="s">
        <v>43</v>
      </c>
      <c r="D511" s="10">
        <v>45391</v>
      </c>
      <c r="E511" s="7" t="s">
        <v>4601</v>
      </c>
      <c r="F511" s="7" t="s">
        <v>84</v>
      </c>
      <c r="G511" s="10">
        <v>45384</v>
      </c>
      <c r="H511" s="10">
        <v>45537</v>
      </c>
      <c r="I511" s="10">
        <v>45357</v>
      </c>
      <c r="J511" s="10">
        <v>45383</v>
      </c>
      <c r="K511" s="21">
        <v>100000</v>
      </c>
      <c r="L511" s="21"/>
      <c r="M511" s="21">
        <v>100000</v>
      </c>
      <c r="N511" s="21">
        <v>100000</v>
      </c>
      <c r="O511" s="21">
        <f>IF(Worked_Table[[#This Row],[Award Value]]="",Worked_Table[[#This Row],[CN Value]],Worked_Table[[#This Row],[Award Value]])</f>
        <v>100000</v>
      </c>
      <c r="P511" s="10">
        <v>45384</v>
      </c>
      <c r="Q511" s="10">
        <v>45537</v>
      </c>
      <c r="R511" s="7">
        <v>2024</v>
      </c>
      <c r="S511" s="7" t="str">
        <f t="shared" si="7"/>
        <v>England Mixed/Other</v>
      </c>
    </row>
    <row r="512" spans="1:19" x14ac:dyDescent="0.3">
      <c r="A512" s="7" t="s">
        <v>4605</v>
      </c>
      <c r="B512" s="7" t="s">
        <v>24900</v>
      </c>
      <c r="C512" s="7" t="s">
        <v>43</v>
      </c>
      <c r="D512" s="10">
        <v>45386</v>
      </c>
      <c r="E512" s="7" t="s">
        <v>4607</v>
      </c>
      <c r="F512" s="7" t="s">
        <v>8481</v>
      </c>
      <c r="G512" s="10">
        <v>45425</v>
      </c>
      <c r="H512" s="10">
        <v>45930</v>
      </c>
      <c r="I512" s="10">
        <v>45310</v>
      </c>
      <c r="J512" s="10">
        <v>45363</v>
      </c>
      <c r="K512" s="21">
        <v>327585.13</v>
      </c>
      <c r="L512" s="21"/>
      <c r="M512" s="21">
        <v>327585.13</v>
      </c>
      <c r="N512" s="21">
        <v>327585.13</v>
      </c>
      <c r="O512" s="21">
        <f>IF(Worked_Table[[#This Row],[Award Value]]="",Worked_Table[[#This Row],[CN Value]],Worked_Table[[#This Row],[Award Value]])</f>
        <v>327585.13</v>
      </c>
      <c r="P512" s="10">
        <v>45425</v>
      </c>
      <c r="Q512" s="10">
        <v>45930</v>
      </c>
      <c r="R512" s="7">
        <v>2024</v>
      </c>
      <c r="S512" s="7" t="str">
        <f t="shared" si="7"/>
        <v>England Mixed/Other</v>
      </c>
    </row>
    <row r="513" spans="1:19" x14ac:dyDescent="0.3">
      <c r="A513" s="7" t="s">
        <v>4612</v>
      </c>
      <c r="B513" s="7" t="s">
        <v>4613</v>
      </c>
      <c r="C513" s="7" t="s">
        <v>43</v>
      </c>
      <c r="D513" s="10">
        <v>45386</v>
      </c>
      <c r="E513" s="7" t="s">
        <v>4615</v>
      </c>
      <c r="F513" s="7" t="s">
        <v>127</v>
      </c>
      <c r="G513" s="10">
        <v>45257</v>
      </c>
      <c r="H513" s="10">
        <v>46717</v>
      </c>
      <c r="I513" s="10">
        <v>45233</v>
      </c>
      <c r="J513" s="10">
        <v>45370</v>
      </c>
      <c r="K513" s="21">
        <v>800000</v>
      </c>
      <c r="L513" s="21">
        <v>800000</v>
      </c>
      <c r="M513" s="21">
        <v>800000</v>
      </c>
      <c r="N513" s="21">
        <v>800000</v>
      </c>
      <c r="O513" s="21">
        <f>IF(Worked_Table[[#This Row],[Award Value]]="",Worked_Table[[#This Row],[CN Value]],Worked_Table[[#This Row],[Award Value]])</f>
        <v>800000</v>
      </c>
      <c r="P513" s="10">
        <v>45376</v>
      </c>
      <c r="Q513" s="10">
        <v>46836</v>
      </c>
      <c r="R513" s="7">
        <v>2024</v>
      </c>
      <c r="S513" s="7" t="str">
        <f t="shared" si="7"/>
        <v>UK</v>
      </c>
    </row>
    <row r="514" spans="1:19" x14ac:dyDescent="0.3">
      <c r="A514" s="7" t="s">
        <v>4625</v>
      </c>
      <c r="B514" s="7" t="s">
        <v>24884</v>
      </c>
      <c r="C514" s="7" t="s">
        <v>43</v>
      </c>
      <c r="D514" s="10">
        <v>45385</v>
      </c>
      <c r="E514" s="7" t="s">
        <v>4627</v>
      </c>
      <c r="F514" s="7" t="s">
        <v>51</v>
      </c>
      <c r="G514" s="10">
        <v>45383</v>
      </c>
      <c r="H514" s="10">
        <v>45747</v>
      </c>
      <c r="I514" s="10">
        <v>45382</v>
      </c>
      <c r="J514" s="10">
        <v>45382</v>
      </c>
      <c r="K514" s="21">
        <v>105040</v>
      </c>
      <c r="L514" s="21"/>
      <c r="M514" s="21">
        <v>105040</v>
      </c>
      <c r="N514" s="21">
        <v>105040</v>
      </c>
      <c r="O514" s="21">
        <f>IF(Worked_Table[[#This Row],[Award Value]]="",Worked_Table[[#This Row],[CN Value]],Worked_Table[[#This Row],[Award Value]])</f>
        <v>105040</v>
      </c>
      <c r="P514" s="10">
        <v>45383</v>
      </c>
      <c r="Q514" s="10">
        <v>45747</v>
      </c>
      <c r="R514" s="7">
        <v>2024</v>
      </c>
      <c r="S514" s="7" t="str">
        <f t="shared" ref="S514:S577" si="8">IF(OR(F514="United Kingdom",F514="Any region"),"UK",
IF(
(
--ISNUMBER(SEARCH("North East",F514))+
--ISNUMBER(SEARCH("North West",F514))+
--ISNUMBER(SEARCH("Yorkshire and The Humber",F514))+
--ISNUMBER(SEARCH("East Midlands",F514))+
--ISNUMBER(SEARCH("West Midlands",F514))+
--ISNUMBER(SEARCH("East of England",F514))+
--ISNUMBER(SEARCH("London",F514))+
--ISNUMBER(SEARCH("South East",F514))+
--ISNUMBER(SEARCH("South West",F514))
)=9,
"England",
"England Mixed/Other"
))</f>
        <v>England Mixed/Other</v>
      </c>
    </row>
    <row r="515" spans="1:19" x14ac:dyDescent="0.3">
      <c r="A515" s="7" t="s">
        <v>4630</v>
      </c>
      <c r="B515" s="7" t="s">
        <v>4631</v>
      </c>
      <c r="C515" s="7" t="s">
        <v>43</v>
      </c>
      <c r="D515" s="10">
        <v>45384</v>
      </c>
      <c r="E515" s="7" t="s">
        <v>4633</v>
      </c>
      <c r="F515" s="7" t="s">
        <v>127</v>
      </c>
      <c r="G515" s="10">
        <v>45383</v>
      </c>
      <c r="H515" s="10">
        <v>45596</v>
      </c>
      <c r="I515" s="10">
        <v>45215</v>
      </c>
      <c r="J515" s="10">
        <v>45302</v>
      </c>
      <c r="K515" s="21">
        <v>0</v>
      </c>
      <c r="L515" s="21">
        <v>1200000</v>
      </c>
      <c r="M515" s="21">
        <v>1200000</v>
      </c>
      <c r="N515" s="21">
        <v>1200000</v>
      </c>
      <c r="O515" s="21">
        <f>IF(Worked_Table[[#This Row],[Award Value]]="",Worked_Table[[#This Row],[CN Value]],Worked_Table[[#This Row],[Award Value]])</f>
        <v>1200000</v>
      </c>
      <c r="P515" s="10">
        <v>45383</v>
      </c>
      <c r="Q515" s="10">
        <v>45596</v>
      </c>
      <c r="R515" s="7">
        <v>2024</v>
      </c>
      <c r="S515" s="7" t="str">
        <f t="shared" si="8"/>
        <v>UK</v>
      </c>
    </row>
    <row r="516" spans="1:19" x14ac:dyDescent="0.3">
      <c r="A516" s="7" t="s">
        <v>4641</v>
      </c>
      <c r="B516" s="7" t="s">
        <v>4642</v>
      </c>
      <c r="C516" s="7" t="s">
        <v>43</v>
      </c>
      <c r="D516" s="10">
        <v>45378</v>
      </c>
      <c r="E516" s="7" t="s">
        <v>4644</v>
      </c>
      <c r="F516" s="7" t="s">
        <v>405</v>
      </c>
      <c r="G516" s="10">
        <v>45379</v>
      </c>
      <c r="H516" s="10">
        <v>45480</v>
      </c>
      <c r="I516" s="10">
        <v>45378</v>
      </c>
      <c r="J516" s="10">
        <v>45378</v>
      </c>
      <c r="K516" s="21">
        <v>2200000</v>
      </c>
      <c r="L516" s="21">
        <v>2200000</v>
      </c>
      <c r="M516" s="21">
        <v>2200000</v>
      </c>
      <c r="N516" s="21">
        <v>2659332.9500000002</v>
      </c>
      <c r="O516" s="21">
        <f>IF(Worked_Table[[#This Row],[Award Value]]="",Worked_Table[[#This Row],[CN Value]],Worked_Table[[#This Row],[Award Value]])</f>
        <v>2659332.9500000002</v>
      </c>
      <c r="P516" s="10">
        <v>45379</v>
      </c>
      <c r="Q516" s="10">
        <v>45480</v>
      </c>
      <c r="R516" s="7">
        <v>2024</v>
      </c>
      <c r="S516" s="7" t="str">
        <f t="shared" si="8"/>
        <v>England Mixed/Other</v>
      </c>
    </row>
    <row r="517" spans="1:19" x14ac:dyDescent="0.3">
      <c r="A517" s="7">
        <v>20242328</v>
      </c>
      <c r="B517" s="7" t="s">
        <v>2046</v>
      </c>
      <c r="C517" s="7" t="s">
        <v>43</v>
      </c>
      <c r="D517" s="10">
        <v>45373</v>
      </c>
      <c r="E517" s="7" t="s">
        <v>4653</v>
      </c>
      <c r="F517" s="7" t="s">
        <v>127</v>
      </c>
      <c r="G517" s="10">
        <v>45344</v>
      </c>
      <c r="H517" s="10">
        <v>45379</v>
      </c>
      <c r="I517" s="10">
        <v>45330</v>
      </c>
      <c r="J517" s="10">
        <v>45330</v>
      </c>
      <c r="K517" s="21">
        <v>62000</v>
      </c>
      <c r="L517" s="21"/>
      <c r="M517" s="21">
        <v>62000</v>
      </c>
      <c r="N517" s="21">
        <v>62000</v>
      </c>
      <c r="O517" s="21">
        <f>IF(Worked_Table[[#This Row],[Award Value]]="",Worked_Table[[#This Row],[CN Value]],Worked_Table[[#This Row],[Award Value]])</f>
        <v>62000</v>
      </c>
      <c r="P517" s="10">
        <v>45344</v>
      </c>
      <c r="Q517" s="10">
        <v>45379</v>
      </c>
      <c r="R517" s="7">
        <v>2024</v>
      </c>
      <c r="S517" s="7" t="str">
        <f t="shared" si="8"/>
        <v>UK</v>
      </c>
    </row>
    <row r="518" spans="1:19" x14ac:dyDescent="0.3">
      <c r="A518" s="7" t="s">
        <v>4657</v>
      </c>
      <c r="B518" s="7" t="s">
        <v>242</v>
      </c>
      <c r="C518" s="7" t="s">
        <v>43</v>
      </c>
      <c r="D518" s="10">
        <v>45371</v>
      </c>
      <c r="E518" s="7" t="s">
        <v>4659</v>
      </c>
      <c r="F518" s="7" t="s">
        <v>107</v>
      </c>
      <c r="G518" s="10">
        <v>45366</v>
      </c>
      <c r="H518" s="10">
        <v>46052</v>
      </c>
      <c r="I518" s="10">
        <v>45282</v>
      </c>
      <c r="J518" s="10">
        <v>45366</v>
      </c>
      <c r="K518" s="21">
        <v>52432.15</v>
      </c>
      <c r="L518" s="21"/>
      <c r="M518" s="21">
        <v>52432.15</v>
      </c>
      <c r="N518" s="21">
        <v>52432.15</v>
      </c>
      <c r="O518" s="21">
        <f>IF(Worked_Table[[#This Row],[Award Value]]="",Worked_Table[[#This Row],[CN Value]],Worked_Table[[#This Row],[Award Value]])</f>
        <v>52432.15</v>
      </c>
      <c r="P518" s="10">
        <v>45366</v>
      </c>
      <c r="Q518" s="10">
        <v>46052</v>
      </c>
      <c r="R518" s="7">
        <v>2024</v>
      </c>
      <c r="S518" s="7" t="str">
        <f t="shared" si="8"/>
        <v>England Mixed/Other</v>
      </c>
    </row>
    <row r="519" spans="1:19" x14ac:dyDescent="0.3">
      <c r="A519" s="7" t="s">
        <v>4662</v>
      </c>
      <c r="B519" s="7" t="s">
        <v>24884</v>
      </c>
      <c r="C519" s="7" t="s">
        <v>43</v>
      </c>
      <c r="D519" s="10">
        <v>45369</v>
      </c>
      <c r="E519" s="7" t="s">
        <v>4664</v>
      </c>
      <c r="F519" s="7" t="s">
        <v>436</v>
      </c>
      <c r="G519" s="10">
        <v>45002</v>
      </c>
      <c r="H519" s="10">
        <v>45382</v>
      </c>
      <c r="I519" s="10">
        <v>45001</v>
      </c>
      <c r="J519" s="10">
        <v>45328</v>
      </c>
      <c r="K519" s="21">
        <v>54580</v>
      </c>
      <c r="L519" s="21"/>
      <c r="M519" s="21">
        <v>54580</v>
      </c>
      <c r="N519" s="21">
        <v>54580</v>
      </c>
      <c r="O519" s="21">
        <f>IF(Worked_Table[[#This Row],[Award Value]]="",Worked_Table[[#This Row],[CN Value]],Worked_Table[[#This Row],[Award Value]])</f>
        <v>54580</v>
      </c>
      <c r="P519" s="10">
        <v>45002</v>
      </c>
      <c r="Q519" s="10">
        <v>45382</v>
      </c>
      <c r="R519" s="7">
        <v>2024</v>
      </c>
      <c r="S519" s="7" t="str">
        <f t="shared" si="8"/>
        <v>England Mixed/Other</v>
      </c>
    </row>
    <row r="520" spans="1:19" x14ac:dyDescent="0.3">
      <c r="A520" s="7" t="s">
        <v>4667</v>
      </c>
      <c r="B520" s="7" t="s">
        <v>4668</v>
      </c>
      <c r="C520" s="7" t="s">
        <v>43</v>
      </c>
      <c r="D520" s="10">
        <v>45362</v>
      </c>
      <c r="E520" s="7" t="s">
        <v>4670</v>
      </c>
      <c r="F520" s="7" t="s">
        <v>540</v>
      </c>
      <c r="G520" s="10">
        <v>45023</v>
      </c>
      <c r="H520" s="10">
        <v>45583</v>
      </c>
      <c r="I520" s="10">
        <v>45022</v>
      </c>
      <c r="J520" s="10">
        <v>45362</v>
      </c>
      <c r="K520" s="21">
        <v>0</v>
      </c>
      <c r="L520" s="21"/>
      <c r="M520" s="21">
        <v>0</v>
      </c>
      <c r="N520" s="21">
        <v>981781</v>
      </c>
      <c r="O520" s="21">
        <f>IF(Worked_Table[[#This Row],[Award Value]]="",Worked_Table[[#This Row],[CN Value]],Worked_Table[[#This Row],[Award Value]])</f>
        <v>981781</v>
      </c>
      <c r="P520" s="10">
        <v>45250</v>
      </c>
      <c r="Q520" s="10">
        <v>45583</v>
      </c>
      <c r="R520" s="7">
        <v>2024</v>
      </c>
      <c r="S520" s="7" t="str">
        <f t="shared" si="8"/>
        <v>England Mixed/Other</v>
      </c>
    </row>
    <row r="521" spans="1:19" x14ac:dyDescent="0.3">
      <c r="A521" s="7" t="s">
        <v>4681</v>
      </c>
      <c r="B521" s="7" t="s">
        <v>4682</v>
      </c>
      <c r="C521" s="7" t="s">
        <v>43</v>
      </c>
      <c r="D521" s="10">
        <v>45359</v>
      </c>
      <c r="E521" s="7" t="s">
        <v>4684</v>
      </c>
      <c r="F521" s="7" t="s">
        <v>84</v>
      </c>
      <c r="G521" s="10">
        <v>45344</v>
      </c>
      <c r="H521" s="10">
        <v>45677</v>
      </c>
      <c r="I521" s="10">
        <v>45337</v>
      </c>
      <c r="J521" s="10">
        <v>45344</v>
      </c>
      <c r="K521" s="21">
        <v>1837976.75</v>
      </c>
      <c r="L521" s="21"/>
      <c r="M521" s="21">
        <v>1837976.75</v>
      </c>
      <c r="N521" s="21">
        <v>1837976.75</v>
      </c>
      <c r="O521" s="21">
        <f>IF(Worked_Table[[#This Row],[Award Value]]="",Worked_Table[[#This Row],[CN Value]],Worked_Table[[#This Row],[Award Value]])</f>
        <v>1837976.75</v>
      </c>
      <c r="P521" s="10">
        <v>45344</v>
      </c>
      <c r="Q521" s="10">
        <v>45677</v>
      </c>
      <c r="R521" s="7">
        <v>2024</v>
      </c>
      <c r="S521" s="7" t="str">
        <f t="shared" si="8"/>
        <v>England Mixed/Other</v>
      </c>
    </row>
    <row r="522" spans="1:19" x14ac:dyDescent="0.3">
      <c r="A522" s="7" t="s">
        <v>4691</v>
      </c>
      <c r="B522" s="7" t="s">
        <v>24881</v>
      </c>
      <c r="C522" s="7" t="s">
        <v>43</v>
      </c>
      <c r="D522" s="10">
        <v>45359</v>
      </c>
      <c r="E522" s="7" t="s">
        <v>4693</v>
      </c>
      <c r="F522" s="7" t="s">
        <v>51</v>
      </c>
      <c r="G522" s="10">
        <v>45329</v>
      </c>
      <c r="H522" s="10">
        <v>45382</v>
      </c>
      <c r="I522" s="10">
        <v>45293</v>
      </c>
      <c r="J522" s="10">
        <v>45328</v>
      </c>
      <c r="K522" s="21">
        <v>57809.5</v>
      </c>
      <c r="L522" s="21"/>
      <c r="M522" s="21">
        <v>57809.5</v>
      </c>
      <c r="N522" s="21">
        <v>57809.5</v>
      </c>
      <c r="O522" s="21">
        <f>IF(Worked_Table[[#This Row],[Award Value]]="",Worked_Table[[#This Row],[CN Value]],Worked_Table[[#This Row],[Award Value]])</f>
        <v>57809.5</v>
      </c>
      <c r="P522" s="10">
        <v>45329</v>
      </c>
      <c r="Q522" s="10">
        <v>45382</v>
      </c>
      <c r="R522" s="7">
        <v>2024</v>
      </c>
      <c r="S522" s="7" t="str">
        <f t="shared" si="8"/>
        <v>England Mixed/Other</v>
      </c>
    </row>
    <row r="523" spans="1:19" x14ac:dyDescent="0.3">
      <c r="A523" s="7" t="s">
        <v>4698</v>
      </c>
      <c r="B523" s="7" t="s">
        <v>4699</v>
      </c>
      <c r="C523" s="7" t="s">
        <v>43</v>
      </c>
      <c r="D523" s="10">
        <v>45356</v>
      </c>
      <c r="E523" s="7" t="s">
        <v>4701</v>
      </c>
      <c r="F523" s="7" t="s">
        <v>405</v>
      </c>
      <c r="G523" s="10">
        <v>45005</v>
      </c>
      <c r="H523" s="10">
        <v>45023</v>
      </c>
      <c r="I523" s="10">
        <v>44963</v>
      </c>
      <c r="J523" s="10">
        <v>45033</v>
      </c>
      <c r="K523" s="21">
        <v>0</v>
      </c>
      <c r="L523" s="21"/>
      <c r="M523" s="21">
        <v>0</v>
      </c>
      <c r="N523" s="21">
        <v>63030.3</v>
      </c>
      <c r="O523" s="21">
        <f>IF(Worked_Table[[#This Row],[Award Value]]="",Worked_Table[[#This Row],[CN Value]],Worked_Table[[#This Row],[Award Value]])</f>
        <v>63030.3</v>
      </c>
      <c r="P523" s="10">
        <v>45082</v>
      </c>
      <c r="Q523" s="10">
        <v>45307</v>
      </c>
      <c r="R523" s="7">
        <v>2024</v>
      </c>
      <c r="S523" s="7" t="str">
        <f t="shared" si="8"/>
        <v>England Mixed/Other</v>
      </c>
    </row>
    <row r="524" spans="1:19" x14ac:dyDescent="0.3">
      <c r="A524" s="7" t="s">
        <v>4710</v>
      </c>
      <c r="B524" s="7" t="s">
        <v>242</v>
      </c>
      <c r="C524" s="7" t="s">
        <v>43</v>
      </c>
      <c r="D524" s="10">
        <v>45352</v>
      </c>
      <c r="E524" s="7" t="s">
        <v>4712</v>
      </c>
      <c r="F524" s="7" t="s">
        <v>436</v>
      </c>
      <c r="G524" s="10">
        <v>45322</v>
      </c>
      <c r="H524" s="10">
        <v>45398</v>
      </c>
      <c r="I524" s="10">
        <v>45321</v>
      </c>
      <c r="J524" s="10">
        <v>45322</v>
      </c>
      <c r="K524" s="21">
        <v>253986.46</v>
      </c>
      <c r="L524" s="21"/>
      <c r="M524" s="21">
        <v>253986.46</v>
      </c>
      <c r="N524" s="21">
        <v>253986.46</v>
      </c>
      <c r="O524" s="21">
        <f>IF(Worked_Table[[#This Row],[Award Value]]="",Worked_Table[[#This Row],[CN Value]],Worked_Table[[#This Row],[Award Value]])</f>
        <v>253986.46</v>
      </c>
      <c r="P524" s="10">
        <v>45322</v>
      </c>
      <c r="Q524" s="10">
        <v>45398</v>
      </c>
      <c r="R524" s="7">
        <v>2024</v>
      </c>
      <c r="S524" s="7" t="str">
        <f t="shared" si="8"/>
        <v>England Mixed/Other</v>
      </c>
    </row>
    <row r="525" spans="1:19" x14ac:dyDescent="0.3">
      <c r="A525" s="7" t="s">
        <v>4715</v>
      </c>
      <c r="B525" s="7" t="s">
        <v>24912</v>
      </c>
      <c r="C525" s="7" t="s">
        <v>43</v>
      </c>
      <c r="D525" s="10">
        <v>45351</v>
      </c>
      <c r="E525" s="7" t="s">
        <v>4717</v>
      </c>
      <c r="F525" s="7" t="s">
        <v>64</v>
      </c>
      <c r="G525" s="10">
        <v>45349</v>
      </c>
      <c r="H525" s="10">
        <v>46290</v>
      </c>
      <c r="I525" s="10">
        <v>45202</v>
      </c>
      <c r="J525" s="10">
        <v>45282</v>
      </c>
      <c r="K525" s="21">
        <v>88900</v>
      </c>
      <c r="L525" s="21"/>
      <c r="M525" s="21">
        <v>88900</v>
      </c>
      <c r="N525" s="21">
        <v>88900</v>
      </c>
      <c r="O525" s="21">
        <f>IF(Worked_Table[[#This Row],[Award Value]]="",Worked_Table[[#This Row],[CN Value]],Worked_Table[[#This Row],[Award Value]])</f>
        <v>88900</v>
      </c>
      <c r="P525" s="10">
        <v>45349</v>
      </c>
      <c r="Q525" s="10">
        <v>46290</v>
      </c>
      <c r="R525" s="7">
        <v>2024</v>
      </c>
      <c r="S525" s="7" t="str">
        <f t="shared" si="8"/>
        <v>UK</v>
      </c>
    </row>
    <row r="526" spans="1:19" x14ac:dyDescent="0.3">
      <c r="A526" s="7" t="s">
        <v>4722</v>
      </c>
      <c r="B526" s="7" t="s">
        <v>1657</v>
      </c>
      <c r="C526" s="7" t="s">
        <v>43</v>
      </c>
      <c r="D526" s="10">
        <v>45350</v>
      </c>
      <c r="E526" s="7" t="s">
        <v>4009</v>
      </c>
      <c r="F526" s="7" t="s">
        <v>84</v>
      </c>
      <c r="G526" s="10">
        <v>45316</v>
      </c>
      <c r="H526" s="10">
        <v>45473</v>
      </c>
      <c r="I526" s="10">
        <v>45259</v>
      </c>
      <c r="J526" s="10">
        <v>45315</v>
      </c>
      <c r="K526" s="21">
        <v>783000</v>
      </c>
      <c r="L526" s="21">
        <v>783000</v>
      </c>
      <c r="M526" s="21">
        <v>783000</v>
      </c>
      <c r="N526" s="21">
        <v>68871.929999999993</v>
      </c>
      <c r="O526" s="21">
        <f>IF(Worked_Table[[#This Row],[Award Value]]="",Worked_Table[[#This Row],[CN Value]],Worked_Table[[#This Row],[Award Value]])</f>
        <v>68871.929999999993</v>
      </c>
      <c r="P526" s="10">
        <v>45316</v>
      </c>
      <c r="Q526" s="10">
        <v>45473</v>
      </c>
      <c r="R526" s="7">
        <v>2024</v>
      </c>
      <c r="S526" s="7" t="str">
        <f t="shared" si="8"/>
        <v>England Mixed/Other</v>
      </c>
    </row>
    <row r="527" spans="1:19" x14ac:dyDescent="0.3">
      <c r="A527" s="7" t="s">
        <v>4725</v>
      </c>
      <c r="B527" s="7" t="s">
        <v>4726</v>
      </c>
      <c r="C527" s="7" t="s">
        <v>43</v>
      </c>
      <c r="D527" s="10">
        <v>45350</v>
      </c>
      <c r="E527" s="7" t="s">
        <v>4581</v>
      </c>
      <c r="F527" s="7" t="s">
        <v>95</v>
      </c>
      <c r="G527" s="10">
        <v>45352</v>
      </c>
      <c r="H527" s="10">
        <v>45716</v>
      </c>
      <c r="I527" s="10">
        <v>45349</v>
      </c>
      <c r="J527" s="10">
        <v>45349</v>
      </c>
      <c r="K527" s="21">
        <v>300000</v>
      </c>
      <c r="L527" s="21"/>
      <c r="M527" s="21">
        <v>300000</v>
      </c>
      <c r="N527" s="21">
        <v>300000</v>
      </c>
      <c r="O527" s="21">
        <f>IF(Worked_Table[[#This Row],[Award Value]]="",Worked_Table[[#This Row],[CN Value]],Worked_Table[[#This Row],[Award Value]])</f>
        <v>300000</v>
      </c>
      <c r="P527" s="10">
        <v>45352</v>
      </c>
      <c r="Q527" s="10">
        <v>45716</v>
      </c>
      <c r="R527" s="7">
        <v>2024</v>
      </c>
      <c r="S527" s="7" t="str">
        <f t="shared" si="8"/>
        <v>England Mixed/Other</v>
      </c>
    </row>
    <row r="528" spans="1:19" x14ac:dyDescent="0.3">
      <c r="A528" s="7" t="s">
        <v>4736</v>
      </c>
      <c r="B528" s="7" t="s">
        <v>1357</v>
      </c>
      <c r="C528" s="7" t="s">
        <v>43</v>
      </c>
      <c r="D528" s="10">
        <v>45350</v>
      </c>
      <c r="E528" s="7" t="s">
        <v>4738</v>
      </c>
      <c r="F528" s="7" t="s">
        <v>1243</v>
      </c>
      <c r="G528" s="10">
        <v>45230</v>
      </c>
      <c r="H528" s="10">
        <v>45595</v>
      </c>
      <c r="I528" s="10">
        <v>45224</v>
      </c>
      <c r="J528" s="10">
        <v>45225</v>
      </c>
      <c r="K528" s="21">
        <v>35000</v>
      </c>
      <c r="L528" s="21">
        <v>37000</v>
      </c>
      <c r="M528" s="21">
        <v>37000</v>
      </c>
      <c r="N528" s="21">
        <v>37000</v>
      </c>
      <c r="O528" s="21">
        <f>IF(Worked_Table[[#This Row],[Award Value]]="",Worked_Table[[#This Row],[CN Value]],Worked_Table[[#This Row],[Award Value]])</f>
        <v>37000</v>
      </c>
      <c r="P528" s="10">
        <v>45230</v>
      </c>
      <c r="Q528" s="10">
        <v>45595</v>
      </c>
      <c r="R528" s="7">
        <v>2024</v>
      </c>
      <c r="S528" s="7" t="str">
        <f t="shared" si="8"/>
        <v>England</v>
      </c>
    </row>
    <row r="529" spans="1:19" x14ac:dyDescent="0.3">
      <c r="A529" s="7" t="s">
        <v>4743</v>
      </c>
      <c r="B529" s="7" t="s">
        <v>24930</v>
      </c>
      <c r="C529" s="7" t="s">
        <v>43</v>
      </c>
      <c r="D529" s="10">
        <v>45345</v>
      </c>
      <c r="E529" s="7" t="s">
        <v>4746</v>
      </c>
      <c r="F529" s="7" t="s">
        <v>64</v>
      </c>
      <c r="G529" s="10">
        <v>45341</v>
      </c>
      <c r="H529" s="10">
        <v>45597</v>
      </c>
      <c r="I529" s="10">
        <v>45340</v>
      </c>
      <c r="J529" s="10">
        <v>45345</v>
      </c>
      <c r="K529" s="21">
        <v>0</v>
      </c>
      <c r="L529" s="21">
        <v>0</v>
      </c>
      <c r="M529" s="21">
        <v>0</v>
      </c>
      <c r="N529" s="21">
        <v>331723.65000000002</v>
      </c>
      <c r="O529" s="21">
        <f>IF(Worked_Table[[#This Row],[Award Value]]="",Worked_Table[[#This Row],[CN Value]],Worked_Table[[#This Row],[Award Value]])</f>
        <v>331723.65000000002</v>
      </c>
      <c r="P529" s="10">
        <v>45341</v>
      </c>
      <c r="Q529" s="10">
        <v>45597</v>
      </c>
      <c r="R529" s="7">
        <v>2024</v>
      </c>
      <c r="S529" s="7" t="str">
        <f t="shared" si="8"/>
        <v>UK</v>
      </c>
    </row>
    <row r="530" spans="1:19" x14ac:dyDescent="0.3">
      <c r="A530" s="7" t="s">
        <v>4753</v>
      </c>
      <c r="B530" s="7" t="s">
        <v>2759</v>
      </c>
      <c r="C530" s="7" t="s">
        <v>43</v>
      </c>
      <c r="D530" s="10">
        <v>45344</v>
      </c>
      <c r="E530" s="7" t="s">
        <v>4755</v>
      </c>
      <c r="F530" s="7" t="s">
        <v>64</v>
      </c>
      <c r="G530" s="10">
        <v>45251</v>
      </c>
      <c r="H530" s="10">
        <v>45716</v>
      </c>
      <c r="I530" s="10">
        <v>45224</v>
      </c>
      <c r="J530" s="10">
        <v>45257</v>
      </c>
      <c r="K530" s="21">
        <v>298878.27</v>
      </c>
      <c r="L530" s="21">
        <v>298878.27</v>
      </c>
      <c r="M530" s="21">
        <v>298878.27</v>
      </c>
      <c r="N530" s="21">
        <v>298878.27</v>
      </c>
      <c r="O530" s="21">
        <f>IF(Worked_Table[[#This Row],[Award Value]]="",Worked_Table[[#This Row],[CN Value]],Worked_Table[[#This Row],[Award Value]])</f>
        <v>298878.27</v>
      </c>
      <c r="P530" s="10">
        <v>45251</v>
      </c>
      <c r="Q530" s="10">
        <v>45716</v>
      </c>
      <c r="R530" s="7">
        <v>2024</v>
      </c>
      <c r="S530" s="7" t="str">
        <f t="shared" si="8"/>
        <v>UK</v>
      </c>
    </row>
    <row r="531" spans="1:19" x14ac:dyDescent="0.3">
      <c r="A531" s="7" t="s">
        <v>4763</v>
      </c>
      <c r="B531" s="7" t="s">
        <v>24914</v>
      </c>
      <c r="C531" s="7" t="s">
        <v>43</v>
      </c>
      <c r="D531" s="10">
        <v>45343</v>
      </c>
      <c r="E531" s="7" t="s">
        <v>4765</v>
      </c>
      <c r="F531" s="7" t="s">
        <v>8481</v>
      </c>
      <c r="G531" s="10">
        <v>45307</v>
      </c>
      <c r="H531" s="10">
        <v>45673</v>
      </c>
      <c r="I531" s="10">
        <v>45293</v>
      </c>
      <c r="J531" s="10">
        <v>45307</v>
      </c>
      <c r="K531" s="21">
        <v>54240</v>
      </c>
      <c r="L531" s="21"/>
      <c r="M531" s="21">
        <v>54240</v>
      </c>
      <c r="N531" s="21">
        <v>54240</v>
      </c>
      <c r="O531" s="21">
        <f>IF(Worked_Table[[#This Row],[Award Value]]="",Worked_Table[[#This Row],[CN Value]],Worked_Table[[#This Row],[Award Value]])</f>
        <v>54240</v>
      </c>
      <c r="P531" s="10">
        <v>45307</v>
      </c>
      <c r="Q531" s="10">
        <v>45673</v>
      </c>
      <c r="R531" s="7">
        <v>2024</v>
      </c>
      <c r="S531" s="7" t="str">
        <f t="shared" si="8"/>
        <v>England Mixed/Other</v>
      </c>
    </row>
    <row r="532" spans="1:19" x14ac:dyDescent="0.3">
      <c r="A532" s="7" t="s">
        <v>4768</v>
      </c>
      <c r="B532" s="7" t="s">
        <v>24914</v>
      </c>
      <c r="C532" s="7" t="s">
        <v>43</v>
      </c>
      <c r="D532" s="10">
        <v>45343</v>
      </c>
      <c r="E532" s="7" t="s">
        <v>4770</v>
      </c>
      <c r="F532" s="7" t="s">
        <v>8481</v>
      </c>
      <c r="G532" s="10">
        <v>45190</v>
      </c>
      <c r="H532" s="10">
        <v>45556</v>
      </c>
      <c r="I532" s="10">
        <v>45177</v>
      </c>
      <c r="J532" s="10">
        <v>45190</v>
      </c>
      <c r="K532" s="21">
        <v>114006</v>
      </c>
      <c r="L532" s="21"/>
      <c r="M532" s="21">
        <v>114006</v>
      </c>
      <c r="N532" s="21">
        <v>114006</v>
      </c>
      <c r="O532" s="21">
        <f>IF(Worked_Table[[#This Row],[Award Value]]="",Worked_Table[[#This Row],[CN Value]],Worked_Table[[#This Row],[Award Value]])</f>
        <v>114006</v>
      </c>
      <c r="P532" s="10">
        <v>45190</v>
      </c>
      <c r="Q532" s="10">
        <v>45556</v>
      </c>
      <c r="R532" s="7">
        <v>2024</v>
      </c>
      <c r="S532" s="7" t="str">
        <f t="shared" si="8"/>
        <v>England Mixed/Other</v>
      </c>
    </row>
    <row r="533" spans="1:19" x14ac:dyDescent="0.3">
      <c r="A533" s="7" t="s">
        <v>4773</v>
      </c>
      <c r="B533" s="7" t="s">
        <v>24914</v>
      </c>
      <c r="C533" s="7" t="s">
        <v>43</v>
      </c>
      <c r="D533" s="10">
        <v>45343</v>
      </c>
      <c r="E533" s="7" t="s">
        <v>4775</v>
      </c>
      <c r="F533" s="7" t="s">
        <v>8481</v>
      </c>
      <c r="G533" s="10">
        <v>45190</v>
      </c>
      <c r="H533" s="10">
        <v>45556</v>
      </c>
      <c r="I533" s="10">
        <v>45177</v>
      </c>
      <c r="J533" s="10">
        <v>45190</v>
      </c>
      <c r="K533" s="21">
        <v>38750</v>
      </c>
      <c r="L533" s="21"/>
      <c r="M533" s="21">
        <v>38750</v>
      </c>
      <c r="N533" s="21">
        <v>38750</v>
      </c>
      <c r="O533" s="21">
        <f>IF(Worked_Table[[#This Row],[Award Value]]="",Worked_Table[[#This Row],[CN Value]],Worked_Table[[#This Row],[Award Value]])</f>
        <v>38750</v>
      </c>
      <c r="P533" s="10">
        <v>45190</v>
      </c>
      <c r="Q533" s="10">
        <v>45556</v>
      </c>
      <c r="R533" s="7">
        <v>2024</v>
      </c>
      <c r="S533" s="7" t="str">
        <f t="shared" si="8"/>
        <v>England Mixed/Other</v>
      </c>
    </row>
    <row r="534" spans="1:19" x14ac:dyDescent="0.3">
      <c r="A534" s="7" t="s">
        <v>4776</v>
      </c>
      <c r="B534" s="7" t="s">
        <v>24914</v>
      </c>
      <c r="C534" s="7" t="s">
        <v>43</v>
      </c>
      <c r="D534" s="10">
        <v>45343</v>
      </c>
      <c r="E534" s="7" t="s">
        <v>4778</v>
      </c>
      <c r="F534" s="7" t="s">
        <v>8481</v>
      </c>
      <c r="G534" s="10">
        <v>45161</v>
      </c>
      <c r="H534" s="10">
        <v>45527</v>
      </c>
      <c r="I534" s="10">
        <v>45107</v>
      </c>
      <c r="J534" s="10">
        <v>45161</v>
      </c>
      <c r="K534" s="21">
        <v>33500</v>
      </c>
      <c r="L534" s="21"/>
      <c r="M534" s="21">
        <v>33500</v>
      </c>
      <c r="N534" s="21">
        <v>33500</v>
      </c>
      <c r="O534" s="21">
        <f>IF(Worked_Table[[#This Row],[Award Value]]="",Worked_Table[[#This Row],[CN Value]],Worked_Table[[#This Row],[Award Value]])</f>
        <v>33500</v>
      </c>
      <c r="P534" s="10">
        <v>45161</v>
      </c>
      <c r="Q534" s="10">
        <v>45527</v>
      </c>
      <c r="R534" s="7">
        <v>2024</v>
      </c>
      <c r="S534" s="7" t="str">
        <f t="shared" si="8"/>
        <v>England Mixed/Other</v>
      </c>
    </row>
    <row r="535" spans="1:19" x14ac:dyDescent="0.3">
      <c r="A535" s="7" t="s">
        <v>4780</v>
      </c>
      <c r="B535" s="7" t="s">
        <v>4781</v>
      </c>
      <c r="C535" s="7" t="s">
        <v>43</v>
      </c>
      <c r="D535" s="10">
        <v>45342</v>
      </c>
      <c r="E535" s="7" t="s">
        <v>4783</v>
      </c>
      <c r="F535" s="7" t="s">
        <v>64</v>
      </c>
      <c r="G535" s="10">
        <v>45282</v>
      </c>
      <c r="H535" s="10">
        <v>47108</v>
      </c>
      <c r="I535" s="10">
        <v>45215</v>
      </c>
      <c r="J535" s="10">
        <v>45613</v>
      </c>
      <c r="K535" s="21">
        <v>500000</v>
      </c>
      <c r="L535" s="21">
        <v>500000</v>
      </c>
      <c r="M535" s="21">
        <v>500000</v>
      </c>
      <c r="N535" s="21">
        <v>499841.67</v>
      </c>
      <c r="O535" s="21">
        <f>IF(Worked_Table[[#This Row],[Award Value]]="",Worked_Table[[#This Row],[CN Value]],Worked_Table[[#This Row],[Award Value]])</f>
        <v>499841.67</v>
      </c>
      <c r="P535" s="10">
        <v>45282</v>
      </c>
      <c r="Q535" s="10">
        <v>47108</v>
      </c>
      <c r="R535" s="7">
        <v>2024</v>
      </c>
      <c r="S535" s="7" t="str">
        <f t="shared" si="8"/>
        <v>UK</v>
      </c>
    </row>
    <row r="536" spans="1:19" x14ac:dyDescent="0.3">
      <c r="A536" s="7" t="s">
        <v>4793</v>
      </c>
      <c r="B536" s="7" t="s">
        <v>4794</v>
      </c>
      <c r="C536" s="7" t="s">
        <v>43</v>
      </c>
      <c r="D536" s="10">
        <v>45338</v>
      </c>
      <c r="E536" s="7" t="s">
        <v>4796</v>
      </c>
      <c r="F536" s="7" t="s">
        <v>64</v>
      </c>
      <c r="G536" s="10">
        <v>45156</v>
      </c>
      <c r="H536" s="10">
        <v>45886</v>
      </c>
      <c r="I536" s="10">
        <v>45155</v>
      </c>
      <c r="J536" s="10">
        <v>45156</v>
      </c>
      <c r="K536" s="21">
        <v>10000000</v>
      </c>
      <c r="L536" s="21">
        <v>10000000</v>
      </c>
      <c r="M536" s="21">
        <v>10000000</v>
      </c>
      <c r="N536" s="21">
        <v>10000000</v>
      </c>
      <c r="O536" s="21">
        <f>IF(Worked_Table[[#This Row],[Award Value]]="",Worked_Table[[#This Row],[CN Value]],Worked_Table[[#This Row],[Award Value]])</f>
        <v>10000000</v>
      </c>
      <c r="P536" s="10">
        <v>45156</v>
      </c>
      <c r="Q536" s="10">
        <v>45886</v>
      </c>
      <c r="R536" s="7">
        <v>2024</v>
      </c>
      <c r="S536" s="7" t="str">
        <f t="shared" si="8"/>
        <v>UK</v>
      </c>
    </row>
    <row r="537" spans="1:19" x14ac:dyDescent="0.3">
      <c r="A537" s="7" t="s">
        <v>4804</v>
      </c>
      <c r="B537" s="7" t="s">
        <v>24998</v>
      </c>
      <c r="C537" s="7" t="s">
        <v>43</v>
      </c>
      <c r="D537" s="10">
        <v>45337</v>
      </c>
      <c r="E537" s="7" t="s">
        <v>4806</v>
      </c>
      <c r="F537" s="7" t="s">
        <v>8481</v>
      </c>
      <c r="G537" s="10">
        <v>45261</v>
      </c>
      <c r="H537" s="10">
        <v>45657</v>
      </c>
      <c r="I537" s="10">
        <v>45260</v>
      </c>
      <c r="J537" s="10">
        <v>45291</v>
      </c>
      <c r="K537" s="21">
        <v>12053</v>
      </c>
      <c r="L537" s="21"/>
      <c r="M537" s="21">
        <v>12053</v>
      </c>
      <c r="N537" s="21">
        <v>12053</v>
      </c>
      <c r="O537" s="21">
        <f>IF(Worked_Table[[#This Row],[Award Value]]="",Worked_Table[[#This Row],[CN Value]],Worked_Table[[#This Row],[Award Value]])</f>
        <v>12053</v>
      </c>
      <c r="P537" s="10">
        <v>45261</v>
      </c>
      <c r="Q537" s="10">
        <v>45657</v>
      </c>
      <c r="R537" s="7">
        <v>2024</v>
      </c>
      <c r="S537" s="7" t="str">
        <f t="shared" si="8"/>
        <v>England Mixed/Other</v>
      </c>
    </row>
    <row r="538" spans="1:19" x14ac:dyDescent="0.3">
      <c r="A538" s="7" t="s">
        <v>4809</v>
      </c>
      <c r="B538" s="7" t="s">
        <v>24923</v>
      </c>
      <c r="C538" s="7" t="s">
        <v>43</v>
      </c>
      <c r="D538" s="10">
        <v>45337</v>
      </c>
      <c r="E538" s="7" t="s">
        <v>4811</v>
      </c>
      <c r="F538" s="7" t="s">
        <v>51</v>
      </c>
      <c r="G538" s="10">
        <v>45149</v>
      </c>
      <c r="H538" s="10">
        <v>45382</v>
      </c>
      <c r="I538" s="10">
        <v>45135</v>
      </c>
      <c r="J538" s="10">
        <v>45148</v>
      </c>
      <c r="K538" s="21">
        <v>12000</v>
      </c>
      <c r="L538" s="21"/>
      <c r="M538" s="21">
        <v>12000</v>
      </c>
      <c r="N538" s="21">
        <v>12000</v>
      </c>
      <c r="O538" s="21">
        <f>IF(Worked_Table[[#This Row],[Award Value]]="",Worked_Table[[#This Row],[CN Value]],Worked_Table[[#This Row],[Award Value]])</f>
        <v>12000</v>
      </c>
      <c r="P538" s="10">
        <v>45149</v>
      </c>
      <c r="Q538" s="10">
        <v>45382</v>
      </c>
      <c r="R538" s="7">
        <v>2024</v>
      </c>
      <c r="S538" s="7" t="str">
        <f t="shared" si="8"/>
        <v>England Mixed/Other</v>
      </c>
    </row>
    <row r="539" spans="1:19" x14ac:dyDescent="0.3">
      <c r="A539" s="7" t="s">
        <v>4817</v>
      </c>
      <c r="B539" s="7" t="s">
        <v>2759</v>
      </c>
      <c r="C539" s="7" t="s">
        <v>43</v>
      </c>
      <c r="D539" s="10">
        <v>45337</v>
      </c>
      <c r="E539" s="7" t="s">
        <v>4819</v>
      </c>
      <c r="F539" s="7" t="s">
        <v>95</v>
      </c>
      <c r="G539" s="10">
        <v>45317</v>
      </c>
      <c r="H539" s="10">
        <v>45376</v>
      </c>
      <c r="I539" s="10">
        <v>45315</v>
      </c>
      <c r="J539" s="10">
        <v>45317</v>
      </c>
      <c r="K539" s="21">
        <v>294646.63</v>
      </c>
      <c r="L539" s="21">
        <v>294646.63</v>
      </c>
      <c r="M539" s="21">
        <v>294646.63</v>
      </c>
      <c r="N539" s="21">
        <v>294646.63</v>
      </c>
      <c r="O539" s="21">
        <f>IF(Worked_Table[[#This Row],[Award Value]]="",Worked_Table[[#This Row],[CN Value]],Worked_Table[[#This Row],[Award Value]])</f>
        <v>294646.63</v>
      </c>
      <c r="P539" s="10">
        <v>45317</v>
      </c>
      <c r="Q539" s="10">
        <v>45376</v>
      </c>
      <c r="R539" s="7">
        <v>2024</v>
      </c>
      <c r="S539" s="7" t="str">
        <f t="shared" si="8"/>
        <v>England Mixed/Other</v>
      </c>
    </row>
    <row r="540" spans="1:19" x14ac:dyDescent="0.3">
      <c r="A540" s="7" t="s">
        <v>4826</v>
      </c>
      <c r="B540" s="7" t="s">
        <v>4827</v>
      </c>
      <c r="C540" s="7" t="s">
        <v>43</v>
      </c>
      <c r="D540" s="10">
        <v>45336</v>
      </c>
      <c r="E540" s="7" t="s">
        <v>4829</v>
      </c>
      <c r="F540" s="7" t="s">
        <v>405</v>
      </c>
      <c r="G540" s="10">
        <v>45323</v>
      </c>
      <c r="H540" s="10">
        <v>45380</v>
      </c>
      <c r="I540" s="10">
        <v>45310</v>
      </c>
      <c r="J540" s="10">
        <v>45323</v>
      </c>
      <c r="K540" s="21">
        <v>775154.79</v>
      </c>
      <c r="L540" s="21">
        <v>775154.79</v>
      </c>
      <c r="M540" s="21">
        <v>775154.79</v>
      </c>
      <c r="N540" s="21">
        <v>775154.79</v>
      </c>
      <c r="O540" s="21">
        <f>IF(Worked_Table[[#This Row],[Award Value]]="",Worked_Table[[#This Row],[CN Value]],Worked_Table[[#This Row],[Award Value]])</f>
        <v>775154.79</v>
      </c>
      <c r="P540" s="10">
        <v>45323</v>
      </c>
      <c r="Q540" s="10">
        <v>45380</v>
      </c>
      <c r="R540" s="7">
        <v>2024</v>
      </c>
      <c r="S540" s="7" t="str">
        <f t="shared" si="8"/>
        <v>England Mixed/Other</v>
      </c>
    </row>
    <row r="541" spans="1:19" x14ac:dyDescent="0.3">
      <c r="A541" s="7" t="s">
        <v>4837</v>
      </c>
      <c r="B541" s="7" t="s">
        <v>24931</v>
      </c>
      <c r="C541" s="7" t="s">
        <v>43</v>
      </c>
      <c r="D541" s="10">
        <v>45331</v>
      </c>
      <c r="E541" s="7" t="s">
        <v>4840</v>
      </c>
      <c r="F541" s="7" t="s">
        <v>64</v>
      </c>
      <c r="G541" s="10">
        <v>45383</v>
      </c>
      <c r="H541" s="10">
        <v>46477</v>
      </c>
      <c r="I541" s="10">
        <v>45250</v>
      </c>
      <c r="J541" s="10">
        <v>45331</v>
      </c>
      <c r="K541" s="21">
        <v>0</v>
      </c>
      <c r="L541" s="21">
        <v>0</v>
      </c>
      <c r="M541" s="21">
        <v>0</v>
      </c>
      <c r="N541" s="21">
        <v>100000</v>
      </c>
      <c r="O541" s="21">
        <f>IF(Worked_Table[[#This Row],[Award Value]]="",Worked_Table[[#This Row],[CN Value]],Worked_Table[[#This Row],[Award Value]])</f>
        <v>100000</v>
      </c>
      <c r="P541" s="10">
        <v>45383</v>
      </c>
      <c r="Q541" s="10">
        <v>46477</v>
      </c>
      <c r="R541" s="7">
        <v>2024</v>
      </c>
      <c r="S541" s="7" t="str">
        <f t="shared" si="8"/>
        <v>UK</v>
      </c>
    </row>
    <row r="542" spans="1:19" x14ac:dyDescent="0.3">
      <c r="A542" s="7" t="s">
        <v>4847</v>
      </c>
      <c r="B542" s="7" t="s">
        <v>24931</v>
      </c>
      <c r="C542" s="7" t="s">
        <v>43</v>
      </c>
      <c r="D542" s="10">
        <v>45331</v>
      </c>
      <c r="E542" s="7" t="s">
        <v>4849</v>
      </c>
      <c r="F542" s="7" t="s">
        <v>64</v>
      </c>
      <c r="G542" s="10">
        <v>45383</v>
      </c>
      <c r="H542" s="10">
        <v>46477</v>
      </c>
      <c r="I542" s="10">
        <v>45250</v>
      </c>
      <c r="J542" s="10">
        <v>45331</v>
      </c>
      <c r="K542" s="21">
        <v>0</v>
      </c>
      <c r="L542" s="21">
        <v>0</v>
      </c>
      <c r="M542" s="21">
        <v>0</v>
      </c>
      <c r="N542" s="21">
        <v>100000</v>
      </c>
      <c r="O542" s="21">
        <f>IF(Worked_Table[[#This Row],[Award Value]]="",Worked_Table[[#This Row],[CN Value]],Worked_Table[[#This Row],[Award Value]])</f>
        <v>100000</v>
      </c>
      <c r="P542" s="10">
        <v>45383</v>
      </c>
      <c r="Q542" s="10">
        <v>46477</v>
      </c>
      <c r="R542" s="7">
        <v>2024</v>
      </c>
      <c r="S542" s="7" t="str">
        <f t="shared" si="8"/>
        <v>UK</v>
      </c>
    </row>
    <row r="543" spans="1:19" x14ac:dyDescent="0.3">
      <c r="A543" s="7" t="s">
        <v>4852</v>
      </c>
      <c r="B543" s="7" t="s">
        <v>24931</v>
      </c>
      <c r="C543" s="7" t="s">
        <v>43</v>
      </c>
      <c r="D543" s="10">
        <v>45331</v>
      </c>
      <c r="E543" s="7" t="s">
        <v>4854</v>
      </c>
      <c r="F543" s="7" t="s">
        <v>64</v>
      </c>
      <c r="G543" s="10">
        <v>45383</v>
      </c>
      <c r="H543" s="10">
        <v>46477</v>
      </c>
      <c r="I543" s="10">
        <v>45250</v>
      </c>
      <c r="J543" s="10">
        <v>45331</v>
      </c>
      <c r="K543" s="21">
        <v>0</v>
      </c>
      <c r="L543" s="21">
        <v>0</v>
      </c>
      <c r="M543" s="21">
        <v>0</v>
      </c>
      <c r="N543" s="21">
        <v>100000</v>
      </c>
      <c r="O543" s="21">
        <f>IF(Worked_Table[[#This Row],[Award Value]]="",Worked_Table[[#This Row],[CN Value]],Worked_Table[[#This Row],[Award Value]])</f>
        <v>100000</v>
      </c>
      <c r="P543" s="10">
        <v>45383</v>
      </c>
      <c r="Q543" s="10">
        <v>46477</v>
      </c>
      <c r="R543" s="7">
        <v>2024</v>
      </c>
      <c r="S543" s="7" t="str">
        <f t="shared" si="8"/>
        <v>UK</v>
      </c>
    </row>
    <row r="544" spans="1:19" x14ac:dyDescent="0.3">
      <c r="A544" s="7" t="s">
        <v>4857</v>
      </c>
      <c r="B544" s="7" t="s">
        <v>1082</v>
      </c>
      <c r="C544" s="7" t="s">
        <v>43</v>
      </c>
      <c r="D544" s="10">
        <v>45331</v>
      </c>
      <c r="E544" s="7" t="s">
        <v>4859</v>
      </c>
      <c r="F544" s="7" t="s">
        <v>540</v>
      </c>
      <c r="G544" s="10">
        <v>45307</v>
      </c>
      <c r="H544" s="10">
        <v>45382</v>
      </c>
      <c r="I544" s="10">
        <v>45280</v>
      </c>
      <c r="J544" s="10">
        <v>45296</v>
      </c>
      <c r="K544" s="21">
        <v>187650</v>
      </c>
      <c r="L544" s="21"/>
      <c r="M544" s="21">
        <v>187650</v>
      </c>
      <c r="N544" s="21">
        <v>187650</v>
      </c>
      <c r="O544" s="21">
        <f>IF(Worked_Table[[#This Row],[Award Value]]="",Worked_Table[[#This Row],[CN Value]],Worked_Table[[#This Row],[Award Value]])</f>
        <v>187650</v>
      </c>
      <c r="P544" s="10">
        <v>45307</v>
      </c>
      <c r="Q544" s="10">
        <v>45382</v>
      </c>
      <c r="R544" s="7">
        <v>2024</v>
      </c>
      <c r="S544" s="7" t="str">
        <f t="shared" si="8"/>
        <v>England Mixed/Other</v>
      </c>
    </row>
    <row r="545" spans="1:19" x14ac:dyDescent="0.3">
      <c r="A545" s="7" t="s">
        <v>4864</v>
      </c>
      <c r="B545" s="7" t="s">
        <v>1550</v>
      </c>
      <c r="C545" s="7" t="s">
        <v>43</v>
      </c>
      <c r="D545" s="10">
        <v>45330</v>
      </c>
      <c r="E545" s="7" t="s">
        <v>4866</v>
      </c>
      <c r="F545" s="7" t="s">
        <v>107</v>
      </c>
      <c r="G545" s="10">
        <v>45275</v>
      </c>
      <c r="H545" s="10">
        <v>46735</v>
      </c>
      <c r="I545" s="10">
        <v>45169</v>
      </c>
      <c r="J545" s="10">
        <v>45272</v>
      </c>
      <c r="K545" s="21">
        <v>147800</v>
      </c>
      <c r="L545" s="21"/>
      <c r="M545" s="21">
        <v>147800</v>
      </c>
      <c r="N545" s="21">
        <v>147800</v>
      </c>
      <c r="O545" s="21">
        <f>IF(Worked_Table[[#This Row],[Award Value]]="",Worked_Table[[#This Row],[CN Value]],Worked_Table[[#This Row],[Award Value]])</f>
        <v>147800</v>
      </c>
      <c r="P545" s="10">
        <v>45275</v>
      </c>
      <c r="Q545" s="10">
        <v>46735</v>
      </c>
      <c r="R545" s="7">
        <v>2024</v>
      </c>
      <c r="S545" s="7" t="str">
        <f t="shared" si="8"/>
        <v>England Mixed/Other</v>
      </c>
    </row>
    <row r="546" spans="1:19" x14ac:dyDescent="0.3">
      <c r="A546" s="7" t="s">
        <v>4874</v>
      </c>
      <c r="B546" s="7" t="s">
        <v>24839</v>
      </c>
      <c r="C546" s="7" t="s">
        <v>43</v>
      </c>
      <c r="D546" s="10">
        <v>45328</v>
      </c>
      <c r="E546" s="7" t="s">
        <v>4876</v>
      </c>
      <c r="F546" s="7" t="s">
        <v>2455</v>
      </c>
      <c r="G546" s="10">
        <v>45352</v>
      </c>
      <c r="H546" s="10">
        <v>45716</v>
      </c>
      <c r="I546" s="10">
        <v>45299</v>
      </c>
      <c r="J546" s="10">
        <v>45315</v>
      </c>
      <c r="K546" s="21">
        <v>44000</v>
      </c>
      <c r="L546" s="21"/>
      <c r="M546" s="21">
        <v>44000</v>
      </c>
      <c r="N546" s="21">
        <v>44000</v>
      </c>
      <c r="O546" s="21">
        <f>IF(Worked_Table[[#This Row],[Award Value]]="",Worked_Table[[#This Row],[CN Value]],Worked_Table[[#This Row],[Award Value]])</f>
        <v>44000</v>
      </c>
      <c r="P546" s="10">
        <v>45352</v>
      </c>
      <c r="Q546" s="10">
        <v>45716</v>
      </c>
      <c r="R546" s="7">
        <v>2024</v>
      </c>
      <c r="S546" s="7" t="str">
        <f t="shared" si="8"/>
        <v>England Mixed/Other</v>
      </c>
    </row>
    <row r="547" spans="1:19" x14ac:dyDescent="0.3">
      <c r="A547" s="7" t="s">
        <v>4878</v>
      </c>
      <c r="B547" s="7" t="s">
        <v>550</v>
      </c>
      <c r="C547" s="7" t="s">
        <v>43</v>
      </c>
      <c r="D547" s="10">
        <v>45324</v>
      </c>
      <c r="E547" s="7" t="s">
        <v>4880</v>
      </c>
      <c r="F547" s="7" t="s">
        <v>84</v>
      </c>
      <c r="G547" s="10">
        <v>45271</v>
      </c>
      <c r="H547" s="10">
        <v>46387</v>
      </c>
      <c r="I547" s="10">
        <v>45245</v>
      </c>
      <c r="J547" s="10">
        <v>45272</v>
      </c>
      <c r="K547" s="21">
        <v>1000000</v>
      </c>
      <c r="L547" s="21"/>
      <c r="M547" s="21">
        <v>1000000</v>
      </c>
      <c r="N547" s="21">
        <v>1000000</v>
      </c>
      <c r="O547" s="21">
        <f>IF(Worked_Table[[#This Row],[Award Value]]="",Worked_Table[[#This Row],[CN Value]],Worked_Table[[#This Row],[Award Value]])</f>
        <v>1000000</v>
      </c>
      <c r="P547" s="10">
        <v>45323</v>
      </c>
      <c r="Q547" s="10">
        <v>45688</v>
      </c>
      <c r="R547" s="7">
        <v>2024</v>
      </c>
      <c r="S547" s="7" t="str">
        <f t="shared" si="8"/>
        <v>England Mixed/Other</v>
      </c>
    </row>
    <row r="548" spans="1:19" x14ac:dyDescent="0.3">
      <c r="A548" s="7" t="s">
        <v>4884</v>
      </c>
      <c r="B548" s="7" t="s">
        <v>24884</v>
      </c>
      <c r="C548" s="7" t="s">
        <v>43</v>
      </c>
      <c r="D548" s="10">
        <v>45323</v>
      </c>
      <c r="E548" s="7" t="s">
        <v>4886</v>
      </c>
      <c r="F548" s="7" t="s">
        <v>8481</v>
      </c>
      <c r="G548" s="10">
        <v>45278</v>
      </c>
      <c r="H548" s="10">
        <v>45747</v>
      </c>
      <c r="I548" s="10">
        <v>45259</v>
      </c>
      <c r="J548" s="10">
        <v>45260</v>
      </c>
      <c r="K548" s="21">
        <v>368130.83</v>
      </c>
      <c r="L548" s="21"/>
      <c r="M548" s="21">
        <v>368130.83</v>
      </c>
      <c r="N548" s="21">
        <v>368130.83</v>
      </c>
      <c r="O548" s="21">
        <f>IF(Worked_Table[[#This Row],[Award Value]]="",Worked_Table[[#This Row],[CN Value]],Worked_Table[[#This Row],[Award Value]])</f>
        <v>368130.83</v>
      </c>
      <c r="P548" s="10">
        <v>45278</v>
      </c>
      <c r="Q548" s="10">
        <v>45747</v>
      </c>
      <c r="R548" s="7">
        <v>2024</v>
      </c>
      <c r="S548" s="7" t="str">
        <f t="shared" si="8"/>
        <v>England Mixed/Other</v>
      </c>
    </row>
    <row r="549" spans="1:19" x14ac:dyDescent="0.3">
      <c r="A549" s="7" t="s">
        <v>4891</v>
      </c>
      <c r="B549" s="7" t="s">
        <v>24932</v>
      </c>
      <c r="C549" s="7" t="s">
        <v>43</v>
      </c>
      <c r="D549" s="10">
        <v>45322</v>
      </c>
      <c r="E549" s="7" t="s">
        <v>4894</v>
      </c>
      <c r="F549" s="7" t="s">
        <v>64</v>
      </c>
      <c r="G549" s="10">
        <v>45250</v>
      </c>
      <c r="H549" s="10">
        <v>45467</v>
      </c>
      <c r="I549" s="10">
        <v>45249</v>
      </c>
      <c r="J549" s="10">
        <v>45322</v>
      </c>
      <c r="K549" s="21">
        <v>0</v>
      </c>
      <c r="L549" s="21">
        <v>0</v>
      </c>
      <c r="M549" s="21">
        <v>0</v>
      </c>
      <c r="N549" s="21">
        <v>16602</v>
      </c>
      <c r="O549" s="21">
        <f>IF(Worked_Table[[#This Row],[Award Value]]="",Worked_Table[[#This Row],[CN Value]],Worked_Table[[#This Row],[Award Value]])</f>
        <v>16602</v>
      </c>
      <c r="P549" s="10">
        <v>45250</v>
      </c>
      <c r="Q549" s="10">
        <v>45467</v>
      </c>
      <c r="R549" s="7">
        <v>2024</v>
      </c>
      <c r="S549" s="7" t="str">
        <f t="shared" si="8"/>
        <v>UK</v>
      </c>
    </row>
    <row r="550" spans="1:19" x14ac:dyDescent="0.3">
      <c r="A550" s="7" t="s">
        <v>4899</v>
      </c>
      <c r="B550" s="7" t="s">
        <v>242</v>
      </c>
      <c r="C550" s="7" t="s">
        <v>43</v>
      </c>
      <c r="D550" s="10">
        <v>45322</v>
      </c>
      <c r="E550" s="7" t="s">
        <v>4901</v>
      </c>
      <c r="F550" s="7" t="s">
        <v>894</v>
      </c>
      <c r="G550" s="10">
        <v>45222</v>
      </c>
      <c r="H550" s="10">
        <v>45535</v>
      </c>
      <c r="I550" s="10">
        <v>45201</v>
      </c>
      <c r="J550" s="10">
        <v>45317</v>
      </c>
      <c r="K550" s="21">
        <v>3276204</v>
      </c>
      <c r="L550" s="21">
        <v>5876204</v>
      </c>
      <c r="M550" s="21">
        <v>5876204</v>
      </c>
      <c r="N550" s="21">
        <v>3276204</v>
      </c>
      <c r="O550" s="21">
        <f>IF(Worked_Table[[#This Row],[Award Value]]="",Worked_Table[[#This Row],[CN Value]],Worked_Table[[#This Row],[Award Value]])</f>
        <v>3276204</v>
      </c>
      <c r="P550" s="10">
        <v>45222</v>
      </c>
      <c r="Q550" s="10">
        <v>45535</v>
      </c>
      <c r="R550" s="7">
        <v>2024</v>
      </c>
      <c r="S550" s="7" t="str">
        <f t="shared" si="8"/>
        <v>England Mixed/Other</v>
      </c>
    </row>
    <row r="551" spans="1:19" x14ac:dyDescent="0.3">
      <c r="A551" s="7" t="s">
        <v>4904</v>
      </c>
      <c r="B551" s="7" t="s">
        <v>24884</v>
      </c>
      <c r="C551" s="7" t="s">
        <v>43</v>
      </c>
      <c r="D551" s="10">
        <v>45320</v>
      </c>
      <c r="E551" s="7" t="s">
        <v>4906</v>
      </c>
      <c r="F551" s="7" t="s">
        <v>51</v>
      </c>
      <c r="G551" s="10">
        <v>45293</v>
      </c>
      <c r="H551" s="10">
        <v>45380</v>
      </c>
      <c r="I551" s="10">
        <v>45269</v>
      </c>
      <c r="J551" s="10">
        <v>45269</v>
      </c>
      <c r="K551" s="21">
        <v>26649.5</v>
      </c>
      <c r="L551" s="21"/>
      <c r="M551" s="21">
        <v>26649.5</v>
      </c>
      <c r="N551" s="21">
        <v>26649.5</v>
      </c>
      <c r="O551" s="21">
        <f>IF(Worked_Table[[#This Row],[Award Value]]="",Worked_Table[[#This Row],[CN Value]],Worked_Table[[#This Row],[Award Value]])</f>
        <v>26649.5</v>
      </c>
      <c r="P551" s="10">
        <v>45293</v>
      </c>
      <c r="Q551" s="10">
        <v>45380</v>
      </c>
      <c r="R551" s="7">
        <v>2024</v>
      </c>
      <c r="S551" s="7" t="str">
        <f t="shared" si="8"/>
        <v>England Mixed/Other</v>
      </c>
    </row>
    <row r="552" spans="1:19" x14ac:dyDescent="0.3">
      <c r="A552" s="7" t="s">
        <v>4908</v>
      </c>
      <c r="B552" s="7" t="s">
        <v>24933</v>
      </c>
      <c r="C552" s="7" t="s">
        <v>43</v>
      </c>
      <c r="D552" s="10">
        <v>45320</v>
      </c>
      <c r="E552" s="7" t="s">
        <v>4911</v>
      </c>
      <c r="F552" s="7" t="s">
        <v>64</v>
      </c>
      <c r="G552" s="10">
        <v>45316</v>
      </c>
      <c r="H552" s="10">
        <v>45544</v>
      </c>
      <c r="I552" s="10">
        <v>45274</v>
      </c>
      <c r="J552" s="10">
        <v>45302</v>
      </c>
      <c r="K552" s="21">
        <v>116952</v>
      </c>
      <c r="L552" s="21"/>
      <c r="M552" s="21">
        <v>116952</v>
      </c>
      <c r="N552" s="21">
        <v>116952</v>
      </c>
      <c r="O552" s="21">
        <f>IF(Worked_Table[[#This Row],[Award Value]]="",Worked_Table[[#This Row],[CN Value]],Worked_Table[[#This Row],[Award Value]])</f>
        <v>116952</v>
      </c>
      <c r="P552" s="10">
        <v>45316</v>
      </c>
      <c r="Q552" s="10">
        <v>45544</v>
      </c>
      <c r="R552" s="7">
        <v>2024</v>
      </c>
      <c r="S552" s="7" t="str">
        <f t="shared" si="8"/>
        <v>UK</v>
      </c>
    </row>
    <row r="553" spans="1:19" x14ac:dyDescent="0.3">
      <c r="A553" s="7" t="s">
        <v>4916</v>
      </c>
      <c r="B553" s="7" t="s">
        <v>4699</v>
      </c>
      <c r="C553" s="7" t="s">
        <v>43</v>
      </c>
      <c r="D553" s="10">
        <v>45317</v>
      </c>
      <c r="E553" s="7" t="s">
        <v>4918</v>
      </c>
      <c r="F553" s="7" t="s">
        <v>405</v>
      </c>
      <c r="G553" s="10">
        <v>45005</v>
      </c>
      <c r="H553" s="10">
        <v>45026</v>
      </c>
      <c r="I553" s="10">
        <v>44963</v>
      </c>
      <c r="J553" s="10">
        <v>45000</v>
      </c>
      <c r="K553" s="21">
        <v>0</v>
      </c>
      <c r="L553" s="21"/>
      <c r="M553" s="21">
        <v>0</v>
      </c>
      <c r="N553" s="21">
        <v>44317.58</v>
      </c>
      <c r="O553" s="21">
        <f>IF(Worked_Table[[#This Row],[Award Value]]="",Worked_Table[[#This Row],[CN Value]],Worked_Table[[#This Row],[Award Value]])</f>
        <v>44317.58</v>
      </c>
      <c r="P553" s="10">
        <v>45012</v>
      </c>
      <c r="Q553" s="10">
        <v>45058</v>
      </c>
      <c r="R553" s="7">
        <v>2024</v>
      </c>
      <c r="S553" s="7" t="str">
        <f t="shared" si="8"/>
        <v>England Mixed/Other</v>
      </c>
    </row>
    <row r="554" spans="1:19" x14ac:dyDescent="0.3">
      <c r="A554" s="7" t="s">
        <v>4922</v>
      </c>
      <c r="B554" s="7" t="s">
        <v>3348</v>
      </c>
      <c r="C554" s="7" t="s">
        <v>43</v>
      </c>
      <c r="D554" s="10">
        <v>45314</v>
      </c>
      <c r="E554" s="7" t="s">
        <v>4924</v>
      </c>
      <c r="F554" s="7" t="s">
        <v>8481</v>
      </c>
      <c r="G554" s="10">
        <v>45132</v>
      </c>
      <c r="H554" s="10">
        <v>45786</v>
      </c>
      <c r="I554" s="10">
        <v>45131</v>
      </c>
      <c r="J554" s="10">
        <v>45131</v>
      </c>
      <c r="K554" s="21">
        <v>313995.64</v>
      </c>
      <c r="L554" s="21"/>
      <c r="M554" s="21">
        <v>313995.64</v>
      </c>
      <c r="N554" s="21">
        <v>313995.64</v>
      </c>
      <c r="O554" s="21">
        <f>IF(Worked_Table[[#This Row],[Award Value]]="",Worked_Table[[#This Row],[CN Value]],Worked_Table[[#This Row],[Award Value]])</f>
        <v>313995.64</v>
      </c>
      <c r="P554" s="10">
        <v>45132</v>
      </c>
      <c r="Q554" s="10">
        <v>45786</v>
      </c>
      <c r="R554" s="7">
        <v>2024</v>
      </c>
      <c r="S554" s="7" t="str">
        <f t="shared" si="8"/>
        <v>England Mixed/Other</v>
      </c>
    </row>
    <row r="555" spans="1:19" x14ac:dyDescent="0.3">
      <c r="A555" s="7" t="s">
        <v>4932</v>
      </c>
      <c r="B555" s="7" t="s">
        <v>4933</v>
      </c>
      <c r="C555" s="7" t="s">
        <v>43</v>
      </c>
      <c r="D555" s="10">
        <v>45314</v>
      </c>
      <c r="E555" s="7" t="s">
        <v>4935</v>
      </c>
      <c r="F555" s="7" t="s">
        <v>8481</v>
      </c>
      <c r="G555" s="10">
        <v>45383</v>
      </c>
      <c r="H555" s="10">
        <v>45747</v>
      </c>
      <c r="I555" s="10">
        <v>45268</v>
      </c>
      <c r="J555" s="10">
        <v>45306</v>
      </c>
      <c r="K555" s="21">
        <v>1</v>
      </c>
      <c r="L555" s="21">
        <v>1000000</v>
      </c>
      <c r="M555" s="21">
        <v>1000000</v>
      </c>
      <c r="N555" s="21">
        <v>828785.53</v>
      </c>
      <c r="O555" s="21">
        <f>IF(Worked_Table[[#This Row],[Award Value]]="",Worked_Table[[#This Row],[CN Value]],Worked_Table[[#This Row],[Award Value]])</f>
        <v>828785.53</v>
      </c>
      <c r="P555" s="10">
        <v>45383</v>
      </c>
      <c r="Q555" s="10">
        <v>45838</v>
      </c>
      <c r="R555" s="7">
        <v>2024</v>
      </c>
      <c r="S555" s="7" t="str">
        <f t="shared" si="8"/>
        <v>England Mixed/Other</v>
      </c>
    </row>
    <row r="556" spans="1:19" x14ac:dyDescent="0.3">
      <c r="A556" s="7" t="s">
        <v>4947</v>
      </c>
      <c r="B556" s="7" t="s">
        <v>24839</v>
      </c>
      <c r="C556" s="7" t="s">
        <v>43</v>
      </c>
      <c r="D556" s="10">
        <v>45313</v>
      </c>
      <c r="E556" s="7" t="s">
        <v>4949</v>
      </c>
      <c r="F556" s="7" t="s">
        <v>2455</v>
      </c>
      <c r="G556" s="10">
        <v>45306</v>
      </c>
      <c r="H556" s="10">
        <v>45671</v>
      </c>
      <c r="I556" s="10">
        <v>45252</v>
      </c>
      <c r="J556" s="10">
        <v>45281</v>
      </c>
      <c r="K556" s="21">
        <v>18065</v>
      </c>
      <c r="L556" s="21"/>
      <c r="M556" s="21">
        <v>18065</v>
      </c>
      <c r="N556" s="21">
        <v>18065</v>
      </c>
      <c r="O556" s="21">
        <f>IF(Worked_Table[[#This Row],[Award Value]]="",Worked_Table[[#This Row],[CN Value]],Worked_Table[[#This Row],[Award Value]])</f>
        <v>18065</v>
      </c>
      <c r="P556" s="10">
        <v>45306</v>
      </c>
      <c r="Q556" s="10">
        <v>45671</v>
      </c>
      <c r="R556" s="7">
        <v>2024</v>
      </c>
      <c r="S556" s="7" t="str">
        <f t="shared" si="8"/>
        <v>England Mixed/Other</v>
      </c>
    </row>
    <row r="557" spans="1:19" x14ac:dyDescent="0.3">
      <c r="A557" s="7" t="s">
        <v>4952</v>
      </c>
      <c r="B557" s="7" t="s">
        <v>216</v>
      </c>
      <c r="C557" s="7" t="s">
        <v>43</v>
      </c>
      <c r="D557" s="10">
        <v>45307</v>
      </c>
      <c r="E557" s="7" t="s">
        <v>4954</v>
      </c>
      <c r="F557" s="7" t="s">
        <v>84</v>
      </c>
      <c r="G557" s="10">
        <v>45169</v>
      </c>
      <c r="H557" s="10">
        <v>46477</v>
      </c>
      <c r="I557" s="10">
        <v>44977</v>
      </c>
      <c r="J557" s="10">
        <v>45034</v>
      </c>
      <c r="K557" s="21">
        <v>59538.559999999998</v>
      </c>
      <c r="L557" s="21"/>
      <c r="M557" s="21">
        <v>59538.559999999998</v>
      </c>
      <c r="N557" s="21">
        <v>59538.559999999998</v>
      </c>
      <c r="O557" s="21">
        <f>IF(Worked_Table[[#This Row],[Award Value]]="",Worked_Table[[#This Row],[CN Value]],Worked_Table[[#This Row],[Award Value]])</f>
        <v>59538.559999999998</v>
      </c>
      <c r="P557" s="10">
        <v>45236</v>
      </c>
      <c r="Q557" s="10">
        <v>45380</v>
      </c>
      <c r="R557" s="7">
        <v>2024</v>
      </c>
      <c r="S557" s="7" t="str">
        <f t="shared" si="8"/>
        <v>England Mixed/Other</v>
      </c>
    </row>
    <row r="558" spans="1:19" x14ac:dyDescent="0.3">
      <c r="A558" s="7" t="s">
        <v>4957</v>
      </c>
      <c r="B558" s="7" t="s">
        <v>4958</v>
      </c>
      <c r="C558" s="7" t="s">
        <v>43</v>
      </c>
      <c r="D558" s="10">
        <v>45302</v>
      </c>
      <c r="E558" s="7" t="s">
        <v>4960</v>
      </c>
      <c r="F558" s="7" t="s">
        <v>8481</v>
      </c>
      <c r="G558" s="10">
        <v>45334</v>
      </c>
      <c r="H558" s="10">
        <v>45412</v>
      </c>
      <c r="I558" s="10">
        <v>45268</v>
      </c>
      <c r="J558" s="10">
        <v>45332</v>
      </c>
      <c r="K558" s="21">
        <v>80000</v>
      </c>
      <c r="L558" s="21"/>
      <c r="M558" s="21">
        <v>80000</v>
      </c>
      <c r="N558" s="21">
        <v>182431.2</v>
      </c>
      <c r="O558" s="21">
        <f>IF(Worked_Table[[#This Row],[Award Value]]="",Worked_Table[[#This Row],[CN Value]],Worked_Table[[#This Row],[Award Value]])</f>
        <v>182431.2</v>
      </c>
      <c r="P558" s="10">
        <v>45334</v>
      </c>
      <c r="Q558" s="10">
        <v>45412</v>
      </c>
      <c r="R558" s="7">
        <v>2024</v>
      </c>
      <c r="S558" s="7" t="str">
        <f t="shared" si="8"/>
        <v>England Mixed/Other</v>
      </c>
    </row>
    <row r="559" spans="1:19" x14ac:dyDescent="0.3">
      <c r="A559" s="7" t="s">
        <v>4972</v>
      </c>
      <c r="B559" s="7" t="s">
        <v>4973</v>
      </c>
      <c r="C559" s="7" t="s">
        <v>43</v>
      </c>
      <c r="D559" s="10">
        <v>45296</v>
      </c>
      <c r="E559" s="7" t="s">
        <v>4975</v>
      </c>
      <c r="F559" s="7" t="s">
        <v>95</v>
      </c>
      <c r="G559" s="10">
        <v>45306</v>
      </c>
      <c r="H559" s="10">
        <v>45671</v>
      </c>
      <c r="I559" s="10">
        <v>45254</v>
      </c>
      <c r="J559" s="10">
        <v>45295</v>
      </c>
      <c r="K559" s="21">
        <v>25000</v>
      </c>
      <c r="L559" s="21">
        <v>75000</v>
      </c>
      <c r="M559" s="21">
        <v>75000</v>
      </c>
      <c r="N559" s="21">
        <v>72646.09</v>
      </c>
      <c r="O559" s="21">
        <f>IF(Worked_Table[[#This Row],[Award Value]]="",Worked_Table[[#This Row],[CN Value]],Worked_Table[[#This Row],[Award Value]])</f>
        <v>72646.09</v>
      </c>
      <c r="P559" s="10">
        <v>45306</v>
      </c>
      <c r="Q559" s="10">
        <v>45671</v>
      </c>
      <c r="R559" s="7">
        <v>2024</v>
      </c>
      <c r="S559" s="7" t="str">
        <f t="shared" si="8"/>
        <v>England Mixed/Other</v>
      </c>
    </row>
    <row r="560" spans="1:19" x14ac:dyDescent="0.3">
      <c r="A560" s="7" t="s">
        <v>4982</v>
      </c>
      <c r="B560" s="7" t="s">
        <v>24874</v>
      </c>
      <c r="C560" s="7" t="s">
        <v>43</v>
      </c>
      <c r="D560" s="10">
        <v>45295</v>
      </c>
      <c r="E560" s="7" t="s">
        <v>4984</v>
      </c>
      <c r="F560" s="7" t="s">
        <v>107</v>
      </c>
      <c r="G560" s="10">
        <v>45275</v>
      </c>
      <c r="H560" s="10">
        <v>45443</v>
      </c>
      <c r="I560" s="10">
        <v>45271</v>
      </c>
      <c r="J560" s="10">
        <v>45272</v>
      </c>
      <c r="K560" s="21">
        <v>0</v>
      </c>
      <c r="L560" s="21"/>
      <c r="M560" s="21">
        <v>0</v>
      </c>
      <c r="N560" s="21">
        <v>1145788.9099999999</v>
      </c>
      <c r="O560" s="21">
        <f>IF(Worked_Table[[#This Row],[Award Value]]="",Worked_Table[[#This Row],[CN Value]],Worked_Table[[#This Row],[Award Value]])</f>
        <v>1145788.9099999999</v>
      </c>
      <c r="P560" s="10">
        <v>45275</v>
      </c>
      <c r="Q560" s="10">
        <v>45443</v>
      </c>
      <c r="R560" s="7">
        <v>2024</v>
      </c>
      <c r="S560" s="7" t="str">
        <f t="shared" si="8"/>
        <v>England Mixed/Other</v>
      </c>
    </row>
    <row r="561" spans="1:19" x14ac:dyDescent="0.3">
      <c r="A561" s="7" t="s">
        <v>4989</v>
      </c>
      <c r="B561" s="7" t="s">
        <v>4990</v>
      </c>
      <c r="C561" s="7" t="s">
        <v>43</v>
      </c>
      <c r="D561" s="10">
        <v>45295</v>
      </c>
      <c r="E561" s="7" t="s">
        <v>4992</v>
      </c>
      <c r="F561" s="7" t="s">
        <v>405</v>
      </c>
      <c r="G561" s="10">
        <v>45145</v>
      </c>
      <c r="H561" s="10">
        <v>45443</v>
      </c>
      <c r="I561" s="10">
        <v>45144</v>
      </c>
      <c r="J561" s="10">
        <v>45144</v>
      </c>
      <c r="K561" s="21">
        <v>53187.9</v>
      </c>
      <c r="L561" s="21">
        <v>53187.9</v>
      </c>
      <c r="M561" s="21">
        <v>53187.9</v>
      </c>
      <c r="N561" s="21">
        <v>53187.9</v>
      </c>
      <c r="O561" s="21">
        <f>IF(Worked_Table[[#This Row],[Award Value]]="",Worked_Table[[#This Row],[CN Value]],Worked_Table[[#This Row],[Award Value]])</f>
        <v>53187.9</v>
      </c>
      <c r="P561" s="10">
        <v>45145</v>
      </c>
      <c r="Q561" s="10">
        <v>45443</v>
      </c>
      <c r="R561" s="7">
        <v>2024</v>
      </c>
      <c r="S561" s="7" t="str">
        <f t="shared" si="8"/>
        <v>England Mixed/Other</v>
      </c>
    </row>
    <row r="562" spans="1:19" x14ac:dyDescent="0.3">
      <c r="A562" s="7" t="s">
        <v>5001</v>
      </c>
      <c r="B562" s="7" t="s">
        <v>5414</v>
      </c>
      <c r="C562" s="7" t="s">
        <v>43</v>
      </c>
      <c r="D562" s="10">
        <v>45295</v>
      </c>
      <c r="E562" s="7" t="s">
        <v>5004</v>
      </c>
      <c r="F562" s="7" t="s">
        <v>95</v>
      </c>
      <c r="G562" s="10">
        <v>45103</v>
      </c>
      <c r="H562" s="10">
        <v>45135</v>
      </c>
      <c r="I562" s="10">
        <v>45036</v>
      </c>
      <c r="J562" s="10">
        <v>45097</v>
      </c>
      <c r="K562" s="21">
        <v>50000</v>
      </c>
      <c r="L562" s="21">
        <v>100000</v>
      </c>
      <c r="M562" s="21">
        <v>100000</v>
      </c>
      <c r="N562" s="21">
        <v>98661</v>
      </c>
      <c r="O562" s="21">
        <f>IF(Worked_Table[[#This Row],[Award Value]]="",Worked_Table[[#This Row],[CN Value]],Worked_Table[[#This Row],[Award Value]])</f>
        <v>98661</v>
      </c>
      <c r="P562" s="10">
        <v>45103</v>
      </c>
      <c r="Q562" s="10">
        <v>45135</v>
      </c>
      <c r="R562" s="7">
        <v>2024</v>
      </c>
      <c r="S562" s="7" t="str">
        <f t="shared" si="8"/>
        <v>England Mixed/Other</v>
      </c>
    </row>
    <row r="563" spans="1:19" x14ac:dyDescent="0.3">
      <c r="A563" s="7" t="s">
        <v>5013</v>
      </c>
      <c r="B563" s="7" t="s">
        <v>1091</v>
      </c>
      <c r="C563" s="7" t="s">
        <v>43</v>
      </c>
      <c r="D563" s="10">
        <v>45294</v>
      </c>
      <c r="E563" s="7" t="s">
        <v>5015</v>
      </c>
      <c r="F563" s="7" t="s">
        <v>540</v>
      </c>
      <c r="G563" s="10">
        <v>45276</v>
      </c>
      <c r="H563" s="10">
        <v>45441</v>
      </c>
      <c r="I563" s="10">
        <v>45275</v>
      </c>
      <c r="J563" s="10">
        <v>45294</v>
      </c>
      <c r="K563" s="21">
        <v>0</v>
      </c>
      <c r="L563" s="21">
        <v>242737.46</v>
      </c>
      <c r="M563" s="21">
        <v>242737.46</v>
      </c>
      <c r="N563" s="21">
        <v>242737.46</v>
      </c>
      <c r="O563" s="21">
        <f>IF(Worked_Table[[#This Row],[Award Value]]="",Worked_Table[[#This Row],[CN Value]],Worked_Table[[#This Row],[Award Value]])</f>
        <v>242737.46</v>
      </c>
      <c r="P563" s="10">
        <v>45296</v>
      </c>
      <c r="Q563" s="10">
        <v>45441</v>
      </c>
      <c r="R563" s="7">
        <v>2024</v>
      </c>
      <c r="S563" s="7" t="str">
        <f t="shared" si="8"/>
        <v>England Mixed/Other</v>
      </c>
    </row>
    <row r="564" spans="1:19" x14ac:dyDescent="0.3">
      <c r="A564" s="7" t="s">
        <v>5021</v>
      </c>
      <c r="B564" s="7" t="s">
        <v>4699</v>
      </c>
      <c r="C564" s="7" t="s">
        <v>43</v>
      </c>
      <c r="D564" s="10">
        <v>46001</v>
      </c>
      <c r="E564" s="7" t="s">
        <v>5023</v>
      </c>
      <c r="F564" s="7" t="s">
        <v>8481</v>
      </c>
      <c r="G564" s="10">
        <v>45846</v>
      </c>
      <c r="H564" s="10">
        <v>46223</v>
      </c>
      <c r="I564" s="10">
        <v>45772</v>
      </c>
      <c r="J564" s="10">
        <v>45845</v>
      </c>
      <c r="K564" s="21">
        <v>254858.74</v>
      </c>
      <c r="L564" s="21"/>
      <c r="M564" s="21">
        <v>254858.74</v>
      </c>
      <c r="N564" s="21">
        <v>254858.74</v>
      </c>
      <c r="O564" s="21">
        <f>IF(Worked_Table[[#This Row],[Award Value]]="",Worked_Table[[#This Row],[CN Value]],Worked_Table[[#This Row],[Award Value]])</f>
        <v>254858.74</v>
      </c>
      <c r="P564" s="10">
        <v>45846</v>
      </c>
      <c r="Q564" s="10">
        <v>46223</v>
      </c>
      <c r="R564" s="7">
        <v>2025</v>
      </c>
      <c r="S564" s="7" t="str">
        <f t="shared" si="8"/>
        <v>England Mixed/Other</v>
      </c>
    </row>
    <row r="565" spans="1:19" x14ac:dyDescent="0.3">
      <c r="A565" s="7" t="s">
        <v>5030</v>
      </c>
      <c r="B565" s="7" t="s">
        <v>291</v>
      </c>
      <c r="C565" s="7" t="s">
        <v>43</v>
      </c>
      <c r="D565" s="10">
        <v>45972</v>
      </c>
      <c r="E565" s="7" t="s">
        <v>5032</v>
      </c>
      <c r="F565" s="7" t="s">
        <v>84</v>
      </c>
      <c r="G565" s="10">
        <v>45733</v>
      </c>
      <c r="H565" s="10">
        <v>45971</v>
      </c>
      <c r="I565" s="10">
        <v>45600</v>
      </c>
      <c r="J565" s="10">
        <v>45600</v>
      </c>
      <c r="K565" s="21">
        <v>220000</v>
      </c>
      <c r="L565" s="21">
        <v>220000</v>
      </c>
      <c r="M565" s="21">
        <v>220000</v>
      </c>
      <c r="N565" s="21">
        <v>662155.18000000005</v>
      </c>
      <c r="O565" s="21">
        <f>IF(Worked_Table[[#This Row],[Award Value]]="",Worked_Table[[#This Row],[CN Value]],Worked_Table[[#This Row],[Award Value]])</f>
        <v>662155.18000000005</v>
      </c>
      <c r="P565" s="10">
        <v>45733</v>
      </c>
      <c r="Q565" s="10">
        <v>45971</v>
      </c>
      <c r="R565" s="7">
        <v>2025</v>
      </c>
      <c r="S565" s="7" t="str">
        <f t="shared" si="8"/>
        <v>England Mixed/Other</v>
      </c>
    </row>
    <row r="566" spans="1:19" x14ac:dyDescent="0.3">
      <c r="A566" s="7" t="s">
        <v>5034</v>
      </c>
      <c r="B566" s="7" t="s">
        <v>5035</v>
      </c>
      <c r="C566" s="7" t="s">
        <v>43</v>
      </c>
      <c r="D566" s="10">
        <v>45857</v>
      </c>
      <c r="E566" s="7" t="s">
        <v>5037</v>
      </c>
      <c r="F566" s="7" t="s">
        <v>84</v>
      </c>
      <c r="G566" s="10">
        <v>45505</v>
      </c>
      <c r="H566" s="10">
        <v>45657</v>
      </c>
      <c r="I566" s="10">
        <v>45421</v>
      </c>
      <c r="J566" s="10">
        <v>45505</v>
      </c>
      <c r="K566" s="21">
        <v>516996.54</v>
      </c>
      <c r="L566" s="21">
        <v>600000</v>
      </c>
      <c r="M566" s="21">
        <v>600000</v>
      </c>
      <c r="N566" s="21">
        <v>516996.54</v>
      </c>
      <c r="O566" s="21">
        <f>IF(Worked_Table[[#This Row],[Award Value]]="",Worked_Table[[#This Row],[CN Value]],Worked_Table[[#This Row],[Award Value]])</f>
        <v>516996.54</v>
      </c>
      <c r="P566" s="10">
        <v>45870</v>
      </c>
      <c r="Q566" s="10">
        <v>46022</v>
      </c>
      <c r="R566" s="7">
        <v>2025</v>
      </c>
      <c r="S566" s="7" t="str">
        <f t="shared" si="8"/>
        <v>England Mixed/Other</v>
      </c>
    </row>
    <row r="567" spans="1:19" x14ac:dyDescent="0.3">
      <c r="A567" s="7" t="s">
        <v>5045</v>
      </c>
      <c r="B567" s="7" t="s">
        <v>1082</v>
      </c>
      <c r="C567" s="7" t="s">
        <v>43</v>
      </c>
      <c r="D567" s="10">
        <v>45796</v>
      </c>
      <c r="E567" s="7" t="s">
        <v>5047</v>
      </c>
      <c r="F567" s="7" t="s">
        <v>540</v>
      </c>
      <c r="G567" s="10">
        <v>45748</v>
      </c>
      <c r="H567" s="10">
        <v>46721</v>
      </c>
      <c r="I567" s="10">
        <v>45691</v>
      </c>
      <c r="J567" s="10">
        <v>45747</v>
      </c>
      <c r="K567" s="21">
        <v>13000000</v>
      </c>
      <c r="L567" s="21"/>
      <c r="M567" s="21">
        <v>13000000</v>
      </c>
      <c r="N567" s="21">
        <v>12987997.57</v>
      </c>
      <c r="O567" s="21">
        <f>IF(Worked_Table[[#This Row],[Award Value]]="",Worked_Table[[#This Row],[CN Value]],Worked_Table[[#This Row],[Award Value]])</f>
        <v>12987997.57</v>
      </c>
      <c r="P567" s="10">
        <v>45748</v>
      </c>
      <c r="Q567" s="10">
        <v>46721</v>
      </c>
      <c r="R567" s="7">
        <v>2025</v>
      </c>
      <c r="S567" s="7" t="str">
        <f t="shared" si="8"/>
        <v>England Mixed/Other</v>
      </c>
    </row>
    <row r="568" spans="1:19" x14ac:dyDescent="0.3">
      <c r="A568" s="7" t="s">
        <v>5055</v>
      </c>
      <c r="B568" s="7" t="s">
        <v>1082</v>
      </c>
      <c r="C568" s="7" t="s">
        <v>43</v>
      </c>
      <c r="D568" s="10">
        <v>45709</v>
      </c>
      <c r="E568" s="7" t="s">
        <v>5057</v>
      </c>
      <c r="F568" s="7" t="s">
        <v>540</v>
      </c>
      <c r="G568" s="10">
        <v>45712</v>
      </c>
      <c r="H568" s="10">
        <v>45777</v>
      </c>
      <c r="I568" s="10">
        <v>45707</v>
      </c>
      <c r="J568" s="10">
        <v>45708</v>
      </c>
      <c r="K568" s="21">
        <v>296794</v>
      </c>
      <c r="L568" s="21"/>
      <c r="M568" s="21">
        <v>296794</v>
      </c>
      <c r="N568" s="21">
        <v>296794</v>
      </c>
      <c r="O568" s="21">
        <f>IF(Worked_Table[[#This Row],[Award Value]]="",Worked_Table[[#This Row],[CN Value]],Worked_Table[[#This Row],[Award Value]])</f>
        <v>296794</v>
      </c>
      <c r="P568" s="10">
        <v>45712</v>
      </c>
      <c r="Q568" s="10">
        <v>45777</v>
      </c>
      <c r="R568" s="7">
        <v>2025</v>
      </c>
      <c r="S568" s="7" t="str">
        <f t="shared" si="8"/>
        <v>England Mixed/Other</v>
      </c>
    </row>
    <row r="569" spans="1:19" x14ac:dyDescent="0.3">
      <c r="A569" s="7" t="s">
        <v>5063</v>
      </c>
      <c r="B569" s="7" t="s">
        <v>5064</v>
      </c>
      <c r="C569" s="7" t="s">
        <v>43</v>
      </c>
      <c r="D569" s="10">
        <v>45687</v>
      </c>
      <c r="E569" s="7" t="s">
        <v>5066</v>
      </c>
      <c r="F569" s="7" t="s">
        <v>64</v>
      </c>
      <c r="G569" s="10">
        <v>45719</v>
      </c>
      <c r="H569" s="10">
        <v>46083</v>
      </c>
      <c r="I569" s="10">
        <v>45100</v>
      </c>
      <c r="J569" s="10">
        <v>45687</v>
      </c>
      <c r="K569" s="21">
        <v>1700000</v>
      </c>
      <c r="L569" s="21">
        <v>1700000</v>
      </c>
      <c r="M569" s="21">
        <v>1700000</v>
      </c>
      <c r="N569" s="21">
        <v>1984760</v>
      </c>
      <c r="O569" s="21">
        <f>IF(Worked_Table[[#This Row],[Award Value]]="",Worked_Table[[#This Row],[CN Value]],Worked_Table[[#This Row],[Award Value]])</f>
        <v>1984760</v>
      </c>
      <c r="P569" s="10">
        <v>45719</v>
      </c>
      <c r="Q569" s="10">
        <v>46083</v>
      </c>
      <c r="R569" s="7">
        <v>2025</v>
      </c>
      <c r="S569" s="7" t="str">
        <f t="shared" si="8"/>
        <v>UK</v>
      </c>
    </row>
    <row r="570" spans="1:19" x14ac:dyDescent="0.3">
      <c r="A570" s="7" t="s">
        <v>5075</v>
      </c>
      <c r="B570" s="7" t="s">
        <v>4466</v>
      </c>
      <c r="C570" s="7" t="s">
        <v>43</v>
      </c>
      <c r="D570" s="10">
        <v>45665</v>
      </c>
      <c r="E570" s="7" t="s">
        <v>5077</v>
      </c>
      <c r="F570" s="7" t="s">
        <v>84</v>
      </c>
      <c r="G570" s="10">
        <v>45566</v>
      </c>
      <c r="H570" s="10">
        <v>46435</v>
      </c>
      <c r="I570" s="10">
        <v>45462</v>
      </c>
      <c r="J570" s="10">
        <v>45558</v>
      </c>
      <c r="K570" s="21">
        <v>338546.54</v>
      </c>
      <c r="L570" s="21">
        <v>338546.54</v>
      </c>
      <c r="M570" s="21">
        <v>338546.54</v>
      </c>
      <c r="N570" s="21">
        <v>338546.54</v>
      </c>
      <c r="O570" s="21">
        <f>IF(Worked_Table[[#This Row],[Award Value]]="",Worked_Table[[#This Row],[CN Value]],Worked_Table[[#This Row],[Award Value]])</f>
        <v>338546.54</v>
      </c>
      <c r="P570" s="10">
        <v>45566</v>
      </c>
      <c r="Q570" s="10">
        <v>45705</v>
      </c>
      <c r="R570" s="7">
        <v>2025</v>
      </c>
      <c r="S570" s="7" t="str">
        <f t="shared" si="8"/>
        <v>England Mixed/Other</v>
      </c>
    </row>
    <row r="571" spans="1:19" x14ac:dyDescent="0.3">
      <c r="A571" s="7" t="s">
        <v>5083</v>
      </c>
      <c r="B571" s="7" t="s">
        <v>5084</v>
      </c>
      <c r="C571" s="7" t="s">
        <v>43</v>
      </c>
      <c r="D571" s="10">
        <v>45461</v>
      </c>
      <c r="E571" s="7" t="s">
        <v>5086</v>
      </c>
      <c r="F571" s="7" t="s">
        <v>84</v>
      </c>
      <c r="G571" s="10">
        <v>45378</v>
      </c>
      <c r="H571" s="10">
        <v>46262</v>
      </c>
      <c r="I571" s="10">
        <v>45275</v>
      </c>
      <c r="J571" s="10">
        <v>45275</v>
      </c>
      <c r="K571" s="21">
        <v>18467906.120000001</v>
      </c>
      <c r="L571" s="21">
        <v>23169571.149999999</v>
      </c>
      <c r="M571" s="21">
        <v>23169571.149999999</v>
      </c>
      <c r="N571" s="21">
        <v>23169571.149999999</v>
      </c>
      <c r="O571" s="21">
        <f>IF(Worked_Table[[#This Row],[Award Value]]="",Worked_Table[[#This Row],[CN Value]],Worked_Table[[#This Row],[Award Value]])</f>
        <v>23169571.149999999</v>
      </c>
      <c r="P571" s="10">
        <v>45378</v>
      </c>
      <c r="Q571" s="10">
        <v>46262</v>
      </c>
      <c r="R571" s="7">
        <v>2024</v>
      </c>
      <c r="S571" s="7" t="str">
        <f t="shared" si="8"/>
        <v>England Mixed/Other</v>
      </c>
    </row>
    <row r="572" spans="1:19" x14ac:dyDescent="0.3">
      <c r="A572" s="7">
        <v>20253480</v>
      </c>
      <c r="B572" s="7" t="s">
        <v>2046</v>
      </c>
      <c r="C572" s="7" t="s">
        <v>43</v>
      </c>
      <c r="D572" s="10">
        <v>45863</v>
      </c>
      <c r="E572" s="7" t="s">
        <v>5093</v>
      </c>
      <c r="F572" s="7" t="s">
        <v>127</v>
      </c>
      <c r="G572" s="10">
        <v>45618</v>
      </c>
      <c r="H572" s="10">
        <v>45708</v>
      </c>
      <c r="I572" s="10">
        <v>45617</v>
      </c>
      <c r="J572" s="10">
        <v>45617</v>
      </c>
      <c r="K572" s="21">
        <v>243429</v>
      </c>
      <c r="L572" s="21"/>
      <c r="M572" s="21">
        <v>243429</v>
      </c>
      <c r="N572" s="21">
        <v>243429</v>
      </c>
      <c r="O572" s="21">
        <f>IF(Worked_Table[[#This Row],[Award Value]]="",Worked_Table[[#This Row],[CN Value]],Worked_Table[[#This Row],[Award Value]])</f>
        <v>243429</v>
      </c>
      <c r="P572" s="10">
        <v>45618</v>
      </c>
      <c r="Q572" s="10">
        <v>45708</v>
      </c>
      <c r="R572" s="7">
        <v>2025</v>
      </c>
      <c r="S572" s="7" t="str">
        <f t="shared" si="8"/>
        <v>UK</v>
      </c>
    </row>
    <row r="573" spans="1:19" x14ac:dyDescent="0.3">
      <c r="A573" s="7" t="s">
        <v>5096</v>
      </c>
      <c r="B573" s="7" t="s">
        <v>5097</v>
      </c>
      <c r="C573" s="7" t="s">
        <v>43</v>
      </c>
      <c r="D573" s="10">
        <v>45889</v>
      </c>
      <c r="E573" s="7" t="s">
        <v>5099</v>
      </c>
      <c r="F573" s="7" t="s">
        <v>64</v>
      </c>
      <c r="G573" s="10">
        <v>46002</v>
      </c>
      <c r="H573" s="10">
        <v>46053</v>
      </c>
      <c r="I573" s="10">
        <v>46001</v>
      </c>
      <c r="J573" s="10">
        <v>46010</v>
      </c>
      <c r="K573" s="21">
        <v>0</v>
      </c>
      <c r="L573" s="21">
        <v>0</v>
      </c>
      <c r="M573" s="21">
        <v>0</v>
      </c>
      <c r="N573" s="21">
        <v>273162.82</v>
      </c>
      <c r="O573" s="21">
        <f>IF(Worked_Table[[#This Row],[Award Value]]="",Worked_Table[[#This Row],[CN Value]],Worked_Table[[#This Row],[Award Value]])</f>
        <v>273162.82</v>
      </c>
      <c r="P573" s="10">
        <v>46002</v>
      </c>
      <c r="Q573" s="10">
        <v>46053</v>
      </c>
      <c r="R573" s="7">
        <v>2025</v>
      </c>
      <c r="S573" s="7" t="str">
        <f t="shared" si="8"/>
        <v>UK</v>
      </c>
    </row>
    <row r="574" spans="1:19" x14ac:dyDescent="0.3">
      <c r="A574" s="7" t="s">
        <v>5106</v>
      </c>
      <c r="B574" s="7" t="s">
        <v>1357</v>
      </c>
      <c r="C574" s="7" t="s">
        <v>43</v>
      </c>
      <c r="D574" s="10">
        <v>45946</v>
      </c>
      <c r="E574" s="7" t="s">
        <v>5108</v>
      </c>
      <c r="F574" s="7" t="s">
        <v>554</v>
      </c>
      <c r="G574" s="10">
        <v>45812</v>
      </c>
      <c r="H574" s="10">
        <v>45901</v>
      </c>
      <c r="I574" s="10">
        <v>45811</v>
      </c>
      <c r="J574" s="10">
        <v>45775</v>
      </c>
      <c r="K574" s="21">
        <v>231185.88</v>
      </c>
      <c r="L574" s="21"/>
      <c r="M574" s="21">
        <v>231185.88</v>
      </c>
      <c r="N574" s="21">
        <v>231185.88</v>
      </c>
      <c r="O574" s="21">
        <f>IF(Worked_Table[[#This Row],[Award Value]]="",Worked_Table[[#This Row],[CN Value]],Worked_Table[[#This Row],[Award Value]])</f>
        <v>231185.88</v>
      </c>
      <c r="P574" s="10">
        <v>45812</v>
      </c>
      <c r="Q574" s="10">
        <v>45901</v>
      </c>
      <c r="R574" s="7">
        <v>2025</v>
      </c>
      <c r="S574" s="7" t="str">
        <f t="shared" si="8"/>
        <v>England Mixed/Other</v>
      </c>
    </row>
    <row r="575" spans="1:19" x14ac:dyDescent="0.3">
      <c r="A575" s="7" t="s">
        <v>5113</v>
      </c>
      <c r="B575" s="7" t="s">
        <v>24849</v>
      </c>
      <c r="C575" s="7" t="s">
        <v>43</v>
      </c>
      <c r="D575" s="10">
        <v>45945</v>
      </c>
      <c r="E575" s="7" t="s">
        <v>5115</v>
      </c>
      <c r="F575" s="7" t="s">
        <v>378</v>
      </c>
      <c r="G575" s="10">
        <v>45542</v>
      </c>
      <c r="H575" s="10">
        <v>45810</v>
      </c>
      <c r="I575" s="10">
        <v>45523</v>
      </c>
      <c r="J575" s="10">
        <v>45631</v>
      </c>
      <c r="K575" s="21">
        <v>4100000</v>
      </c>
      <c r="L575" s="21">
        <v>4100000</v>
      </c>
      <c r="M575" s="21">
        <v>4100000</v>
      </c>
      <c r="N575" s="21">
        <v>4900000</v>
      </c>
      <c r="O575" s="21">
        <f>IF(Worked_Table[[#This Row],[Award Value]]="",Worked_Table[[#This Row],[CN Value]],Worked_Table[[#This Row],[Award Value]])</f>
        <v>4900000</v>
      </c>
      <c r="P575" s="10">
        <v>45635</v>
      </c>
      <c r="Q575" s="10">
        <v>45810</v>
      </c>
      <c r="R575" s="7">
        <v>2025</v>
      </c>
      <c r="S575" s="7" t="str">
        <f t="shared" si="8"/>
        <v>England Mixed/Other</v>
      </c>
    </row>
    <row r="576" spans="1:19" x14ac:dyDescent="0.3">
      <c r="A576" s="7">
        <v>20254165</v>
      </c>
      <c r="B576" s="7" t="s">
        <v>2046</v>
      </c>
      <c r="C576" s="7" t="s">
        <v>43</v>
      </c>
      <c r="D576" s="10">
        <v>45939</v>
      </c>
      <c r="E576" s="7" t="s">
        <v>5120</v>
      </c>
      <c r="F576" s="7" t="s">
        <v>127</v>
      </c>
      <c r="G576" s="10">
        <v>45658</v>
      </c>
      <c r="H576" s="10">
        <v>46418</v>
      </c>
      <c r="I576" s="10">
        <v>45565</v>
      </c>
      <c r="J576" s="10">
        <v>45536</v>
      </c>
      <c r="K576" s="21">
        <v>85923520</v>
      </c>
      <c r="L576" s="21"/>
      <c r="M576" s="21">
        <v>85923520</v>
      </c>
      <c r="N576" s="21">
        <v>85923520</v>
      </c>
      <c r="O576" s="21">
        <f>IF(Worked_Table[[#This Row],[Award Value]]="",Worked_Table[[#This Row],[CN Value]],Worked_Table[[#This Row],[Award Value]])</f>
        <v>85923520</v>
      </c>
      <c r="P576" s="10">
        <v>45658</v>
      </c>
      <c r="Q576" s="10">
        <v>46418</v>
      </c>
      <c r="R576" s="7">
        <v>2025</v>
      </c>
      <c r="S576" s="7" t="str">
        <f t="shared" si="8"/>
        <v>UK</v>
      </c>
    </row>
    <row r="577" spans="1:19" x14ac:dyDescent="0.3">
      <c r="A577" s="7" t="s">
        <v>5122</v>
      </c>
      <c r="B577" s="7" t="s">
        <v>24887</v>
      </c>
      <c r="C577" s="7" t="s">
        <v>43</v>
      </c>
      <c r="D577" s="10">
        <v>45903</v>
      </c>
      <c r="E577" s="7" t="s">
        <v>5124</v>
      </c>
      <c r="F577" s="7" t="s">
        <v>554</v>
      </c>
      <c r="G577" s="10">
        <v>45824</v>
      </c>
      <c r="H577" s="10">
        <v>46103</v>
      </c>
      <c r="I577" s="10">
        <v>45583</v>
      </c>
      <c r="J577" s="10">
        <v>45645</v>
      </c>
      <c r="K577" s="21">
        <v>11792058.99</v>
      </c>
      <c r="L577" s="21"/>
      <c r="M577" s="21">
        <v>11792058.99</v>
      </c>
      <c r="N577" s="21">
        <v>11792058.99</v>
      </c>
      <c r="O577" s="21">
        <f>IF(Worked_Table[[#This Row],[Award Value]]="",Worked_Table[[#This Row],[CN Value]],Worked_Table[[#This Row],[Award Value]])</f>
        <v>11792058.99</v>
      </c>
      <c r="P577" s="10">
        <v>45824</v>
      </c>
      <c r="Q577" s="10">
        <v>46103</v>
      </c>
      <c r="R577" s="7">
        <v>2025</v>
      </c>
      <c r="S577" s="7" t="str">
        <f t="shared" si="8"/>
        <v>England Mixed/Other</v>
      </c>
    </row>
    <row r="578" spans="1:19" x14ac:dyDescent="0.3">
      <c r="A578" s="7" t="s">
        <v>5128</v>
      </c>
      <c r="B578" s="7" t="s">
        <v>24934</v>
      </c>
      <c r="C578" s="7" t="s">
        <v>43</v>
      </c>
      <c r="D578" s="10">
        <v>45860</v>
      </c>
      <c r="E578" s="7" t="s">
        <v>5131</v>
      </c>
      <c r="F578" s="7" t="s">
        <v>8481</v>
      </c>
      <c r="G578" s="10">
        <v>45831</v>
      </c>
      <c r="H578" s="10">
        <v>45891</v>
      </c>
      <c r="I578" s="10">
        <v>45821</v>
      </c>
      <c r="J578" s="10">
        <v>45824</v>
      </c>
      <c r="K578" s="21">
        <v>187307</v>
      </c>
      <c r="L578" s="21"/>
      <c r="M578" s="21">
        <v>187307</v>
      </c>
      <c r="N578" s="21">
        <v>187307</v>
      </c>
      <c r="O578" s="21">
        <f>IF(Worked_Table[[#This Row],[Award Value]]="",Worked_Table[[#This Row],[CN Value]],Worked_Table[[#This Row],[Award Value]])</f>
        <v>187307</v>
      </c>
      <c r="P578" s="10">
        <v>45831</v>
      </c>
      <c r="Q578" s="10">
        <v>45891</v>
      </c>
      <c r="R578" s="7">
        <v>2025</v>
      </c>
      <c r="S578" s="7" t="str">
        <f t="shared" ref="S578:S641" si="9">IF(OR(F578="United Kingdom",F578="Any region"),"UK",
IF(
(
--ISNUMBER(SEARCH("North East",F578))+
--ISNUMBER(SEARCH("North West",F578))+
--ISNUMBER(SEARCH("Yorkshire and The Humber",F578))+
--ISNUMBER(SEARCH("East Midlands",F578))+
--ISNUMBER(SEARCH("West Midlands",F578))+
--ISNUMBER(SEARCH("East of England",F578))+
--ISNUMBER(SEARCH("London",F578))+
--ISNUMBER(SEARCH("South East",F578))+
--ISNUMBER(SEARCH("South West",F578))
)=9,
"England",
"England Mixed/Other"
))</f>
        <v>England Mixed/Other</v>
      </c>
    </row>
    <row r="579" spans="1:19" x14ac:dyDescent="0.3">
      <c r="A579" s="7" t="s">
        <v>5141</v>
      </c>
      <c r="B579" s="7" t="s">
        <v>1644</v>
      </c>
      <c r="C579" s="7" t="s">
        <v>43</v>
      </c>
      <c r="D579" s="10">
        <v>45859</v>
      </c>
      <c r="E579" s="7" t="s">
        <v>5143</v>
      </c>
      <c r="F579" s="7" t="s">
        <v>64</v>
      </c>
      <c r="G579" s="10">
        <v>45846</v>
      </c>
      <c r="H579" s="10">
        <v>46174</v>
      </c>
      <c r="I579" s="10">
        <v>45772</v>
      </c>
      <c r="J579" s="10">
        <v>45845</v>
      </c>
      <c r="K579" s="21">
        <v>0</v>
      </c>
      <c r="L579" s="21">
        <v>0</v>
      </c>
      <c r="M579" s="21">
        <v>0</v>
      </c>
      <c r="N579" s="21">
        <v>2000000</v>
      </c>
      <c r="O579" s="21">
        <f>IF(Worked_Table[[#This Row],[Award Value]]="",Worked_Table[[#This Row],[CN Value]],Worked_Table[[#This Row],[Award Value]])</f>
        <v>2000000</v>
      </c>
      <c r="P579" s="10">
        <v>45846</v>
      </c>
      <c r="Q579" s="10">
        <v>46174</v>
      </c>
      <c r="R579" s="7">
        <v>2025</v>
      </c>
      <c r="S579" s="7" t="str">
        <f t="shared" si="9"/>
        <v>UK</v>
      </c>
    </row>
    <row r="580" spans="1:19" x14ac:dyDescent="0.3">
      <c r="A580" s="7" t="s">
        <v>5153</v>
      </c>
      <c r="B580" s="7" t="s">
        <v>336</v>
      </c>
      <c r="C580" s="7" t="s">
        <v>43</v>
      </c>
      <c r="D580" s="10">
        <v>45849</v>
      </c>
      <c r="E580" s="7" t="s">
        <v>5155</v>
      </c>
      <c r="F580" s="7" t="s">
        <v>95</v>
      </c>
      <c r="G580" s="10">
        <v>45835</v>
      </c>
      <c r="H580" s="10">
        <v>45992</v>
      </c>
      <c r="I580" s="10">
        <v>45834</v>
      </c>
      <c r="J580" s="10">
        <v>45835</v>
      </c>
      <c r="K580" s="21">
        <v>1510153</v>
      </c>
      <c r="L580" s="21"/>
      <c r="M580" s="21">
        <v>1510153</v>
      </c>
      <c r="N580" s="21">
        <v>1510153</v>
      </c>
      <c r="O580" s="21">
        <f>IF(Worked_Table[[#This Row],[Award Value]]="",Worked_Table[[#This Row],[CN Value]],Worked_Table[[#This Row],[Award Value]])</f>
        <v>1510153</v>
      </c>
      <c r="P580" s="10">
        <v>45835</v>
      </c>
      <c r="Q580" s="10">
        <v>45992</v>
      </c>
      <c r="R580" s="7">
        <v>2025</v>
      </c>
      <c r="S580" s="7" t="str">
        <f t="shared" si="9"/>
        <v>England Mixed/Other</v>
      </c>
    </row>
    <row r="581" spans="1:19" x14ac:dyDescent="0.3">
      <c r="A581" s="7" t="s">
        <v>5158</v>
      </c>
      <c r="B581" s="7" t="s">
        <v>1056</v>
      </c>
      <c r="C581" s="7" t="s">
        <v>43</v>
      </c>
      <c r="D581" s="10">
        <v>45821</v>
      </c>
      <c r="E581" s="7" t="s">
        <v>5160</v>
      </c>
      <c r="F581" s="7" t="s">
        <v>84</v>
      </c>
      <c r="G581" s="10">
        <v>45747</v>
      </c>
      <c r="H581" s="10">
        <v>46477</v>
      </c>
      <c r="I581" s="10">
        <v>45695</v>
      </c>
      <c r="J581" s="10">
        <v>45747</v>
      </c>
      <c r="K581" s="21">
        <v>4600000</v>
      </c>
      <c r="L581" s="21"/>
      <c r="M581" s="21">
        <v>4600000</v>
      </c>
      <c r="N581" s="21">
        <v>4600000</v>
      </c>
      <c r="O581" s="21">
        <f>IF(Worked_Table[[#This Row],[Award Value]]="",Worked_Table[[#This Row],[CN Value]],Worked_Table[[#This Row],[Award Value]])</f>
        <v>4600000</v>
      </c>
      <c r="P581" s="10">
        <v>45748</v>
      </c>
      <c r="Q581" s="10">
        <v>46477</v>
      </c>
      <c r="R581" s="7">
        <v>2025</v>
      </c>
      <c r="S581" s="7" t="str">
        <f t="shared" si="9"/>
        <v>England Mixed/Other</v>
      </c>
    </row>
    <row r="582" spans="1:19" x14ac:dyDescent="0.3">
      <c r="A582" s="7" t="s">
        <v>5162</v>
      </c>
      <c r="B582" s="7" t="s">
        <v>2000</v>
      </c>
      <c r="C582" s="7" t="s">
        <v>43</v>
      </c>
      <c r="D582" s="10">
        <v>45821</v>
      </c>
      <c r="E582" s="7" t="s">
        <v>5164</v>
      </c>
      <c r="F582" s="7" t="s">
        <v>540</v>
      </c>
      <c r="G582" s="10">
        <v>45748</v>
      </c>
      <c r="H582" s="10">
        <v>46112</v>
      </c>
      <c r="I582" s="10">
        <v>45744</v>
      </c>
      <c r="J582" s="10">
        <v>45821</v>
      </c>
      <c r="K582" s="21">
        <v>424500</v>
      </c>
      <c r="L582" s="21"/>
      <c r="M582" s="21">
        <v>424500</v>
      </c>
      <c r="N582" s="21">
        <v>424500</v>
      </c>
      <c r="O582" s="21">
        <f>IF(Worked_Table[[#This Row],[Award Value]]="",Worked_Table[[#This Row],[CN Value]],Worked_Table[[#This Row],[Award Value]])</f>
        <v>424500</v>
      </c>
      <c r="P582" s="10">
        <v>45748</v>
      </c>
      <c r="Q582" s="10">
        <v>46112</v>
      </c>
      <c r="R582" s="7">
        <v>2025</v>
      </c>
      <c r="S582" s="7" t="str">
        <f t="shared" si="9"/>
        <v>England Mixed/Other</v>
      </c>
    </row>
    <row r="583" spans="1:19" x14ac:dyDescent="0.3">
      <c r="A583" s="7" t="s">
        <v>5170</v>
      </c>
      <c r="B583" s="7" t="s">
        <v>24935</v>
      </c>
      <c r="C583" s="7" t="s">
        <v>43</v>
      </c>
      <c r="D583" s="10">
        <v>45764</v>
      </c>
      <c r="E583" s="7" t="s">
        <v>5173</v>
      </c>
      <c r="F583" s="7" t="s">
        <v>127</v>
      </c>
      <c r="G583" s="10">
        <v>45292</v>
      </c>
      <c r="H583" s="10">
        <v>45310</v>
      </c>
      <c r="I583" s="10">
        <v>45183</v>
      </c>
      <c r="J583" s="10">
        <v>45404</v>
      </c>
      <c r="K583" s="21">
        <v>30000</v>
      </c>
      <c r="L583" s="21">
        <v>30000</v>
      </c>
      <c r="M583" s="21">
        <v>30000</v>
      </c>
      <c r="N583" s="21">
        <v>33762.300000000003</v>
      </c>
      <c r="O583" s="21">
        <f>IF(Worked_Table[[#This Row],[Award Value]]="",Worked_Table[[#This Row],[CN Value]],Worked_Table[[#This Row],[Award Value]])</f>
        <v>33762.300000000003</v>
      </c>
      <c r="P583" s="10">
        <v>45418</v>
      </c>
      <c r="Q583" s="10">
        <v>45436</v>
      </c>
      <c r="R583" s="7">
        <v>2025</v>
      </c>
      <c r="S583" s="7" t="str">
        <f t="shared" si="9"/>
        <v>UK</v>
      </c>
    </row>
    <row r="584" spans="1:19" x14ac:dyDescent="0.3">
      <c r="A584" s="7" t="s">
        <v>5178</v>
      </c>
      <c r="B584" s="7" t="s">
        <v>24848</v>
      </c>
      <c r="C584" s="7" t="s">
        <v>43</v>
      </c>
      <c r="D584" s="10">
        <v>45735</v>
      </c>
      <c r="E584" s="7" t="s">
        <v>5173</v>
      </c>
      <c r="F584" s="7" t="s">
        <v>127</v>
      </c>
      <c r="G584" s="10">
        <v>45534</v>
      </c>
      <c r="H584" s="10">
        <v>45898</v>
      </c>
      <c r="I584" s="10">
        <v>45485</v>
      </c>
      <c r="J584" s="10">
        <v>45693</v>
      </c>
      <c r="K584" s="21">
        <v>1000000</v>
      </c>
      <c r="L584" s="21">
        <v>2000000</v>
      </c>
      <c r="M584" s="21">
        <v>2000000</v>
      </c>
      <c r="N584" s="21">
        <v>760697.72</v>
      </c>
      <c r="O584" s="21">
        <f>IF(Worked_Table[[#This Row],[Award Value]]="",Worked_Table[[#This Row],[CN Value]],Worked_Table[[#This Row],[Award Value]])</f>
        <v>760697.72</v>
      </c>
      <c r="P584" s="10">
        <v>45534</v>
      </c>
      <c r="Q584" s="10">
        <v>45898</v>
      </c>
      <c r="R584" s="7">
        <v>2025</v>
      </c>
      <c r="S584" s="7" t="str">
        <f t="shared" si="9"/>
        <v>UK</v>
      </c>
    </row>
    <row r="585" spans="1:19" x14ac:dyDescent="0.3">
      <c r="A585" s="7" t="s">
        <v>5183</v>
      </c>
      <c r="B585" s="7" t="s">
        <v>1926</v>
      </c>
      <c r="C585" s="7" t="s">
        <v>43</v>
      </c>
      <c r="D585" s="10">
        <v>45687</v>
      </c>
      <c r="E585" s="7" t="s">
        <v>5185</v>
      </c>
      <c r="F585" s="7" t="s">
        <v>84</v>
      </c>
      <c r="G585" s="10">
        <v>45665</v>
      </c>
      <c r="H585" s="10">
        <v>45930</v>
      </c>
      <c r="I585" s="10">
        <v>45623</v>
      </c>
      <c r="J585" s="10">
        <v>45678</v>
      </c>
      <c r="K585" s="21">
        <v>350000</v>
      </c>
      <c r="L585" s="21">
        <v>350000</v>
      </c>
      <c r="M585" s="21">
        <v>350000</v>
      </c>
      <c r="N585" s="21">
        <v>298429.3</v>
      </c>
      <c r="O585" s="21">
        <f>IF(Worked_Table[[#This Row],[Award Value]]="",Worked_Table[[#This Row],[CN Value]],Worked_Table[[#This Row],[Award Value]])</f>
        <v>298429.3</v>
      </c>
      <c r="P585" s="10">
        <v>45679</v>
      </c>
      <c r="Q585" s="10">
        <v>45930</v>
      </c>
      <c r="R585" s="7">
        <v>2025</v>
      </c>
      <c r="S585" s="7" t="str">
        <f t="shared" si="9"/>
        <v>England Mixed/Other</v>
      </c>
    </row>
    <row r="586" spans="1:19" x14ac:dyDescent="0.3">
      <c r="A586" s="7" t="s">
        <v>5192</v>
      </c>
      <c r="B586" s="7" t="s">
        <v>5193</v>
      </c>
      <c r="C586" s="7" t="s">
        <v>43</v>
      </c>
      <c r="D586" s="10">
        <v>45681</v>
      </c>
      <c r="E586" s="7" t="s">
        <v>5195</v>
      </c>
      <c r="F586" s="7" t="s">
        <v>107</v>
      </c>
      <c r="G586" s="10">
        <v>45642</v>
      </c>
      <c r="H586" s="10">
        <v>45747</v>
      </c>
      <c r="I586" s="10">
        <v>45590</v>
      </c>
      <c r="J586" s="10">
        <v>45638</v>
      </c>
      <c r="K586" s="21">
        <v>147000</v>
      </c>
      <c r="L586" s="21">
        <v>147000</v>
      </c>
      <c r="M586" s="21">
        <v>147000</v>
      </c>
      <c r="N586" s="21">
        <v>146804.69</v>
      </c>
      <c r="O586" s="21">
        <f>IF(Worked_Table[[#This Row],[Award Value]]="",Worked_Table[[#This Row],[CN Value]],Worked_Table[[#This Row],[Award Value]])</f>
        <v>146804.69</v>
      </c>
      <c r="P586" s="10">
        <v>45642</v>
      </c>
      <c r="Q586" s="10">
        <v>45747</v>
      </c>
      <c r="R586" s="7">
        <v>2025</v>
      </c>
      <c r="S586" s="7" t="str">
        <f t="shared" si="9"/>
        <v>England Mixed/Other</v>
      </c>
    </row>
    <row r="587" spans="1:19" x14ac:dyDescent="0.3">
      <c r="A587" s="7" t="s">
        <v>5203</v>
      </c>
      <c r="B587" s="7" t="s">
        <v>6874</v>
      </c>
      <c r="C587" s="7" t="s">
        <v>43</v>
      </c>
      <c r="D587" s="10">
        <v>45664</v>
      </c>
      <c r="E587" s="7" t="s">
        <v>5205</v>
      </c>
      <c r="F587" s="7" t="s">
        <v>8481</v>
      </c>
      <c r="G587" s="10">
        <v>45659</v>
      </c>
      <c r="H587" s="10">
        <v>45869</v>
      </c>
      <c r="I587" s="10">
        <v>45627</v>
      </c>
      <c r="J587" s="10">
        <v>45659</v>
      </c>
      <c r="K587" s="21">
        <v>1630159.4</v>
      </c>
      <c r="L587" s="21"/>
      <c r="M587" s="21">
        <v>1630159.4</v>
      </c>
      <c r="N587" s="21">
        <v>1630159.4</v>
      </c>
      <c r="O587" s="21">
        <f>IF(Worked_Table[[#This Row],[Award Value]]="",Worked_Table[[#This Row],[CN Value]],Worked_Table[[#This Row],[Award Value]])</f>
        <v>1630159.4</v>
      </c>
      <c r="P587" s="10">
        <v>45659</v>
      </c>
      <c r="Q587" s="10">
        <v>45869</v>
      </c>
      <c r="R587" s="7">
        <v>2025</v>
      </c>
      <c r="S587" s="7" t="str">
        <f t="shared" si="9"/>
        <v>England Mixed/Other</v>
      </c>
    </row>
    <row r="588" spans="1:19" x14ac:dyDescent="0.3">
      <c r="A588" s="7" t="s">
        <v>5211</v>
      </c>
      <c r="B588" s="7" t="s">
        <v>1408</v>
      </c>
      <c r="C588" s="7" t="s">
        <v>43</v>
      </c>
      <c r="D588" s="10">
        <v>45583</v>
      </c>
      <c r="E588" s="7" t="s">
        <v>5213</v>
      </c>
      <c r="F588" s="7" t="s">
        <v>84</v>
      </c>
      <c r="G588" s="10">
        <v>45597</v>
      </c>
      <c r="H588" s="10">
        <v>46326</v>
      </c>
      <c r="I588" s="10">
        <v>45474</v>
      </c>
      <c r="J588" s="10">
        <v>45580</v>
      </c>
      <c r="K588" s="21">
        <v>24000000</v>
      </c>
      <c r="L588" s="21">
        <v>24000000</v>
      </c>
      <c r="M588" s="21">
        <v>24000000</v>
      </c>
      <c r="N588" s="21">
        <v>24000000</v>
      </c>
      <c r="O588" s="21">
        <f>IF(Worked_Table[[#This Row],[Award Value]]="",Worked_Table[[#This Row],[CN Value]],Worked_Table[[#This Row],[Award Value]])</f>
        <v>24000000</v>
      </c>
      <c r="P588" s="10">
        <v>45597</v>
      </c>
      <c r="Q588" s="10">
        <v>47057</v>
      </c>
      <c r="R588" s="7">
        <v>2024</v>
      </c>
      <c r="S588" s="7" t="str">
        <f t="shared" si="9"/>
        <v>England Mixed/Other</v>
      </c>
    </row>
    <row r="589" spans="1:19" x14ac:dyDescent="0.3">
      <c r="A589" s="7" t="s">
        <v>5220</v>
      </c>
      <c r="B589" s="7" t="s">
        <v>1357</v>
      </c>
      <c r="C589" s="7" t="s">
        <v>43</v>
      </c>
      <c r="D589" s="10">
        <v>45516</v>
      </c>
      <c r="E589" s="7" t="s">
        <v>5222</v>
      </c>
      <c r="F589" s="7" t="s">
        <v>862</v>
      </c>
      <c r="G589" s="10">
        <v>45513</v>
      </c>
      <c r="H589" s="10">
        <v>46052</v>
      </c>
      <c r="I589" s="10">
        <v>45481</v>
      </c>
      <c r="J589" s="10">
        <v>45481</v>
      </c>
      <c r="K589" s="21">
        <v>80075</v>
      </c>
      <c r="L589" s="21"/>
      <c r="M589" s="21">
        <v>80075</v>
      </c>
      <c r="N589" s="21">
        <v>80075</v>
      </c>
      <c r="O589" s="21">
        <f>IF(Worked_Table[[#This Row],[Award Value]]="",Worked_Table[[#This Row],[CN Value]],Worked_Table[[#This Row],[Award Value]])</f>
        <v>80075</v>
      </c>
      <c r="P589" s="10">
        <v>45513</v>
      </c>
      <c r="Q589" s="10">
        <v>46052</v>
      </c>
      <c r="R589" s="7">
        <v>2024</v>
      </c>
      <c r="S589" s="7" t="str">
        <f t="shared" si="9"/>
        <v>England</v>
      </c>
    </row>
    <row r="590" spans="1:19" x14ac:dyDescent="0.3">
      <c r="A590" s="7" t="s">
        <v>5228</v>
      </c>
      <c r="B590" s="7" t="s">
        <v>336</v>
      </c>
      <c r="C590" s="7" t="s">
        <v>43</v>
      </c>
      <c r="D590" s="10">
        <v>45506</v>
      </c>
      <c r="E590" s="7" t="s">
        <v>5231</v>
      </c>
      <c r="F590" s="7" t="s">
        <v>95</v>
      </c>
      <c r="G590" s="10">
        <v>45474</v>
      </c>
      <c r="H590" s="10">
        <v>45597</v>
      </c>
      <c r="I590" s="10">
        <v>45462</v>
      </c>
      <c r="J590" s="10">
        <v>45463</v>
      </c>
      <c r="K590" s="21">
        <v>400000</v>
      </c>
      <c r="L590" s="21"/>
      <c r="M590" s="21">
        <v>400000</v>
      </c>
      <c r="N590" s="21">
        <v>400000</v>
      </c>
      <c r="O590" s="21">
        <f>IF(Worked_Table[[#This Row],[Award Value]]="",Worked_Table[[#This Row],[CN Value]],Worked_Table[[#This Row],[Award Value]])</f>
        <v>400000</v>
      </c>
      <c r="P590" s="10">
        <v>45474</v>
      </c>
      <c r="Q590" s="10">
        <v>45597</v>
      </c>
      <c r="R590" s="7">
        <v>2024</v>
      </c>
      <c r="S590" s="7" t="str">
        <f t="shared" si="9"/>
        <v>England Mixed/Other</v>
      </c>
    </row>
    <row r="591" spans="1:19" x14ac:dyDescent="0.3">
      <c r="A591" s="7" t="s">
        <v>5235</v>
      </c>
      <c r="B591" s="7" t="s">
        <v>24848</v>
      </c>
      <c r="C591" s="7" t="s">
        <v>43</v>
      </c>
      <c r="D591" s="10">
        <v>45490</v>
      </c>
      <c r="E591" s="7" t="s">
        <v>5173</v>
      </c>
      <c r="F591" s="7" t="s">
        <v>127</v>
      </c>
      <c r="G591" s="10">
        <v>45410</v>
      </c>
      <c r="H591" s="10">
        <v>45774</v>
      </c>
      <c r="I591" s="10">
        <v>45405</v>
      </c>
      <c r="J591" s="10">
        <v>45490</v>
      </c>
      <c r="K591" s="21">
        <v>250000</v>
      </c>
      <c r="L591" s="21">
        <v>250000</v>
      </c>
      <c r="M591" s="21">
        <v>250000</v>
      </c>
      <c r="N591" s="21">
        <v>750000</v>
      </c>
      <c r="O591" s="21">
        <f>IF(Worked_Table[[#This Row],[Award Value]]="",Worked_Table[[#This Row],[CN Value]],Worked_Table[[#This Row],[Award Value]])</f>
        <v>750000</v>
      </c>
      <c r="P591" s="10">
        <v>45410</v>
      </c>
      <c r="Q591" s="10">
        <v>45774</v>
      </c>
      <c r="R591" s="7">
        <v>2024</v>
      </c>
      <c r="S591" s="7" t="str">
        <f t="shared" si="9"/>
        <v>UK</v>
      </c>
    </row>
    <row r="592" spans="1:19" x14ac:dyDescent="0.3">
      <c r="A592" s="7" t="s">
        <v>5240</v>
      </c>
      <c r="B592" s="7" t="s">
        <v>5241</v>
      </c>
      <c r="C592" s="7" t="s">
        <v>43</v>
      </c>
      <c r="D592" s="10">
        <v>45483</v>
      </c>
      <c r="E592" s="7" t="s">
        <v>5243</v>
      </c>
      <c r="F592" s="7" t="s">
        <v>714</v>
      </c>
      <c r="G592" s="10">
        <v>45330</v>
      </c>
      <c r="H592" s="10">
        <v>45504</v>
      </c>
      <c r="I592" s="10">
        <v>45195</v>
      </c>
      <c r="J592" s="10">
        <v>45619</v>
      </c>
      <c r="K592" s="21">
        <v>1844246</v>
      </c>
      <c r="L592" s="21"/>
      <c r="M592" s="21">
        <v>1844246</v>
      </c>
      <c r="N592" s="21">
        <v>1844246</v>
      </c>
      <c r="O592" s="21">
        <f>IF(Worked_Table[[#This Row],[Award Value]]="",Worked_Table[[#This Row],[CN Value]],Worked_Table[[#This Row],[Award Value]])</f>
        <v>1844246</v>
      </c>
      <c r="P592" s="10">
        <v>45330</v>
      </c>
      <c r="Q592" s="10">
        <v>45504</v>
      </c>
      <c r="R592" s="7">
        <v>2024</v>
      </c>
      <c r="S592" s="7" t="str">
        <f t="shared" si="9"/>
        <v>England Mixed/Other</v>
      </c>
    </row>
    <row r="593" spans="1:19" x14ac:dyDescent="0.3">
      <c r="A593" s="7" t="s">
        <v>5252</v>
      </c>
      <c r="B593" s="7" t="s">
        <v>24936</v>
      </c>
      <c r="C593" s="7" t="s">
        <v>43</v>
      </c>
      <c r="D593" s="10">
        <v>45470</v>
      </c>
      <c r="E593" s="7" t="s">
        <v>5255</v>
      </c>
      <c r="F593" s="7" t="s">
        <v>127</v>
      </c>
      <c r="G593" s="10">
        <v>45509</v>
      </c>
      <c r="H593" s="10">
        <v>45562</v>
      </c>
      <c r="I593" s="10">
        <v>45436</v>
      </c>
      <c r="J593" s="10">
        <v>45462</v>
      </c>
      <c r="K593" s="21">
        <v>50000</v>
      </c>
      <c r="L593" s="21">
        <v>60000</v>
      </c>
      <c r="M593" s="21">
        <v>60000</v>
      </c>
      <c r="N593" s="21">
        <v>47839.74</v>
      </c>
      <c r="O593" s="21">
        <f>IF(Worked_Table[[#This Row],[Award Value]]="",Worked_Table[[#This Row],[CN Value]],Worked_Table[[#This Row],[Award Value]])</f>
        <v>47839.74</v>
      </c>
      <c r="P593" s="10">
        <v>45509</v>
      </c>
      <c r="Q593" s="10">
        <v>45562</v>
      </c>
      <c r="R593" s="7">
        <v>2024</v>
      </c>
      <c r="S593" s="7" t="str">
        <f t="shared" si="9"/>
        <v>UK</v>
      </c>
    </row>
    <row r="594" spans="1:19" x14ac:dyDescent="0.3">
      <c r="A594" s="7" t="s">
        <v>5261</v>
      </c>
      <c r="B594" s="7" t="s">
        <v>24849</v>
      </c>
      <c r="C594" s="7" t="s">
        <v>43</v>
      </c>
      <c r="D594" s="10">
        <v>45464</v>
      </c>
      <c r="E594" s="7" t="s">
        <v>5263</v>
      </c>
      <c r="F594" s="7" t="s">
        <v>84</v>
      </c>
      <c r="G594" s="10">
        <v>45369</v>
      </c>
      <c r="H594" s="10">
        <v>46829</v>
      </c>
      <c r="I594" s="10">
        <v>45250</v>
      </c>
      <c r="J594" s="10">
        <v>45464</v>
      </c>
      <c r="K594" s="21">
        <v>308267.73</v>
      </c>
      <c r="L594" s="21">
        <v>308267.73</v>
      </c>
      <c r="M594" s="21">
        <v>308267.73</v>
      </c>
      <c r="N594" s="21">
        <v>308267.73</v>
      </c>
      <c r="O594" s="21">
        <f>IF(Worked_Table[[#This Row],[Award Value]]="",Worked_Table[[#This Row],[CN Value]],Worked_Table[[#This Row],[Award Value]])</f>
        <v>308267.73</v>
      </c>
      <c r="P594" s="10">
        <v>45474</v>
      </c>
      <c r="Q594" s="10">
        <v>46934</v>
      </c>
      <c r="R594" s="7">
        <v>2024</v>
      </c>
      <c r="S594" s="7" t="str">
        <f t="shared" si="9"/>
        <v>England Mixed/Other</v>
      </c>
    </row>
    <row r="595" spans="1:19" x14ac:dyDescent="0.3">
      <c r="A595" s="7" t="s">
        <v>5269</v>
      </c>
      <c r="B595" s="7" t="s">
        <v>4682</v>
      </c>
      <c r="C595" s="7" t="s">
        <v>43</v>
      </c>
      <c r="D595" s="10">
        <v>45463</v>
      </c>
      <c r="E595" s="7" t="s">
        <v>5271</v>
      </c>
      <c r="F595" s="7" t="s">
        <v>84</v>
      </c>
      <c r="G595" s="10">
        <v>44796</v>
      </c>
      <c r="H595" s="10">
        <v>45134</v>
      </c>
      <c r="I595" s="10">
        <v>44789</v>
      </c>
      <c r="J595" s="10">
        <v>44796</v>
      </c>
      <c r="K595" s="21">
        <v>21553620</v>
      </c>
      <c r="L595" s="21"/>
      <c r="M595" s="21">
        <v>21553620</v>
      </c>
      <c r="N595" s="21">
        <v>21553620</v>
      </c>
      <c r="O595" s="21">
        <f>IF(Worked_Table[[#This Row],[Award Value]]="",Worked_Table[[#This Row],[CN Value]],Worked_Table[[#This Row],[Award Value]])</f>
        <v>21553620</v>
      </c>
      <c r="P595" s="10">
        <v>44796</v>
      </c>
      <c r="Q595" s="10">
        <v>45134</v>
      </c>
      <c r="R595" s="7">
        <v>2024</v>
      </c>
      <c r="S595" s="7" t="str">
        <f t="shared" si="9"/>
        <v>England Mixed/Other</v>
      </c>
    </row>
    <row r="596" spans="1:19" x14ac:dyDescent="0.3">
      <c r="A596" s="7" t="s">
        <v>5274</v>
      </c>
      <c r="B596" s="7" t="s">
        <v>2000</v>
      </c>
      <c r="C596" s="7" t="s">
        <v>43</v>
      </c>
      <c r="D596" s="10">
        <v>45428</v>
      </c>
      <c r="E596" s="7" t="s">
        <v>5276</v>
      </c>
      <c r="F596" s="7" t="s">
        <v>540</v>
      </c>
      <c r="G596" s="10">
        <v>45383</v>
      </c>
      <c r="H596" s="10">
        <v>45747</v>
      </c>
      <c r="I596" s="10">
        <v>45345</v>
      </c>
      <c r="J596" s="10">
        <v>45391</v>
      </c>
      <c r="K596" s="21">
        <v>0</v>
      </c>
      <c r="L596" s="21"/>
      <c r="M596" s="21">
        <v>0</v>
      </c>
      <c r="N596" s="21">
        <v>345000</v>
      </c>
      <c r="O596" s="21">
        <f>IF(Worked_Table[[#This Row],[Award Value]]="",Worked_Table[[#This Row],[CN Value]],Worked_Table[[#This Row],[Award Value]])</f>
        <v>345000</v>
      </c>
      <c r="P596" s="10">
        <v>45397</v>
      </c>
      <c r="Q596" s="10">
        <v>45747</v>
      </c>
      <c r="R596" s="7">
        <v>2024</v>
      </c>
      <c r="S596" s="7" t="str">
        <f t="shared" si="9"/>
        <v>England Mixed/Other</v>
      </c>
    </row>
    <row r="597" spans="1:19" x14ac:dyDescent="0.3">
      <c r="A597" s="7" t="s">
        <v>5283</v>
      </c>
      <c r="B597" s="7" t="s">
        <v>3866</v>
      </c>
      <c r="C597" s="7" t="s">
        <v>43</v>
      </c>
      <c r="D597" s="10">
        <v>45401</v>
      </c>
      <c r="E597" s="7" t="s">
        <v>5285</v>
      </c>
      <c r="F597" s="7" t="s">
        <v>84</v>
      </c>
      <c r="G597" s="10">
        <v>45384</v>
      </c>
      <c r="H597" s="10">
        <v>45509</v>
      </c>
      <c r="I597" s="10">
        <v>45303</v>
      </c>
      <c r="J597" s="10">
        <v>45376</v>
      </c>
      <c r="K597" s="21">
        <v>593486.46</v>
      </c>
      <c r="L597" s="21"/>
      <c r="M597" s="21">
        <v>593486.46</v>
      </c>
      <c r="N597" s="21">
        <v>593486.46</v>
      </c>
      <c r="O597" s="21">
        <f>IF(Worked_Table[[#This Row],[Award Value]]="",Worked_Table[[#This Row],[CN Value]],Worked_Table[[#This Row],[Award Value]])</f>
        <v>593486.46</v>
      </c>
      <c r="P597" s="10">
        <v>45384</v>
      </c>
      <c r="Q597" s="10">
        <v>45509</v>
      </c>
      <c r="R597" s="7">
        <v>2024</v>
      </c>
      <c r="S597" s="7" t="str">
        <f t="shared" si="9"/>
        <v>England Mixed/Other</v>
      </c>
    </row>
    <row r="598" spans="1:19" x14ac:dyDescent="0.3">
      <c r="A598" s="7" t="s">
        <v>5290</v>
      </c>
      <c r="B598" s="7" t="s">
        <v>4116</v>
      </c>
      <c r="C598" s="7" t="s">
        <v>43</v>
      </c>
      <c r="D598" s="10">
        <v>45398</v>
      </c>
      <c r="E598" s="7" t="s">
        <v>5292</v>
      </c>
      <c r="F598" s="7" t="s">
        <v>64</v>
      </c>
      <c r="G598" s="10">
        <v>45379</v>
      </c>
      <c r="H598" s="10">
        <v>45412</v>
      </c>
      <c r="I598" s="10">
        <v>45378</v>
      </c>
      <c r="J598" s="10">
        <v>45378</v>
      </c>
      <c r="K598" s="21">
        <v>333340</v>
      </c>
      <c r="L598" s="21"/>
      <c r="M598" s="21">
        <v>333340</v>
      </c>
      <c r="N598" s="21">
        <v>333340</v>
      </c>
      <c r="O598" s="21">
        <f>IF(Worked_Table[[#This Row],[Award Value]]="",Worked_Table[[#This Row],[CN Value]],Worked_Table[[#This Row],[Award Value]])</f>
        <v>333340</v>
      </c>
      <c r="P598" s="10">
        <v>45379</v>
      </c>
      <c r="Q598" s="10">
        <v>45412</v>
      </c>
      <c r="R598" s="7">
        <v>2024</v>
      </c>
      <c r="S598" s="7" t="str">
        <f t="shared" si="9"/>
        <v>UK</v>
      </c>
    </row>
    <row r="599" spans="1:19" x14ac:dyDescent="0.3">
      <c r="A599" s="7" t="s">
        <v>5298</v>
      </c>
      <c r="B599" s="7" t="s">
        <v>24937</v>
      </c>
      <c r="C599" s="7" t="s">
        <v>43</v>
      </c>
      <c r="D599" s="10">
        <v>45366</v>
      </c>
      <c r="E599" s="7" t="s">
        <v>5301</v>
      </c>
      <c r="F599" s="7" t="s">
        <v>127</v>
      </c>
      <c r="G599" s="10">
        <v>45413</v>
      </c>
      <c r="H599" s="10">
        <v>45596</v>
      </c>
      <c r="I599" s="10">
        <v>45341</v>
      </c>
      <c r="J599" s="10">
        <v>45366</v>
      </c>
      <c r="K599" s="21">
        <v>720000</v>
      </c>
      <c r="L599" s="21">
        <v>820000</v>
      </c>
      <c r="M599" s="21">
        <v>820000</v>
      </c>
      <c r="N599" s="21">
        <v>983301.1</v>
      </c>
      <c r="O599" s="21">
        <f>IF(Worked_Table[[#This Row],[Award Value]]="",Worked_Table[[#This Row],[CN Value]],Worked_Table[[#This Row],[Award Value]])</f>
        <v>983301.1</v>
      </c>
      <c r="P599" s="10">
        <v>45413</v>
      </c>
      <c r="Q599" s="10">
        <v>45596</v>
      </c>
      <c r="R599" s="7">
        <v>2024</v>
      </c>
      <c r="S599" s="7" t="str">
        <f t="shared" si="9"/>
        <v>UK</v>
      </c>
    </row>
    <row r="600" spans="1:19" x14ac:dyDescent="0.3">
      <c r="A600" s="7" t="s">
        <v>5308</v>
      </c>
      <c r="B600" s="7" t="s">
        <v>24938</v>
      </c>
      <c r="C600" s="7" t="s">
        <v>43</v>
      </c>
      <c r="D600" s="10">
        <v>45356</v>
      </c>
      <c r="E600" s="7" t="s">
        <v>5311</v>
      </c>
      <c r="F600" s="7" t="s">
        <v>51</v>
      </c>
      <c r="G600" s="10">
        <v>45334</v>
      </c>
      <c r="H600" s="10">
        <v>45355</v>
      </c>
      <c r="I600" s="10">
        <v>45205</v>
      </c>
      <c r="J600" s="10">
        <v>45355</v>
      </c>
      <c r="K600" s="21">
        <v>81500</v>
      </c>
      <c r="L600" s="21"/>
      <c r="M600" s="21">
        <v>81500</v>
      </c>
      <c r="N600" s="21">
        <v>81500</v>
      </c>
      <c r="O600" s="21">
        <f>IF(Worked_Table[[#This Row],[Award Value]]="",Worked_Table[[#This Row],[CN Value]],Worked_Table[[#This Row],[Award Value]])</f>
        <v>81500</v>
      </c>
      <c r="P600" s="10">
        <v>45334</v>
      </c>
      <c r="Q600" s="10">
        <v>45355</v>
      </c>
      <c r="R600" s="7">
        <v>2024</v>
      </c>
      <c r="S600" s="7" t="str">
        <f t="shared" si="9"/>
        <v>England Mixed/Other</v>
      </c>
    </row>
    <row r="601" spans="1:19" x14ac:dyDescent="0.3">
      <c r="A601" s="7" t="s">
        <v>5318</v>
      </c>
      <c r="B601" s="7" t="s">
        <v>4973</v>
      </c>
      <c r="C601" s="7" t="s">
        <v>43</v>
      </c>
      <c r="D601" s="10">
        <v>45306</v>
      </c>
      <c r="E601" s="7" t="s">
        <v>5320</v>
      </c>
      <c r="F601" s="7" t="s">
        <v>95</v>
      </c>
      <c r="G601" s="10">
        <v>45200</v>
      </c>
      <c r="H601" s="10">
        <v>45291</v>
      </c>
      <c r="I601" s="10">
        <v>45188</v>
      </c>
      <c r="J601" s="10">
        <v>45282</v>
      </c>
      <c r="K601" s="21">
        <v>10000</v>
      </c>
      <c r="L601" s="21">
        <v>40000</v>
      </c>
      <c r="M601" s="21">
        <v>40000</v>
      </c>
      <c r="N601" s="21">
        <v>37615.65</v>
      </c>
      <c r="O601" s="21">
        <f>IF(Worked_Table[[#This Row],[Award Value]]="",Worked_Table[[#This Row],[CN Value]],Worked_Table[[#This Row],[Award Value]])</f>
        <v>37615.65</v>
      </c>
      <c r="P601" s="10">
        <v>45200</v>
      </c>
      <c r="Q601" s="10">
        <v>45291</v>
      </c>
      <c r="R601" s="7">
        <v>2024</v>
      </c>
      <c r="S601" s="7" t="str">
        <f t="shared" si="9"/>
        <v>England Mixed/Other</v>
      </c>
    </row>
    <row r="602" spans="1:19" x14ac:dyDescent="0.3">
      <c r="A602" s="7" t="s">
        <v>5327</v>
      </c>
      <c r="B602" s="7" t="s">
        <v>5328</v>
      </c>
      <c r="C602" s="7" t="s">
        <v>43</v>
      </c>
      <c r="D602" s="10">
        <v>45300</v>
      </c>
      <c r="E602" s="7" t="s">
        <v>5330</v>
      </c>
      <c r="F602" s="7" t="s">
        <v>84</v>
      </c>
      <c r="G602" s="10">
        <v>45139</v>
      </c>
      <c r="H602" s="10">
        <v>45504</v>
      </c>
      <c r="I602" s="10">
        <v>45110</v>
      </c>
      <c r="J602" s="10">
        <v>45138</v>
      </c>
      <c r="K602" s="21">
        <v>0</v>
      </c>
      <c r="L602" s="21"/>
      <c r="M602" s="21">
        <v>0</v>
      </c>
      <c r="N602" s="21">
        <v>100000</v>
      </c>
      <c r="O602" s="21">
        <f>IF(Worked_Table[[#This Row],[Award Value]]="",Worked_Table[[#This Row],[CN Value]],Worked_Table[[#This Row],[Award Value]])</f>
        <v>100000</v>
      </c>
      <c r="P602" s="10">
        <v>45139</v>
      </c>
      <c r="Q602" s="10">
        <v>45504</v>
      </c>
      <c r="R602" s="7">
        <v>2024</v>
      </c>
      <c r="S602" s="7" t="str">
        <f t="shared" si="9"/>
        <v>England Mixed/Other</v>
      </c>
    </row>
    <row r="603" spans="1:19" x14ac:dyDescent="0.3">
      <c r="A603" s="7" t="s">
        <v>5339</v>
      </c>
      <c r="B603" s="7" t="s">
        <v>5340</v>
      </c>
      <c r="C603" s="7" t="s">
        <v>43</v>
      </c>
      <c r="D603" s="10">
        <v>45978</v>
      </c>
      <c r="E603" s="7" t="s">
        <v>5342</v>
      </c>
      <c r="F603" s="7" t="s">
        <v>64</v>
      </c>
      <c r="G603" s="10">
        <v>45933</v>
      </c>
      <c r="H603" s="10">
        <v>47046</v>
      </c>
      <c r="I603" s="10">
        <v>45919</v>
      </c>
      <c r="J603" s="10">
        <v>45975</v>
      </c>
      <c r="K603" s="21">
        <v>0</v>
      </c>
      <c r="L603" s="21">
        <v>0</v>
      </c>
      <c r="M603" s="21">
        <v>0</v>
      </c>
      <c r="N603" s="21">
        <v>0</v>
      </c>
      <c r="O603" s="21">
        <f>IF(Worked_Table[[#This Row],[Award Value]]="",Worked_Table[[#This Row],[CN Value]],Worked_Table[[#This Row],[Award Value]])</f>
        <v>0</v>
      </c>
      <c r="P603" s="10">
        <v>45933</v>
      </c>
      <c r="Q603" s="10">
        <v>47046</v>
      </c>
      <c r="R603" s="7">
        <v>2025</v>
      </c>
      <c r="S603" s="7" t="str">
        <f t="shared" si="9"/>
        <v>UK</v>
      </c>
    </row>
    <row r="604" spans="1:19" x14ac:dyDescent="0.3">
      <c r="A604" s="7" t="s">
        <v>5351</v>
      </c>
      <c r="B604" s="7" t="s">
        <v>5064</v>
      </c>
      <c r="C604" s="7" t="s">
        <v>43</v>
      </c>
      <c r="D604" s="10">
        <v>45932</v>
      </c>
      <c r="E604" s="7" t="s">
        <v>5354</v>
      </c>
      <c r="F604" s="7" t="s">
        <v>107</v>
      </c>
      <c r="G604" s="10">
        <v>45943</v>
      </c>
      <c r="H604" s="10">
        <v>47403</v>
      </c>
      <c r="I604" s="10">
        <v>45910</v>
      </c>
      <c r="J604" s="10">
        <v>45929</v>
      </c>
      <c r="K604" s="21">
        <v>312300</v>
      </c>
      <c r="L604" s="21"/>
      <c r="M604" s="21">
        <v>312300</v>
      </c>
      <c r="N604" s="21">
        <v>312300</v>
      </c>
      <c r="O604" s="21">
        <f>IF(Worked_Table[[#This Row],[Award Value]]="",Worked_Table[[#This Row],[CN Value]],Worked_Table[[#This Row],[Award Value]])</f>
        <v>312300</v>
      </c>
      <c r="P604" s="10">
        <v>45943</v>
      </c>
      <c r="Q604" s="10">
        <v>47403</v>
      </c>
      <c r="R604" s="7">
        <v>2025</v>
      </c>
      <c r="S604" s="7" t="str">
        <f t="shared" si="9"/>
        <v>England Mixed/Other</v>
      </c>
    </row>
    <row r="605" spans="1:19" x14ac:dyDescent="0.3">
      <c r="A605" s="7" t="s">
        <v>5362</v>
      </c>
      <c r="B605" s="7" t="s">
        <v>3649</v>
      </c>
      <c r="C605" s="7" t="s">
        <v>43</v>
      </c>
      <c r="D605" s="10">
        <v>45929</v>
      </c>
      <c r="E605" s="7" t="s">
        <v>5364</v>
      </c>
      <c r="F605" s="7" t="s">
        <v>64</v>
      </c>
      <c r="G605" s="10">
        <v>45971</v>
      </c>
      <c r="H605" s="10">
        <v>46700</v>
      </c>
      <c r="I605" s="10">
        <v>45847</v>
      </c>
      <c r="J605" s="10">
        <v>45898</v>
      </c>
      <c r="K605" s="21">
        <v>450000</v>
      </c>
      <c r="L605" s="21">
        <v>450000</v>
      </c>
      <c r="M605" s="21">
        <v>450000</v>
      </c>
      <c r="N605" s="21">
        <v>450000</v>
      </c>
      <c r="O605" s="21">
        <f>IF(Worked_Table[[#This Row],[Award Value]]="",Worked_Table[[#This Row],[CN Value]],Worked_Table[[#This Row],[Award Value]])</f>
        <v>450000</v>
      </c>
      <c r="P605" s="10">
        <v>45971</v>
      </c>
      <c r="Q605" s="10">
        <v>46700</v>
      </c>
      <c r="R605" s="7">
        <v>2025</v>
      </c>
      <c r="S605" s="7" t="str">
        <f t="shared" si="9"/>
        <v>UK</v>
      </c>
    </row>
    <row r="606" spans="1:19" x14ac:dyDescent="0.3">
      <c r="A606" s="7" t="s">
        <v>5372</v>
      </c>
      <c r="B606" s="7" t="s">
        <v>5373</v>
      </c>
      <c r="C606" s="7" t="s">
        <v>43</v>
      </c>
      <c r="D606" s="10">
        <v>45748</v>
      </c>
      <c r="E606" s="7" t="s">
        <v>5375</v>
      </c>
      <c r="F606" s="7" t="s">
        <v>8481</v>
      </c>
      <c r="G606" s="10">
        <v>45689</v>
      </c>
      <c r="H606" s="10">
        <v>45930</v>
      </c>
      <c r="I606" s="10">
        <v>45644</v>
      </c>
      <c r="J606" s="10">
        <v>45687</v>
      </c>
      <c r="K606" s="21">
        <v>170000</v>
      </c>
      <c r="L606" s="21">
        <v>200000</v>
      </c>
      <c r="M606" s="21">
        <v>200000</v>
      </c>
      <c r="N606" s="21">
        <v>199180.67</v>
      </c>
      <c r="O606" s="21">
        <f>IF(Worked_Table[[#This Row],[Award Value]]="",Worked_Table[[#This Row],[CN Value]],Worked_Table[[#This Row],[Award Value]])</f>
        <v>199180.67</v>
      </c>
      <c r="P606" s="10">
        <v>45810</v>
      </c>
      <c r="Q606" s="10">
        <v>46357</v>
      </c>
      <c r="R606" s="7">
        <v>2025</v>
      </c>
      <c r="S606" s="7" t="str">
        <f t="shared" si="9"/>
        <v>England Mixed/Other</v>
      </c>
    </row>
    <row r="607" spans="1:19" x14ac:dyDescent="0.3">
      <c r="A607" s="7" t="s">
        <v>5387</v>
      </c>
      <c r="B607" s="7" t="s">
        <v>2759</v>
      </c>
      <c r="C607" s="7" t="s">
        <v>43</v>
      </c>
      <c r="D607" s="10">
        <v>45721</v>
      </c>
      <c r="E607" s="7" t="s">
        <v>5389</v>
      </c>
      <c r="F607" s="7" t="s">
        <v>107</v>
      </c>
      <c r="G607" s="10">
        <v>45748</v>
      </c>
      <c r="H607" s="10">
        <v>46112</v>
      </c>
      <c r="I607" s="10">
        <v>45701</v>
      </c>
      <c r="J607" s="10">
        <v>45695</v>
      </c>
      <c r="K607" s="21">
        <v>12640.67</v>
      </c>
      <c r="L607" s="21"/>
      <c r="M607" s="21">
        <v>12640.67</v>
      </c>
      <c r="N607" s="21">
        <v>12640.67</v>
      </c>
      <c r="O607" s="21">
        <f>IF(Worked_Table[[#This Row],[Award Value]]="",Worked_Table[[#This Row],[CN Value]],Worked_Table[[#This Row],[Award Value]])</f>
        <v>12640.67</v>
      </c>
      <c r="P607" s="10">
        <v>45748</v>
      </c>
      <c r="Q607" s="10">
        <v>46112</v>
      </c>
      <c r="R607" s="7">
        <v>2025</v>
      </c>
      <c r="S607" s="7" t="str">
        <f t="shared" si="9"/>
        <v>England Mixed/Other</v>
      </c>
    </row>
    <row r="608" spans="1:19" x14ac:dyDescent="0.3">
      <c r="A608" s="7" t="s">
        <v>5396</v>
      </c>
      <c r="B608" s="7" t="s">
        <v>5397</v>
      </c>
      <c r="C608" s="7" t="s">
        <v>43</v>
      </c>
      <c r="D608" s="10">
        <v>45519</v>
      </c>
      <c r="E608" s="7" t="s">
        <v>5399</v>
      </c>
      <c r="F608" s="7" t="s">
        <v>127</v>
      </c>
      <c r="G608" s="10">
        <v>45488</v>
      </c>
      <c r="H608" s="10">
        <v>46477</v>
      </c>
      <c r="I608" s="10">
        <v>45443</v>
      </c>
      <c r="J608" s="10">
        <v>45483</v>
      </c>
      <c r="K608" s="21">
        <v>155000</v>
      </c>
      <c r="L608" s="21">
        <v>155000</v>
      </c>
      <c r="M608" s="21">
        <v>155000</v>
      </c>
      <c r="N608" s="21">
        <v>155000</v>
      </c>
      <c r="O608" s="21">
        <f>IF(Worked_Table[[#This Row],[Award Value]]="",Worked_Table[[#This Row],[CN Value]],Worked_Table[[#This Row],[Award Value]])</f>
        <v>155000</v>
      </c>
      <c r="P608" s="10">
        <v>45488</v>
      </c>
      <c r="Q608" s="10">
        <v>46477</v>
      </c>
      <c r="R608" s="7">
        <v>2024</v>
      </c>
      <c r="S608" s="7" t="str">
        <f t="shared" si="9"/>
        <v>UK</v>
      </c>
    </row>
    <row r="609" spans="1:19" x14ac:dyDescent="0.3">
      <c r="A609" s="7" t="s">
        <v>5408</v>
      </c>
      <c r="B609" s="7" t="s">
        <v>1357</v>
      </c>
      <c r="C609" s="7" t="s">
        <v>43</v>
      </c>
      <c r="D609" s="10">
        <v>45449</v>
      </c>
      <c r="E609" s="7" t="s">
        <v>5410</v>
      </c>
      <c r="F609" s="7" t="s">
        <v>107</v>
      </c>
      <c r="G609" s="10">
        <v>45443</v>
      </c>
      <c r="H609" s="10">
        <v>45495</v>
      </c>
      <c r="I609" s="10">
        <v>45442</v>
      </c>
      <c r="J609" s="10">
        <v>45443</v>
      </c>
      <c r="K609" s="21">
        <v>171281.81</v>
      </c>
      <c r="L609" s="21"/>
      <c r="M609" s="21">
        <v>171281.81</v>
      </c>
      <c r="N609" s="21">
        <v>171281.81</v>
      </c>
      <c r="O609" s="21">
        <f>IF(Worked_Table[[#This Row],[Award Value]]="",Worked_Table[[#This Row],[CN Value]],Worked_Table[[#This Row],[Award Value]])</f>
        <v>171281.81</v>
      </c>
      <c r="P609" s="10">
        <v>45443</v>
      </c>
      <c r="Q609" s="10">
        <v>45495</v>
      </c>
      <c r="R609" s="7">
        <v>2024</v>
      </c>
      <c r="S609" s="7" t="str">
        <f t="shared" si="9"/>
        <v>England Mixed/Other</v>
      </c>
    </row>
    <row r="610" spans="1:19" x14ac:dyDescent="0.3">
      <c r="A610" s="7" t="s">
        <v>5413</v>
      </c>
      <c r="B610" s="7" t="s">
        <v>5414</v>
      </c>
      <c r="C610" s="7" t="s">
        <v>43</v>
      </c>
      <c r="D610" s="10">
        <v>45412</v>
      </c>
      <c r="E610" s="7" t="s">
        <v>5416</v>
      </c>
      <c r="F610" s="7" t="s">
        <v>84</v>
      </c>
      <c r="G610" s="10">
        <v>45362</v>
      </c>
      <c r="H610" s="10">
        <v>46108</v>
      </c>
      <c r="I610" s="10">
        <v>45341</v>
      </c>
      <c r="J610" s="10">
        <v>45411</v>
      </c>
      <c r="K610" s="21">
        <v>50000</v>
      </c>
      <c r="L610" s="21">
        <v>75000</v>
      </c>
      <c r="M610" s="21">
        <v>75000</v>
      </c>
      <c r="N610" s="21">
        <v>26600</v>
      </c>
      <c r="O610" s="21">
        <f>IF(Worked_Table[[#This Row],[Award Value]]="",Worked_Table[[#This Row],[CN Value]],Worked_Table[[#This Row],[Award Value]])</f>
        <v>26600</v>
      </c>
      <c r="P610" s="10">
        <v>45412</v>
      </c>
      <c r="Q610" s="10">
        <v>46507</v>
      </c>
      <c r="R610" s="7">
        <v>2024</v>
      </c>
      <c r="S610" s="7" t="str">
        <f t="shared" si="9"/>
        <v>England Mixed/Other</v>
      </c>
    </row>
    <row r="611" spans="1:19" x14ac:dyDescent="0.3">
      <c r="A611" s="7" t="s">
        <v>5424</v>
      </c>
      <c r="B611" s="7" t="s">
        <v>24939</v>
      </c>
      <c r="C611" s="7" t="s">
        <v>43</v>
      </c>
      <c r="D611" s="10">
        <v>45308</v>
      </c>
      <c r="E611" s="7" t="s">
        <v>5427</v>
      </c>
      <c r="F611" s="7" t="s">
        <v>5429</v>
      </c>
      <c r="G611" s="10">
        <v>45030</v>
      </c>
      <c r="H611" s="10">
        <v>46201</v>
      </c>
      <c r="I611" s="10">
        <v>44905</v>
      </c>
      <c r="J611" s="10">
        <v>45200</v>
      </c>
      <c r="K611" s="21">
        <v>250000</v>
      </c>
      <c r="L611" s="21">
        <v>500000</v>
      </c>
      <c r="M611" s="21">
        <v>500000</v>
      </c>
      <c r="N611" s="21">
        <v>0</v>
      </c>
      <c r="O611" s="21">
        <f>IF(Worked_Table[[#This Row],[Award Value]]="",Worked_Table[[#This Row],[CN Value]],Worked_Table[[#This Row],[Award Value]])</f>
        <v>0</v>
      </c>
      <c r="P611" s="10">
        <v>45030</v>
      </c>
      <c r="Q611" s="10">
        <v>46201</v>
      </c>
      <c r="R611" s="7">
        <v>2024</v>
      </c>
      <c r="S611" s="7" t="str">
        <f t="shared" si="9"/>
        <v>England Mixed/Other</v>
      </c>
    </row>
    <row r="612" spans="1:19" x14ac:dyDescent="0.3">
      <c r="A612" s="7" t="s">
        <v>5435</v>
      </c>
      <c r="B612" s="7" t="s">
        <v>24939</v>
      </c>
      <c r="C612" s="7" t="s">
        <v>43</v>
      </c>
      <c r="D612" s="10">
        <v>45308</v>
      </c>
      <c r="E612" s="7" t="s">
        <v>5437</v>
      </c>
      <c r="F612" s="7" t="s">
        <v>5429</v>
      </c>
      <c r="G612" s="10">
        <v>44837</v>
      </c>
      <c r="H612" s="10">
        <v>46201</v>
      </c>
      <c r="I612" s="10">
        <v>44736</v>
      </c>
      <c r="J612" s="10">
        <v>45226</v>
      </c>
      <c r="K612" s="21">
        <v>250000</v>
      </c>
      <c r="L612" s="21">
        <v>500000</v>
      </c>
      <c r="M612" s="21">
        <v>500000</v>
      </c>
      <c r="N612" s="21">
        <v>0</v>
      </c>
      <c r="O612" s="21">
        <f>IF(Worked_Table[[#This Row],[Award Value]]="",Worked_Table[[#This Row],[CN Value]],Worked_Table[[#This Row],[Award Value]])</f>
        <v>0</v>
      </c>
      <c r="P612" s="10">
        <v>44837</v>
      </c>
      <c r="Q612" s="10">
        <v>46201</v>
      </c>
      <c r="R612" s="7">
        <v>2024</v>
      </c>
      <c r="S612" s="7" t="str">
        <f t="shared" si="9"/>
        <v>England Mixed/Other</v>
      </c>
    </row>
    <row r="613" spans="1:19" x14ac:dyDescent="0.3">
      <c r="A613" s="7" t="s">
        <v>5443</v>
      </c>
      <c r="B613" s="7" t="s">
        <v>2344</v>
      </c>
      <c r="C613" s="7" t="s">
        <v>43</v>
      </c>
      <c r="D613" s="10">
        <v>45301</v>
      </c>
      <c r="E613" s="7" t="s">
        <v>5445</v>
      </c>
      <c r="F613" s="7" t="s">
        <v>84</v>
      </c>
      <c r="G613" s="10">
        <v>45078</v>
      </c>
      <c r="H613" s="10">
        <v>45778</v>
      </c>
      <c r="I613" s="10">
        <v>45077</v>
      </c>
      <c r="J613" s="10">
        <v>45077</v>
      </c>
      <c r="K613" s="21">
        <v>94774.59</v>
      </c>
      <c r="L613" s="21">
        <v>94774.59</v>
      </c>
      <c r="M613" s="21">
        <v>94774.59</v>
      </c>
      <c r="N613" s="21">
        <v>94774.59</v>
      </c>
      <c r="O613" s="21">
        <f>IF(Worked_Table[[#This Row],[Award Value]]="",Worked_Table[[#This Row],[CN Value]],Worked_Table[[#This Row],[Award Value]])</f>
        <v>94774.59</v>
      </c>
      <c r="P613" s="10">
        <v>45078</v>
      </c>
      <c r="Q613" s="10">
        <v>45778</v>
      </c>
      <c r="R613" s="7">
        <v>2024</v>
      </c>
      <c r="S613" s="7" t="str">
        <f t="shared" si="9"/>
        <v>England Mixed/Other</v>
      </c>
    </row>
    <row r="614" spans="1:19" x14ac:dyDescent="0.3">
      <c r="A614" s="7" t="s">
        <v>5451</v>
      </c>
      <c r="B614" s="7" t="s">
        <v>5456</v>
      </c>
      <c r="C614" s="7" t="s">
        <v>43</v>
      </c>
      <c r="D614" s="10">
        <v>45706</v>
      </c>
      <c r="E614" s="7" t="s">
        <v>5451</v>
      </c>
      <c r="F614" s="7" t="s">
        <v>8481</v>
      </c>
      <c r="G614" s="10">
        <v>45623</v>
      </c>
      <c r="H614" s="10">
        <v>45747</v>
      </c>
      <c r="I614" s="10">
        <v>45622</v>
      </c>
      <c r="J614" s="10">
        <v>45622</v>
      </c>
      <c r="K614" s="21">
        <v>39165</v>
      </c>
      <c r="L614" s="21"/>
      <c r="M614" s="21">
        <v>39165</v>
      </c>
      <c r="N614" s="21">
        <v>39165</v>
      </c>
      <c r="O614" s="21">
        <f>IF(Worked_Table[[#This Row],[Award Value]]="",Worked_Table[[#This Row],[CN Value]],Worked_Table[[#This Row],[Award Value]])</f>
        <v>39165</v>
      </c>
      <c r="P614" s="10">
        <v>45623</v>
      </c>
      <c r="Q614" s="10">
        <v>45747</v>
      </c>
      <c r="R614" s="7">
        <v>2025</v>
      </c>
      <c r="S614" s="7" t="str">
        <f t="shared" si="9"/>
        <v>England Mixed/Other</v>
      </c>
    </row>
    <row r="615" spans="1:19" x14ac:dyDescent="0.3">
      <c r="A615" s="7" t="s">
        <v>5461</v>
      </c>
      <c r="B615" s="7" t="s">
        <v>24940</v>
      </c>
      <c r="C615" s="7" t="s">
        <v>43</v>
      </c>
      <c r="D615" s="10">
        <v>45616</v>
      </c>
      <c r="E615" s="7" t="s">
        <v>5464</v>
      </c>
      <c r="F615" s="7" t="s">
        <v>436</v>
      </c>
      <c r="G615" s="10">
        <v>45597</v>
      </c>
      <c r="H615" s="10">
        <v>46082</v>
      </c>
      <c r="I615" s="10">
        <v>45489</v>
      </c>
      <c r="J615" s="10">
        <v>45608</v>
      </c>
      <c r="K615" s="21">
        <v>2718795</v>
      </c>
      <c r="L615" s="21"/>
      <c r="M615" s="21">
        <v>2718795</v>
      </c>
      <c r="N615" s="21">
        <v>2718795</v>
      </c>
      <c r="O615" s="21">
        <f>IF(Worked_Table[[#This Row],[Award Value]]="",Worked_Table[[#This Row],[CN Value]],Worked_Table[[#This Row],[Award Value]])</f>
        <v>2718795</v>
      </c>
      <c r="P615" s="10">
        <v>45597</v>
      </c>
      <c r="Q615" s="10">
        <v>46082</v>
      </c>
      <c r="R615" s="7">
        <v>2024</v>
      </c>
      <c r="S615" s="7" t="str">
        <f t="shared" si="9"/>
        <v>England Mixed/Other</v>
      </c>
    </row>
    <row r="616" spans="1:19" x14ac:dyDescent="0.3">
      <c r="A616" s="7" t="s">
        <v>5473</v>
      </c>
      <c r="B616" s="7" t="s">
        <v>5474</v>
      </c>
      <c r="C616" s="7" t="s">
        <v>43</v>
      </c>
      <c r="D616" s="10">
        <v>45552</v>
      </c>
      <c r="E616" s="7" t="s">
        <v>5476</v>
      </c>
      <c r="F616" s="7" t="s">
        <v>8481</v>
      </c>
      <c r="G616" s="10">
        <v>45536</v>
      </c>
      <c r="H616" s="10">
        <v>45657</v>
      </c>
      <c r="I616" s="10">
        <v>45519</v>
      </c>
      <c r="J616" s="10">
        <v>45528</v>
      </c>
      <c r="K616" s="21">
        <v>295000</v>
      </c>
      <c r="L616" s="21"/>
      <c r="M616" s="21">
        <v>295000</v>
      </c>
      <c r="N616" s="21">
        <v>295000</v>
      </c>
      <c r="O616" s="21">
        <f>IF(Worked_Table[[#This Row],[Award Value]]="",Worked_Table[[#This Row],[CN Value]],Worked_Table[[#This Row],[Award Value]])</f>
        <v>295000</v>
      </c>
      <c r="P616" s="10">
        <v>45536</v>
      </c>
      <c r="Q616" s="10">
        <v>45657</v>
      </c>
      <c r="R616" s="7">
        <v>2024</v>
      </c>
      <c r="S616" s="7" t="str">
        <f t="shared" si="9"/>
        <v>England Mixed/Other</v>
      </c>
    </row>
    <row r="617" spans="1:19" x14ac:dyDescent="0.3">
      <c r="A617" s="7" t="s">
        <v>5489</v>
      </c>
      <c r="B617" s="7" t="s">
        <v>5474</v>
      </c>
      <c r="C617" s="7" t="s">
        <v>43</v>
      </c>
      <c r="D617" s="10">
        <v>45343</v>
      </c>
      <c r="E617" s="7" t="s">
        <v>5489</v>
      </c>
      <c r="F617" s="7" t="s">
        <v>378</v>
      </c>
      <c r="G617" s="10">
        <v>44893</v>
      </c>
      <c r="H617" s="10">
        <v>45322</v>
      </c>
      <c r="I617" s="10">
        <v>44834</v>
      </c>
      <c r="J617" s="10">
        <v>44865</v>
      </c>
      <c r="K617" s="21">
        <v>112000</v>
      </c>
      <c r="L617" s="21"/>
      <c r="M617" s="21">
        <v>112000</v>
      </c>
      <c r="N617" s="21">
        <v>112000</v>
      </c>
      <c r="O617" s="21">
        <f>IF(Worked_Table[[#This Row],[Award Value]]="",Worked_Table[[#This Row],[CN Value]],Worked_Table[[#This Row],[Award Value]])</f>
        <v>112000</v>
      </c>
      <c r="P617" s="10">
        <v>44893</v>
      </c>
      <c r="Q617" s="10">
        <v>45322</v>
      </c>
      <c r="R617" s="7">
        <v>2024</v>
      </c>
      <c r="S617" s="7" t="str">
        <f t="shared" si="9"/>
        <v>England Mixed/Other</v>
      </c>
    </row>
    <row r="618" spans="1:19" x14ac:dyDescent="0.3">
      <c r="A618" s="7" t="s">
        <v>5494</v>
      </c>
      <c r="B618" s="7" t="s">
        <v>24941</v>
      </c>
      <c r="C618" s="7" t="s">
        <v>43</v>
      </c>
      <c r="D618" s="10">
        <v>45637</v>
      </c>
      <c r="E618" s="7" t="s">
        <v>5497</v>
      </c>
      <c r="F618" s="7" t="s">
        <v>84</v>
      </c>
      <c r="G618" s="10">
        <v>45590</v>
      </c>
      <c r="H618" s="10">
        <v>47050</v>
      </c>
      <c r="I618" s="10">
        <v>45351</v>
      </c>
      <c r="J618" s="10">
        <v>45590</v>
      </c>
      <c r="K618" s="21">
        <v>0</v>
      </c>
      <c r="L618" s="21">
        <v>500000</v>
      </c>
      <c r="M618" s="21">
        <v>500000</v>
      </c>
      <c r="N618" s="21">
        <v>500000000</v>
      </c>
      <c r="O618" s="21">
        <f>IF(Worked_Table[[#This Row],[Award Value]]="",Worked_Table[[#This Row],[CN Value]],Worked_Table[[#This Row],[Award Value]])</f>
        <v>500000000</v>
      </c>
      <c r="P618" s="10">
        <v>45590</v>
      </c>
      <c r="Q618" s="10">
        <v>47050</v>
      </c>
      <c r="R618" s="7">
        <v>2024</v>
      </c>
      <c r="S618" s="7" t="str">
        <f t="shared" si="9"/>
        <v>England Mixed/Other</v>
      </c>
    </row>
    <row r="619" spans="1:19" x14ac:dyDescent="0.3">
      <c r="A619" s="7" t="s">
        <v>5505</v>
      </c>
      <c r="B619" s="7" t="s">
        <v>24942</v>
      </c>
      <c r="C619" s="7" t="s">
        <v>43</v>
      </c>
      <c r="D619" s="10">
        <v>45359</v>
      </c>
      <c r="E619" s="7" t="s">
        <v>5508</v>
      </c>
      <c r="F619" s="7" t="s">
        <v>84</v>
      </c>
      <c r="G619" s="10">
        <v>45352</v>
      </c>
      <c r="H619" s="10">
        <v>46812</v>
      </c>
      <c r="I619" s="10">
        <v>45134</v>
      </c>
      <c r="J619" s="10">
        <v>45342</v>
      </c>
      <c r="K619" s="21">
        <v>210000000</v>
      </c>
      <c r="L619" s="21"/>
      <c r="M619" s="21">
        <v>210000000</v>
      </c>
      <c r="N619" s="21">
        <v>210000000</v>
      </c>
      <c r="O619" s="21">
        <f>IF(Worked_Table[[#This Row],[Award Value]]="",Worked_Table[[#This Row],[CN Value]],Worked_Table[[#This Row],[Award Value]])</f>
        <v>210000000</v>
      </c>
      <c r="P619" s="10">
        <v>45352</v>
      </c>
      <c r="Q619" s="10">
        <v>46812</v>
      </c>
      <c r="R619" s="7">
        <v>2024</v>
      </c>
      <c r="S619" s="7" t="str">
        <f t="shared" si="9"/>
        <v>England Mixed/Other</v>
      </c>
    </row>
    <row r="620" spans="1:19" x14ac:dyDescent="0.3">
      <c r="A620" s="7" t="s">
        <v>5517</v>
      </c>
      <c r="B620" s="7" t="s">
        <v>24928</v>
      </c>
      <c r="C620" s="7" t="s">
        <v>43</v>
      </c>
      <c r="D620" s="10">
        <v>45475</v>
      </c>
      <c r="E620" s="7" t="s">
        <v>5519</v>
      </c>
      <c r="F620" s="7" t="s">
        <v>64</v>
      </c>
      <c r="G620" s="10">
        <v>45484</v>
      </c>
      <c r="H620" s="10">
        <v>46142</v>
      </c>
      <c r="I620" s="10">
        <v>45307</v>
      </c>
      <c r="J620" s="10">
        <v>46051</v>
      </c>
      <c r="K620" s="21">
        <v>706250</v>
      </c>
      <c r="L620" s="21"/>
      <c r="M620" s="21">
        <v>706250</v>
      </c>
      <c r="N620" s="21">
        <v>706250</v>
      </c>
      <c r="O620" s="21">
        <f>IF(Worked_Table[[#This Row],[Award Value]]="",Worked_Table[[#This Row],[CN Value]],Worked_Table[[#This Row],[Award Value]])</f>
        <v>706250</v>
      </c>
      <c r="P620" s="10">
        <v>45484</v>
      </c>
      <c r="Q620" s="10">
        <v>46142</v>
      </c>
      <c r="R620" s="7">
        <v>2024</v>
      </c>
      <c r="S620" s="7" t="str">
        <f t="shared" si="9"/>
        <v>UK</v>
      </c>
    </row>
    <row r="621" spans="1:19" x14ac:dyDescent="0.3">
      <c r="A621" s="7" t="s">
        <v>5524</v>
      </c>
      <c r="B621" s="7" t="s">
        <v>3060</v>
      </c>
      <c r="C621" s="7" t="s">
        <v>43</v>
      </c>
      <c r="D621" s="10">
        <v>45986</v>
      </c>
      <c r="E621" s="7" t="s">
        <v>5527</v>
      </c>
      <c r="F621" s="7" t="s">
        <v>95</v>
      </c>
      <c r="G621" s="10">
        <v>45968</v>
      </c>
      <c r="H621" s="10">
        <v>46264</v>
      </c>
      <c r="I621" s="10">
        <v>45964</v>
      </c>
      <c r="J621" s="10">
        <v>45979</v>
      </c>
      <c r="K621" s="21">
        <v>519979.86</v>
      </c>
      <c r="L621" s="21">
        <v>2463979.86</v>
      </c>
      <c r="M621" s="21">
        <v>2463979.86</v>
      </c>
      <c r="N621" s="21">
        <v>519979.86</v>
      </c>
      <c r="O621" s="21">
        <f>IF(Worked_Table[[#This Row],[Award Value]]="",Worked_Table[[#This Row],[CN Value]],Worked_Table[[#This Row],[Award Value]])</f>
        <v>519979.86</v>
      </c>
      <c r="P621" s="10">
        <v>45968</v>
      </c>
      <c r="Q621" s="10">
        <v>46264</v>
      </c>
      <c r="R621" s="7">
        <v>2025</v>
      </c>
      <c r="S621" s="7" t="str">
        <f t="shared" si="9"/>
        <v>England Mixed/Other</v>
      </c>
    </row>
    <row r="622" spans="1:19" x14ac:dyDescent="0.3">
      <c r="A622" s="7" t="s">
        <v>5533</v>
      </c>
      <c r="B622" s="7" t="s">
        <v>24909</v>
      </c>
      <c r="C622" s="7" t="s">
        <v>43</v>
      </c>
      <c r="D622" s="10">
        <v>45980</v>
      </c>
      <c r="E622" s="7" t="s">
        <v>5535</v>
      </c>
      <c r="F622" s="7" t="s">
        <v>84</v>
      </c>
      <c r="G622" s="10">
        <v>45992</v>
      </c>
      <c r="H622" s="10">
        <v>47087</v>
      </c>
      <c r="I622" s="10">
        <v>45631</v>
      </c>
      <c r="J622" s="10">
        <v>45978</v>
      </c>
      <c r="K622" s="21">
        <v>237740</v>
      </c>
      <c r="L622" s="21">
        <v>237740</v>
      </c>
      <c r="M622" s="21">
        <v>237740</v>
      </c>
      <c r="N622" s="21">
        <v>237740</v>
      </c>
      <c r="O622" s="21">
        <f>IF(Worked_Table[[#This Row],[Award Value]]="",Worked_Table[[#This Row],[CN Value]],Worked_Table[[#This Row],[Award Value]])</f>
        <v>237740</v>
      </c>
      <c r="P622" s="10">
        <v>45992</v>
      </c>
      <c r="Q622" s="10">
        <v>47087</v>
      </c>
      <c r="R622" s="7">
        <v>2025</v>
      </c>
      <c r="S622" s="7" t="str">
        <f t="shared" si="9"/>
        <v>England Mixed/Other</v>
      </c>
    </row>
    <row r="623" spans="1:19" x14ac:dyDescent="0.3">
      <c r="A623" s="7" t="s">
        <v>5543</v>
      </c>
      <c r="B623" s="7" t="s">
        <v>5544</v>
      </c>
      <c r="C623" s="7" t="s">
        <v>43</v>
      </c>
      <c r="D623" s="10">
        <v>45971</v>
      </c>
      <c r="E623" s="7" t="s">
        <v>5546</v>
      </c>
      <c r="F623" s="7" t="s">
        <v>714</v>
      </c>
      <c r="G623" s="10">
        <v>45971</v>
      </c>
      <c r="H623" s="10">
        <v>46151</v>
      </c>
      <c r="I623" s="10">
        <v>45957</v>
      </c>
      <c r="J623" s="10">
        <v>45958</v>
      </c>
      <c r="K623" s="21">
        <v>160960</v>
      </c>
      <c r="L623" s="21"/>
      <c r="M623" s="21">
        <v>160960</v>
      </c>
      <c r="N623" s="21">
        <v>160960</v>
      </c>
      <c r="O623" s="21">
        <f>IF(Worked_Table[[#This Row],[Award Value]]="",Worked_Table[[#This Row],[CN Value]],Worked_Table[[#This Row],[Award Value]])</f>
        <v>160960</v>
      </c>
      <c r="P623" s="10">
        <v>45971</v>
      </c>
      <c r="Q623" s="10">
        <v>46151</v>
      </c>
      <c r="R623" s="7">
        <v>2025</v>
      </c>
      <c r="S623" s="7" t="str">
        <f t="shared" si="9"/>
        <v>England Mixed/Other</v>
      </c>
    </row>
    <row r="624" spans="1:19" x14ac:dyDescent="0.3">
      <c r="A624" s="7" t="s">
        <v>5555</v>
      </c>
      <c r="B624" s="7" t="s">
        <v>159</v>
      </c>
      <c r="C624" s="7" t="s">
        <v>188</v>
      </c>
      <c r="D624" s="10">
        <v>44469</v>
      </c>
      <c r="E624" s="7" t="s">
        <v>5557</v>
      </c>
      <c r="F624" s="7" t="s">
        <v>127</v>
      </c>
      <c r="G624" s="10">
        <v>47173</v>
      </c>
      <c r="H624" s="10">
        <v>47174</v>
      </c>
      <c r="I624" s="10">
        <v>47172</v>
      </c>
      <c r="J624" s="10"/>
      <c r="K624" s="21">
        <v>800000000</v>
      </c>
      <c r="L624" s="21"/>
      <c r="M624" s="21">
        <v>800000000</v>
      </c>
      <c r="N624" s="21"/>
      <c r="O624" s="21">
        <f>IF(Worked_Table[[#This Row],[Award Value]]="",Worked_Table[[#This Row],[CN Value]],Worked_Table[[#This Row],[Award Value]])</f>
        <v>800000000</v>
      </c>
      <c r="P624" s="10"/>
      <c r="Q624" s="10"/>
      <c r="R624" s="7">
        <v>2021</v>
      </c>
      <c r="S624" s="7" t="str">
        <f t="shared" si="9"/>
        <v>UK</v>
      </c>
    </row>
    <row r="625" spans="1:19" x14ac:dyDescent="0.3">
      <c r="A625" s="7" t="s">
        <v>5565</v>
      </c>
      <c r="B625" s="7" t="s">
        <v>3060</v>
      </c>
      <c r="C625" s="7" t="s">
        <v>43</v>
      </c>
      <c r="D625" s="10">
        <v>45944</v>
      </c>
      <c r="E625" s="7" t="s">
        <v>5567</v>
      </c>
      <c r="F625" s="7" t="s">
        <v>95</v>
      </c>
      <c r="G625" s="10">
        <v>45901</v>
      </c>
      <c r="H625" s="10">
        <v>46387</v>
      </c>
      <c r="I625" s="10">
        <v>45873</v>
      </c>
      <c r="J625" s="10">
        <v>45897</v>
      </c>
      <c r="K625" s="21">
        <v>1512271.41</v>
      </c>
      <c r="L625" s="21">
        <v>3186000</v>
      </c>
      <c r="M625" s="21">
        <v>3186000</v>
      </c>
      <c r="N625" s="21">
        <v>1512271.41</v>
      </c>
      <c r="O625" s="21">
        <f>IF(Worked_Table[[#This Row],[Award Value]]="",Worked_Table[[#This Row],[CN Value]],Worked_Table[[#This Row],[Award Value]])</f>
        <v>1512271.41</v>
      </c>
      <c r="P625" s="10">
        <v>45901</v>
      </c>
      <c r="Q625" s="10">
        <v>46387</v>
      </c>
      <c r="R625" s="7">
        <v>2025</v>
      </c>
      <c r="S625" s="7" t="str">
        <f t="shared" si="9"/>
        <v>England Mixed/Other</v>
      </c>
    </row>
    <row r="626" spans="1:19" x14ac:dyDescent="0.3">
      <c r="A626" s="7" t="s">
        <v>5568</v>
      </c>
      <c r="B626" s="7" t="s">
        <v>2000</v>
      </c>
      <c r="C626" s="7" t="s">
        <v>43</v>
      </c>
      <c r="D626" s="10">
        <v>45939</v>
      </c>
      <c r="E626" s="7" t="s">
        <v>5570</v>
      </c>
      <c r="F626" s="7" t="s">
        <v>64</v>
      </c>
      <c r="G626" s="10">
        <v>45931</v>
      </c>
      <c r="H626" s="10">
        <v>46112</v>
      </c>
      <c r="I626" s="10">
        <v>45884</v>
      </c>
      <c r="J626" s="10">
        <v>45939</v>
      </c>
      <c r="K626" s="21">
        <v>153500</v>
      </c>
      <c r="L626" s="21"/>
      <c r="M626" s="21">
        <v>153500</v>
      </c>
      <c r="N626" s="21">
        <v>153500</v>
      </c>
      <c r="O626" s="21">
        <f>IF(Worked_Table[[#This Row],[Award Value]]="",Worked_Table[[#This Row],[CN Value]],Worked_Table[[#This Row],[Award Value]])</f>
        <v>153500</v>
      </c>
      <c r="P626" s="10">
        <v>45931</v>
      </c>
      <c r="Q626" s="10">
        <v>46112</v>
      </c>
      <c r="R626" s="7">
        <v>2025</v>
      </c>
      <c r="S626" s="7" t="str">
        <f t="shared" si="9"/>
        <v>UK</v>
      </c>
    </row>
    <row r="627" spans="1:19" x14ac:dyDescent="0.3">
      <c r="A627" s="7" t="s">
        <v>5574</v>
      </c>
      <c r="B627" s="7" t="s">
        <v>24855</v>
      </c>
      <c r="C627" s="7" t="s">
        <v>43</v>
      </c>
      <c r="D627" s="10">
        <v>45936</v>
      </c>
      <c r="E627" s="7" t="s">
        <v>5576</v>
      </c>
      <c r="F627" s="7" t="s">
        <v>64</v>
      </c>
      <c r="G627" s="10">
        <v>45761</v>
      </c>
      <c r="H627" s="10">
        <v>46125</v>
      </c>
      <c r="I627" s="10">
        <v>45722</v>
      </c>
      <c r="J627" s="10">
        <v>45936</v>
      </c>
      <c r="K627" s="21">
        <v>0</v>
      </c>
      <c r="L627" s="21">
        <v>0</v>
      </c>
      <c r="M627" s="21">
        <v>0</v>
      </c>
      <c r="N627" s="21">
        <v>0</v>
      </c>
      <c r="O627" s="21">
        <f>IF(Worked_Table[[#This Row],[Award Value]]="",Worked_Table[[#This Row],[CN Value]],Worked_Table[[#This Row],[Award Value]])</f>
        <v>0</v>
      </c>
      <c r="P627" s="10">
        <v>45761</v>
      </c>
      <c r="Q627" s="10">
        <v>46125</v>
      </c>
      <c r="R627" s="7">
        <v>2025</v>
      </c>
      <c r="S627" s="7" t="str">
        <f t="shared" si="9"/>
        <v>UK</v>
      </c>
    </row>
    <row r="628" spans="1:19" x14ac:dyDescent="0.3">
      <c r="A628" s="7" t="s">
        <v>5582</v>
      </c>
      <c r="B628" s="7" t="s">
        <v>24839</v>
      </c>
      <c r="C628" s="7" t="s">
        <v>43</v>
      </c>
      <c r="D628" s="10">
        <v>45933</v>
      </c>
      <c r="E628" s="7" t="s">
        <v>5584</v>
      </c>
      <c r="F628" s="7" t="s">
        <v>64</v>
      </c>
      <c r="G628" s="10">
        <v>45909</v>
      </c>
      <c r="H628" s="10">
        <v>46638</v>
      </c>
      <c r="I628" s="10">
        <v>45901</v>
      </c>
      <c r="J628" s="10">
        <v>45904</v>
      </c>
      <c r="K628" s="21">
        <v>894536</v>
      </c>
      <c r="L628" s="21"/>
      <c r="M628" s="21">
        <v>894536</v>
      </c>
      <c r="N628" s="21">
        <v>894536</v>
      </c>
      <c r="O628" s="21">
        <f>IF(Worked_Table[[#This Row],[Award Value]]="",Worked_Table[[#This Row],[CN Value]],Worked_Table[[#This Row],[Award Value]])</f>
        <v>894536</v>
      </c>
      <c r="P628" s="10">
        <v>45909</v>
      </c>
      <c r="Q628" s="10">
        <v>46638</v>
      </c>
      <c r="R628" s="7">
        <v>2025</v>
      </c>
      <c r="S628" s="7" t="str">
        <f t="shared" si="9"/>
        <v>UK</v>
      </c>
    </row>
    <row r="629" spans="1:19" x14ac:dyDescent="0.3">
      <c r="A629" s="7" t="s">
        <v>5590</v>
      </c>
      <c r="B629" s="7" t="s">
        <v>5591</v>
      </c>
      <c r="C629" s="7" t="s">
        <v>43</v>
      </c>
      <c r="D629" s="10">
        <v>45924</v>
      </c>
      <c r="E629" s="7" t="s">
        <v>5593</v>
      </c>
      <c r="F629" s="7" t="s">
        <v>127</v>
      </c>
      <c r="G629" s="10">
        <v>46023</v>
      </c>
      <c r="H629" s="10">
        <v>46387</v>
      </c>
      <c r="I629" s="10">
        <v>45775</v>
      </c>
      <c r="J629" s="10">
        <v>45909</v>
      </c>
      <c r="K629" s="21">
        <v>6510076</v>
      </c>
      <c r="L629" s="21">
        <v>6510076</v>
      </c>
      <c r="M629" s="21">
        <v>6510076</v>
      </c>
      <c r="N629" s="21">
        <v>6510076</v>
      </c>
      <c r="O629" s="21">
        <f>IF(Worked_Table[[#This Row],[Award Value]]="",Worked_Table[[#This Row],[CN Value]],Worked_Table[[#This Row],[Award Value]])</f>
        <v>6510076</v>
      </c>
      <c r="P629" s="10">
        <v>46023</v>
      </c>
      <c r="Q629" s="10">
        <v>46387</v>
      </c>
      <c r="R629" s="7">
        <v>2025</v>
      </c>
      <c r="S629" s="7" t="str">
        <f t="shared" si="9"/>
        <v>UK</v>
      </c>
    </row>
    <row r="630" spans="1:19" x14ac:dyDescent="0.3">
      <c r="A630" s="7" t="s">
        <v>5601</v>
      </c>
      <c r="B630" s="7" t="s">
        <v>242</v>
      </c>
      <c r="C630" s="7" t="s">
        <v>43</v>
      </c>
      <c r="D630" s="10">
        <v>45923</v>
      </c>
      <c r="E630" s="7" t="s">
        <v>5603</v>
      </c>
      <c r="F630" s="7" t="s">
        <v>64</v>
      </c>
      <c r="G630" s="10">
        <v>45895</v>
      </c>
      <c r="H630" s="10">
        <v>46339</v>
      </c>
      <c r="I630" s="10">
        <v>45894</v>
      </c>
      <c r="J630" s="10">
        <v>45915</v>
      </c>
      <c r="K630" s="21">
        <v>5093892.79</v>
      </c>
      <c r="L630" s="21"/>
      <c r="M630" s="21">
        <v>5093892.79</v>
      </c>
      <c r="N630" s="21">
        <v>5093892.79</v>
      </c>
      <c r="O630" s="21">
        <f>IF(Worked_Table[[#This Row],[Award Value]]="",Worked_Table[[#This Row],[CN Value]],Worked_Table[[#This Row],[Award Value]])</f>
        <v>5093892.79</v>
      </c>
      <c r="P630" s="10">
        <v>45895</v>
      </c>
      <c r="Q630" s="10">
        <v>46339</v>
      </c>
      <c r="R630" s="7">
        <v>2025</v>
      </c>
      <c r="S630" s="7" t="str">
        <f t="shared" si="9"/>
        <v>UK</v>
      </c>
    </row>
    <row r="631" spans="1:19" x14ac:dyDescent="0.3">
      <c r="A631" s="7" t="s">
        <v>5606</v>
      </c>
      <c r="B631" s="7" t="s">
        <v>1215</v>
      </c>
      <c r="C631" s="7" t="s">
        <v>43</v>
      </c>
      <c r="D631" s="10">
        <v>45918</v>
      </c>
      <c r="E631" s="7" t="s">
        <v>5608</v>
      </c>
      <c r="F631" s="7" t="s">
        <v>84</v>
      </c>
      <c r="G631" s="10">
        <v>45911</v>
      </c>
      <c r="H631" s="10">
        <v>46643</v>
      </c>
      <c r="I631" s="10">
        <v>45832</v>
      </c>
      <c r="J631" s="10">
        <v>45856</v>
      </c>
      <c r="K631" s="21">
        <v>7000000</v>
      </c>
      <c r="L631" s="21">
        <v>7000000</v>
      </c>
      <c r="M631" s="21">
        <v>7000000</v>
      </c>
      <c r="N631" s="21">
        <v>7000000</v>
      </c>
      <c r="O631" s="21">
        <f>IF(Worked_Table[[#This Row],[Award Value]]="",Worked_Table[[#This Row],[CN Value]],Worked_Table[[#This Row],[Award Value]])</f>
        <v>7000000</v>
      </c>
      <c r="P631" s="10">
        <v>45911</v>
      </c>
      <c r="Q631" s="10">
        <v>46643</v>
      </c>
      <c r="R631" s="7">
        <v>2025</v>
      </c>
      <c r="S631" s="7" t="str">
        <f t="shared" si="9"/>
        <v>England Mixed/Other</v>
      </c>
    </row>
    <row r="632" spans="1:19" x14ac:dyDescent="0.3">
      <c r="A632" s="7" t="s">
        <v>5614</v>
      </c>
      <c r="B632" s="7" t="s">
        <v>242</v>
      </c>
      <c r="C632" s="7" t="s">
        <v>43</v>
      </c>
      <c r="D632" s="10">
        <v>45908</v>
      </c>
      <c r="E632" s="7" t="s">
        <v>5616</v>
      </c>
      <c r="F632" s="7" t="s">
        <v>107</v>
      </c>
      <c r="G632" s="10">
        <v>45936</v>
      </c>
      <c r="H632" s="10">
        <v>46888</v>
      </c>
      <c r="I632" s="10">
        <v>45671</v>
      </c>
      <c r="J632" s="10">
        <v>45908</v>
      </c>
      <c r="K632" s="21">
        <v>14515101.57</v>
      </c>
      <c r="L632" s="21">
        <v>16613841.029999999</v>
      </c>
      <c r="M632" s="21">
        <v>16613841.029999999</v>
      </c>
      <c r="N632" s="21">
        <v>14515101.57</v>
      </c>
      <c r="O632" s="21">
        <f>IF(Worked_Table[[#This Row],[Award Value]]="",Worked_Table[[#This Row],[CN Value]],Worked_Table[[#This Row],[Award Value]])</f>
        <v>14515101.57</v>
      </c>
      <c r="P632" s="10">
        <v>45936</v>
      </c>
      <c r="Q632" s="10">
        <v>46888</v>
      </c>
      <c r="R632" s="7">
        <v>2025</v>
      </c>
      <c r="S632" s="7" t="str">
        <f t="shared" si="9"/>
        <v>England Mixed/Other</v>
      </c>
    </row>
    <row r="633" spans="1:19" x14ac:dyDescent="0.3">
      <c r="A633" s="7" t="s">
        <v>5620</v>
      </c>
      <c r="B633" s="7" t="s">
        <v>24886</v>
      </c>
      <c r="C633" s="7" t="s">
        <v>43</v>
      </c>
      <c r="D633" s="10">
        <v>45904</v>
      </c>
      <c r="E633" s="7" t="s">
        <v>5622</v>
      </c>
      <c r="F633" s="7" t="s">
        <v>127</v>
      </c>
      <c r="G633" s="10">
        <v>45856</v>
      </c>
      <c r="H633" s="10">
        <v>46022</v>
      </c>
      <c r="I633" s="10">
        <v>45855</v>
      </c>
      <c r="J633" s="10">
        <v>45855</v>
      </c>
      <c r="K633" s="21">
        <v>325929.24</v>
      </c>
      <c r="L633" s="21"/>
      <c r="M633" s="21">
        <v>325929.24</v>
      </c>
      <c r="N633" s="21">
        <v>325929.24</v>
      </c>
      <c r="O633" s="21">
        <f>IF(Worked_Table[[#This Row],[Award Value]]="",Worked_Table[[#This Row],[CN Value]],Worked_Table[[#This Row],[Award Value]])</f>
        <v>325929.24</v>
      </c>
      <c r="P633" s="10">
        <v>45856</v>
      </c>
      <c r="Q633" s="10">
        <v>46022</v>
      </c>
      <c r="R633" s="7">
        <v>2025</v>
      </c>
      <c r="S633" s="7" t="str">
        <f t="shared" si="9"/>
        <v>UK</v>
      </c>
    </row>
    <row r="634" spans="1:19" x14ac:dyDescent="0.3">
      <c r="A634" s="7" t="s">
        <v>5625</v>
      </c>
      <c r="B634" s="7" t="s">
        <v>242</v>
      </c>
      <c r="C634" s="7" t="s">
        <v>43</v>
      </c>
      <c r="D634" s="10">
        <v>45901</v>
      </c>
      <c r="E634" s="7" t="s">
        <v>5627</v>
      </c>
      <c r="F634" s="7" t="s">
        <v>107</v>
      </c>
      <c r="G634" s="10">
        <v>45894</v>
      </c>
      <c r="H634" s="10">
        <v>46378</v>
      </c>
      <c r="I634" s="10">
        <v>45799</v>
      </c>
      <c r="J634" s="10">
        <v>45901</v>
      </c>
      <c r="K634" s="21">
        <v>7437048</v>
      </c>
      <c r="L634" s="21">
        <v>8552605.1999999993</v>
      </c>
      <c r="M634" s="21">
        <v>8552605.1999999993</v>
      </c>
      <c r="N634" s="21">
        <v>7437048</v>
      </c>
      <c r="O634" s="21">
        <f>IF(Worked_Table[[#This Row],[Award Value]]="",Worked_Table[[#This Row],[CN Value]],Worked_Table[[#This Row],[Award Value]])</f>
        <v>7437048</v>
      </c>
      <c r="P634" s="10">
        <v>45894</v>
      </c>
      <c r="Q634" s="10">
        <v>46378</v>
      </c>
      <c r="R634" s="7">
        <v>2025</v>
      </c>
      <c r="S634" s="7" t="str">
        <f t="shared" si="9"/>
        <v>England Mixed/Other</v>
      </c>
    </row>
    <row r="635" spans="1:19" x14ac:dyDescent="0.3">
      <c r="A635" s="7" t="s">
        <v>5630</v>
      </c>
      <c r="B635" s="7" t="s">
        <v>5631</v>
      </c>
      <c r="C635" s="7" t="s">
        <v>43</v>
      </c>
      <c r="D635" s="10">
        <v>45901</v>
      </c>
      <c r="E635" s="7" t="s">
        <v>5633</v>
      </c>
      <c r="F635" s="7" t="s">
        <v>51</v>
      </c>
      <c r="G635" s="10">
        <v>45910</v>
      </c>
      <c r="H635" s="10">
        <v>47005</v>
      </c>
      <c r="I635" s="10">
        <v>45898</v>
      </c>
      <c r="J635" s="10">
        <v>45870</v>
      </c>
      <c r="K635" s="21">
        <v>800000</v>
      </c>
      <c r="L635" s="21"/>
      <c r="M635" s="21">
        <v>800000</v>
      </c>
      <c r="N635" s="21">
        <v>800000</v>
      </c>
      <c r="O635" s="21">
        <f>IF(Worked_Table[[#This Row],[Award Value]]="",Worked_Table[[#This Row],[CN Value]],Worked_Table[[#This Row],[Award Value]])</f>
        <v>800000</v>
      </c>
      <c r="P635" s="10">
        <v>45910</v>
      </c>
      <c r="Q635" s="10">
        <v>47005</v>
      </c>
      <c r="R635" s="7">
        <v>2025</v>
      </c>
      <c r="S635" s="7" t="str">
        <f t="shared" si="9"/>
        <v>England Mixed/Other</v>
      </c>
    </row>
    <row r="636" spans="1:19" x14ac:dyDescent="0.3">
      <c r="A636" s="7" t="s">
        <v>5639</v>
      </c>
      <c r="B636" s="7" t="s">
        <v>5640</v>
      </c>
      <c r="C636" s="7" t="s">
        <v>43</v>
      </c>
      <c r="D636" s="10">
        <v>45895</v>
      </c>
      <c r="E636" s="7" t="s">
        <v>5642</v>
      </c>
      <c r="F636" s="7" t="s">
        <v>64</v>
      </c>
      <c r="G636" s="10">
        <v>45827</v>
      </c>
      <c r="H636" s="10">
        <v>46556</v>
      </c>
      <c r="I636" s="10">
        <v>45819</v>
      </c>
      <c r="J636" s="10">
        <v>45819</v>
      </c>
      <c r="K636" s="21">
        <v>114840</v>
      </c>
      <c r="L636" s="21"/>
      <c r="M636" s="21">
        <v>114840</v>
      </c>
      <c r="N636" s="21">
        <v>114840</v>
      </c>
      <c r="O636" s="21">
        <f>IF(Worked_Table[[#This Row],[Award Value]]="",Worked_Table[[#This Row],[CN Value]],Worked_Table[[#This Row],[Award Value]])</f>
        <v>114840</v>
      </c>
      <c r="P636" s="10">
        <v>45827</v>
      </c>
      <c r="Q636" s="10">
        <v>46556</v>
      </c>
      <c r="R636" s="7">
        <v>2025</v>
      </c>
      <c r="S636" s="7" t="str">
        <f t="shared" si="9"/>
        <v>UK</v>
      </c>
    </row>
    <row r="637" spans="1:19" x14ac:dyDescent="0.3">
      <c r="A637" s="7" t="s">
        <v>5651</v>
      </c>
      <c r="B637" s="7" t="s">
        <v>242</v>
      </c>
      <c r="C637" s="7" t="s">
        <v>43</v>
      </c>
      <c r="D637" s="10">
        <v>45883</v>
      </c>
      <c r="E637" s="7" t="s">
        <v>5653</v>
      </c>
      <c r="F637" s="7" t="s">
        <v>107</v>
      </c>
      <c r="G637" s="10">
        <v>45882</v>
      </c>
      <c r="H637" s="10">
        <v>46295</v>
      </c>
      <c r="I637" s="10">
        <v>45754</v>
      </c>
      <c r="J637" s="10">
        <v>45874</v>
      </c>
      <c r="K637" s="21">
        <v>1426914</v>
      </c>
      <c r="L637" s="21">
        <v>1700000</v>
      </c>
      <c r="M637" s="21">
        <v>1700000</v>
      </c>
      <c r="N637" s="21">
        <v>1426914</v>
      </c>
      <c r="O637" s="21">
        <f>IF(Worked_Table[[#This Row],[Award Value]]="",Worked_Table[[#This Row],[CN Value]],Worked_Table[[#This Row],[Award Value]])</f>
        <v>1426914</v>
      </c>
      <c r="P637" s="10">
        <v>45882</v>
      </c>
      <c r="Q637" s="10">
        <v>46295</v>
      </c>
      <c r="R637" s="7">
        <v>2025</v>
      </c>
      <c r="S637" s="7" t="str">
        <f t="shared" si="9"/>
        <v>England Mixed/Other</v>
      </c>
    </row>
    <row r="638" spans="1:19" x14ac:dyDescent="0.3">
      <c r="A638" s="7" t="s">
        <v>5657</v>
      </c>
      <c r="B638" s="7" t="s">
        <v>24879</v>
      </c>
      <c r="C638" s="7" t="s">
        <v>43</v>
      </c>
      <c r="D638" s="10">
        <v>45876</v>
      </c>
      <c r="E638" s="7" t="s">
        <v>5659</v>
      </c>
      <c r="F638" s="7" t="s">
        <v>8481</v>
      </c>
      <c r="G638" s="10">
        <v>45872</v>
      </c>
      <c r="H638" s="10">
        <v>46421</v>
      </c>
      <c r="I638" s="10">
        <v>45443</v>
      </c>
      <c r="J638" s="10">
        <v>45863</v>
      </c>
      <c r="K638" s="21">
        <v>18582503.699999999</v>
      </c>
      <c r="L638" s="21"/>
      <c r="M638" s="21">
        <v>18582503.699999999</v>
      </c>
      <c r="N638" s="21">
        <v>18582503.699999999</v>
      </c>
      <c r="O638" s="21">
        <f>IF(Worked_Table[[#This Row],[Award Value]]="",Worked_Table[[#This Row],[CN Value]],Worked_Table[[#This Row],[Award Value]])</f>
        <v>18582503.699999999</v>
      </c>
      <c r="P638" s="10">
        <v>45873</v>
      </c>
      <c r="Q638" s="10">
        <v>46422</v>
      </c>
      <c r="R638" s="7">
        <v>2025</v>
      </c>
      <c r="S638" s="7" t="str">
        <f t="shared" si="9"/>
        <v>England Mixed/Other</v>
      </c>
    </row>
    <row r="639" spans="1:19" x14ac:dyDescent="0.3">
      <c r="A639" s="7" t="s">
        <v>5668</v>
      </c>
      <c r="B639" s="7" t="s">
        <v>3060</v>
      </c>
      <c r="C639" s="7" t="s">
        <v>43</v>
      </c>
      <c r="D639" s="10">
        <v>45861</v>
      </c>
      <c r="E639" s="7" t="s">
        <v>5670</v>
      </c>
      <c r="F639" s="7" t="s">
        <v>95</v>
      </c>
      <c r="G639" s="10">
        <v>45824</v>
      </c>
      <c r="H639" s="10">
        <v>46173</v>
      </c>
      <c r="I639" s="10">
        <v>45782</v>
      </c>
      <c r="J639" s="10">
        <v>45847</v>
      </c>
      <c r="K639" s="21">
        <v>819433.07</v>
      </c>
      <c r="L639" s="21"/>
      <c r="M639" s="21">
        <v>819433.07</v>
      </c>
      <c r="N639" s="21">
        <v>819433.07</v>
      </c>
      <c r="O639" s="21">
        <f>IF(Worked_Table[[#This Row],[Award Value]]="",Worked_Table[[#This Row],[CN Value]],Worked_Table[[#This Row],[Award Value]])</f>
        <v>819433.07</v>
      </c>
      <c r="P639" s="10">
        <v>45824</v>
      </c>
      <c r="Q639" s="10">
        <v>46173</v>
      </c>
      <c r="R639" s="7">
        <v>2025</v>
      </c>
      <c r="S639" s="7" t="str">
        <f t="shared" si="9"/>
        <v>England Mixed/Other</v>
      </c>
    </row>
    <row r="640" spans="1:19" x14ac:dyDescent="0.3">
      <c r="A640" s="7" t="s">
        <v>5673</v>
      </c>
      <c r="B640" s="7" t="s">
        <v>5674</v>
      </c>
      <c r="C640" s="7" t="s">
        <v>43</v>
      </c>
      <c r="D640" s="10">
        <v>45860</v>
      </c>
      <c r="E640" s="7" t="s">
        <v>5676</v>
      </c>
      <c r="F640" s="7" t="s">
        <v>64</v>
      </c>
      <c r="G640" s="10">
        <v>45810</v>
      </c>
      <c r="H640" s="10">
        <v>47208</v>
      </c>
      <c r="I640" s="10">
        <v>45778</v>
      </c>
      <c r="J640" s="10">
        <v>45806</v>
      </c>
      <c r="K640" s="21">
        <v>0</v>
      </c>
      <c r="L640" s="21">
        <v>0</v>
      </c>
      <c r="M640" s="21">
        <v>0</v>
      </c>
      <c r="N640" s="21">
        <v>84313.06</v>
      </c>
      <c r="O640" s="21">
        <f>IF(Worked_Table[[#This Row],[Award Value]]="",Worked_Table[[#This Row],[CN Value]],Worked_Table[[#This Row],[Award Value]])</f>
        <v>84313.06</v>
      </c>
      <c r="P640" s="10">
        <v>45810</v>
      </c>
      <c r="Q640" s="10">
        <v>47208</v>
      </c>
      <c r="R640" s="7">
        <v>2025</v>
      </c>
      <c r="S640" s="7" t="str">
        <f t="shared" si="9"/>
        <v>UK</v>
      </c>
    </row>
    <row r="641" spans="1:19" x14ac:dyDescent="0.3">
      <c r="A641" s="7" t="s">
        <v>5686</v>
      </c>
      <c r="B641" s="7" t="s">
        <v>5687</v>
      </c>
      <c r="C641" s="7" t="s">
        <v>43</v>
      </c>
      <c r="D641" s="10">
        <v>45853</v>
      </c>
      <c r="E641" s="7" t="s">
        <v>5689</v>
      </c>
      <c r="F641" s="7" t="s">
        <v>127</v>
      </c>
      <c r="G641" s="10">
        <v>45641</v>
      </c>
      <c r="H641" s="10">
        <v>46735</v>
      </c>
      <c r="I641" s="10">
        <v>45559</v>
      </c>
      <c r="J641" s="10">
        <v>45835</v>
      </c>
      <c r="K641" s="21">
        <v>36000000</v>
      </c>
      <c r="L641" s="21">
        <v>36000000</v>
      </c>
      <c r="M641" s="21">
        <v>36000000</v>
      </c>
      <c r="N641" s="21">
        <v>36000000</v>
      </c>
      <c r="O641" s="21">
        <f>IF(Worked_Table[[#This Row],[Award Value]]="",Worked_Table[[#This Row],[CN Value]],Worked_Table[[#This Row],[Award Value]])</f>
        <v>36000000</v>
      </c>
      <c r="P641" s="10">
        <v>45838</v>
      </c>
      <c r="Q641" s="10">
        <v>46735</v>
      </c>
      <c r="R641" s="7">
        <v>2025</v>
      </c>
      <c r="S641" s="7" t="str">
        <f t="shared" si="9"/>
        <v>UK</v>
      </c>
    </row>
    <row r="642" spans="1:19" x14ac:dyDescent="0.3">
      <c r="A642" s="7" t="s">
        <v>5701</v>
      </c>
      <c r="B642" s="7" t="s">
        <v>24943</v>
      </c>
      <c r="C642" s="7" t="s">
        <v>43</v>
      </c>
      <c r="D642" s="10">
        <v>45839</v>
      </c>
      <c r="E642" s="7" t="s">
        <v>5704</v>
      </c>
      <c r="F642" s="7" t="s">
        <v>554</v>
      </c>
      <c r="G642" s="10">
        <v>45663</v>
      </c>
      <c r="H642" s="10">
        <v>46295</v>
      </c>
      <c r="I642" s="10">
        <v>45658</v>
      </c>
      <c r="J642" s="10">
        <v>45834</v>
      </c>
      <c r="K642" s="21">
        <v>227212</v>
      </c>
      <c r="L642" s="21"/>
      <c r="M642" s="21">
        <v>227212</v>
      </c>
      <c r="N642" s="21">
        <v>227212</v>
      </c>
      <c r="O642" s="21">
        <f>IF(Worked_Table[[#This Row],[Award Value]]="",Worked_Table[[#This Row],[CN Value]],Worked_Table[[#This Row],[Award Value]])</f>
        <v>227212</v>
      </c>
      <c r="P642" s="10">
        <v>45663</v>
      </c>
      <c r="Q642" s="10">
        <v>46295</v>
      </c>
      <c r="R642" s="7">
        <v>2025</v>
      </c>
      <c r="S642" s="7" t="str">
        <f t="shared" ref="S642:S705" si="10">IF(OR(F642="United Kingdom",F642="Any region"),"UK",
IF(
(
--ISNUMBER(SEARCH("North East",F642))+
--ISNUMBER(SEARCH("North West",F642))+
--ISNUMBER(SEARCH("Yorkshire and The Humber",F642))+
--ISNUMBER(SEARCH("East Midlands",F642))+
--ISNUMBER(SEARCH("West Midlands",F642))+
--ISNUMBER(SEARCH("East of England",F642))+
--ISNUMBER(SEARCH("London",F642))+
--ISNUMBER(SEARCH("South East",F642))+
--ISNUMBER(SEARCH("South West",F642))
)=9,
"England",
"England Mixed/Other"
))</f>
        <v>England Mixed/Other</v>
      </c>
    </row>
    <row r="643" spans="1:19" x14ac:dyDescent="0.3">
      <c r="A643" s="7" t="s">
        <v>5712</v>
      </c>
      <c r="B643" s="7" t="s">
        <v>24915</v>
      </c>
      <c r="C643" s="7" t="s">
        <v>43</v>
      </c>
      <c r="D643" s="10">
        <v>45832</v>
      </c>
      <c r="E643" s="7" t="s">
        <v>5714</v>
      </c>
      <c r="F643" s="7" t="s">
        <v>64</v>
      </c>
      <c r="G643" s="10">
        <v>45809</v>
      </c>
      <c r="H643" s="10">
        <v>46477</v>
      </c>
      <c r="I643" s="10">
        <v>45800</v>
      </c>
      <c r="J643" s="10">
        <v>45832</v>
      </c>
      <c r="K643" s="21">
        <v>0</v>
      </c>
      <c r="L643" s="21">
        <v>520548.24</v>
      </c>
      <c r="M643" s="21">
        <v>520548.24</v>
      </c>
      <c r="N643" s="21">
        <v>520548.24</v>
      </c>
      <c r="O643" s="21">
        <f>IF(Worked_Table[[#This Row],[Award Value]]="",Worked_Table[[#This Row],[CN Value]],Worked_Table[[#This Row],[Award Value]])</f>
        <v>520548.24</v>
      </c>
      <c r="P643" s="10">
        <v>45809</v>
      </c>
      <c r="Q643" s="10">
        <v>46477</v>
      </c>
      <c r="R643" s="7">
        <v>2025</v>
      </c>
      <c r="S643" s="7" t="str">
        <f t="shared" si="10"/>
        <v>UK</v>
      </c>
    </row>
    <row r="644" spans="1:19" x14ac:dyDescent="0.3">
      <c r="A644" s="7" t="s">
        <v>5720</v>
      </c>
      <c r="B644" s="7" t="s">
        <v>24848</v>
      </c>
      <c r="C644" s="7" t="s">
        <v>43</v>
      </c>
      <c r="D644" s="10">
        <v>45828</v>
      </c>
      <c r="E644" s="7" t="s">
        <v>5173</v>
      </c>
      <c r="F644" s="7" t="s">
        <v>127</v>
      </c>
      <c r="G644" s="10">
        <v>45534</v>
      </c>
      <c r="H644" s="10">
        <v>46630</v>
      </c>
      <c r="I644" s="10">
        <v>45490</v>
      </c>
      <c r="J644" s="10">
        <v>45729</v>
      </c>
      <c r="K644" s="21">
        <v>1000000</v>
      </c>
      <c r="L644" s="21">
        <v>2000000</v>
      </c>
      <c r="M644" s="21">
        <v>2000000</v>
      </c>
      <c r="N644" s="21">
        <v>1056124.96</v>
      </c>
      <c r="O644" s="21">
        <f>IF(Worked_Table[[#This Row],[Award Value]]="",Worked_Table[[#This Row],[CN Value]],Worked_Table[[#This Row],[Award Value]])</f>
        <v>1056124.96</v>
      </c>
      <c r="P644" s="10">
        <v>45734</v>
      </c>
      <c r="Q644" s="10">
        <v>46630</v>
      </c>
      <c r="R644" s="7">
        <v>2025</v>
      </c>
      <c r="S644" s="7" t="str">
        <f t="shared" si="10"/>
        <v>UK</v>
      </c>
    </row>
    <row r="645" spans="1:19" x14ac:dyDescent="0.3">
      <c r="A645" s="7" t="s">
        <v>5724</v>
      </c>
      <c r="B645" s="7" t="s">
        <v>24839</v>
      </c>
      <c r="C645" s="7" t="s">
        <v>43</v>
      </c>
      <c r="D645" s="10">
        <v>45793</v>
      </c>
      <c r="E645" s="7" t="s">
        <v>5726</v>
      </c>
      <c r="F645" s="7" t="s">
        <v>107</v>
      </c>
      <c r="G645" s="10">
        <v>45758</v>
      </c>
      <c r="H645" s="10">
        <v>46244</v>
      </c>
      <c r="I645" s="10">
        <v>45636</v>
      </c>
      <c r="J645" s="10">
        <v>45758</v>
      </c>
      <c r="K645" s="21">
        <v>4589576</v>
      </c>
      <c r="L645" s="21"/>
      <c r="M645" s="21">
        <v>4589576</v>
      </c>
      <c r="N645" s="21">
        <v>4589576</v>
      </c>
      <c r="O645" s="21">
        <f>IF(Worked_Table[[#This Row],[Award Value]]="",Worked_Table[[#This Row],[CN Value]],Worked_Table[[#This Row],[Award Value]])</f>
        <v>4589576</v>
      </c>
      <c r="P645" s="10">
        <v>45758</v>
      </c>
      <c r="Q645" s="10">
        <v>46244</v>
      </c>
      <c r="R645" s="7">
        <v>2025</v>
      </c>
      <c r="S645" s="7" t="str">
        <f t="shared" si="10"/>
        <v>England Mixed/Other</v>
      </c>
    </row>
    <row r="646" spans="1:19" x14ac:dyDescent="0.3">
      <c r="A646" s="7" t="s">
        <v>5731</v>
      </c>
      <c r="B646" s="7" t="s">
        <v>242</v>
      </c>
      <c r="C646" s="7" t="s">
        <v>43</v>
      </c>
      <c r="D646" s="10">
        <v>45789</v>
      </c>
      <c r="E646" s="7" t="s">
        <v>5733</v>
      </c>
      <c r="F646" s="7" t="s">
        <v>107</v>
      </c>
      <c r="G646" s="10">
        <v>45775</v>
      </c>
      <c r="H646" s="10">
        <v>46559</v>
      </c>
      <c r="I646" s="10">
        <v>45621</v>
      </c>
      <c r="J646" s="10">
        <v>45776</v>
      </c>
      <c r="K646" s="21">
        <v>7293147</v>
      </c>
      <c r="L646" s="21">
        <v>7293147</v>
      </c>
      <c r="M646" s="21">
        <v>7293147</v>
      </c>
      <c r="N646" s="21">
        <v>7293147</v>
      </c>
      <c r="O646" s="21">
        <f>IF(Worked_Table[[#This Row],[Award Value]]="",Worked_Table[[#This Row],[CN Value]],Worked_Table[[#This Row],[Award Value]])</f>
        <v>7293147</v>
      </c>
      <c r="P646" s="10">
        <v>45775</v>
      </c>
      <c r="Q646" s="10">
        <v>46559</v>
      </c>
      <c r="R646" s="7">
        <v>2025</v>
      </c>
      <c r="S646" s="7" t="str">
        <f t="shared" si="10"/>
        <v>England Mixed/Other</v>
      </c>
    </row>
    <row r="647" spans="1:19" x14ac:dyDescent="0.3">
      <c r="A647" s="7" t="s">
        <v>5735</v>
      </c>
      <c r="B647" s="7" t="s">
        <v>24848</v>
      </c>
      <c r="C647" s="7" t="s">
        <v>43</v>
      </c>
      <c r="D647" s="10">
        <v>45772</v>
      </c>
      <c r="E647" s="7" t="s">
        <v>2446</v>
      </c>
      <c r="F647" s="7" t="s">
        <v>127</v>
      </c>
      <c r="G647" s="10">
        <v>45495</v>
      </c>
      <c r="H647" s="10">
        <v>45600</v>
      </c>
      <c r="I647" s="10">
        <v>45397</v>
      </c>
      <c r="J647" s="10">
        <v>45475</v>
      </c>
      <c r="K647" s="21">
        <v>1600000</v>
      </c>
      <c r="L647" s="21">
        <v>1600000</v>
      </c>
      <c r="M647" s="21">
        <v>1600000</v>
      </c>
      <c r="N647" s="21">
        <v>1256193.1000000001</v>
      </c>
      <c r="O647" s="21">
        <f>IF(Worked_Table[[#This Row],[Award Value]]="",Worked_Table[[#This Row],[CN Value]],Worked_Table[[#This Row],[Award Value]])</f>
        <v>1256193.1000000001</v>
      </c>
      <c r="P647" s="10">
        <v>45495</v>
      </c>
      <c r="Q647" s="10">
        <v>45600</v>
      </c>
      <c r="R647" s="7">
        <v>2025</v>
      </c>
      <c r="S647" s="7" t="str">
        <f t="shared" si="10"/>
        <v>UK</v>
      </c>
    </row>
    <row r="648" spans="1:19" x14ac:dyDescent="0.3">
      <c r="A648" s="7" t="s">
        <v>5740</v>
      </c>
      <c r="B648" s="7" t="s">
        <v>2000</v>
      </c>
      <c r="C648" s="7" t="s">
        <v>43</v>
      </c>
      <c r="D648" s="10">
        <v>45755</v>
      </c>
      <c r="E648" s="7" t="s">
        <v>5742</v>
      </c>
      <c r="F648" s="7" t="s">
        <v>540</v>
      </c>
      <c r="G648" s="10">
        <v>45658</v>
      </c>
      <c r="H648" s="10">
        <v>46023</v>
      </c>
      <c r="I648" s="10">
        <v>45534</v>
      </c>
      <c r="J648" s="10">
        <v>45658</v>
      </c>
      <c r="K648" s="21">
        <v>27072</v>
      </c>
      <c r="L648" s="21"/>
      <c r="M648" s="21">
        <v>27072</v>
      </c>
      <c r="N648" s="21">
        <v>27072</v>
      </c>
      <c r="O648" s="21">
        <f>IF(Worked_Table[[#This Row],[Award Value]]="",Worked_Table[[#This Row],[CN Value]],Worked_Table[[#This Row],[Award Value]])</f>
        <v>27072</v>
      </c>
      <c r="P648" s="10">
        <v>45658</v>
      </c>
      <c r="Q648" s="10">
        <v>46023</v>
      </c>
      <c r="R648" s="7">
        <v>2025</v>
      </c>
      <c r="S648" s="7" t="str">
        <f t="shared" si="10"/>
        <v>England Mixed/Other</v>
      </c>
    </row>
    <row r="649" spans="1:19" x14ac:dyDescent="0.3">
      <c r="A649" s="7" t="s">
        <v>5746</v>
      </c>
      <c r="B649" s="7" t="s">
        <v>1357</v>
      </c>
      <c r="C649" s="7" t="s">
        <v>43</v>
      </c>
      <c r="D649" s="10">
        <v>45749</v>
      </c>
      <c r="E649" s="7" t="s">
        <v>5748</v>
      </c>
      <c r="F649" s="7" t="s">
        <v>64</v>
      </c>
      <c r="G649" s="10">
        <v>45747</v>
      </c>
      <c r="H649" s="10">
        <v>46022</v>
      </c>
      <c r="I649" s="10">
        <v>45743</v>
      </c>
      <c r="J649" s="10">
        <v>45747</v>
      </c>
      <c r="K649" s="21">
        <v>87201.97</v>
      </c>
      <c r="L649" s="21"/>
      <c r="M649" s="21">
        <v>87201.97</v>
      </c>
      <c r="N649" s="21">
        <v>87201.97</v>
      </c>
      <c r="O649" s="21">
        <f>IF(Worked_Table[[#This Row],[Award Value]]="",Worked_Table[[#This Row],[CN Value]],Worked_Table[[#This Row],[Award Value]])</f>
        <v>87201.97</v>
      </c>
      <c r="P649" s="10">
        <v>45747</v>
      </c>
      <c r="Q649" s="10">
        <v>46022</v>
      </c>
      <c r="R649" s="7">
        <v>2025</v>
      </c>
      <c r="S649" s="7" t="str">
        <f t="shared" si="10"/>
        <v>UK</v>
      </c>
    </row>
    <row r="650" spans="1:19" x14ac:dyDescent="0.3">
      <c r="A650" s="7" t="s">
        <v>5752</v>
      </c>
      <c r="B650" s="7" t="s">
        <v>5753</v>
      </c>
      <c r="C650" s="7" t="s">
        <v>43</v>
      </c>
      <c r="D650" s="10">
        <v>45736</v>
      </c>
      <c r="E650" s="7" t="s">
        <v>5755</v>
      </c>
      <c r="F650" s="7" t="s">
        <v>8481</v>
      </c>
      <c r="G650" s="10">
        <v>45807</v>
      </c>
      <c r="H650" s="10">
        <v>45877</v>
      </c>
      <c r="I650" s="10">
        <v>45702</v>
      </c>
      <c r="J650" s="10">
        <v>45723</v>
      </c>
      <c r="K650" s="21">
        <v>70000</v>
      </c>
      <c r="L650" s="21">
        <v>120000</v>
      </c>
      <c r="M650" s="21">
        <v>120000</v>
      </c>
      <c r="N650" s="21">
        <v>103871.18</v>
      </c>
      <c r="O650" s="21">
        <f>IF(Worked_Table[[#This Row],[Award Value]]="",Worked_Table[[#This Row],[CN Value]],Worked_Table[[#This Row],[Award Value]])</f>
        <v>103871.18</v>
      </c>
      <c r="P650" s="10">
        <v>45807</v>
      </c>
      <c r="Q650" s="10">
        <v>45900</v>
      </c>
      <c r="R650" s="7">
        <v>2025</v>
      </c>
      <c r="S650" s="7" t="str">
        <f t="shared" si="10"/>
        <v>England Mixed/Other</v>
      </c>
    </row>
    <row r="651" spans="1:19" x14ac:dyDescent="0.3">
      <c r="A651" s="7" t="s">
        <v>5765</v>
      </c>
      <c r="B651" s="7" t="s">
        <v>5766</v>
      </c>
      <c r="C651" s="7" t="s">
        <v>43</v>
      </c>
      <c r="D651" s="10">
        <v>45735</v>
      </c>
      <c r="E651" s="7" t="s">
        <v>5768</v>
      </c>
      <c r="F651" s="7" t="s">
        <v>64</v>
      </c>
      <c r="G651" s="10">
        <v>45730</v>
      </c>
      <c r="H651" s="10">
        <v>45824</v>
      </c>
      <c r="I651" s="10">
        <v>45670</v>
      </c>
      <c r="J651" s="10">
        <v>45727</v>
      </c>
      <c r="K651" s="21">
        <v>0</v>
      </c>
      <c r="L651" s="21">
        <v>0</v>
      </c>
      <c r="M651" s="21">
        <v>0</v>
      </c>
      <c r="N651" s="21">
        <v>120512</v>
      </c>
      <c r="O651" s="21">
        <f>IF(Worked_Table[[#This Row],[Award Value]]="",Worked_Table[[#This Row],[CN Value]],Worked_Table[[#This Row],[Award Value]])</f>
        <v>120512</v>
      </c>
      <c r="P651" s="10">
        <v>45730</v>
      </c>
      <c r="Q651" s="10">
        <v>45824</v>
      </c>
      <c r="R651" s="7">
        <v>2025</v>
      </c>
      <c r="S651" s="7" t="str">
        <f t="shared" si="10"/>
        <v>UK</v>
      </c>
    </row>
    <row r="652" spans="1:19" x14ac:dyDescent="0.3">
      <c r="A652" s="7">
        <v>232580</v>
      </c>
      <c r="B652" s="7" t="s">
        <v>24944</v>
      </c>
      <c r="C652" s="7" t="s">
        <v>43</v>
      </c>
      <c r="D652" s="10">
        <v>45734</v>
      </c>
      <c r="E652" s="7" t="s">
        <v>5776</v>
      </c>
      <c r="F652" s="7" t="s">
        <v>107</v>
      </c>
      <c r="G652" s="10">
        <v>45597</v>
      </c>
      <c r="H652" s="10">
        <v>46327</v>
      </c>
      <c r="I652" s="10">
        <v>45562</v>
      </c>
      <c r="J652" s="10">
        <v>45590</v>
      </c>
      <c r="K652" s="21">
        <v>125000</v>
      </c>
      <c r="L652" s="21">
        <v>150000</v>
      </c>
      <c r="M652" s="21">
        <v>150000</v>
      </c>
      <c r="N652" s="21">
        <v>45368.67</v>
      </c>
      <c r="O652" s="21">
        <f>IF(Worked_Table[[#This Row],[Award Value]]="",Worked_Table[[#This Row],[CN Value]],Worked_Table[[#This Row],[Award Value]])</f>
        <v>45368.67</v>
      </c>
      <c r="P652" s="10">
        <v>45597</v>
      </c>
      <c r="Q652" s="10">
        <v>46327</v>
      </c>
      <c r="R652" s="7">
        <v>2025</v>
      </c>
      <c r="S652" s="7" t="str">
        <f t="shared" si="10"/>
        <v>England Mixed/Other</v>
      </c>
    </row>
    <row r="653" spans="1:19" x14ac:dyDescent="0.3">
      <c r="A653" s="7" t="s">
        <v>5786</v>
      </c>
      <c r="B653" s="7" t="s">
        <v>1657</v>
      </c>
      <c r="C653" s="7" t="s">
        <v>43</v>
      </c>
      <c r="D653" s="10">
        <v>45730</v>
      </c>
      <c r="E653" s="7" t="s">
        <v>5788</v>
      </c>
      <c r="F653" s="7" t="s">
        <v>84</v>
      </c>
      <c r="G653" s="10">
        <v>45726</v>
      </c>
      <c r="H653" s="10">
        <v>45733</v>
      </c>
      <c r="I653" s="10">
        <v>45583</v>
      </c>
      <c r="J653" s="10">
        <v>45723</v>
      </c>
      <c r="K653" s="21">
        <v>22000</v>
      </c>
      <c r="L653" s="21"/>
      <c r="M653" s="21">
        <v>22000</v>
      </c>
      <c r="N653" s="21">
        <v>20000</v>
      </c>
      <c r="O653" s="21">
        <f>IF(Worked_Table[[#This Row],[Award Value]]="",Worked_Table[[#This Row],[CN Value]],Worked_Table[[#This Row],[Award Value]])</f>
        <v>20000</v>
      </c>
      <c r="P653" s="10">
        <v>45726</v>
      </c>
      <c r="Q653" s="10">
        <v>45733</v>
      </c>
      <c r="R653" s="7">
        <v>2025</v>
      </c>
      <c r="S653" s="7" t="str">
        <f t="shared" si="10"/>
        <v>England Mixed/Other</v>
      </c>
    </row>
    <row r="654" spans="1:19" x14ac:dyDescent="0.3">
      <c r="A654" s="7" t="s">
        <v>5790</v>
      </c>
      <c r="B654" s="7" t="s">
        <v>24945</v>
      </c>
      <c r="C654" s="7" t="s">
        <v>43</v>
      </c>
      <c r="D654" s="10">
        <v>45719</v>
      </c>
      <c r="E654" s="7" t="s">
        <v>5793</v>
      </c>
      <c r="F654" s="7" t="s">
        <v>64</v>
      </c>
      <c r="G654" s="10">
        <v>45748</v>
      </c>
      <c r="H654" s="10">
        <v>46112</v>
      </c>
      <c r="I654" s="10">
        <v>45688</v>
      </c>
      <c r="J654" s="10">
        <v>45719</v>
      </c>
      <c r="K654" s="21">
        <v>0</v>
      </c>
      <c r="L654" s="21">
        <v>0</v>
      </c>
      <c r="M654" s="21">
        <v>0</v>
      </c>
      <c r="N654" s="21">
        <v>0</v>
      </c>
      <c r="O654" s="21">
        <f>IF(Worked_Table[[#This Row],[Award Value]]="",Worked_Table[[#This Row],[CN Value]],Worked_Table[[#This Row],[Award Value]])</f>
        <v>0</v>
      </c>
      <c r="P654" s="10">
        <v>45748</v>
      </c>
      <c r="Q654" s="10">
        <v>46112</v>
      </c>
      <c r="R654" s="7">
        <v>2025</v>
      </c>
      <c r="S654" s="7" t="str">
        <f t="shared" si="10"/>
        <v>UK</v>
      </c>
    </row>
    <row r="655" spans="1:19" x14ac:dyDescent="0.3">
      <c r="A655" s="7" t="s">
        <v>5801</v>
      </c>
      <c r="B655" s="7" t="s">
        <v>24946</v>
      </c>
      <c r="C655" s="7" t="s">
        <v>43</v>
      </c>
      <c r="D655" s="10">
        <v>45716</v>
      </c>
      <c r="E655" s="7" t="s">
        <v>5804</v>
      </c>
      <c r="F655" s="7" t="s">
        <v>378</v>
      </c>
      <c r="G655" s="10">
        <v>45717</v>
      </c>
      <c r="H655" s="10">
        <v>46081</v>
      </c>
      <c r="I655" s="10">
        <v>45712</v>
      </c>
      <c r="J655" s="10">
        <v>45712</v>
      </c>
      <c r="K655" s="21">
        <v>27000</v>
      </c>
      <c r="L655" s="21"/>
      <c r="M655" s="21">
        <v>27000</v>
      </c>
      <c r="N655" s="21">
        <v>27000</v>
      </c>
      <c r="O655" s="21">
        <f>IF(Worked_Table[[#This Row],[Award Value]]="",Worked_Table[[#This Row],[CN Value]],Worked_Table[[#This Row],[Award Value]])</f>
        <v>27000</v>
      </c>
      <c r="P655" s="10">
        <v>45717</v>
      </c>
      <c r="Q655" s="10">
        <v>46081</v>
      </c>
      <c r="R655" s="7">
        <v>2025</v>
      </c>
      <c r="S655" s="7" t="str">
        <f t="shared" si="10"/>
        <v>England Mixed/Other</v>
      </c>
    </row>
    <row r="656" spans="1:19" x14ac:dyDescent="0.3">
      <c r="A656" s="7" t="s">
        <v>5812</v>
      </c>
      <c r="B656" s="7" t="s">
        <v>24858</v>
      </c>
      <c r="C656" s="7" t="s">
        <v>43</v>
      </c>
      <c r="D656" s="10">
        <v>45709</v>
      </c>
      <c r="E656" s="7" t="s">
        <v>5814</v>
      </c>
      <c r="F656" s="7" t="s">
        <v>84</v>
      </c>
      <c r="G656" s="10">
        <v>45719</v>
      </c>
      <c r="H656" s="10">
        <v>46084</v>
      </c>
      <c r="I656" s="10">
        <v>45709</v>
      </c>
      <c r="J656" s="10">
        <v>45709</v>
      </c>
      <c r="K656" s="21">
        <v>20000</v>
      </c>
      <c r="L656" s="21">
        <v>20000</v>
      </c>
      <c r="M656" s="21">
        <v>20000</v>
      </c>
      <c r="N656" s="21">
        <v>20000</v>
      </c>
      <c r="O656" s="21">
        <f>IF(Worked_Table[[#This Row],[Award Value]]="",Worked_Table[[#This Row],[CN Value]],Worked_Table[[#This Row],[Award Value]])</f>
        <v>20000</v>
      </c>
      <c r="P656" s="10">
        <v>45719</v>
      </c>
      <c r="Q656" s="10">
        <v>46084</v>
      </c>
      <c r="R656" s="7">
        <v>2025</v>
      </c>
      <c r="S656" s="7" t="str">
        <f t="shared" si="10"/>
        <v>England Mixed/Other</v>
      </c>
    </row>
    <row r="657" spans="1:19" x14ac:dyDescent="0.3">
      <c r="A657" s="7" t="s">
        <v>5820</v>
      </c>
      <c r="B657" s="7" t="s">
        <v>24884</v>
      </c>
      <c r="C657" s="7" t="s">
        <v>43</v>
      </c>
      <c r="D657" s="10">
        <v>45708</v>
      </c>
      <c r="E657" s="7" t="s">
        <v>5822</v>
      </c>
      <c r="F657" s="7" t="s">
        <v>8481</v>
      </c>
      <c r="G657" s="10">
        <v>45711</v>
      </c>
      <c r="H657" s="10">
        <v>45744</v>
      </c>
      <c r="I657" s="10">
        <v>45618</v>
      </c>
      <c r="J657" s="10">
        <v>45707</v>
      </c>
      <c r="K657" s="21">
        <v>52623.58</v>
      </c>
      <c r="L657" s="21"/>
      <c r="M657" s="21">
        <v>52623.58</v>
      </c>
      <c r="N657" s="21">
        <v>52623.58</v>
      </c>
      <c r="O657" s="21">
        <f>IF(Worked_Table[[#This Row],[Award Value]]="",Worked_Table[[#This Row],[CN Value]],Worked_Table[[#This Row],[Award Value]])</f>
        <v>52623.58</v>
      </c>
      <c r="P657" s="10">
        <v>45711</v>
      </c>
      <c r="Q657" s="10">
        <v>45744</v>
      </c>
      <c r="R657" s="7">
        <v>2025</v>
      </c>
      <c r="S657" s="7" t="str">
        <f t="shared" si="10"/>
        <v>England Mixed/Other</v>
      </c>
    </row>
    <row r="658" spans="1:19" x14ac:dyDescent="0.3">
      <c r="A658" s="7" t="s">
        <v>5825</v>
      </c>
      <c r="B658" s="7" t="s">
        <v>5826</v>
      </c>
      <c r="C658" s="7" t="s">
        <v>43</v>
      </c>
      <c r="D658" s="10">
        <v>45705</v>
      </c>
      <c r="E658" s="7" t="s">
        <v>5828</v>
      </c>
      <c r="F658" s="7" t="s">
        <v>8481</v>
      </c>
      <c r="G658" s="10">
        <v>45327</v>
      </c>
      <c r="H658" s="10">
        <v>45366</v>
      </c>
      <c r="I658" s="10">
        <v>45273</v>
      </c>
      <c r="J658" s="10">
        <v>45316</v>
      </c>
      <c r="K658" s="21">
        <v>50000</v>
      </c>
      <c r="L658" s="21"/>
      <c r="M658" s="21">
        <v>50000</v>
      </c>
      <c r="N658" s="21">
        <v>77874.23</v>
      </c>
      <c r="O658" s="21">
        <f>IF(Worked_Table[[#This Row],[Award Value]]="",Worked_Table[[#This Row],[CN Value]],Worked_Table[[#This Row],[Award Value]])</f>
        <v>77874.23</v>
      </c>
      <c r="P658" s="10">
        <v>45327</v>
      </c>
      <c r="Q658" s="10">
        <v>45366</v>
      </c>
      <c r="R658" s="7">
        <v>2025</v>
      </c>
      <c r="S658" s="7" t="str">
        <f t="shared" si="10"/>
        <v>England Mixed/Other</v>
      </c>
    </row>
    <row r="659" spans="1:19" x14ac:dyDescent="0.3">
      <c r="A659" s="7" t="s">
        <v>5838</v>
      </c>
      <c r="B659" s="7" t="s">
        <v>1178</v>
      </c>
      <c r="C659" s="7" t="s">
        <v>43</v>
      </c>
      <c r="D659" s="10">
        <v>45692</v>
      </c>
      <c r="E659" s="7" t="s">
        <v>5840</v>
      </c>
      <c r="F659" s="7" t="s">
        <v>378</v>
      </c>
      <c r="G659" s="10">
        <v>45627</v>
      </c>
      <c r="H659" s="10">
        <v>46003</v>
      </c>
      <c r="I659" s="10">
        <v>45499</v>
      </c>
      <c r="J659" s="10">
        <v>45555</v>
      </c>
      <c r="K659" s="21">
        <v>199338.95</v>
      </c>
      <c r="L659" s="21"/>
      <c r="M659" s="21">
        <v>199338.95</v>
      </c>
      <c r="N659" s="21">
        <v>199338.95</v>
      </c>
      <c r="O659" s="21">
        <f>IF(Worked_Table[[#This Row],[Award Value]]="",Worked_Table[[#This Row],[CN Value]],Worked_Table[[#This Row],[Award Value]])</f>
        <v>199338.95</v>
      </c>
      <c r="P659" s="10">
        <v>45627</v>
      </c>
      <c r="Q659" s="10">
        <v>46003</v>
      </c>
      <c r="R659" s="7">
        <v>2025</v>
      </c>
      <c r="S659" s="7" t="str">
        <f t="shared" si="10"/>
        <v>England Mixed/Other</v>
      </c>
    </row>
    <row r="660" spans="1:19" x14ac:dyDescent="0.3">
      <c r="A660" s="7" t="s">
        <v>5843</v>
      </c>
      <c r="B660" s="7" t="s">
        <v>2335</v>
      </c>
      <c r="C660" s="7" t="s">
        <v>43</v>
      </c>
      <c r="D660" s="10">
        <v>45688</v>
      </c>
      <c r="E660" s="7" t="s">
        <v>5845</v>
      </c>
      <c r="F660" s="7" t="s">
        <v>84</v>
      </c>
      <c r="G660" s="10">
        <v>45658</v>
      </c>
      <c r="H660" s="10">
        <v>46022</v>
      </c>
      <c r="I660" s="10">
        <v>45645</v>
      </c>
      <c r="J660" s="10">
        <v>45656</v>
      </c>
      <c r="K660" s="21">
        <v>105000</v>
      </c>
      <c r="L660" s="21">
        <v>105000</v>
      </c>
      <c r="M660" s="21">
        <v>105000</v>
      </c>
      <c r="N660" s="21">
        <v>105000</v>
      </c>
      <c r="O660" s="21">
        <f>IF(Worked_Table[[#This Row],[Award Value]]="",Worked_Table[[#This Row],[CN Value]],Worked_Table[[#This Row],[Award Value]])</f>
        <v>105000</v>
      </c>
      <c r="P660" s="10">
        <v>45658</v>
      </c>
      <c r="Q660" s="10">
        <v>46022</v>
      </c>
      <c r="R660" s="7">
        <v>2025</v>
      </c>
      <c r="S660" s="7" t="str">
        <f t="shared" si="10"/>
        <v>England Mixed/Other</v>
      </c>
    </row>
    <row r="661" spans="1:19" x14ac:dyDescent="0.3">
      <c r="A661" s="7" t="s">
        <v>5850</v>
      </c>
      <c r="B661" s="7" t="s">
        <v>5851</v>
      </c>
      <c r="C661" s="7" t="s">
        <v>43</v>
      </c>
      <c r="D661" s="10">
        <v>45687</v>
      </c>
      <c r="E661" s="7" t="s">
        <v>5853</v>
      </c>
      <c r="F661" s="7" t="s">
        <v>5855</v>
      </c>
      <c r="G661" s="10">
        <v>45663</v>
      </c>
      <c r="H661" s="10">
        <v>45790</v>
      </c>
      <c r="I661" s="10">
        <v>45649</v>
      </c>
      <c r="J661" s="10">
        <v>45650</v>
      </c>
      <c r="K661" s="21">
        <v>157255</v>
      </c>
      <c r="L661" s="21">
        <v>157255</v>
      </c>
      <c r="M661" s="21">
        <v>157255</v>
      </c>
      <c r="N661" s="21">
        <v>157255</v>
      </c>
      <c r="O661" s="21">
        <f>IF(Worked_Table[[#This Row],[Award Value]]="",Worked_Table[[#This Row],[CN Value]],Worked_Table[[#This Row],[Award Value]])</f>
        <v>157255</v>
      </c>
      <c r="P661" s="10">
        <v>45663</v>
      </c>
      <c r="Q661" s="10">
        <v>45790</v>
      </c>
      <c r="R661" s="7">
        <v>2025</v>
      </c>
      <c r="S661" s="7" t="str">
        <f t="shared" si="10"/>
        <v>England Mixed/Other</v>
      </c>
    </row>
    <row r="662" spans="1:19" x14ac:dyDescent="0.3">
      <c r="A662" s="7" t="s">
        <v>5860</v>
      </c>
      <c r="B662" s="7" t="s">
        <v>2355</v>
      </c>
      <c r="C662" s="7" t="s">
        <v>43</v>
      </c>
      <c r="D662" s="10">
        <v>45686</v>
      </c>
      <c r="E662" s="7" t="s">
        <v>5862</v>
      </c>
      <c r="F662" s="7" t="s">
        <v>64</v>
      </c>
      <c r="G662" s="10">
        <v>45688</v>
      </c>
      <c r="H662" s="10">
        <v>45777</v>
      </c>
      <c r="I662" s="10">
        <v>45632</v>
      </c>
      <c r="J662" s="10">
        <v>45673</v>
      </c>
      <c r="K662" s="21">
        <v>850000</v>
      </c>
      <c r="L662" s="21"/>
      <c r="M662" s="21">
        <v>850000</v>
      </c>
      <c r="N662" s="21">
        <v>519245.78</v>
      </c>
      <c r="O662" s="21">
        <f>IF(Worked_Table[[#This Row],[Award Value]]="",Worked_Table[[#This Row],[CN Value]],Worked_Table[[#This Row],[Award Value]])</f>
        <v>519245.78</v>
      </c>
      <c r="P662" s="10">
        <v>45688</v>
      </c>
      <c r="Q662" s="10">
        <v>45777</v>
      </c>
      <c r="R662" s="7">
        <v>2025</v>
      </c>
      <c r="S662" s="7" t="str">
        <f t="shared" si="10"/>
        <v>UK</v>
      </c>
    </row>
    <row r="663" spans="1:19" x14ac:dyDescent="0.3">
      <c r="A663" s="7" t="s">
        <v>5869</v>
      </c>
      <c r="B663" s="7" t="s">
        <v>5870</v>
      </c>
      <c r="C663" s="7" t="s">
        <v>43</v>
      </c>
      <c r="D663" s="10">
        <v>45680</v>
      </c>
      <c r="E663" s="7" t="s">
        <v>5872</v>
      </c>
      <c r="F663" s="7" t="s">
        <v>64</v>
      </c>
      <c r="G663" s="10">
        <v>45698</v>
      </c>
      <c r="H663" s="10">
        <v>45966</v>
      </c>
      <c r="I663" s="10">
        <v>45632</v>
      </c>
      <c r="J663" s="10">
        <v>45674</v>
      </c>
      <c r="K663" s="21">
        <v>0</v>
      </c>
      <c r="L663" s="21">
        <v>0</v>
      </c>
      <c r="M663" s="21">
        <v>0</v>
      </c>
      <c r="N663" s="21">
        <v>98700</v>
      </c>
      <c r="O663" s="21">
        <f>IF(Worked_Table[[#This Row],[Award Value]]="",Worked_Table[[#This Row],[CN Value]],Worked_Table[[#This Row],[Award Value]])</f>
        <v>98700</v>
      </c>
      <c r="P663" s="10">
        <v>45698</v>
      </c>
      <c r="Q663" s="10">
        <v>45966</v>
      </c>
      <c r="R663" s="7">
        <v>2025</v>
      </c>
      <c r="S663" s="7" t="str">
        <f t="shared" si="10"/>
        <v>UK</v>
      </c>
    </row>
    <row r="664" spans="1:19" x14ac:dyDescent="0.3">
      <c r="A664" s="7" t="s">
        <v>5880</v>
      </c>
      <c r="B664" s="7" t="s">
        <v>2235</v>
      </c>
      <c r="C664" s="7" t="s">
        <v>43</v>
      </c>
      <c r="D664" s="10">
        <v>45644</v>
      </c>
      <c r="E664" s="7" t="s">
        <v>5882</v>
      </c>
      <c r="F664" s="7" t="s">
        <v>862</v>
      </c>
      <c r="G664" s="10">
        <v>45566</v>
      </c>
      <c r="H664" s="10">
        <v>50313</v>
      </c>
      <c r="I664" s="10">
        <v>45531</v>
      </c>
      <c r="J664" s="10">
        <v>45554</v>
      </c>
      <c r="K664" s="21">
        <v>500000</v>
      </c>
      <c r="L664" s="21">
        <v>500000</v>
      </c>
      <c r="M664" s="21">
        <v>500000</v>
      </c>
      <c r="N664" s="21">
        <v>499500</v>
      </c>
      <c r="O664" s="21">
        <f>IF(Worked_Table[[#This Row],[Award Value]]="",Worked_Table[[#This Row],[CN Value]],Worked_Table[[#This Row],[Award Value]])</f>
        <v>499500</v>
      </c>
      <c r="P664" s="10">
        <v>45566</v>
      </c>
      <c r="Q664" s="10">
        <v>46326</v>
      </c>
      <c r="R664" s="7">
        <v>2024</v>
      </c>
      <c r="S664" s="7" t="str">
        <f t="shared" si="10"/>
        <v>England</v>
      </c>
    </row>
    <row r="665" spans="1:19" x14ac:dyDescent="0.3">
      <c r="A665" s="7" t="s">
        <v>5891</v>
      </c>
      <c r="B665" s="7" t="s">
        <v>24947</v>
      </c>
      <c r="C665" s="7" t="s">
        <v>43</v>
      </c>
      <c r="D665" s="10">
        <v>45639</v>
      </c>
      <c r="E665" s="7" t="s">
        <v>5894</v>
      </c>
      <c r="F665" s="7" t="s">
        <v>5897</v>
      </c>
      <c r="G665" s="10">
        <v>45628</v>
      </c>
      <c r="H665" s="10">
        <v>45747</v>
      </c>
      <c r="I665" s="10">
        <v>45625</v>
      </c>
      <c r="J665" s="10">
        <v>45632</v>
      </c>
      <c r="K665" s="21">
        <v>182421.75</v>
      </c>
      <c r="L665" s="21">
        <v>182421.75</v>
      </c>
      <c r="M665" s="21">
        <v>182421.75</v>
      </c>
      <c r="N665" s="21">
        <v>182421.75</v>
      </c>
      <c r="O665" s="21">
        <f>IF(Worked_Table[[#This Row],[Award Value]]="",Worked_Table[[#This Row],[CN Value]],Worked_Table[[#This Row],[Award Value]])</f>
        <v>182421.75</v>
      </c>
      <c r="P665" s="10">
        <v>45628</v>
      </c>
      <c r="Q665" s="10">
        <v>45747</v>
      </c>
      <c r="R665" s="7">
        <v>2024</v>
      </c>
      <c r="S665" s="7" t="str">
        <f t="shared" si="10"/>
        <v>England Mixed/Other</v>
      </c>
    </row>
    <row r="666" spans="1:19" x14ac:dyDescent="0.3">
      <c r="A666" s="7" t="s">
        <v>5904</v>
      </c>
      <c r="B666" s="7" t="s">
        <v>627</v>
      </c>
      <c r="C666" s="7" t="s">
        <v>43</v>
      </c>
      <c r="D666" s="10">
        <v>45630</v>
      </c>
      <c r="E666" s="7" t="s">
        <v>5906</v>
      </c>
      <c r="F666" s="7" t="s">
        <v>436</v>
      </c>
      <c r="G666" s="10">
        <v>45607</v>
      </c>
      <c r="H666" s="10">
        <v>45786</v>
      </c>
      <c r="I666" s="10">
        <v>45450</v>
      </c>
      <c r="J666" s="10">
        <v>45607</v>
      </c>
      <c r="K666" s="21">
        <v>614148</v>
      </c>
      <c r="L666" s="21"/>
      <c r="M666" s="21">
        <v>614148</v>
      </c>
      <c r="N666" s="21">
        <v>614148</v>
      </c>
      <c r="O666" s="21">
        <f>IF(Worked_Table[[#This Row],[Award Value]]="",Worked_Table[[#This Row],[CN Value]],Worked_Table[[#This Row],[Award Value]])</f>
        <v>614148</v>
      </c>
      <c r="P666" s="10">
        <v>45607</v>
      </c>
      <c r="Q666" s="10">
        <v>45786</v>
      </c>
      <c r="R666" s="7">
        <v>2024</v>
      </c>
      <c r="S666" s="7" t="str">
        <f t="shared" si="10"/>
        <v>England Mixed/Other</v>
      </c>
    </row>
    <row r="667" spans="1:19" x14ac:dyDescent="0.3">
      <c r="A667" s="7" t="s">
        <v>5909</v>
      </c>
      <c r="B667" s="7" t="s">
        <v>4897</v>
      </c>
      <c r="C667" s="7" t="s">
        <v>43</v>
      </c>
      <c r="D667" s="10">
        <v>45618</v>
      </c>
      <c r="E667" s="7" t="s">
        <v>5911</v>
      </c>
      <c r="F667" s="7" t="s">
        <v>64</v>
      </c>
      <c r="G667" s="10">
        <v>45152</v>
      </c>
      <c r="H667" s="10">
        <v>46247</v>
      </c>
      <c r="I667" s="10">
        <v>45151</v>
      </c>
      <c r="J667" s="10">
        <v>45618</v>
      </c>
      <c r="K667" s="21">
        <v>0</v>
      </c>
      <c r="L667" s="21">
        <v>0</v>
      </c>
      <c r="M667" s="21">
        <v>0</v>
      </c>
      <c r="N667" s="21">
        <v>300000</v>
      </c>
      <c r="O667" s="21">
        <f>IF(Worked_Table[[#This Row],[Award Value]]="",Worked_Table[[#This Row],[CN Value]],Worked_Table[[#This Row],[Award Value]])</f>
        <v>300000</v>
      </c>
      <c r="P667" s="10">
        <v>45152</v>
      </c>
      <c r="Q667" s="10">
        <v>46247</v>
      </c>
      <c r="R667" s="7">
        <v>2024</v>
      </c>
      <c r="S667" s="7" t="str">
        <f t="shared" si="10"/>
        <v>UK</v>
      </c>
    </row>
    <row r="668" spans="1:19" x14ac:dyDescent="0.3">
      <c r="A668" s="7" t="s">
        <v>5917</v>
      </c>
      <c r="B668" s="7" t="s">
        <v>5918</v>
      </c>
      <c r="C668" s="7" t="s">
        <v>43</v>
      </c>
      <c r="D668" s="10">
        <v>45603</v>
      </c>
      <c r="E668" s="7" t="s">
        <v>5255</v>
      </c>
      <c r="F668" s="7" t="s">
        <v>127</v>
      </c>
      <c r="G668" s="10">
        <v>45376</v>
      </c>
      <c r="H668" s="10">
        <v>45457</v>
      </c>
      <c r="I668" s="10">
        <v>45345</v>
      </c>
      <c r="J668" s="10">
        <v>45596</v>
      </c>
      <c r="K668" s="21">
        <v>45000</v>
      </c>
      <c r="L668" s="21">
        <v>120000</v>
      </c>
      <c r="M668" s="21">
        <v>120000</v>
      </c>
      <c r="N668" s="21">
        <v>114173.95</v>
      </c>
      <c r="O668" s="21">
        <f>IF(Worked_Table[[#This Row],[Award Value]]="",Worked_Table[[#This Row],[CN Value]],Worked_Table[[#This Row],[Award Value]])</f>
        <v>114173.95</v>
      </c>
      <c r="P668" s="10">
        <v>45551</v>
      </c>
      <c r="Q668" s="10">
        <v>45621</v>
      </c>
      <c r="R668" s="7">
        <v>2024</v>
      </c>
      <c r="S668" s="7" t="str">
        <f t="shared" si="10"/>
        <v>UK</v>
      </c>
    </row>
    <row r="669" spans="1:19" x14ac:dyDescent="0.3">
      <c r="A669" s="7" t="s">
        <v>5925</v>
      </c>
      <c r="B669" s="7" t="s">
        <v>5926</v>
      </c>
      <c r="C669" s="7" t="s">
        <v>43</v>
      </c>
      <c r="D669" s="10">
        <v>45600</v>
      </c>
      <c r="E669" s="7" t="s">
        <v>5928</v>
      </c>
      <c r="F669" s="7" t="s">
        <v>84</v>
      </c>
      <c r="G669" s="10">
        <v>45544</v>
      </c>
      <c r="H669" s="10">
        <v>45772</v>
      </c>
      <c r="I669" s="10">
        <v>45520</v>
      </c>
      <c r="J669" s="10">
        <v>45541</v>
      </c>
      <c r="K669" s="21">
        <v>0</v>
      </c>
      <c r="L669" s="21">
        <v>0</v>
      </c>
      <c r="M669" s="21">
        <v>0</v>
      </c>
      <c r="N669" s="21">
        <v>22419.08</v>
      </c>
      <c r="O669" s="21">
        <f>IF(Worked_Table[[#This Row],[Award Value]]="",Worked_Table[[#This Row],[CN Value]],Worked_Table[[#This Row],[Award Value]])</f>
        <v>22419.08</v>
      </c>
      <c r="P669" s="10">
        <v>45544</v>
      </c>
      <c r="Q669" s="10">
        <v>45772</v>
      </c>
      <c r="R669" s="7">
        <v>2024</v>
      </c>
      <c r="S669" s="7" t="str">
        <f t="shared" si="10"/>
        <v>England Mixed/Other</v>
      </c>
    </row>
    <row r="670" spans="1:19" x14ac:dyDescent="0.3">
      <c r="A670" s="7" t="s">
        <v>5937</v>
      </c>
      <c r="B670" s="7" t="s">
        <v>2335</v>
      </c>
      <c r="C670" s="7" t="s">
        <v>43</v>
      </c>
      <c r="D670" s="10">
        <v>45597</v>
      </c>
      <c r="E670" s="7" t="s">
        <v>5939</v>
      </c>
      <c r="F670" s="7" t="s">
        <v>84</v>
      </c>
      <c r="G670" s="10">
        <v>45114</v>
      </c>
      <c r="H670" s="10">
        <v>46272</v>
      </c>
      <c r="I670" s="10">
        <v>45104</v>
      </c>
      <c r="J670" s="10">
        <v>45324</v>
      </c>
      <c r="K670" s="21">
        <v>0</v>
      </c>
      <c r="L670" s="21"/>
      <c r="M670" s="21">
        <v>0</v>
      </c>
      <c r="N670" s="21">
        <v>1059796.3799999999</v>
      </c>
      <c r="O670" s="21">
        <f>IF(Worked_Table[[#This Row],[Award Value]]="",Worked_Table[[#This Row],[CN Value]],Worked_Table[[#This Row],[Award Value]])</f>
        <v>1059796.3799999999</v>
      </c>
      <c r="P670" s="10">
        <v>45334</v>
      </c>
      <c r="Q670" s="10">
        <v>46216</v>
      </c>
      <c r="R670" s="7">
        <v>2024</v>
      </c>
      <c r="S670" s="7" t="str">
        <f t="shared" si="10"/>
        <v>England Mixed/Other</v>
      </c>
    </row>
    <row r="671" spans="1:19" x14ac:dyDescent="0.3">
      <c r="A671" s="7" t="s">
        <v>5945</v>
      </c>
      <c r="B671" s="7" t="s">
        <v>5870</v>
      </c>
      <c r="C671" s="7" t="s">
        <v>43</v>
      </c>
      <c r="D671" s="10">
        <v>45594</v>
      </c>
      <c r="E671" s="7" t="s">
        <v>5947</v>
      </c>
      <c r="F671" s="7" t="s">
        <v>64</v>
      </c>
      <c r="G671" s="10">
        <v>45597</v>
      </c>
      <c r="H671" s="10">
        <v>46326</v>
      </c>
      <c r="I671" s="10">
        <v>45321</v>
      </c>
      <c r="J671" s="10">
        <v>45594</v>
      </c>
      <c r="K671" s="21">
        <v>0</v>
      </c>
      <c r="L671" s="21">
        <v>400000</v>
      </c>
      <c r="M671" s="21">
        <v>400000</v>
      </c>
      <c r="N671" s="21">
        <v>0</v>
      </c>
      <c r="O671" s="21">
        <f>IF(Worked_Table[[#This Row],[Award Value]]="",Worked_Table[[#This Row],[CN Value]],Worked_Table[[#This Row],[Award Value]])</f>
        <v>0</v>
      </c>
      <c r="P671" s="10">
        <v>45597</v>
      </c>
      <c r="Q671" s="10">
        <v>46326</v>
      </c>
      <c r="R671" s="7">
        <v>2024</v>
      </c>
      <c r="S671" s="7" t="str">
        <f t="shared" si="10"/>
        <v>UK</v>
      </c>
    </row>
    <row r="672" spans="1:19" x14ac:dyDescent="0.3">
      <c r="A672" s="7" t="s">
        <v>5957</v>
      </c>
      <c r="B672" s="7" t="s">
        <v>2335</v>
      </c>
      <c r="C672" s="7" t="s">
        <v>43</v>
      </c>
      <c r="D672" s="10">
        <v>45594</v>
      </c>
      <c r="E672" s="7" t="s">
        <v>5959</v>
      </c>
      <c r="F672" s="7" t="s">
        <v>127</v>
      </c>
      <c r="G672" s="10">
        <v>45236</v>
      </c>
      <c r="H672" s="10">
        <v>46112</v>
      </c>
      <c r="I672" s="10">
        <v>45180</v>
      </c>
      <c r="J672" s="10">
        <v>45217</v>
      </c>
      <c r="K672" s="21">
        <v>1000000</v>
      </c>
      <c r="L672" s="21">
        <v>1000000</v>
      </c>
      <c r="M672" s="21">
        <v>1000000</v>
      </c>
      <c r="N672" s="21">
        <v>1273081.8700000001</v>
      </c>
      <c r="O672" s="21">
        <f>IF(Worked_Table[[#This Row],[Award Value]]="",Worked_Table[[#This Row],[CN Value]],Worked_Table[[#This Row],[Award Value]])</f>
        <v>1273081.8700000001</v>
      </c>
      <c r="P672" s="10">
        <v>45628</v>
      </c>
      <c r="Q672" s="10">
        <v>45747</v>
      </c>
      <c r="R672" s="7">
        <v>2024</v>
      </c>
      <c r="S672" s="7" t="str">
        <f t="shared" si="10"/>
        <v>UK</v>
      </c>
    </row>
    <row r="673" spans="1:19" x14ac:dyDescent="0.3">
      <c r="A673" s="7" t="s">
        <v>5962</v>
      </c>
      <c r="B673" s="7" t="s">
        <v>24848</v>
      </c>
      <c r="C673" s="7" t="s">
        <v>43</v>
      </c>
      <c r="D673" s="10">
        <v>45593</v>
      </c>
      <c r="E673" s="7" t="s">
        <v>5964</v>
      </c>
      <c r="F673" s="7" t="s">
        <v>127</v>
      </c>
      <c r="G673" s="10">
        <v>45495</v>
      </c>
      <c r="H673" s="10">
        <v>45611</v>
      </c>
      <c r="I673" s="10">
        <v>45474</v>
      </c>
      <c r="J673" s="10">
        <v>45586</v>
      </c>
      <c r="K673" s="21">
        <v>250000</v>
      </c>
      <c r="L673" s="21">
        <v>300000</v>
      </c>
      <c r="M673" s="21">
        <v>300000</v>
      </c>
      <c r="N673" s="21">
        <v>115478</v>
      </c>
      <c r="O673" s="21">
        <f>IF(Worked_Table[[#This Row],[Award Value]]="",Worked_Table[[#This Row],[CN Value]],Worked_Table[[#This Row],[Award Value]])</f>
        <v>115478</v>
      </c>
      <c r="P673" s="10">
        <v>45588</v>
      </c>
      <c r="Q673" s="10">
        <v>45611</v>
      </c>
      <c r="R673" s="7">
        <v>2024</v>
      </c>
      <c r="S673" s="7" t="str">
        <f t="shared" si="10"/>
        <v>UK</v>
      </c>
    </row>
    <row r="674" spans="1:19" x14ac:dyDescent="0.3">
      <c r="A674" s="7" t="s">
        <v>5967</v>
      </c>
      <c r="B674" s="7" t="s">
        <v>24879</v>
      </c>
      <c r="C674" s="7" t="s">
        <v>43</v>
      </c>
      <c r="D674" s="10">
        <v>45583</v>
      </c>
      <c r="E674" s="7" t="s">
        <v>5969</v>
      </c>
      <c r="F674" s="7" t="s">
        <v>64</v>
      </c>
      <c r="G674" s="10">
        <v>45537</v>
      </c>
      <c r="H674" s="10">
        <v>45807</v>
      </c>
      <c r="I674" s="10">
        <v>45536</v>
      </c>
      <c r="J674" s="10">
        <v>45539</v>
      </c>
      <c r="K674" s="21">
        <v>80850</v>
      </c>
      <c r="L674" s="21"/>
      <c r="M674" s="21">
        <v>80850</v>
      </c>
      <c r="N674" s="21">
        <v>80850</v>
      </c>
      <c r="O674" s="21">
        <f>IF(Worked_Table[[#This Row],[Award Value]]="",Worked_Table[[#This Row],[CN Value]],Worked_Table[[#This Row],[Award Value]])</f>
        <v>80850</v>
      </c>
      <c r="P674" s="10">
        <v>45537</v>
      </c>
      <c r="Q674" s="10">
        <v>45807</v>
      </c>
      <c r="R674" s="7">
        <v>2024</v>
      </c>
      <c r="S674" s="7" t="str">
        <f t="shared" si="10"/>
        <v>UK</v>
      </c>
    </row>
    <row r="675" spans="1:19" x14ac:dyDescent="0.3">
      <c r="A675" s="7" t="s">
        <v>5974</v>
      </c>
      <c r="B675" s="7" t="s">
        <v>4781</v>
      </c>
      <c r="C675" s="7" t="s">
        <v>43</v>
      </c>
      <c r="D675" s="10">
        <v>45582</v>
      </c>
      <c r="E675" s="7" t="s">
        <v>5976</v>
      </c>
      <c r="F675" s="7" t="s">
        <v>64</v>
      </c>
      <c r="G675" s="10">
        <v>45582</v>
      </c>
      <c r="H675" s="10">
        <v>47407</v>
      </c>
      <c r="I675" s="10">
        <v>45481</v>
      </c>
      <c r="J675" s="10">
        <v>45485</v>
      </c>
      <c r="K675" s="21">
        <v>0</v>
      </c>
      <c r="L675" s="21">
        <v>0</v>
      </c>
      <c r="M675" s="21">
        <v>0</v>
      </c>
      <c r="N675" s="21">
        <v>0</v>
      </c>
      <c r="O675" s="21">
        <f>IF(Worked_Table[[#This Row],[Award Value]]="",Worked_Table[[#This Row],[CN Value]],Worked_Table[[#This Row],[Award Value]])</f>
        <v>0</v>
      </c>
      <c r="P675" s="10">
        <v>45582</v>
      </c>
      <c r="Q675" s="10">
        <v>47407</v>
      </c>
      <c r="R675" s="7">
        <v>2024</v>
      </c>
      <c r="S675" s="7" t="str">
        <f t="shared" si="10"/>
        <v>UK</v>
      </c>
    </row>
    <row r="676" spans="1:19" x14ac:dyDescent="0.3">
      <c r="A676" s="7" t="s">
        <v>5980</v>
      </c>
      <c r="B676" s="7" t="s">
        <v>24876</v>
      </c>
      <c r="C676" s="7" t="s">
        <v>43</v>
      </c>
      <c r="D676" s="10">
        <v>45579</v>
      </c>
      <c r="E676" s="7" t="s">
        <v>5982</v>
      </c>
      <c r="F676" s="7" t="s">
        <v>64</v>
      </c>
      <c r="G676" s="10">
        <v>45536</v>
      </c>
      <c r="H676" s="10">
        <v>45901</v>
      </c>
      <c r="I676" s="10">
        <v>45535</v>
      </c>
      <c r="J676" s="10">
        <v>45579</v>
      </c>
      <c r="K676" s="21">
        <v>195000</v>
      </c>
      <c r="L676" s="21">
        <v>195000</v>
      </c>
      <c r="M676" s="21">
        <v>195000</v>
      </c>
      <c r="N676" s="21">
        <v>195000</v>
      </c>
      <c r="O676" s="21">
        <f>IF(Worked_Table[[#This Row],[Award Value]]="",Worked_Table[[#This Row],[CN Value]],Worked_Table[[#This Row],[Award Value]])</f>
        <v>195000</v>
      </c>
      <c r="P676" s="10">
        <v>45536</v>
      </c>
      <c r="Q676" s="10">
        <v>45901</v>
      </c>
      <c r="R676" s="7">
        <v>2024</v>
      </c>
      <c r="S676" s="7" t="str">
        <f t="shared" si="10"/>
        <v>UK</v>
      </c>
    </row>
    <row r="677" spans="1:19" x14ac:dyDescent="0.3">
      <c r="A677" s="7" t="s">
        <v>5986</v>
      </c>
      <c r="B677" s="7" t="s">
        <v>24848</v>
      </c>
      <c r="C677" s="7" t="s">
        <v>43</v>
      </c>
      <c r="D677" s="10">
        <v>45575</v>
      </c>
      <c r="E677" s="7" t="s">
        <v>5988</v>
      </c>
      <c r="F677" s="7" t="s">
        <v>127</v>
      </c>
      <c r="G677" s="10">
        <v>45505</v>
      </c>
      <c r="H677" s="10">
        <v>46871</v>
      </c>
      <c r="I677" s="10">
        <v>45456</v>
      </c>
      <c r="J677" s="10">
        <v>45531</v>
      </c>
      <c r="K677" s="21">
        <v>500000</v>
      </c>
      <c r="L677" s="21">
        <v>500000</v>
      </c>
      <c r="M677" s="21">
        <v>500000</v>
      </c>
      <c r="N677" s="21">
        <v>624050</v>
      </c>
      <c r="O677" s="21">
        <f>IF(Worked_Table[[#This Row],[Award Value]]="",Worked_Table[[#This Row],[CN Value]],Worked_Table[[#This Row],[Award Value]])</f>
        <v>624050</v>
      </c>
      <c r="P677" s="10">
        <v>45544</v>
      </c>
      <c r="Q677" s="10">
        <v>47938</v>
      </c>
      <c r="R677" s="7">
        <v>2024</v>
      </c>
      <c r="S677" s="7" t="str">
        <f t="shared" si="10"/>
        <v>UK</v>
      </c>
    </row>
    <row r="678" spans="1:19" x14ac:dyDescent="0.3">
      <c r="A678" s="7" t="s">
        <v>5992</v>
      </c>
      <c r="B678" s="7" t="s">
        <v>24998</v>
      </c>
      <c r="C678" s="7" t="s">
        <v>43</v>
      </c>
      <c r="D678" s="10">
        <v>45574</v>
      </c>
      <c r="E678" s="7" t="s">
        <v>5994</v>
      </c>
      <c r="F678" s="7" t="s">
        <v>127</v>
      </c>
      <c r="G678" s="10">
        <v>45577</v>
      </c>
      <c r="H678" s="10">
        <v>45747</v>
      </c>
      <c r="I678" s="10">
        <v>45478</v>
      </c>
      <c r="J678" s="10">
        <v>45545</v>
      </c>
      <c r="K678" s="21">
        <v>250000</v>
      </c>
      <c r="L678" s="21"/>
      <c r="M678" s="21">
        <v>250000</v>
      </c>
      <c r="N678" s="21">
        <v>205550</v>
      </c>
      <c r="O678" s="21">
        <f>IF(Worked_Table[[#This Row],[Award Value]]="",Worked_Table[[#This Row],[CN Value]],Worked_Table[[#This Row],[Award Value]])</f>
        <v>205550</v>
      </c>
      <c r="P678" s="10">
        <v>45547</v>
      </c>
      <c r="Q678" s="10">
        <v>45747</v>
      </c>
      <c r="R678" s="7">
        <v>2024</v>
      </c>
      <c r="S678" s="7" t="str">
        <f t="shared" si="10"/>
        <v>UK</v>
      </c>
    </row>
    <row r="679" spans="1:19" x14ac:dyDescent="0.3">
      <c r="A679" s="7" t="s">
        <v>6002</v>
      </c>
      <c r="B679" s="7" t="s">
        <v>24948</v>
      </c>
      <c r="C679" s="7" t="s">
        <v>43</v>
      </c>
      <c r="D679" s="10">
        <v>45572</v>
      </c>
      <c r="E679" s="7" t="s">
        <v>4581</v>
      </c>
      <c r="F679" s="7" t="s">
        <v>405</v>
      </c>
      <c r="G679" s="10">
        <v>45581</v>
      </c>
      <c r="H679" s="10">
        <v>45731</v>
      </c>
      <c r="I679" s="10">
        <v>45569</v>
      </c>
      <c r="J679" s="10">
        <v>45569</v>
      </c>
      <c r="K679" s="21">
        <v>150000</v>
      </c>
      <c r="L679" s="21"/>
      <c r="M679" s="21">
        <v>150000</v>
      </c>
      <c r="N679" s="21">
        <v>150000</v>
      </c>
      <c r="O679" s="21">
        <f>IF(Worked_Table[[#This Row],[Award Value]]="",Worked_Table[[#This Row],[CN Value]],Worked_Table[[#This Row],[Award Value]])</f>
        <v>150000</v>
      </c>
      <c r="P679" s="10">
        <v>45581</v>
      </c>
      <c r="Q679" s="10">
        <v>45731</v>
      </c>
      <c r="R679" s="7">
        <v>2024</v>
      </c>
      <c r="S679" s="7" t="str">
        <f t="shared" si="10"/>
        <v>England Mixed/Other</v>
      </c>
    </row>
    <row r="680" spans="1:19" x14ac:dyDescent="0.3">
      <c r="A680" s="7" t="s">
        <v>6010</v>
      </c>
      <c r="B680" s="7" t="s">
        <v>4682</v>
      </c>
      <c r="C680" s="7" t="s">
        <v>43</v>
      </c>
      <c r="D680" s="10">
        <v>45570</v>
      </c>
      <c r="E680" s="7" t="s">
        <v>6012</v>
      </c>
      <c r="F680" s="7" t="s">
        <v>84</v>
      </c>
      <c r="G680" s="10">
        <v>45567</v>
      </c>
      <c r="H680" s="10">
        <v>45595</v>
      </c>
      <c r="I680" s="10">
        <v>45560</v>
      </c>
      <c r="J680" s="10">
        <v>45567</v>
      </c>
      <c r="K680" s="21">
        <v>135000</v>
      </c>
      <c r="L680" s="21"/>
      <c r="M680" s="21">
        <v>135000</v>
      </c>
      <c r="N680" s="21">
        <v>135000</v>
      </c>
      <c r="O680" s="21">
        <f>IF(Worked_Table[[#This Row],[Award Value]]="",Worked_Table[[#This Row],[CN Value]],Worked_Table[[#This Row],[Award Value]])</f>
        <v>135000</v>
      </c>
      <c r="P680" s="10">
        <v>45567</v>
      </c>
      <c r="Q680" s="10">
        <v>45595</v>
      </c>
      <c r="R680" s="7">
        <v>2024</v>
      </c>
      <c r="S680" s="7" t="str">
        <f t="shared" si="10"/>
        <v>England Mixed/Other</v>
      </c>
    </row>
    <row r="681" spans="1:19" x14ac:dyDescent="0.3">
      <c r="A681" s="7" t="s">
        <v>6015</v>
      </c>
      <c r="B681" s="7" t="s">
        <v>24949</v>
      </c>
      <c r="C681" s="7" t="s">
        <v>43</v>
      </c>
      <c r="D681" s="10">
        <v>45568</v>
      </c>
      <c r="E681" s="7" t="s">
        <v>6018</v>
      </c>
      <c r="F681" s="7" t="s">
        <v>378</v>
      </c>
      <c r="G681" s="10">
        <v>45539</v>
      </c>
      <c r="H681" s="10">
        <v>45653</v>
      </c>
      <c r="I681" s="10">
        <v>45538</v>
      </c>
      <c r="J681" s="10">
        <v>45539</v>
      </c>
      <c r="K681" s="21">
        <v>173447.5</v>
      </c>
      <c r="L681" s="21"/>
      <c r="M681" s="21">
        <v>173447.5</v>
      </c>
      <c r="N681" s="21">
        <v>173447.5</v>
      </c>
      <c r="O681" s="21">
        <f>IF(Worked_Table[[#This Row],[Award Value]]="",Worked_Table[[#This Row],[CN Value]],Worked_Table[[#This Row],[Award Value]])</f>
        <v>173447.5</v>
      </c>
      <c r="P681" s="10">
        <v>45539</v>
      </c>
      <c r="Q681" s="10">
        <v>45653</v>
      </c>
      <c r="R681" s="7">
        <v>2024</v>
      </c>
      <c r="S681" s="7" t="str">
        <f t="shared" si="10"/>
        <v>England Mixed/Other</v>
      </c>
    </row>
    <row r="682" spans="1:19" x14ac:dyDescent="0.3">
      <c r="A682" s="7" t="s">
        <v>6025</v>
      </c>
      <c r="B682" s="7" t="s">
        <v>24950</v>
      </c>
      <c r="C682" s="7" t="s">
        <v>43</v>
      </c>
      <c r="D682" s="10">
        <v>45562</v>
      </c>
      <c r="E682" s="7" t="s">
        <v>6028</v>
      </c>
      <c r="F682" s="7" t="s">
        <v>127</v>
      </c>
      <c r="G682" s="10">
        <v>45044</v>
      </c>
      <c r="H682" s="10">
        <v>45443</v>
      </c>
      <c r="I682" s="10">
        <v>45019</v>
      </c>
      <c r="J682" s="10">
        <v>45253</v>
      </c>
      <c r="K682" s="21">
        <v>500000</v>
      </c>
      <c r="L682" s="21">
        <v>500000</v>
      </c>
      <c r="M682" s="21">
        <v>500000</v>
      </c>
      <c r="N682" s="21">
        <v>1029815.5</v>
      </c>
      <c r="O682" s="21">
        <f>IF(Worked_Table[[#This Row],[Award Value]]="",Worked_Table[[#This Row],[CN Value]],Worked_Table[[#This Row],[Award Value]])</f>
        <v>1029815.5</v>
      </c>
      <c r="P682" s="10">
        <v>45224</v>
      </c>
      <c r="Q682" s="10">
        <v>45443</v>
      </c>
      <c r="R682" s="7">
        <v>2024</v>
      </c>
      <c r="S682" s="7" t="str">
        <f t="shared" si="10"/>
        <v>UK</v>
      </c>
    </row>
    <row r="683" spans="1:19" x14ac:dyDescent="0.3">
      <c r="A683" s="7" t="s">
        <v>6035</v>
      </c>
      <c r="B683" s="7" t="s">
        <v>3866</v>
      </c>
      <c r="C683" s="7" t="s">
        <v>43</v>
      </c>
      <c r="D683" s="10">
        <v>45559</v>
      </c>
      <c r="E683" s="7" t="s">
        <v>6037</v>
      </c>
      <c r="F683" s="7" t="s">
        <v>84</v>
      </c>
      <c r="G683" s="10">
        <v>45565</v>
      </c>
      <c r="H683" s="10">
        <v>45625</v>
      </c>
      <c r="I683" s="10">
        <v>45492</v>
      </c>
      <c r="J683" s="10">
        <v>45559</v>
      </c>
      <c r="K683" s="21">
        <v>281574.31</v>
      </c>
      <c r="L683" s="21">
        <v>281574.31</v>
      </c>
      <c r="M683" s="21">
        <v>281574.31</v>
      </c>
      <c r="N683" s="21">
        <v>281574.31</v>
      </c>
      <c r="O683" s="21">
        <f>IF(Worked_Table[[#This Row],[Award Value]]="",Worked_Table[[#This Row],[CN Value]],Worked_Table[[#This Row],[Award Value]])</f>
        <v>281574.31</v>
      </c>
      <c r="P683" s="10">
        <v>45565</v>
      </c>
      <c r="Q683" s="10">
        <v>45626</v>
      </c>
      <c r="R683" s="7">
        <v>2024</v>
      </c>
      <c r="S683" s="7" t="str">
        <f t="shared" si="10"/>
        <v>England Mixed/Other</v>
      </c>
    </row>
    <row r="684" spans="1:19" x14ac:dyDescent="0.3">
      <c r="A684" s="7" t="s">
        <v>6042</v>
      </c>
      <c r="B684" s="7" t="s">
        <v>5918</v>
      </c>
      <c r="C684" s="7" t="s">
        <v>43</v>
      </c>
      <c r="D684" s="10">
        <v>45558</v>
      </c>
      <c r="E684" s="7" t="s">
        <v>5255</v>
      </c>
      <c r="F684" s="7" t="s">
        <v>127</v>
      </c>
      <c r="G684" s="10">
        <v>45383</v>
      </c>
      <c r="H684" s="10">
        <v>45471</v>
      </c>
      <c r="I684" s="10">
        <v>45366</v>
      </c>
      <c r="J684" s="10">
        <v>45469</v>
      </c>
      <c r="K684" s="21">
        <v>80000</v>
      </c>
      <c r="L684" s="21">
        <v>125000</v>
      </c>
      <c r="M684" s="21">
        <v>125000</v>
      </c>
      <c r="N684" s="21">
        <v>44505.5</v>
      </c>
      <c r="O684" s="21">
        <f>IF(Worked_Table[[#This Row],[Award Value]]="",Worked_Table[[#This Row],[CN Value]],Worked_Table[[#This Row],[Award Value]])</f>
        <v>44505.5</v>
      </c>
      <c r="P684" s="10">
        <v>45481</v>
      </c>
      <c r="Q684" s="10">
        <v>45492</v>
      </c>
      <c r="R684" s="7">
        <v>2024</v>
      </c>
      <c r="S684" s="7" t="str">
        <f t="shared" si="10"/>
        <v>UK</v>
      </c>
    </row>
    <row r="685" spans="1:19" x14ac:dyDescent="0.3">
      <c r="A685" s="7" t="s">
        <v>6046</v>
      </c>
      <c r="B685" s="7" t="s">
        <v>2000</v>
      </c>
      <c r="C685" s="7" t="s">
        <v>43</v>
      </c>
      <c r="D685" s="10">
        <v>45558</v>
      </c>
      <c r="E685" s="7" t="s">
        <v>5276</v>
      </c>
      <c r="F685" s="7" t="s">
        <v>540</v>
      </c>
      <c r="G685" s="10">
        <v>45555</v>
      </c>
      <c r="H685" s="10">
        <v>45747</v>
      </c>
      <c r="I685" s="10">
        <v>45518</v>
      </c>
      <c r="J685" s="10">
        <v>45555</v>
      </c>
      <c r="K685" s="21">
        <v>30000</v>
      </c>
      <c r="L685" s="21">
        <v>30000</v>
      </c>
      <c r="M685" s="21">
        <v>30000</v>
      </c>
      <c r="N685" s="21">
        <v>30000</v>
      </c>
      <c r="O685" s="21">
        <f>IF(Worked_Table[[#This Row],[Award Value]]="",Worked_Table[[#This Row],[CN Value]],Worked_Table[[#This Row],[Award Value]])</f>
        <v>30000</v>
      </c>
      <c r="P685" s="10">
        <v>45555</v>
      </c>
      <c r="Q685" s="10">
        <v>45747</v>
      </c>
      <c r="R685" s="7">
        <v>2024</v>
      </c>
      <c r="S685" s="7" t="str">
        <f t="shared" si="10"/>
        <v>England Mixed/Other</v>
      </c>
    </row>
    <row r="686" spans="1:19" x14ac:dyDescent="0.3">
      <c r="A686" s="7" t="s">
        <v>6054</v>
      </c>
      <c r="B686" s="7" t="s">
        <v>1210</v>
      </c>
      <c r="C686" s="7" t="s">
        <v>43</v>
      </c>
      <c r="D686" s="10">
        <v>45554</v>
      </c>
      <c r="E686" s="7" t="s">
        <v>6056</v>
      </c>
      <c r="F686" s="7" t="s">
        <v>84</v>
      </c>
      <c r="G686" s="10">
        <v>45505</v>
      </c>
      <c r="H686" s="10">
        <v>45869</v>
      </c>
      <c r="I686" s="10">
        <v>45490</v>
      </c>
      <c r="J686" s="10">
        <v>45497</v>
      </c>
      <c r="K686" s="21">
        <v>3100000</v>
      </c>
      <c r="L686" s="21">
        <v>4684000</v>
      </c>
      <c r="M686" s="21">
        <v>4684000</v>
      </c>
      <c r="N686" s="21">
        <v>4028108.95</v>
      </c>
      <c r="O686" s="21">
        <f>IF(Worked_Table[[#This Row],[Award Value]]="",Worked_Table[[#This Row],[CN Value]],Worked_Table[[#This Row],[Award Value]])</f>
        <v>4028108.95</v>
      </c>
      <c r="P686" s="10">
        <v>45505</v>
      </c>
      <c r="Q686" s="10">
        <v>45869</v>
      </c>
      <c r="R686" s="7">
        <v>2024</v>
      </c>
      <c r="S686" s="7" t="str">
        <f t="shared" si="10"/>
        <v>England Mixed/Other</v>
      </c>
    </row>
    <row r="687" spans="1:19" x14ac:dyDescent="0.3">
      <c r="A687" s="7" t="s">
        <v>6060</v>
      </c>
      <c r="B687" s="7" t="s">
        <v>24848</v>
      </c>
      <c r="C687" s="7" t="s">
        <v>43</v>
      </c>
      <c r="D687" s="10">
        <v>45548</v>
      </c>
      <c r="E687" s="7" t="s">
        <v>6062</v>
      </c>
      <c r="F687" s="7" t="s">
        <v>127</v>
      </c>
      <c r="G687" s="10">
        <v>45481</v>
      </c>
      <c r="H687" s="10">
        <v>45845</v>
      </c>
      <c r="I687" s="10">
        <v>45429</v>
      </c>
      <c r="J687" s="10">
        <v>45482</v>
      </c>
      <c r="K687" s="21">
        <v>300000</v>
      </c>
      <c r="L687" s="21">
        <v>300000</v>
      </c>
      <c r="M687" s="21">
        <v>300000</v>
      </c>
      <c r="N687" s="21">
        <v>399528</v>
      </c>
      <c r="O687" s="21">
        <f>IF(Worked_Table[[#This Row],[Award Value]]="",Worked_Table[[#This Row],[CN Value]],Worked_Table[[#This Row],[Award Value]])</f>
        <v>399528</v>
      </c>
      <c r="P687" s="10">
        <v>45488</v>
      </c>
      <c r="Q687" s="10">
        <v>45845</v>
      </c>
      <c r="R687" s="7">
        <v>2024</v>
      </c>
      <c r="S687" s="7" t="str">
        <f t="shared" si="10"/>
        <v>UK</v>
      </c>
    </row>
    <row r="688" spans="1:19" x14ac:dyDescent="0.3">
      <c r="A688" s="7" t="s">
        <v>6065</v>
      </c>
      <c r="B688" s="7" t="s">
        <v>1644</v>
      </c>
      <c r="C688" s="7" t="s">
        <v>43</v>
      </c>
      <c r="D688" s="10">
        <v>45545</v>
      </c>
      <c r="E688" s="7" t="s">
        <v>6068</v>
      </c>
      <c r="F688" s="7" t="s">
        <v>95</v>
      </c>
      <c r="G688" s="10">
        <v>43374</v>
      </c>
      <c r="H688" s="10">
        <v>44106</v>
      </c>
      <c r="I688" s="10">
        <v>43373</v>
      </c>
      <c r="J688" s="10">
        <v>43371</v>
      </c>
      <c r="K688" s="21">
        <v>38000000</v>
      </c>
      <c r="L688" s="21"/>
      <c r="M688" s="21">
        <v>38000000</v>
      </c>
      <c r="N688" s="21">
        <v>38000000</v>
      </c>
      <c r="O688" s="21">
        <f>IF(Worked_Table[[#This Row],[Award Value]]="",Worked_Table[[#This Row],[CN Value]],Worked_Table[[#This Row],[Award Value]])</f>
        <v>38000000</v>
      </c>
      <c r="P688" s="10">
        <v>43374</v>
      </c>
      <c r="Q688" s="10">
        <v>44106</v>
      </c>
      <c r="R688" s="7">
        <v>2024</v>
      </c>
      <c r="S688" s="7" t="str">
        <f t="shared" si="10"/>
        <v>England Mixed/Other</v>
      </c>
    </row>
    <row r="689" spans="1:19" x14ac:dyDescent="0.3">
      <c r="A689" s="7" t="s">
        <v>6078</v>
      </c>
      <c r="B689" s="7" t="s">
        <v>242</v>
      </c>
      <c r="C689" s="7" t="s">
        <v>43</v>
      </c>
      <c r="D689" s="10">
        <v>45538</v>
      </c>
      <c r="E689" s="7" t="s">
        <v>6080</v>
      </c>
      <c r="F689" s="7" t="s">
        <v>107</v>
      </c>
      <c r="G689" s="10">
        <v>45538</v>
      </c>
      <c r="H689" s="10">
        <v>45566</v>
      </c>
      <c r="I689" s="10">
        <v>45488</v>
      </c>
      <c r="J689" s="10">
        <v>45490</v>
      </c>
      <c r="K689" s="21">
        <v>2437572</v>
      </c>
      <c r="L689" s="21">
        <v>2437572</v>
      </c>
      <c r="M689" s="21">
        <v>2437572</v>
      </c>
      <c r="N689" s="21">
        <v>2437572</v>
      </c>
      <c r="O689" s="21">
        <f>IF(Worked_Table[[#This Row],[Award Value]]="",Worked_Table[[#This Row],[CN Value]],Worked_Table[[#This Row],[Award Value]])</f>
        <v>2437572</v>
      </c>
      <c r="P689" s="10">
        <v>45538</v>
      </c>
      <c r="Q689" s="10">
        <v>45566</v>
      </c>
      <c r="R689" s="7">
        <v>2024</v>
      </c>
      <c r="S689" s="7" t="str">
        <f t="shared" si="10"/>
        <v>England Mixed/Other</v>
      </c>
    </row>
    <row r="690" spans="1:19" x14ac:dyDescent="0.3">
      <c r="A690" s="7" t="s">
        <v>6084</v>
      </c>
      <c r="B690" s="7" t="s">
        <v>24951</v>
      </c>
      <c r="C690" s="7" t="s">
        <v>43</v>
      </c>
      <c r="D690" s="10">
        <v>45538</v>
      </c>
      <c r="E690" s="7" t="s">
        <v>6087</v>
      </c>
      <c r="F690" s="7" t="s">
        <v>84</v>
      </c>
      <c r="G690" s="10">
        <v>45289</v>
      </c>
      <c r="H690" s="10">
        <v>45535</v>
      </c>
      <c r="I690" s="10">
        <v>45275</v>
      </c>
      <c r="J690" s="10">
        <v>45384</v>
      </c>
      <c r="K690" s="21">
        <v>200000</v>
      </c>
      <c r="L690" s="21">
        <v>200000</v>
      </c>
      <c r="M690" s="21">
        <v>200000</v>
      </c>
      <c r="N690" s="21">
        <v>175557.41</v>
      </c>
      <c r="O690" s="21">
        <f>IF(Worked_Table[[#This Row],[Award Value]]="",Worked_Table[[#This Row],[CN Value]],Worked_Table[[#This Row],[Award Value]])</f>
        <v>175557.41</v>
      </c>
      <c r="P690" s="10">
        <v>45413</v>
      </c>
      <c r="Q690" s="10">
        <v>45535</v>
      </c>
      <c r="R690" s="7">
        <v>2024</v>
      </c>
      <c r="S690" s="7" t="str">
        <f t="shared" si="10"/>
        <v>England Mixed/Other</v>
      </c>
    </row>
    <row r="691" spans="1:19" x14ac:dyDescent="0.3">
      <c r="A691" s="7" t="s">
        <v>6098</v>
      </c>
      <c r="B691" s="7" t="s">
        <v>242</v>
      </c>
      <c r="C691" s="7" t="s">
        <v>43</v>
      </c>
      <c r="D691" s="10">
        <v>45538</v>
      </c>
      <c r="E691" s="7" t="s">
        <v>6100</v>
      </c>
      <c r="F691" s="7" t="s">
        <v>540</v>
      </c>
      <c r="G691" s="10">
        <v>45236</v>
      </c>
      <c r="H691" s="10">
        <v>45436</v>
      </c>
      <c r="I691" s="10">
        <v>45233</v>
      </c>
      <c r="J691" s="10">
        <v>45238</v>
      </c>
      <c r="K691" s="21">
        <v>573319.03</v>
      </c>
      <c r="L691" s="21"/>
      <c r="M691" s="21">
        <v>573319.03</v>
      </c>
      <c r="N691" s="21">
        <v>573319.03</v>
      </c>
      <c r="O691" s="21">
        <f>IF(Worked_Table[[#This Row],[Award Value]]="",Worked_Table[[#This Row],[CN Value]],Worked_Table[[#This Row],[Award Value]])</f>
        <v>573319.03</v>
      </c>
      <c r="P691" s="10">
        <v>45236</v>
      </c>
      <c r="Q691" s="10">
        <v>45436</v>
      </c>
      <c r="R691" s="7">
        <v>2024</v>
      </c>
      <c r="S691" s="7" t="str">
        <f t="shared" si="10"/>
        <v>England Mixed/Other</v>
      </c>
    </row>
    <row r="692" spans="1:19" x14ac:dyDescent="0.3">
      <c r="A692" s="7" t="s">
        <v>6102</v>
      </c>
      <c r="B692" s="7" t="s">
        <v>1819</v>
      </c>
      <c r="C692" s="7" t="s">
        <v>43</v>
      </c>
      <c r="D692" s="10">
        <v>45533</v>
      </c>
      <c r="E692" s="7" t="s">
        <v>6104</v>
      </c>
      <c r="F692" s="7" t="s">
        <v>378</v>
      </c>
      <c r="G692" s="10">
        <v>45540</v>
      </c>
      <c r="H692" s="10">
        <v>45551</v>
      </c>
      <c r="I692" s="10">
        <v>45533</v>
      </c>
      <c r="J692" s="10">
        <v>45533</v>
      </c>
      <c r="K692" s="21">
        <v>25648</v>
      </c>
      <c r="L692" s="21"/>
      <c r="M692" s="21">
        <v>25648</v>
      </c>
      <c r="N692" s="21">
        <v>25648</v>
      </c>
      <c r="O692" s="21">
        <f>IF(Worked_Table[[#This Row],[Award Value]]="",Worked_Table[[#This Row],[CN Value]],Worked_Table[[#This Row],[Award Value]])</f>
        <v>25648</v>
      </c>
      <c r="P692" s="10">
        <v>45540</v>
      </c>
      <c r="Q692" s="10">
        <v>45551</v>
      </c>
      <c r="R692" s="7">
        <v>2024</v>
      </c>
      <c r="S692" s="7" t="str">
        <f t="shared" si="10"/>
        <v>England Mixed/Other</v>
      </c>
    </row>
    <row r="693" spans="1:19" x14ac:dyDescent="0.3">
      <c r="A693" s="7" t="s">
        <v>6110</v>
      </c>
      <c r="B693" s="7" t="s">
        <v>2000</v>
      </c>
      <c r="C693" s="7" t="s">
        <v>43</v>
      </c>
      <c r="D693" s="10">
        <v>45511</v>
      </c>
      <c r="E693" s="7" t="s">
        <v>5276</v>
      </c>
      <c r="F693" s="7" t="s">
        <v>64</v>
      </c>
      <c r="G693" s="10">
        <v>45488</v>
      </c>
      <c r="H693" s="10">
        <v>45747</v>
      </c>
      <c r="I693" s="10">
        <v>45432</v>
      </c>
      <c r="J693" s="10">
        <v>45483</v>
      </c>
      <c r="K693" s="21">
        <v>0</v>
      </c>
      <c r="L693" s="21"/>
      <c r="M693" s="21">
        <v>0</v>
      </c>
      <c r="N693" s="21">
        <v>204000</v>
      </c>
      <c r="O693" s="21">
        <f>IF(Worked_Table[[#This Row],[Award Value]]="",Worked_Table[[#This Row],[CN Value]],Worked_Table[[#This Row],[Award Value]])</f>
        <v>204000</v>
      </c>
      <c r="P693" s="10">
        <v>45488</v>
      </c>
      <c r="Q693" s="10">
        <v>45747</v>
      </c>
      <c r="R693" s="7">
        <v>2024</v>
      </c>
      <c r="S693" s="7" t="str">
        <f t="shared" si="10"/>
        <v>UK</v>
      </c>
    </row>
    <row r="694" spans="1:19" x14ac:dyDescent="0.3">
      <c r="A694" s="7" t="s">
        <v>6115</v>
      </c>
      <c r="B694" s="7" t="s">
        <v>24879</v>
      </c>
      <c r="C694" s="7" t="s">
        <v>43</v>
      </c>
      <c r="D694" s="10">
        <v>45499</v>
      </c>
      <c r="E694" s="7" t="s">
        <v>6117</v>
      </c>
      <c r="F694" s="7" t="s">
        <v>64</v>
      </c>
      <c r="G694" s="10">
        <v>45505</v>
      </c>
      <c r="H694" s="10">
        <v>46599</v>
      </c>
      <c r="I694" s="10">
        <v>45247</v>
      </c>
      <c r="J694" s="10">
        <v>45481</v>
      </c>
      <c r="K694" s="21">
        <v>65171200</v>
      </c>
      <c r="L694" s="21"/>
      <c r="M694" s="21">
        <v>65171200</v>
      </c>
      <c r="N694" s="21">
        <v>65171200</v>
      </c>
      <c r="O694" s="21">
        <f>IF(Worked_Table[[#This Row],[Award Value]]="",Worked_Table[[#This Row],[CN Value]],Worked_Table[[#This Row],[Award Value]])</f>
        <v>65171200</v>
      </c>
      <c r="P694" s="10">
        <v>45505</v>
      </c>
      <c r="Q694" s="10">
        <v>46599</v>
      </c>
      <c r="R694" s="7">
        <v>2024</v>
      </c>
      <c r="S694" s="7" t="str">
        <f t="shared" si="10"/>
        <v>UK</v>
      </c>
    </row>
    <row r="695" spans="1:19" x14ac:dyDescent="0.3">
      <c r="A695" s="7" t="s">
        <v>6123</v>
      </c>
      <c r="B695" s="7" t="s">
        <v>6124</v>
      </c>
      <c r="C695" s="7" t="s">
        <v>43</v>
      </c>
      <c r="D695" s="10">
        <v>45497</v>
      </c>
      <c r="E695" s="7" t="s">
        <v>6126</v>
      </c>
      <c r="F695" s="7" t="s">
        <v>107</v>
      </c>
      <c r="G695" s="10">
        <v>45268</v>
      </c>
      <c r="H695" s="10">
        <v>45351</v>
      </c>
      <c r="I695" s="10">
        <v>45240</v>
      </c>
      <c r="J695" s="10">
        <v>45275</v>
      </c>
      <c r="K695" s="21">
        <v>18000</v>
      </c>
      <c r="L695" s="21">
        <v>20000</v>
      </c>
      <c r="M695" s="21">
        <v>20000</v>
      </c>
      <c r="N695" s="21">
        <v>63203.82</v>
      </c>
      <c r="O695" s="21">
        <f>IF(Worked_Table[[#This Row],[Award Value]]="",Worked_Table[[#This Row],[CN Value]],Worked_Table[[#This Row],[Award Value]])</f>
        <v>63203.82</v>
      </c>
      <c r="P695" s="10">
        <v>45268</v>
      </c>
      <c r="Q695" s="10">
        <v>45351</v>
      </c>
      <c r="R695" s="7">
        <v>2024</v>
      </c>
      <c r="S695" s="7" t="str">
        <f t="shared" si="10"/>
        <v>England Mixed/Other</v>
      </c>
    </row>
    <row r="696" spans="1:19" x14ac:dyDescent="0.3">
      <c r="A696" s="7" t="s">
        <v>6137</v>
      </c>
      <c r="B696" s="7" t="s">
        <v>2335</v>
      </c>
      <c r="C696" s="7" t="s">
        <v>43</v>
      </c>
      <c r="D696" s="10">
        <v>45491</v>
      </c>
      <c r="E696" s="7" t="s">
        <v>6139</v>
      </c>
      <c r="F696" s="7" t="s">
        <v>84</v>
      </c>
      <c r="G696" s="10">
        <v>45145</v>
      </c>
      <c r="H696" s="10">
        <v>46605</v>
      </c>
      <c r="I696" s="10">
        <v>45125</v>
      </c>
      <c r="J696" s="10">
        <v>45126</v>
      </c>
      <c r="K696" s="21">
        <v>2406523</v>
      </c>
      <c r="L696" s="21">
        <v>2406523</v>
      </c>
      <c r="M696" s="21">
        <v>2406523</v>
      </c>
      <c r="N696" s="21">
        <v>2700924</v>
      </c>
      <c r="O696" s="21">
        <f>IF(Worked_Table[[#This Row],[Award Value]]="",Worked_Table[[#This Row],[CN Value]],Worked_Table[[#This Row],[Award Value]])</f>
        <v>2700924</v>
      </c>
      <c r="P696" s="10">
        <v>45145</v>
      </c>
      <c r="Q696" s="10">
        <v>46605</v>
      </c>
      <c r="R696" s="7">
        <v>2024</v>
      </c>
      <c r="S696" s="7" t="str">
        <f t="shared" si="10"/>
        <v>England Mixed/Other</v>
      </c>
    </row>
    <row r="697" spans="1:19" x14ac:dyDescent="0.3">
      <c r="A697" s="7" t="s">
        <v>6142</v>
      </c>
      <c r="B697" s="7" t="s">
        <v>5241</v>
      </c>
      <c r="C697" s="7" t="s">
        <v>43</v>
      </c>
      <c r="D697" s="10">
        <v>45483</v>
      </c>
      <c r="E697" s="7" t="s">
        <v>6144</v>
      </c>
      <c r="F697" s="7" t="s">
        <v>714</v>
      </c>
      <c r="G697" s="10">
        <v>45408</v>
      </c>
      <c r="H697" s="10">
        <v>46198</v>
      </c>
      <c r="I697" s="10">
        <v>45192</v>
      </c>
      <c r="J697" s="10">
        <v>45408</v>
      </c>
      <c r="K697" s="21">
        <v>80251</v>
      </c>
      <c r="L697" s="21"/>
      <c r="M697" s="21">
        <v>80251</v>
      </c>
      <c r="N697" s="21">
        <v>80251</v>
      </c>
      <c r="O697" s="21">
        <f>IF(Worked_Table[[#This Row],[Award Value]]="",Worked_Table[[#This Row],[CN Value]],Worked_Table[[#This Row],[Award Value]])</f>
        <v>80251</v>
      </c>
      <c r="P697" s="10">
        <v>45408</v>
      </c>
      <c r="Q697" s="10">
        <v>46198</v>
      </c>
      <c r="R697" s="7">
        <v>2024</v>
      </c>
      <c r="S697" s="7" t="str">
        <f t="shared" si="10"/>
        <v>England Mixed/Other</v>
      </c>
    </row>
    <row r="698" spans="1:19" x14ac:dyDescent="0.3">
      <c r="A698" s="7" t="s">
        <v>6147</v>
      </c>
      <c r="B698" s="7" t="s">
        <v>1408</v>
      </c>
      <c r="C698" s="7" t="s">
        <v>43</v>
      </c>
      <c r="D698" s="10">
        <v>45481</v>
      </c>
      <c r="E698" s="7" t="s">
        <v>6149</v>
      </c>
      <c r="F698" s="7" t="s">
        <v>84</v>
      </c>
      <c r="G698" s="10">
        <v>45481</v>
      </c>
      <c r="H698" s="10">
        <v>45488</v>
      </c>
      <c r="I698" s="10">
        <v>45399</v>
      </c>
      <c r="J698" s="10">
        <v>45460</v>
      </c>
      <c r="K698" s="21">
        <v>47545.4</v>
      </c>
      <c r="L698" s="21">
        <v>47545.4</v>
      </c>
      <c r="M698" s="21">
        <v>47545.4</v>
      </c>
      <c r="N698" s="21">
        <v>47545.4</v>
      </c>
      <c r="O698" s="21">
        <f>IF(Worked_Table[[#This Row],[Award Value]]="",Worked_Table[[#This Row],[CN Value]],Worked_Table[[#This Row],[Award Value]])</f>
        <v>47545.4</v>
      </c>
      <c r="P698" s="10">
        <v>45481</v>
      </c>
      <c r="Q698" s="10">
        <v>45488</v>
      </c>
      <c r="R698" s="7">
        <v>2024</v>
      </c>
      <c r="S698" s="7" t="str">
        <f t="shared" si="10"/>
        <v>England Mixed/Other</v>
      </c>
    </row>
    <row r="699" spans="1:19" x14ac:dyDescent="0.3">
      <c r="A699" s="7" t="s">
        <v>6154</v>
      </c>
      <c r="B699" s="7" t="s">
        <v>2141</v>
      </c>
      <c r="C699" s="7" t="s">
        <v>43</v>
      </c>
      <c r="D699" s="10">
        <v>45474</v>
      </c>
      <c r="E699" s="7" t="s">
        <v>6156</v>
      </c>
      <c r="F699" s="7" t="s">
        <v>84</v>
      </c>
      <c r="G699" s="10">
        <v>45482</v>
      </c>
      <c r="H699" s="10">
        <v>45777</v>
      </c>
      <c r="I699" s="10">
        <v>45456</v>
      </c>
      <c r="J699" s="10">
        <v>45474</v>
      </c>
      <c r="K699" s="21">
        <v>0</v>
      </c>
      <c r="L699" s="21"/>
      <c r="M699" s="21">
        <v>0</v>
      </c>
      <c r="N699" s="21">
        <v>1257819</v>
      </c>
      <c r="O699" s="21">
        <f>IF(Worked_Table[[#This Row],[Award Value]]="",Worked_Table[[#This Row],[CN Value]],Worked_Table[[#This Row],[Award Value]])</f>
        <v>1257819</v>
      </c>
      <c r="P699" s="10">
        <v>45481</v>
      </c>
      <c r="Q699" s="10">
        <v>45777</v>
      </c>
      <c r="R699" s="7">
        <v>2024</v>
      </c>
      <c r="S699" s="7" t="str">
        <f t="shared" si="10"/>
        <v>England Mixed/Other</v>
      </c>
    </row>
    <row r="700" spans="1:19" x14ac:dyDescent="0.3">
      <c r="A700" s="7" t="s">
        <v>6163</v>
      </c>
      <c r="B700" s="7" t="s">
        <v>3649</v>
      </c>
      <c r="C700" s="7" t="s">
        <v>43</v>
      </c>
      <c r="D700" s="10">
        <v>45471</v>
      </c>
      <c r="E700" s="7" t="s">
        <v>6165</v>
      </c>
      <c r="F700" s="7" t="s">
        <v>84</v>
      </c>
      <c r="G700" s="10">
        <v>45413</v>
      </c>
      <c r="H700" s="10">
        <v>46843</v>
      </c>
      <c r="I700" s="10">
        <v>45336</v>
      </c>
      <c r="J700" s="10">
        <v>45405</v>
      </c>
      <c r="K700" s="21">
        <v>1300000</v>
      </c>
      <c r="L700" s="21">
        <v>1300000</v>
      </c>
      <c r="M700" s="21">
        <v>1300000</v>
      </c>
      <c r="N700" s="21">
        <v>1300000</v>
      </c>
      <c r="O700" s="21">
        <f>IF(Worked_Table[[#This Row],[Award Value]]="",Worked_Table[[#This Row],[CN Value]],Worked_Table[[#This Row],[Award Value]])</f>
        <v>1300000</v>
      </c>
      <c r="P700" s="10">
        <v>45413</v>
      </c>
      <c r="Q700" s="10">
        <v>46863</v>
      </c>
      <c r="R700" s="7">
        <v>2024</v>
      </c>
      <c r="S700" s="7" t="str">
        <f t="shared" si="10"/>
        <v>England Mixed/Other</v>
      </c>
    </row>
    <row r="701" spans="1:19" x14ac:dyDescent="0.3">
      <c r="A701" s="7" t="s">
        <v>6172</v>
      </c>
      <c r="B701" s="7" t="s">
        <v>24929</v>
      </c>
      <c r="C701" s="7" t="s">
        <v>43</v>
      </c>
      <c r="D701" s="10">
        <v>45470</v>
      </c>
      <c r="E701" s="7" t="s">
        <v>6174</v>
      </c>
      <c r="F701" s="7" t="s">
        <v>714</v>
      </c>
      <c r="G701" s="10">
        <v>45449</v>
      </c>
      <c r="H701" s="10">
        <v>45450</v>
      </c>
      <c r="I701" s="10">
        <v>45448</v>
      </c>
      <c r="J701" s="10">
        <v>45470</v>
      </c>
      <c r="K701" s="21">
        <v>0</v>
      </c>
      <c r="L701" s="21"/>
      <c r="M701" s="21">
        <v>0</v>
      </c>
      <c r="N701" s="21">
        <v>563000</v>
      </c>
      <c r="O701" s="21">
        <f>IF(Worked_Table[[#This Row],[Award Value]]="",Worked_Table[[#This Row],[CN Value]],Worked_Table[[#This Row],[Award Value]])</f>
        <v>563000</v>
      </c>
      <c r="P701" s="10">
        <v>45462</v>
      </c>
      <c r="Q701" s="10">
        <v>45548</v>
      </c>
      <c r="R701" s="7">
        <v>2024</v>
      </c>
      <c r="S701" s="7" t="str">
        <f t="shared" si="10"/>
        <v>England Mixed/Other</v>
      </c>
    </row>
    <row r="702" spans="1:19" x14ac:dyDescent="0.3">
      <c r="A702" s="7" t="s">
        <v>6179</v>
      </c>
      <c r="B702" s="7" t="s">
        <v>2658</v>
      </c>
      <c r="C702" s="7" t="s">
        <v>43</v>
      </c>
      <c r="D702" s="10">
        <v>45467</v>
      </c>
      <c r="E702" s="7" t="s">
        <v>6181</v>
      </c>
      <c r="F702" s="7" t="s">
        <v>378</v>
      </c>
      <c r="G702" s="10">
        <v>45110</v>
      </c>
      <c r="H702" s="10">
        <v>45520</v>
      </c>
      <c r="I702" s="10">
        <v>45063</v>
      </c>
      <c r="J702" s="10">
        <v>45463</v>
      </c>
      <c r="K702" s="21">
        <v>3900000</v>
      </c>
      <c r="L702" s="21">
        <v>3900000</v>
      </c>
      <c r="M702" s="21">
        <v>3900000</v>
      </c>
      <c r="N702" s="21">
        <v>4566783</v>
      </c>
      <c r="O702" s="21">
        <f>IF(Worked_Table[[#This Row],[Award Value]]="",Worked_Table[[#This Row],[CN Value]],Worked_Table[[#This Row],[Award Value]])</f>
        <v>4566783</v>
      </c>
      <c r="P702" s="10">
        <v>45464</v>
      </c>
      <c r="Q702" s="10">
        <v>45898</v>
      </c>
      <c r="R702" s="7">
        <v>2024</v>
      </c>
      <c r="S702" s="7" t="str">
        <f t="shared" si="10"/>
        <v>England Mixed/Other</v>
      </c>
    </row>
    <row r="703" spans="1:19" x14ac:dyDescent="0.3">
      <c r="A703" s="7" t="s">
        <v>6187</v>
      </c>
      <c r="B703" s="7" t="s">
        <v>1357</v>
      </c>
      <c r="C703" s="7" t="s">
        <v>43</v>
      </c>
      <c r="D703" s="10">
        <v>45450</v>
      </c>
      <c r="E703" s="7" t="s">
        <v>6189</v>
      </c>
      <c r="F703" s="7" t="s">
        <v>714</v>
      </c>
      <c r="G703" s="10">
        <v>45432</v>
      </c>
      <c r="H703" s="10">
        <v>45537</v>
      </c>
      <c r="I703" s="10">
        <v>45431</v>
      </c>
      <c r="J703" s="10">
        <v>45432</v>
      </c>
      <c r="K703" s="21">
        <v>284426.09999999998</v>
      </c>
      <c r="L703" s="21"/>
      <c r="M703" s="21">
        <v>284426.09999999998</v>
      </c>
      <c r="N703" s="21">
        <v>284426.09999999998</v>
      </c>
      <c r="O703" s="21">
        <f>IF(Worked_Table[[#This Row],[Award Value]]="",Worked_Table[[#This Row],[CN Value]],Worked_Table[[#This Row],[Award Value]])</f>
        <v>284426.09999999998</v>
      </c>
      <c r="P703" s="10">
        <v>45432</v>
      </c>
      <c r="Q703" s="10">
        <v>45537</v>
      </c>
      <c r="R703" s="7">
        <v>2024</v>
      </c>
      <c r="S703" s="7" t="str">
        <f t="shared" si="10"/>
        <v>England Mixed/Other</v>
      </c>
    </row>
    <row r="704" spans="1:19" x14ac:dyDescent="0.3">
      <c r="A704" s="7" t="s">
        <v>6192</v>
      </c>
      <c r="B704" s="7" t="s">
        <v>24935</v>
      </c>
      <c r="C704" s="7" t="s">
        <v>43</v>
      </c>
      <c r="D704" s="10">
        <v>45447</v>
      </c>
      <c r="E704" s="7" t="s">
        <v>5173</v>
      </c>
      <c r="F704" s="7" t="s">
        <v>127</v>
      </c>
      <c r="G704" s="10">
        <v>45327</v>
      </c>
      <c r="H704" s="10">
        <v>45401</v>
      </c>
      <c r="I704" s="10">
        <v>45261</v>
      </c>
      <c r="J704" s="10">
        <v>45446</v>
      </c>
      <c r="K704" s="21">
        <v>85000</v>
      </c>
      <c r="L704" s="21">
        <v>85000</v>
      </c>
      <c r="M704" s="21">
        <v>85000</v>
      </c>
      <c r="N704" s="21">
        <v>84942.78</v>
      </c>
      <c r="O704" s="21">
        <f>IF(Worked_Table[[#This Row],[Award Value]]="",Worked_Table[[#This Row],[CN Value]],Worked_Table[[#This Row],[Award Value]])</f>
        <v>84942.78</v>
      </c>
      <c r="P704" s="10">
        <v>45476</v>
      </c>
      <c r="Q704" s="10">
        <v>45553</v>
      </c>
      <c r="R704" s="7">
        <v>2024</v>
      </c>
      <c r="S704" s="7" t="str">
        <f t="shared" si="10"/>
        <v>UK</v>
      </c>
    </row>
    <row r="705" spans="1:19" x14ac:dyDescent="0.3">
      <c r="A705" s="7" t="s">
        <v>6196</v>
      </c>
      <c r="B705" s="7" t="s">
        <v>336</v>
      </c>
      <c r="C705" s="7" t="s">
        <v>43</v>
      </c>
      <c r="D705" s="10">
        <v>45447</v>
      </c>
      <c r="E705" s="7" t="s">
        <v>6198</v>
      </c>
      <c r="F705" s="7" t="s">
        <v>95</v>
      </c>
      <c r="G705" s="10">
        <v>45474</v>
      </c>
      <c r="H705" s="10">
        <v>45838</v>
      </c>
      <c r="I705" s="10">
        <v>45405</v>
      </c>
      <c r="J705" s="10">
        <v>45406</v>
      </c>
      <c r="K705" s="21">
        <v>700000</v>
      </c>
      <c r="L705" s="21"/>
      <c r="M705" s="21">
        <v>700000</v>
      </c>
      <c r="N705" s="21">
        <v>700000</v>
      </c>
      <c r="O705" s="21">
        <f>IF(Worked_Table[[#This Row],[Award Value]]="",Worked_Table[[#This Row],[CN Value]],Worked_Table[[#This Row],[Award Value]])</f>
        <v>700000</v>
      </c>
      <c r="P705" s="10">
        <v>45474</v>
      </c>
      <c r="Q705" s="10">
        <v>45838</v>
      </c>
      <c r="R705" s="7">
        <v>2024</v>
      </c>
      <c r="S705" s="7" t="str">
        <f t="shared" si="10"/>
        <v>England Mixed/Other</v>
      </c>
    </row>
    <row r="706" spans="1:19" x14ac:dyDescent="0.3">
      <c r="A706" s="7" t="s">
        <v>6201</v>
      </c>
      <c r="B706" s="7" t="s">
        <v>24952</v>
      </c>
      <c r="C706" s="7" t="s">
        <v>43</v>
      </c>
      <c r="D706" s="10">
        <v>45446</v>
      </c>
      <c r="E706" s="7" t="s">
        <v>6204</v>
      </c>
      <c r="F706" s="7" t="s">
        <v>127</v>
      </c>
      <c r="G706" s="10">
        <v>45352</v>
      </c>
      <c r="H706" s="10">
        <v>47208</v>
      </c>
      <c r="I706" s="10">
        <v>45279</v>
      </c>
      <c r="J706" s="10">
        <v>45408</v>
      </c>
      <c r="K706" s="21">
        <v>190000000</v>
      </c>
      <c r="L706" s="21">
        <v>190000000</v>
      </c>
      <c r="M706" s="21">
        <v>190000000</v>
      </c>
      <c r="N706" s="21">
        <v>190000000</v>
      </c>
      <c r="O706" s="21">
        <f>IF(Worked_Table[[#This Row],[Award Value]]="",Worked_Table[[#This Row],[CN Value]],Worked_Table[[#This Row],[Award Value]])</f>
        <v>190000000</v>
      </c>
      <c r="P706" s="10">
        <v>45352</v>
      </c>
      <c r="Q706" s="10">
        <v>47208</v>
      </c>
      <c r="R706" s="7">
        <v>2024</v>
      </c>
      <c r="S706" s="7" t="str">
        <f t="shared" ref="S706:S769" si="11">IF(OR(F706="United Kingdom",F706="Any region"),"UK",
IF(
(
--ISNUMBER(SEARCH("North East",F706))+
--ISNUMBER(SEARCH("North West",F706))+
--ISNUMBER(SEARCH("Yorkshire and The Humber",F706))+
--ISNUMBER(SEARCH("East Midlands",F706))+
--ISNUMBER(SEARCH("West Midlands",F706))+
--ISNUMBER(SEARCH("East of England",F706))+
--ISNUMBER(SEARCH("London",F706))+
--ISNUMBER(SEARCH("South East",F706))+
--ISNUMBER(SEARCH("South West",F706))
)=9,
"England",
"England Mixed/Other"
))</f>
        <v>UK</v>
      </c>
    </row>
    <row r="707" spans="1:19" x14ac:dyDescent="0.3">
      <c r="A707" s="7" t="s">
        <v>6212</v>
      </c>
      <c r="B707" s="7" t="s">
        <v>24936</v>
      </c>
      <c r="C707" s="7" t="s">
        <v>43</v>
      </c>
      <c r="D707" s="10">
        <v>45442</v>
      </c>
      <c r="E707" s="7" t="s">
        <v>5255</v>
      </c>
      <c r="F707" s="7" t="s">
        <v>127</v>
      </c>
      <c r="G707" s="10">
        <v>45201</v>
      </c>
      <c r="H707" s="10">
        <v>45240</v>
      </c>
      <c r="I707" s="10">
        <v>45152</v>
      </c>
      <c r="J707" s="10">
        <v>45225</v>
      </c>
      <c r="K707" s="21">
        <v>35000</v>
      </c>
      <c r="L707" s="21">
        <v>50000</v>
      </c>
      <c r="M707" s="21">
        <v>50000</v>
      </c>
      <c r="N707" s="21">
        <v>56844</v>
      </c>
      <c r="O707" s="21">
        <f>IF(Worked_Table[[#This Row],[Award Value]]="",Worked_Table[[#This Row],[CN Value]],Worked_Table[[#This Row],[Award Value]])</f>
        <v>56844</v>
      </c>
      <c r="P707" s="10">
        <v>45236</v>
      </c>
      <c r="Q707" s="10">
        <v>45278</v>
      </c>
      <c r="R707" s="7">
        <v>2024</v>
      </c>
      <c r="S707" s="7" t="str">
        <f t="shared" si="11"/>
        <v>UK</v>
      </c>
    </row>
    <row r="708" spans="1:19" x14ac:dyDescent="0.3">
      <c r="A708" s="7" t="s">
        <v>6216</v>
      </c>
      <c r="B708" s="7" t="s">
        <v>6217</v>
      </c>
      <c r="C708" s="7" t="s">
        <v>43</v>
      </c>
      <c r="D708" s="10">
        <v>45435</v>
      </c>
      <c r="E708" s="7" t="s">
        <v>6219</v>
      </c>
      <c r="F708" s="7" t="s">
        <v>405</v>
      </c>
      <c r="G708" s="10">
        <v>45427</v>
      </c>
      <c r="H708" s="10">
        <v>47252</v>
      </c>
      <c r="I708" s="10">
        <v>45310</v>
      </c>
      <c r="J708" s="10">
        <v>45427</v>
      </c>
      <c r="K708" s="21">
        <v>1700000</v>
      </c>
      <c r="L708" s="21">
        <v>1700000</v>
      </c>
      <c r="M708" s="21">
        <v>1700000</v>
      </c>
      <c r="N708" s="21">
        <v>1700000</v>
      </c>
      <c r="O708" s="21">
        <f>IF(Worked_Table[[#This Row],[Award Value]]="",Worked_Table[[#This Row],[CN Value]],Worked_Table[[#This Row],[Award Value]])</f>
        <v>1700000</v>
      </c>
      <c r="P708" s="10">
        <v>45427</v>
      </c>
      <c r="Q708" s="10">
        <v>47252</v>
      </c>
      <c r="R708" s="7">
        <v>2024</v>
      </c>
      <c r="S708" s="7" t="str">
        <f t="shared" si="11"/>
        <v>England Mixed/Other</v>
      </c>
    </row>
    <row r="709" spans="1:19" x14ac:dyDescent="0.3">
      <c r="A709" s="7" t="s">
        <v>6227</v>
      </c>
      <c r="B709" s="7" t="s">
        <v>6228</v>
      </c>
      <c r="C709" s="7" t="s">
        <v>43</v>
      </c>
      <c r="D709" s="10">
        <v>45420</v>
      </c>
      <c r="E709" s="7" t="s">
        <v>6230</v>
      </c>
      <c r="F709" s="7" t="s">
        <v>107</v>
      </c>
      <c r="G709" s="10">
        <v>45108</v>
      </c>
      <c r="H709" s="10">
        <v>45688</v>
      </c>
      <c r="I709" s="10">
        <v>45051</v>
      </c>
      <c r="J709" s="10">
        <v>45420</v>
      </c>
      <c r="K709" s="21">
        <v>0</v>
      </c>
      <c r="L709" s="21">
        <v>0</v>
      </c>
      <c r="M709" s="21">
        <v>0</v>
      </c>
      <c r="N709" s="21">
        <v>101488.48</v>
      </c>
      <c r="O709" s="21">
        <f>IF(Worked_Table[[#This Row],[Award Value]]="",Worked_Table[[#This Row],[CN Value]],Worked_Table[[#This Row],[Award Value]])</f>
        <v>101488.48</v>
      </c>
      <c r="P709" s="10">
        <v>45108</v>
      </c>
      <c r="Q709" s="10">
        <v>45688</v>
      </c>
      <c r="R709" s="7">
        <v>2024</v>
      </c>
      <c r="S709" s="7" t="str">
        <f t="shared" si="11"/>
        <v>England Mixed/Other</v>
      </c>
    </row>
    <row r="710" spans="1:19" x14ac:dyDescent="0.3">
      <c r="A710" s="7" t="s">
        <v>6236</v>
      </c>
      <c r="B710" s="7" t="s">
        <v>536</v>
      </c>
      <c r="C710" s="7" t="s">
        <v>43</v>
      </c>
      <c r="D710" s="10">
        <v>45420</v>
      </c>
      <c r="E710" s="7" t="s">
        <v>6238</v>
      </c>
      <c r="F710" s="7" t="s">
        <v>540</v>
      </c>
      <c r="G710" s="10">
        <v>45404</v>
      </c>
      <c r="H710" s="10">
        <v>45747</v>
      </c>
      <c r="I710" s="10">
        <v>45399</v>
      </c>
      <c r="J710" s="10">
        <v>45420</v>
      </c>
      <c r="K710" s="21">
        <v>1</v>
      </c>
      <c r="L710" s="21">
        <v>18000</v>
      </c>
      <c r="M710" s="21">
        <v>18000</v>
      </c>
      <c r="N710" s="21">
        <v>18000</v>
      </c>
      <c r="O710" s="21">
        <f>IF(Worked_Table[[#This Row],[Award Value]]="",Worked_Table[[#This Row],[CN Value]],Worked_Table[[#This Row],[Award Value]])</f>
        <v>18000</v>
      </c>
      <c r="P710" s="10">
        <v>45425</v>
      </c>
      <c r="Q710" s="10">
        <v>45747</v>
      </c>
      <c r="R710" s="7">
        <v>2024</v>
      </c>
      <c r="S710" s="7" t="str">
        <f t="shared" si="11"/>
        <v>England Mixed/Other</v>
      </c>
    </row>
    <row r="711" spans="1:19" x14ac:dyDescent="0.3">
      <c r="A711" s="7" t="s">
        <v>6243</v>
      </c>
      <c r="B711" s="7" t="s">
        <v>6228</v>
      </c>
      <c r="C711" s="7" t="s">
        <v>43</v>
      </c>
      <c r="D711" s="10">
        <v>45419</v>
      </c>
      <c r="E711" s="7" t="s">
        <v>6245</v>
      </c>
      <c r="F711" s="7" t="s">
        <v>107</v>
      </c>
      <c r="G711" s="10">
        <v>45299</v>
      </c>
      <c r="H711" s="10">
        <v>45603</v>
      </c>
      <c r="I711" s="10">
        <v>45275</v>
      </c>
      <c r="J711" s="10">
        <v>45323</v>
      </c>
      <c r="K711" s="21">
        <v>0</v>
      </c>
      <c r="L711" s="21">
        <v>0</v>
      </c>
      <c r="M711" s="21">
        <v>0</v>
      </c>
      <c r="N711" s="21">
        <v>128358.78</v>
      </c>
      <c r="O711" s="21">
        <f>IF(Worked_Table[[#This Row],[Award Value]]="",Worked_Table[[#This Row],[CN Value]],Worked_Table[[#This Row],[Award Value]])</f>
        <v>128358.78</v>
      </c>
      <c r="P711" s="10">
        <v>45299</v>
      </c>
      <c r="Q711" s="10">
        <v>45603</v>
      </c>
      <c r="R711" s="7">
        <v>2024</v>
      </c>
      <c r="S711" s="7" t="str">
        <f t="shared" si="11"/>
        <v>England Mixed/Other</v>
      </c>
    </row>
    <row r="712" spans="1:19" x14ac:dyDescent="0.3">
      <c r="A712" s="7" t="s">
        <v>6250</v>
      </c>
      <c r="B712" s="7" t="s">
        <v>24935</v>
      </c>
      <c r="C712" s="7" t="s">
        <v>43</v>
      </c>
      <c r="D712" s="10">
        <v>45415</v>
      </c>
      <c r="E712" s="7" t="s">
        <v>5173</v>
      </c>
      <c r="F712" s="7" t="s">
        <v>127</v>
      </c>
      <c r="G712" s="10">
        <v>45413</v>
      </c>
      <c r="H712" s="10">
        <v>45483</v>
      </c>
      <c r="I712" s="10">
        <v>45366</v>
      </c>
      <c r="J712" s="10">
        <v>45408</v>
      </c>
      <c r="K712" s="21">
        <v>30000</v>
      </c>
      <c r="L712" s="21">
        <v>150000</v>
      </c>
      <c r="M712" s="21">
        <v>150000</v>
      </c>
      <c r="N712" s="21">
        <v>90728.87</v>
      </c>
      <c r="O712" s="21">
        <f>IF(Worked_Table[[#This Row],[Award Value]]="",Worked_Table[[#This Row],[CN Value]],Worked_Table[[#This Row],[Award Value]])</f>
        <v>90728.87</v>
      </c>
      <c r="P712" s="10">
        <v>45474</v>
      </c>
      <c r="Q712" s="10">
        <v>45541</v>
      </c>
      <c r="R712" s="7">
        <v>2024</v>
      </c>
      <c r="S712" s="7" t="str">
        <f t="shared" si="11"/>
        <v>UK</v>
      </c>
    </row>
    <row r="713" spans="1:19" x14ac:dyDescent="0.3">
      <c r="A713" s="7" t="s">
        <v>6254</v>
      </c>
      <c r="B713" s="7" t="s">
        <v>24953</v>
      </c>
      <c r="C713" s="7" t="s">
        <v>43</v>
      </c>
      <c r="D713" s="10">
        <v>45405</v>
      </c>
      <c r="E713" s="7" t="s">
        <v>5173</v>
      </c>
      <c r="F713" s="7" t="s">
        <v>127</v>
      </c>
      <c r="G713" s="10">
        <v>44592</v>
      </c>
      <c r="H713" s="10">
        <v>44673</v>
      </c>
      <c r="I713" s="10">
        <v>44547</v>
      </c>
      <c r="J713" s="10">
        <v>45076</v>
      </c>
      <c r="K713" s="21">
        <v>0</v>
      </c>
      <c r="L713" s="21">
        <v>0</v>
      </c>
      <c r="M713" s="21">
        <v>0</v>
      </c>
      <c r="N713" s="21">
        <v>164008.85</v>
      </c>
      <c r="O713" s="21">
        <f>IF(Worked_Table[[#This Row],[Award Value]]="",Worked_Table[[#This Row],[CN Value]],Worked_Table[[#This Row],[Award Value]])</f>
        <v>164008.85</v>
      </c>
      <c r="P713" s="10">
        <v>45117</v>
      </c>
      <c r="Q713" s="10">
        <v>45177</v>
      </c>
      <c r="R713" s="7">
        <v>2024</v>
      </c>
      <c r="S713" s="7" t="str">
        <f t="shared" si="11"/>
        <v>UK</v>
      </c>
    </row>
    <row r="714" spans="1:19" x14ac:dyDescent="0.3">
      <c r="A714" s="7" t="s">
        <v>6261</v>
      </c>
      <c r="B714" s="7" t="s">
        <v>24954</v>
      </c>
      <c r="C714" s="7" t="s">
        <v>43</v>
      </c>
      <c r="D714" s="10">
        <v>45391</v>
      </c>
      <c r="E714" s="7" t="s">
        <v>6264</v>
      </c>
      <c r="F714" s="7" t="s">
        <v>540</v>
      </c>
      <c r="G714" s="10">
        <v>45369</v>
      </c>
      <c r="H714" s="10">
        <v>45825</v>
      </c>
      <c r="I714" s="10">
        <v>45352</v>
      </c>
      <c r="J714" s="10">
        <v>45368</v>
      </c>
      <c r="K714" s="21">
        <v>7350000</v>
      </c>
      <c r="L714" s="21">
        <v>7350000</v>
      </c>
      <c r="M714" s="21">
        <v>7350000</v>
      </c>
      <c r="N714" s="21">
        <v>7350000</v>
      </c>
      <c r="O714" s="21">
        <f>IF(Worked_Table[[#This Row],[Award Value]]="",Worked_Table[[#This Row],[CN Value]],Worked_Table[[#This Row],[Award Value]])</f>
        <v>7350000</v>
      </c>
      <c r="P714" s="10">
        <v>45369</v>
      </c>
      <c r="Q714" s="10">
        <v>45825</v>
      </c>
      <c r="R714" s="7">
        <v>2024</v>
      </c>
      <c r="S714" s="7" t="str">
        <f t="shared" si="11"/>
        <v>England Mixed/Other</v>
      </c>
    </row>
    <row r="715" spans="1:19" x14ac:dyDescent="0.3">
      <c r="A715" s="7" t="s">
        <v>6273</v>
      </c>
      <c r="B715" s="7" t="s">
        <v>24860</v>
      </c>
      <c r="C715" s="7" t="s">
        <v>43</v>
      </c>
      <c r="D715" s="10">
        <v>45385</v>
      </c>
      <c r="E715" s="7" t="s">
        <v>6275</v>
      </c>
      <c r="F715" s="7" t="s">
        <v>8481</v>
      </c>
      <c r="G715" s="10">
        <v>45299</v>
      </c>
      <c r="H715" s="10">
        <v>45331</v>
      </c>
      <c r="I715" s="10">
        <v>45268</v>
      </c>
      <c r="J715" s="10">
        <v>45299</v>
      </c>
      <c r="K715" s="21">
        <v>556000</v>
      </c>
      <c r="L715" s="21"/>
      <c r="M715" s="21">
        <v>556000</v>
      </c>
      <c r="N715" s="21">
        <v>556000</v>
      </c>
      <c r="O715" s="21">
        <f>IF(Worked_Table[[#This Row],[Award Value]]="",Worked_Table[[#This Row],[CN Value]],Worked_Table[[#This Row],[Award Value]])</f>
        <v>556000</v>
      </c>
      <c r="P715" s="10">
        <v>45299</v>
      </c>
      <c r="Q715" s="10">
        <v>45331</v>
      </c>
      <c r="R715" s="7">
        <v>2024</v>
      </c>
      <c r="S715" s="7" t="str">
        <f t="shared" si="11"/>
        <v>England Mixed/Other</v>
      </c>
    </row>
    <row r="716" spans="1:19" x14ac:dyDescent="0.3">
      <c r="A716" s="7" t="s">
        <v>6278</v>
      </c>
      <c r="B716" s="7" t="s">
        <v>6228</v>
      </c>
      <c r="C716" s="7" t="s">
        <v>43</v>
      </c>
      <c r="D716" s="10">
        <v>45377</v>
      </c>
      <c r="E716" s="7" t="s">
        <v>6280</v>
      </c>
      <c r="F716" s="7" t="s">
        <v>107</v>
      </c>
      <c r="G716" s="10">
        <v>45397</v>
      </c>
      <c r="H716" s="10">
        <v>45451</v>
      </c>
      <c r="I716" s="10">
        <v>45323</v>
      </c>
      <c r="J716" s="10">
        <v>45372</v>
      </c>
      <c r="K716" s="21">
        <v>0</v>
      </c>
      <c r="L716" s="21">
        <v>0</v>
      </c>
      <c r="M716" s="21">
        <v>0</v>
      </c>
      <c r="N716" s="21">
        <v>84234.08</v>
      </c>
      <c r="O716" s="21">
        <f>IF(Worked_Table[[#This Row],[Award Value]]="",Worked_Table[[#This Row],[CN Value]],Worked_Table[[#This Row],[Award Value]])</f>
        <v>84234.08</v>
      </c>
      <c r="P716" s="10">
        <v>45397</v>
      </c>
      <c r="Q716" s="10">
        <v>45451</v>
      </c>
      <c r="R716" s="7">
        <v>2024</v>
      </c>
      <c r="S716" s="7" t="str">
        <f t="shared" si="11"/>
        <v>England Mixed/Other</v>
      </c>
    </row>
    <row r="717" spans="1:19" x14ac:dyDescent="0.3">
      <c r="A717" s="7" t="s">
        <v>6284</v>
      </c>
      <c r="B717" s="7" t="s">
        <v>24876</v>
      </c>
      <c r="C717" s="7" t="s">
        <v>43</v>
      </c>
      <c r="D717" s="10">
        <v>45338</v>
      </c>
      <c r="E717" s="7" t="s">
        <v>6286</v>
      </c>
      <c r="F717" s="7" t="s">
        <v>64</v>
      </c>
      <c r="G717" s="10">
        <v>45359</v>
      </c>
      <c r="H717" s="10">
        <v>45381</v>
      </c>
      <c r="I717" s="10">
        <v>45358</v>
      </c>
      <c r="J717" s="10">
        <v>45372</v>
      </c>
      <c r="K717" s="21">
        <v>25000</v>
      </c>
      <c r="L717" s="21">
        <v>25000</v>
      </c>
      <c r="M717" s="21">
        <v>25000</v>
      </c>
      <c r="N717" s="21">
        <v>22000</v>
      </c>
      <c r="O717" s="21">
        <f>IF(Worked_Table[[#This Row],[Award Value]]="",Worked_Table[[#This Row],[CN Value]],Worked_Table[[#This Row],[Award Value]])</f>
        <v>22000</v>
      </c>
      <c r="P717" s="10">
        <v>45359</v>
      </c>
      <c r="Q717" s="10">
        <v>45381</v>
      </c>
      <c r="R717" s="7">
        <v>2024</v>
      </c>
      <c r="S717" s="7" t="str">
        <f t="shared" si="11"/>
        <v>UK</v>
      </c>
    </row>
    <row r="718" spans="1:19" x14ac:dyDescent="0.3">
      <c r="A718" s="7" t="s">
        <v>6289</v>
      </c>
      <c r="B718" s="7" t="s">
        <v>24936</v>
      </c>
      <c r="C718" s="7" t="s">
        <v>43</v>
      </c>
      <c r="D718" s="10">
        <v>45369</v>
      </c>
      <c r="E718" s="7" t="s">
        <v>5255</v>
      </c>
      <c r="F718" s="7" t="s">
        <v>127</v>
      </c>
      <c r="G718" s="10">
        <v>45383</v>
      </c>
      <c r="H718" s="10">
        <v>45436</v>
      </c>
      <c r="I718" s="10">
        <v>45275</v>
      </c>
      <c r="J718" s="10">
        <v>45366</v>
      </c>
      <c r="K718" s="21">
        <v>35000</v>
      </c>
      <c r="L718" s="21">
        <v>45000</v>
      </c>
      <c r="M718" s="21">
        <v>45000</v>
      </c>
      <c r="N718" s="21">
        <v>62371</v>
      </c>
      <c r="O718" s="21">
        <f>IF(Worked_Table[[#This Row],[Award Value]]="",Worked_Table[[#This Row],[CN Value]],Worked_Table[[#This Row],[Award Value]])</f>
        <v>62371</v>
      </c>
      <c r="P718" s="10">
        <v>45383</v>
      </c>
      <c r="Q718" s="10">
        <v>45441</v>
      </c>
      <c r="R718" s="7">
        <v>2024</v>
      </c>
      <c r="S718" s="7" t="str">
        <f t="shared" si="11"/>
        <v>UK</v>
      </c>
    </row>
    <row r="719" spans="1:19" x14ac:dyDescent="0.3">
      <c r="A719" s="7" t="s">
        <v>6293</v>
      </c>
      <c r="B719" s="7" t="s">
        <v>2759</v>
      </c>
      <c r="C719" s="7" t="s">
        <v>43</v>
      </c>
      <c r="D719" s="10">
        <v>45365</v>
      </c>
      <c r="E719" s="7" t="s">
        <v>6295</v>
      </c>
      <c r="F719" s="7" t="s">
        <v>64</v>
      </c>
      <c r="G719" s="10">
        <v>45369</v>
      </c>
      <c r="H719" s="10">
        <v>45716</v>
      </c>
      <c r="I719" s="10">
        <v>45362</v>
      </c>
      <c r="J719" s="10">
        <v>45363</v>
      </c>
      <c r="K719" s="21">
        <v>81040.2</v>
      </c>
      <c r="L719" s="21"/>
      <c r="M719" s="21">
        <v>81040.2</v>
      </c>
      <c r="N719" s="21">
        <v>81040.2</v>
      </c>
      <c r="O719" s="21">
        <f>IF(Worked_Table[[#This Row],[Award Value]]="",Worked_Table[[#This Row],[CN Value]],Worked_Table[[#This Row],[Award Value]])</f>
        <v>81040.2</v>
      </c>
      <c r="P719" s="10">
        <v>45369</v>
      </c>
      <c r="Q719" s="10">
        <v>45716</v>
      </c>
      <c r="R719" s="7">
        <v>2024</v>
      </c>
      <c r="S719" s="7" t="str">
        <f t="shared" si="11"/>
        <v>UK</v>
      </c>
    </row>
    <row r="720" spans="1:19" x14ac:dyDescent="0.3">
      <c r="A720" s="7" t="s">
        <v>6299</v>
      </c>
      <c r="B720" s="7" t="s">
        <v>24955</v>
      </c>
      <c r="C720" s="7" t="s">
        <v>43</v>
      </c>
      <c r="D720" s="10">
        <v>45363</v>
      </c>
      <c r="E720" s="7" t="s">
        <v>6302</v>
      </c>
      <c r="F720" s="7" t="s">
        <v>107</v>
      </c>
      <c r="G720" s="10">
        <v>45340</v>
      </c>
      <c r="H720" s="10">
        <v>46435</v>
      </c>
      <c r="I720" s="10">
        <v>45330</v>
      </c>
      <c r="J720" s="10">
        <v>45330</v>
      </c>
      <c r="K720" s="21">
        <v>200000</v>
      </c>
      <c r="L720" s="21"/>
      <c r="M720" s="21">
        <v>200000</v>
      </c>
      <c r="N720" s="21">
        <v>200000</v>
      </c>
      <c r="O720" s="21">
        <f>IF(Worked_Table[[#This Row],[Award Value]]="",Worked_Table[[#This Row],[CN Value]],Worked_Table[[#This Row],[Award Value]])</f>
        <v>200000</v>
      </c>
      <c r="P720" s="10">
        <v>45340</v>
      </c>
      <c r="Q720" s="10">
        <v>46435</v>
      </c>
      <c r="R720" s="7">
        <v>2024</v>
      </c>
      <c r="S720" s="7" t="str">
        <f t="shared" si="11"/>
        <v>England Mixed/Other</v>
      </c>
    </row>
    <row r="721" spans="1:19" x14ac:dyDescent="0.3">
      <c r="A721" s="7" t="s">
        <v>6311</v>
      </c>
      <c r="B721" s="7" t="s">
        <v>24956</v>
      </c>
      <c r="C721" s="7" t="s">
        <v>43</v>
      </c>
      <c r="D721" s="10">
        <v>45357</v>
      </c>
      <c r="E721" s="7" t="s">
        <v>6314</v>
      </c>
      <c r="F721" s="7" t="s">
        <v>8481</v>
      </c>
      <c r="G721" s="10">
        <v>45310</v>
      </c>
      <c r="H721" s="10">
        <v>45656</v>
      </c>
      <c r="I721" s="10">
        <v>45309</v>
      </c>
      <c r="J721" s="10">
        <v>45309</v>
      </c>
      <c r="K721" s="21">
        <v>689545.83</v>
      </c>
      <c r="L721" s="21"/>
      <c r="M721" s="21">
        <v>689545.83</v>
      </c>
      <c r="N721" s="21">
        <v>689545.83</v>
      </c>
      <c r="O721" s="21">
        <f>IF(Worked_Table[[#This Row],[Award Value]]="",Worked_Table[[#This Row],[CN Value]],Worked_Table[[#This Row],[Award Value]])</f>
        <v>689545.83</v>
      </c>
      <c r="P721" s="10">
        <v>45310</v>
      </c>
      <c r="Q721" s="10">
        <v>45656</v>
      </c>
      <c r="R721" s="7">
        <v>2024</v>
      </c>
      <c r="S721" s="7" t="str">
        <f t="shared" si="11"/>
        <v>England Mixed/Other</v>
      </c>
    </row>
    <row r="722" spans="1:19" x14ac:dyDescent="0.3">
      <c r="A722" s="7" t="s">
        <v>6322</v>
      </c>
      <c r="B722" s="7" t="s">
        <v>6323</v>
      </c>
      <c r="C722" s="7" t="s">
        <v>43</v>
      </c>
      <c r="D722" s="10">
        <v>45355</v>
      </c>
      <c r="E722" s="7" t="s">
        <v>6325</v>
      </c>
      <c r="F722" s="7" t="s">
        <v>8481</v>
      </c>
      <c r="G722" s="10">
        <v>45352</v>
      </c>
      <c r="H722" s="10">
        <v>45996</v>
      </c>
      <c r="I722" s="10">
        <v>45091</v>
      </c>
      <c r="J722" s="10">
        <v>45352</v>
      </c>
      <c r="K722" s="21">
        <v>46747920.189999998</v>
      </c>
      <c r="L722" s="21"/>
      <c r="M722" s="21">
        <v>46747920.189999998</v>
      </c>
      <c r="N722" s="21">
        <v>46747920.189999998</v>
      </c>
      <c r="O722" s="21">
        <f>IF(Worked_Table[[#This Row],[Award Value]]="",Worked_Table[[#This Row],[CN Value]],Worked_Table[[#This Row],[Award Value]])</f>
        <v>46747920.189999998</v>
      </c>
      <c r="P722" s="10">
        <v>45272</v>
      </c>
      <c r="Q722" s="10">
        <v>45996</v>
      </c>
      <c r="R722" s="7">
        <v>2024</v>
      </c>
      <c r="S722" s="7" t="str">
        <f t="shared" si="11"/>
        <v>England Mixed/Other</v>
      </c>
    </row>
    <row r="723" spans="1:19" x14ac:dyDescent="0.3">
      <c r="A723" s="7" t="s">
        <v>6334</v>
      </c>
      <c r="B723" s="7" t="s">
        <v>6335</v>
      </c>
      <c r="C723" s="7" t="s">
        <v>43</v>
      </c>
      <c r="D723" s="10">
        <v>45355</v>
      </c>
      <c r="E723" s="7" t="s">
        <v>6337</v>
      </c>
      <c r="F723" s="7" t="s">
        <v>64</v>
      </c>
      <c r="G723" s="10">
        <v>45306</v>
      </c>
      <c r="H723" s="10">
        <v>45382</v>
      </c>
      <c r="I723" s="10">
        <v>45278</v>
      </c>
      <c r="J723" s="10">
        <v>45331</v>
      </c>
      <c r="K723" s="21">
        <v>40000</v>
      </c>
      <c r="L723" s="21"/>
      <c r="M723" s="21">
        <v>40000</v>
      </c>
      <c r="N723" s="21">
        <v>0</v>
      </c>
      <c r="O723" s="21">
        <f>IF(Worked_Table[[#This Row],[Award Value]]="",Worked_Table[[#This Row],[CN Value]],Worked_Table[[#This Row],[Award Value]])</f>
        <v>0</v>
      </c>
      <c r="P723" s="10">
        <v>45340</v>
      </c>
      <c r="Q723" s="10">
        <v>45382</v>
      </c>
      <c r="R723" s="7">
        <v>2024</v>
      </c>
      <c r="S723" s="7" t="str">
        <f t="shared" si="11"/>
        <v>UK</v>
      </c>
    </row>
    <row r="724" spans="1:19" x14ac:dyDescent="0.3">
      <c r="A724" s="7" t="s">
        <v>6349</v>
      </c>
      <c r="B724" s="7" t="s">
        <v>24957</v>
      </c>
      <c r="C724" s="7" t="s">
        <v>43</v>
      </c>
      <c r="D724" s="10">
        <v>45349</v>
      </c>
      <c r="E724" s="7" t="s">
        <v>6352</v>
      </c>
      <c r="F724" s="7" t="s">
        <v>540</v>
      </c>
      <c r="G724" s="10">
        <v>45355</v>
      </c>
      <c r="H724" s="10">
        <v>46815</v>
      </c>
      <c r="I724" s="10">
        <v>45296</v>
      </c>
      <c r="J724" s="10">
        <v>45349</v>
      </c>
      <c r="K724" s="21">
        <v>0</v>
      </c>
      <c r="L724" s="21">
        <v>4200000</v>
      </c>
      <c r="M724" s="21">
        <v>4200000</v>
      </c>
      <c r="N724" s="21">
        <v>4200000</v>
      </c>
      <c r="O724" s="21">
        <f>IF(Worked_Table[[#This Row],[Award Value]]="",Worked_Table[[#This Row],[CN Value]],Worked_Table[[#This Row],[Award Value]])</f>
        <v>4200000</v>
      </c>
      <c r="P724" s="10">
        <v>45355</v>
      </c>
      <c r="Q724" s="10">
        <v>46815</v>
      </c>
      <c r="R724" s="7">
        <v>2024</v>
      </c>
      <c r="S724" s="7" t="str">
        <f t="shared" si="11"/>
        <v>England Mixed/Other</v>
      </c>
    </row>
    <row r="725" spans="1:19" x14ac:dyDescent="0.3">
      <c r="A725" s="7" t="s">
        <v>6361</v>
      </c>
      <c r="B725" s="7" t="s">
        <v>24958</v>
      </c>
      <c r="C725" s="7" t="s">
        <v>43</v>
      </c>
      <c r="D725" s="10">
        <v>45349</v>
      </c>
      <c r="E725" s="7" t="s">
        <v>6364</v>
      </c>
      <c r="F725" s="7" t="s">
        <v>127</v>
      </c>
      <c r="G725" s="10">
        <v>45331</v>
      </c>
      <c r="H725" s="10">
        <v>45596</v>
      </c>
      <c r="I725" s="10">
        <v>45273</v>
      </c>
      <c r="J725" s="10">
        <v>45331</v>
      </c>
      <c r="K725" s="21">
        <v>200000</v>
      </c>
      <c r="L725" s="21">
        <v>3000000</v>
      </c>
      <c r="M725" s="21">
        <v>3000000</v>
      </c>
      <c r="N725" s="21">
        <v>3426539</v>
      </c>
      <c r="O725" s="21">
        <f>IF(Worked_Table[[#This Row],[Award Value]]="",Worked_Table[[#This Row],[CN Value]],Worked_Table[[#This Row],[Award Value]])</f>
        <v>3426539</v>
      </c>
      <c r="P725" s="10">
        <v>45331</v>
      </c>
      <c r="Q725" s="10">
        <v>45596</v>
      </c>
      <c r="R725" s="7">
        <v>2024</v>
      </c>
      <c r="S725" s="7" t="str">
        <f t="shared" si="11"/>
        <v>UK</v>
      </c>
    </row>
    <row r="726" spans="1:19" x14ac:dyDescent="0.3">
      <c r="A726" s="7" t="s">
        <v>6371</v>
      </c>
      <c r="B726" s="7" t="s">
        <v>24959</v>
      </c>
      <c r="C726" s="7" t="s">
        <v>43</v>
      </c>
      <c r="D726" s="10">
        <v>45343</v>
      </c>
      <c r="E726" s="7" t="s">
        <v>6374</v>
      </c>
      <c r="F726" s="7" t="s">
        <v>8481</v>
      </c>
      <c r="G726" s="10">
        <v>45338</v>
      </c>
      <c r="H726" s="10">
        <v>45541</v>
      </c>
      <c r="I726" s="10">
        <v>45337</v>
      </c>
      <c r="J726" s="10">
        <v>45341</v>
      </c>
      <c r="K726" s="21">
        <v>0</v>
      </c>
      <c r="L726" s="21"/>
      <c r="M726" s="21">
        <v>0</v>
      </c>
      <c r="N726" s="21">
        <v>0</v>
      </c>
      <c r="O726" s="21">
        <f>IF(Worked_Table[[#This Row],[Award Value]]="",Worked_Table[[#This Row],[CN Value]],Worked_Table[[#This Row],[Award Value]])</f>
        <v>0</v>
      </c>
      <c r="P726" s="10">
        <v>45338</v>
      </c>
      <c r="Q726" s="10">
        <v>45541</v>
      </c>
      <c r="R726" s="7">
        <v>2024</v>
      </c>
      <c r="S726" s="7" t="str">
        <f t="shared" si="11"/>
        <v>England Mixed/Other</v>
      </c>
    </row>
    <row r="727" spans="1:19" x14ac:dyDescent="0.3">
      <c r="A727" s="7" t="s">
        <v>6384</v>
      </c>
      <c r="B727" s="7" t="s">
        <v>6385</v>
      </c>
      <c r="C727" s="7" t="s">
        <v>43</v>
      </c>
      <c r="D727" s="10">
        <v>45301</v>
      </c>
      <c r="E727" s="7" t="s">
        <v>6387</v>
      </c>
      <c r="F727" s="7" t="s">
        <v>64</v>
      </c>
      <c r="G727" s="10">
        <v>45340</v>
      </c>
      <c r="H727" s="10">
        <v>45380</v>
      </c>
      <c r="I727" s="10">
        <v>45317</v>
      </c>
      <c r="J727" s="10">
        <v>45331</v>
      </c>
      <c r="K727" s="21">
        <v>0</v>
      </c>
      <c r="L727" s="21">
        <v>0</v>
      </c>
      <c r="M727" s="21">
        <v>0</v>
      </c>
      <c r="N727" s="21">
        <v>106272</v>
      </c>
      <c r="O727" s="21">
        <f>IF(Worked_Table[[#This Row],[Award Value]]="",Worked_Table[[#This Row],[CN Value]],Worked_Table[[#This Row],[Award Value]])</f>
        <v>106272</v>
      </c>
      <c r="P727" s="10">
        <v>45340</v>
      </c>
      <c r="Q727" s="10">
        <v>45380</v>
      </c>
      <c r="R727" s="7">
        <v>2024</v>
      </c>
      <c r="S727" s="7" t="str">
        <f t="shared" si="11"/>
        <v>UK</v>
      </c>
    </row>
    <row r="728" spans="1:19" x14ac:dyDescent="0.3">
      <c r="A728" s="7" t="s">
        <v>6393</v>
      </c>
      <c r="B728" s="7" t="s">
        <v>4116</v>
      </c>
      <c r="C728" s="7" t="s">
        <v>43</v>
      </c>
      <c r="D728" s="10">
        <v>45329</v>
      </c>
      <c r="E728" s="7" t="s">
        <v>6395</v>
      </c>
      <c r="F728" s="7" t="s">
        <v>95</v>
      </c>
      <c r="G728" s="10">
        <v>45320</v>
      </c>
      <c r="H728" s="10">
        <v>45351</v>
      </c>
      <c r="I728" s="10">
        <v>45315</v>
      </c>
      <c r="J728" s="10">
        <v>45315</v>
      </c>
      <c r="K728" s="21">
        <v>14427.7</v>
      </c>
      <c r="L728" s="21"/>
      <c r="M728" s="21">
        <v>14427.7</v>
      </c>
      <c r="N728" s="21">
        <v>14427.7</v>
      </c>
      <c r="O728" s="21">
        <f>IF(Worked_Table[[#This Row],[Award Value]]="",Worked_Table[[#This Row],[CN Value]],Worked_Table[[#This Row],[Award Value]])</f>
        <v>14427.7</v>
      </c>
      <c r="P728" s="10">
        <v>45320</v>
      </c>
      <c r="Q728" s="10">
        <v>45351</v>
      </c>
      <c r="R728" s="7">
        <v>2024</v>
      </c>
      <c r="S728" s="7" t="str">
        <f t="shared" si="11"/>
        <v>England Mixed/Other</v>
      </c>
    </row>
    <row r="729" spans="1:19" x14ac:dyDescent="0.3">
      <c r="A729" s="7" t="s">
        <v>6404</v>
      </c>
      <c r="B729" s="7" t="s">
        <v>242</v>
      </c>
      <c r="C729" s="7" t="s">
        <v>43</v>
      </c>
      <c r="D729" s="10">
        <v>45328</v>
      </c>
      <c r="E729" s="7" t="s">
        <v>6406</v>
      </c>
      <c r="F729" s="7" t="s">
        <v>107</v>
      </c>
      <c r="G729" s="10">
        <v>45327</v>
      </c>
      <c r="H729" s="10">
        <v>45471</v>
      </c>
      <c r="I729" s="10">
        <v>45324</v>
      </c>
      <c r="J729" s="10">
        <v>45327</v>
      </c>
      <c r="K729" s="21">
        <v>403764</v>
      </c>
      <c r="L729" s="21">
        <v>403764</v>
      </c>
      <c r="M729" s="21">
        <v>403764</v>
      </c>
      <c r="N729" s="21">
        <v>403764</v>
      </c>
      <c r="O729" s="21">
        <f>IF(Worked_Table[[#This Row],[Award Value]]="",Worked_Table[[#This Row],[CN Value]],Worked_Table[[#This Row],[Award Value]])</f>
        <v>403764</v>
      </c>
      <c r="P729" s="10">
        <v>45327</v>
      </c>
      <c r="Q729" s="10">
        <v>45471</v>
      </c>
      <c r="R729" s="7">
        <v>2024</v>
      </c>
      <c r="S729" s="7" t="str">
        <f t="shared" si="11"/>
        <v>England Mixed/Other</v>
      </c>
    </row>
    <row r="730" spans="1:19" x14ac:dyDescent="0.3">
      <c r="A730" s="7" t="s">
        <v>6409</v>
      </c>
      <c r="B730" s="7" t="s">
        <v>24889</v>
      </c>
      <c r="C730" s="7" t="s">
        <v>43</v>
      </c>
      <c r="D730" s="10">
        <v>45324</v>
      </c>
      <c r="E730" s="7" t="s">
        <v>6411</v>
      </c>
      <c r="F730" s="7" t="s">
        <v>84</v>
      </c>
      <c r="G730" s="10">
        <v>45322</v>
      </c>
      <c r="H730" s="10">
        <v>46203</v>
      </c>
      <c r="I730" s="10">
        <v>45308</v>
      </c>
      <c r="J730" s="10">
        <v>45308</v>
      </c>
      <c r="K730" s="21">
        <v>33000000</v>
      </c>
      <c r="L730" s="21"/>
      <c r="M730" s="21">
        <v>33000000</v>
      </c>
      <c r="N730" s="21">
        <v>33000000</v>
      </c>
      <c r="O730" s="21">
        <f>IF(Worked_Table[[#This Row],[Award Value]]="",Worked_Table[[#This Row],[CN Value]],Worked_Table[[#This Row],[Award Value]])</f>
        <v>33000000</v>
      </c>
      <c r="P730" s="10">
        <v>45322</v>
      </c>
      <c r="Q730" s="10">
        <v>46203</v>
      </c>
      <c r="R730" s="7">
        <v>2024</v>
      </c>
      <c r="S730" s="7" t="str">
        <f t="shared" si="11"/>
        <v>England Mixed/Other</v>
      </c>
    </row>
    <row r="731" spans="1:19" x14ac:dyDescent="0.3">
      <c r="A731" s="7" t="s">
        <v>6416</v>
      </c>
      <c r="B731" s="7" t="s">
        <v>5474</v>
      </c>
      <c r="C731" s="7" t="s">
        <v>43</v>
      </c>
      <c r="D731" s="10">
        <v>45324</v>
      </c>
      <c r="E731" s="7" t="s">
        <v>6418</v>
      </c>
      <c r="F731" s="7" t="s">
        <v>64</v>
      </c>
      <c r="G731" s="10">
        <v>44848</v>
      </c>
      <c r="H731" s="10">
        <v>45046</v>
      </c>
      <c r="I731" s="10">
        <v>44834</v>
      </c>
      <c r="J731" s="10">
        <v>44844</v>
      </c>
      <c r="K731" s="21">
        <v>0</v>
      </c>
      <c r="L731" s="21">
        <v>0</v>
      </c>
      <c r="M731" s="21">
        <v>0</v>
      </c>
      <c r="N731" s="21">
        <v>112000</v>
      </c>
      <c r="O731" s="21">
        <f>IF(Worked_Table[[#This Row],[Award Value]]="",Worked_Table[[#This Row],[CN Value]],Worked_Table[[#This Row],[Award Value]])</f>
        <v>112000</v>
      </c>
      <c r="P731" s="10">
        <v>44848</v>
      </c>
      <c r="Q731" s="10">
        <v>45046</v>
      </c>
      <c r="R731" s="7">
        <v>2024</v>
      </c>
      <c r="S731" s="7" t="str">
        <f t="shared" si="11"/>
        <v>UK</v>
      </c>
    </row>
    <row r="732" spans="1:19" x14ac:dyDescent="0.3">
      <c r="A732" s="7" t="s">
        <v>6427</v>
      </c>
      <c r="B732" s="7" t="s">
        <v>24935</v>
      </c>
      <c r="C732" s="7" t="s">
        <v>43</v>
      </c>
      <c r="D732" s="10">
        <v>45317</v>
      </c>
      <c r="E732" s="7" t="s">
        <v>5173</v>
      </c>
      <c r="F732" s="7" t="s">
        <v>127</v>
      </c>
      <c r="G732" s="10">
        <v>45292</v>
      </c>
      <c r="H732" s="10">
        <v>45352</v>
      </c>
      <c r="I732" s="10">
        <v>45205</v>
      </c>
      <c r="J732" s="10">
        <v>45300</v>
      </c>
      <c r="K732" s="21">
        <v>29000</v>
      </c>
      <c r="L732" s="21">
        <v>36000</v>
      </c>
      <c r="M732" s="21">
        <v>36000</v>
      </c>
      <c r="N732" s="21">
        <v>31967.65</v>
      </c>
      <c r="O732" s="21">
        <f>IF(Worked_Table[[#This Row],[Award Value]]="",Worked_Table[[#This Row],[CN Value]],Worked_Table[[#This Row],[Award Value]])</f>
        <v>31967.65</v>
      </c>
      <c r="P732" s="10">
        <v>45292</v>
      </c>
      <c r="Q732" s="10">
        <v>45352</v>
      </c>
      <c r="R732" s="7">
        <v>2024</v>
      </c>
      <c r="S732" s="7" t="str">
        <f t="shared" si="11"/>
        <v>UK</v>
      </c>
    </row>
    <row r="733" spans="1:19" x14ac:dyDescent="0.3">
      <c r="A733" s="7" t="s">
        <v>6430</v>
      </c>
      <c r="B733" s="7" t="s">
        <v>24953</v>
      </c>
      <c r="C733" s="7" t="s">
        <v>43</v>
      </c>
      <c r="D733" s="10">
        <v>45317</v>
      </c>
      <c r="E733" s="7" t="s">
        <v>5173</v>
      </c>
      <c r="F733" s="7" t="s">
        <v>127</v>
      </c>
      <c r="G733" s="10">
        <v>45139</v>
      </c>
      <c r="H733" s="10">
        <v>45233</v>
      </c>
      <c r="I733" s="10">
        <v>44988</v>
      </c>
      <c r="J733" s="10">
        <v>45317</v>
      </c>
      <c r="K733" s="21">
        <v>120000</v>
      </c>
      <c r="L733" s="21">
        <v>120000</v>
      </c>
      <c r="M733" s="21">
        <v>120000</v>
      </c>
      <c r="N733" s="21">
        <v>107983.78</v>
      </c>
      <c r="O733" s="21">
        <f>IF(Worked_Table[[#This Row],[Award Value]]="",Worked_Table[[#This Row],[CN Value]],Worked_Table[[#This Row],[Award Value]])</f>
        <v>107983.78</v>
      </c>
      <c r="P733" s="10">
        <v>45326</v>
      </c>
      <c r="Q733" s="10">
        <v>45418</v>
      </c>
      <c r="R733" s="7">
        <v>2024</v>
      </c>
      <c r="S733" s="7" t="str">
        <f t="shared" si="11"/>
        <v>UK</v>
      </c>
    </row>
    <row r="734" spans="1:19" x14ac:dyDescent="0.3">
      <c r="A734" s="7" t="s">
        <v>6433</v>
      </c>
      <c r="B734" s="7" t="s">
        <v>24900</v>
      </c>
      <c r="C734" s="7" t="s">
        <v>43</v>
      </c>
      <c r="D734" s="10">
        <v>45310</v>
      </c>
      <c r="E734" s="7" t="s">
        <v>6435</v>
      </c>
      <c r="F734" s="7" t="s">
        <v>8481</v>
      </c>
      <c r="G734" s="10">
        <v>45323</v>
      </c>
      <c r="H734" s="10">
        <v>46113</v>
      </c>
      <c r="I734" s="10">
        <v>45230</v>
      </c>
      <c r="J734" s="10">
        <v>45279</v>
      </c>
      <c r="K734" s="21">
        <v>2056911.01</v>
      </c>
      <c r="L734" s="21"/>
      <c r="M734" s="21">
        <v>2056911.01</v>
      </c>
      <c r="N734" s="21">
        <v>2056911.01</v>
      </c>
      <c r="O734" s="21">
        <f>IF(Worked_Table[[#This Row],[Award Value]]="",Worked_Table[[#This Row],[CN Value]],Worked_Table[[#This Row],[Award Value]])</f>
        <v>2056911.01</v>
      </c>
      <c r="P734" s="10">
        <v>45323</v>
      </c>
      <c r="Q734" s="10">
        <v>46113</v>
      </c>
      <c r="R734" s="7">
        <v>2024</v>
      </c>
      <c r="S734" s="7" t="str">
        <f t="shared" si="11"/>
        <v>England Mixed/Other</v>
      </c>
    </row>
    <row r="735" spans="1:19" x14ac:dyDescent="0.3">
      <c r="A735" s="7" t="s">
        <v>6443</v>
      </c>
      <c r="B735" s="7" t="s">
        <v>24960</v>
      </c>
      <c r="C735" s="7" t="s">
        <v>43</v>
      </c>
      <c r="D735" s="10">
        <v>45314</v>
      </c>
      <c r="E735" s="7" t="s">
        <v>6446</v>
      </c>
      <c r="F735" s="7" t="s">
        <v>64</v>
      </c>
      <c r="G735" s="10">
        <v>45314</v>
      </c>
      <c r="H735" s="10">
        <v>45412</v>
      </c>
      <c r="I735" s="10">
        <v>45313</v>
      </c>
      <c r="J735" s="10">
        <v>45314</v>
      </c>
      <c r="K735" s="21">
        <v>0</v>
      </c>
      <c r="L735" s="21">
        <v>0</v>
      </c>
      <c r="M735" s="21">
        <v>0</v>
      </c>
      <c r="N735" s="21">
        <v>408435</v>
      </c>
      <c r="O735" s="21">
        <f>IF(Worked_Table[[#This Row],[Award Value]]="",Worked_Table[[#This Row],[CN Value]],Worked_Table[[#This Row],[Award Value]])</f>
        <v>408435</v>
      </c>
      <c r="P735" s="10">
        <v>45314</v>
      </c>
      <c r="Q735" s="10">
        <v>45412</v>
      </c>
      <c r="R735" s="7">
        <v>2024</v>
      </c>
      <c r="S735" s="7" t="str">
        <f t="shared" si="11"/>
        <v>UK</v>
      </c>
    </row>
    <row r="736" spans="1:19" x14ac:dyDescent="0.3">
      <c r="A736" s="7" t="s">
        <v>6454</v>
      </c>
      <c r="B736" s="7" t="s">
        <v>24960</v>
      </c>
      <c r="C736" s="7" t="s">
        <v>43</v>
      </c>
      <c r="D736" s="10">
        <v>45314</v>
      </c>
      <c r="E736" s="7" t="s">
        <v>6456</v>
      </c>
      <c r="F736" s="7" t="s">
        <v>64</v>
      </c>
      <c r="G736" s="10">
        <v>45314</v>
      </c>
      <c r="H736" s="10">
        <v>45777</v>
      </c>
      <c r="I736" s="10">
        <v>45313</v>
      </c>
      <c r="J736" s="10">
        <v>45314</v>
      </c>
      <c r="K736" s="21">
        <v>0</v>
      </c>
      <c r="L736" s="21">
        <v>0</v>
      </c>
      <c r="M736" s="21">
        <v>0</v>
      </c>
      <c r="N736" s="21">
        <v>395428</v>
      </c>
      <c r="O736" s="21">
        <f>IF(Worked_Table[[#This Row],[Award Value]]="",Worked_Table[[#This Row],[CN Value]],Worked_Table[[#This Row],[Award Value]])</f>
        <v>395428</v>
      </c>
      <c r="P736" s="10">
        <v>45314</v>
      </c>
      <c r="Q736" s="10">
        <v>45777</v>
      </c>
      <c r="R736" s="7">
        <v>2024</v>
      </c>
      <c r="S736" s="7" t="str">
        <f t="shared" si="11"/>
        <v>UK</v>
      </c>
    </row>
    <row r="737" spans="1:19" x14ac:dyDescent="0.3">
      <c r="A737" s="7" t="s">
        <v>6459</v>
      </c>
      <c r="B737" s="7" t="s">
        <v>24960</v>
      </c>
      <c r="C737" s="7" t="s">
        <v>43</v>
      </c>
      <c r="D737" s="10">
        <v>45314</v>
      </c>
      <c r="E737" s="7" t="s">
        <v>6461</v>
      </c>
      <c r="F737" s="7" t="s">
        <v>64</v>
      </c>
      <c r="G737" s="10">
        <v>45314</v>
      </c>
      <c r="H737" s="10">
        <v>45777</v>
      </c>
      <c r="I737" s="10">
        <v>45313</v>
      </c>
      <c r="J737" s="10">
        <v>45314</v>
      </c>
      <c r="K737" s="21">
        <v>0</v>
      </c>
      <c r="L737" s="21">
        <v>0</v>
      </c>
      <c r="M737" s="21">
        <v>0</v>
      </c>
      <c r="N737" s="21">
        <v>115630</v>
      </c>
      <c r="O737" s="21">
        <f>IF(Worked_Table[[#This Row],[Award Value]]="",Worked_Table[[#This Row],[CN Value]],Worked_Table[[#This Row],[Award Value]])</f>
        <v>115630</v>
      </c>
      <c r="P737" s="10">
        <v>45314</v>
      </c>
      <c r="Q737" s="10">
        <v>45777</v>
      </c>
      <c r="R737" s="7">
        <v>2024</v>
      </c>
      <c r="S737" s="7" t="str">
        <f t="shared" si="11"/>
        <v>UK</v>
      </c>
    </row>
    <row r="738" spans="1:19" x14ac:dyDescent="0.3">
      <c r="A738" s="7" t="s">
        <v>6464</v>
      </c>
      <c r="B738" s="7" t="s">
        <v>6465</v>
      </c>
      <c r="C738" s="7" t="s">
        <v>43</v>
      </c>
      <c r="D738" s="10">
        <v>45310</v>
      </c>
      <c r="E738" s="7" t="s">
        <v>6467</v>
      </c>
      <c r="F738" s="7" t="s">
        <v>107</v>
      </c>
      <c r="G738" s="10">
        <v>45271</v>
      </c>
      <c r="H738" s="10">
        <v>46366</v>
      </c>
      <c r="I738" s="10">
        <v>45147</v>
      </c>
      <c r="J738" s="10">
        <v>45260</v>
      </c>
      <c r="K738" s="21">
        <v>0</v>
      </c>
      <c r="L738" s="21">
        <v>3000000</v>
      </c>
      <c r="M738" s="21">
        <v>3000000</v>
      </c>
      <c r="N738" s="21">
        <v>3000000</v>
      </c>
      <c r="O738" s="21">
        <f>IF(Worked_Table[[#This Row],[Award Value]]="",Worked_Table[[#This Row],[CN Value]],Worked_Table[[#This Row],[Award Value]])</f>
        <v>3000000</v>
      </c>
      <c r="P738" s="10">
        <v>45271</v>
      </c>
      <c r="Q738" s="10">
        <v>46366</v>
      </c>
      <c r="R738" s="7">
        <v>2024</v>
      </c>
      <c r="S738" s="7" t="str">
        <f t="shared" si="11"/>
        <v>England Mixed/Other</v>
      </c>
    </row>
    <row r="739" spans="1:19" x14ac:dyDescent="0.3">
      <c r="A739" s="7" t="s">
        <v>6477</v>
      </c>
      <c r="B739" s="7" t="s">
        <v>4827</v>
      </c>
      <c r="C739" s="7" t="s">
        <v>43</v>
      </c>
      <c r="D739" s="10">
        <v>45308</v>
      </c>
      <c r="E739" s="7" t="s">
        <v>6479</v>
      </c>
      <c r="F739" s="7" t="s">
        <v>405</v>
      </c>
      <c r="G739" s="10">
        <v>45229</v>
      </c>
      <c r="H739" s="10">
        <v>45380</v>
      </c>
      <c r="I739" s="10">
        <v>45201</v>
      </c>
      <c r="J739" s="10">
        <v>45198</v>
      </c>
      <c r="K739" s="21">
        <v>25000</v>
      </c>
      <c r="L739" s="21"/>
      <c r="M739" s="21">
        <v>25000</v>
      </c>
      <c r="N739" s="21">
        <v>25000</v>
      </c>
      <c r="O739" s="21">
        <f>IF(Worked_Table[[#This Row],[Award Value]]="",Worked_Table[[#This Row],[CN Value]],Worked_Table[[#This Row],[Award Value]])</f>
        <v>25000</v>
      </c>
      <c r="P739" s="10">
        <v>45229</v>
      </c>
      <c r="Q739" s="10">
        <v>45380</v>
      </c>
      <c r="R739" s="7">
        <v>2024</v>
      </c>
      <c r="S739" s="7" t="str">
        <f t="shared" si="11"/>
        <v>England Mixed/Other</v>
      </c>
    </row>
    <row r="740" spans="1:19" x14ac:dyDescent="0.3">
      <c r="A740" s="7" t="s">
        <v>6484</v>
      </c>
      <c r="B740" s="7" t="s">
        <v>24900</v>
      </c>
      <c r="C740" s="7" t="s">
        <v>43</v>
      </c>
      <c r="D740" s="10">
        <v>45307</v>
      </c>
      <c r="E740" s="7" t="s">
        <v>6486</v>
      </c>
      <c r="F740" s="7" t="s">
        <v>51</v>
      </c>
      <c r="G740" s="10">
        <v>45313</v>
      </c>
      <c r="H740" s="10">
        <v>46583</v>
      </c>
      <c r="I740" s="10">
        <v>45117</v>
      </c>
      <c r="J740" s="10">
        <v>45276</v>
      </c>
      <c r="K740" s="21">
        <v>23179181</v>
      </c>
      <c r="L740" s="21"/>
      <c r="M740" s="21">
        <v>23179181</v>
      </c>
      <c r="N740" s="21">
        <v>23179181</v>
      </c>
      <c r="O740" s="21">
        <f>IF(Worked_Table[[#This Row],[Award Value]]="",Worked_Table[[#This Row],[CN Value]],Worked_Table[[#This Row],[Award Value]])</f>
        <v>23179181</v>
      </c>
      <c r="P740" s="10">
        <v>45313</v>
      </c>
      <c r="Q740" s="10">
        <v>46583</v>
      </c>
      <c r="R740" s="7">
        <v>2024</v>
      </c>
      <c r="S740" s="7" t="str">
        <f t="shared" si="11"/>
        <v>England Mixed/Other</v>
      </c>
    </row>
    <row r="741" spans="1:19" x14ac:dyDescent="0.3">
      <c r="A741" s="7" t="s">
        <v>6491</v>
      </c>
      <c r="B741" s="7" t="s">
        <v>24961</v>
      </c>
      <c r="C741" s="7" t="s">
        <v>43</v>
      </c>
      <c r="D741" s="10">
        <v>45307</v>
      </c>
      <c r="E741" s="7" t="s">
        <v>6494</v>
      </c>
      <c r="F741" s="7" t="s">
        <v>8481</v>
      </c>
      <c r="G741" s="10">
        <v>45089</v>
      </c>
      <c r="H741" s="10">
        <v>45278</v>
      </c>
      <c r="I741" s="10">
        <v>45061</v>
      </c>
      <c r="J741" s="10">
        <v>45077</v>
      </c>
      <c r="K741" s="21">
        <v>300000</v>
      </c>
      <c r="L741" s="21"/>
      <c r="M741" s="21">
        <v>300000</v>
      </c>
      <c r="N741" s="21">
        <v>302338.15999999997</v>
      </c>
      <c r="O741" s="21">
        <f>IF(Worked_Table[[#This Row],[Award Value]]="",Worked_Table[[#This Row],[CN Value]],Worked_Table[[#This Row],[Award Value]])</f>
        <v>302338.15999999997</v>
      </c>
      <c r="P741" s="10">
        <v>45089</v>
      </c>
      <c r="Q741" s="10">
        <v>45278</v>
      </c>
      <c r="R741" s="7">
        <v>2024</v>
      </c>
      <c r="S741" s="7" t="str">
        <f t="shared" si="11"/>
        <v>England Mixed/Other</v>
      </c>
    </row>
    <row r="742" spans="1:19" x14ac:dyDescent="0.3">
      <c r="A742" s="7" t="s">
        <v>6507</v>
      </c>
      <c r="B742" s="7" t="s">
        <v>3060</v>
      </c>
      <c r="C742" s="7" t="s">
        <v>43</v>
      </c>
      <c r="D742" s="10">
        <v>45296</v>
      </c>
      <c r="E742" s="7" t="s">
        <v>6509</v>
      </c>
      <c r="F742" s="7" t="s">
        <v>95</v>
      </c>
      <c r="G742" s="10">
        <v>45261</v>
      </c>
      <c r="H742" s="10">
        <v>45747</v>
      </c>
      <c r="I742" s="10">
        <v>45243</v>
      </c>
      <c r="J742" s="10">
        <v>45294</v>
      </c>
      <c r="K742" s="21">
        <v>321190.65000000002</v>
      </c>
      <c r="L742" s="21">
        <v>1500000</v>
      </c>
      <c r="M742" s="21">
        <v>1500000</v>
      </c>
      <c r="N742" s="21">
        <v>321190.65000000002</v>
      </c>
      <c r="O742" s="21">
        <f>IF(Worked_Table[[#This Row],[Award Value]]="",Worked_Table[[#This Row],[CN Value]],Worked_Table[[#This Row],[Award Value]])</f>
        <v>321190.65000000002</v>
      </c>
      <c r="P742" s="10">
        <v>45261</v>
      </c>
      <c r="Q742" s="10">
        <v>45747</v>
      </c>
      <c r="R742" s="7">
        <v>2024</v>
      </c>
      <c r="S742" s="7" t="str">
        <f t="shared" si="11"/>
        <v>England Mixed/Other</v>
      </c>
    </row>
    <row r="743" spans="1:19" x14ac:dyDescent="0.3">
      <c r="A743" s="7" t="s">
        <v>6512</v>
      </c>
      <c r="B743" s="7" t="s">
        <v>5918</v>
      </c>
      <c r="C743" s="7" t="s">
        <v>43</v>
      </c>
      <c r="D743" s="10">
        <v>45295</v>
      </c>
      <c r="E743" s="7" t="s">
        <v>5255</v>
      </c>
      <c r="F743" s="7" t="s">
        <v>127</v>
      </c>
      <c r="G743" s="10">
        <v>45299</v>
      </c>
      <c r="H743" s="10">
        <v>45380</v>
      </c>
      <c r="I743" s="10">
        <v>45247</v>
      </c>
      <c r="J743" s="10">
        <v>45295</v>
      </c>
      <c r="K743" s="21">
        <v>280000</v>
      </c>
      <c r="L743" s="21">
        <v>280000</v>
      </c>
      <c r="M743" s="21">
        <v>280000</v>
      </c>
      <c r="N743" s="21">
        <v>226662.93</v>
      </c>
      <c r="O743" s="21">
        <f>IF(Worked_Table[[#This Row],[Award Value]]="",Worked_Table[[#This Row],[CN Value]],Worked_Table[[#This Row],[Award Value]])</f>
        <v>226662.93</v>
      </c>
      <c r="P743" s="10">
        <v>45299</v>
      </c>
      <c r="Q743" s="10">
        <v>45380</v>
      </c>
      <c r="R743" s="7">
        <v>2024</v>
      </c>
      <c r="S743" s="7" t="str">
        <f t="shared" si="11"/>
        <v>UK</v>
      </c>
    </row>
    <row r="744" spans="1:19" x14ac:dyDescent="0.3">
      <c r="A744" s="7" t="s">
        <v>6515</v>
      </c>
      <c r="B744" s="7" t="s">
        <v>242</v>
      </c>
      <c r="C744" s="7" t="s">
        <v>43</v>
      </c>
      <c r="D744" s="10">
        <v>45294</v>
      </c>
      <c r="E744" s="7" t="s">
        <v>6517</v>
      </c>
      <c r="F744" s="7" t="s">
        <v>95</v>
      </c>
      <c r="G744" s="10">
        <v>45173</v>
      </c>
      <c r="H744" s="10">
        <v>45616</v>
      </c>
      <c r="I744" s="10">
        <v>45170</v>
      </c>
      <c r="J744" s="10">
        <v>45187</v>
      </c>
      <c r="K744" s="21">
        <v>720421</v>
      </c>
      <c r="L744" s="21">
        <v>720421</v>
      </c>
      <c r="M744" s="21">
        <v>720421</v>
      </c>
      <c r="N744" s="21">
        <v>720421</v>
      </c>
      <c r="O744" s="21">
        <f>IF(Worked_Table[[#This Row],[Award Value]]="",Worked_Table[[#This Row],[CN Value]],Worked_Table[[#This Row],[Award Value]])</f>
        <v>720421</v>
      </c>
      <c r="P744" s="10">
        <v>45173</v>
      </c>
      <c r="Q744" s="10">
        <v>45616</v>
      </c>
      <c r="R744" s="7">
        <v>2024</v>
      </c>
      <c r="S744" s="7" t="str">
        <f t="shared" si="11"/>
        <v>England Mixed/Other</v>
      </c>
    </row>
    <row r="745" spans="1:19" x14ac:dyDescent="0.3">
      <c r="A745" s="7" t="s">
        <v>6523</v>
      </c>
      <c r="B745" s="7" t="s">
        <v>279</v>
      </c>
      <c r="C745" s="7" t="s">
        <v>43</v>
      </c>
      <c r="D745" s="10">
        <v>45796</v>
      </c>
      <c r="E745" s="7" t="s">
        <v>6525</v>
      </c>
      <c r="F745" s="7" t="s">
        <v>64</v>
      </c>
      <c r="G745" s="10">
        <v>45797</v>
      </c>
      <c r="H745" s="10">
        <v>47238</v>
      </c>
      <c r="I745" s="10">
        <v>45793</v>
      </c>
      <c r="J745" s="10">
        <v>45793</v>
      </c>
      <c r="K745" s="21">
        <v>250000</v>
      </c>
      <c r="L745" s="21"/>
      <c r="M745" s="21">
        <v>250000</v>
      </c>
      <c r="N745" s="21">
        <v>250000</v>
      </c>
      <c r="O745" s="21">
        <f>IF(Worked_Table[[#This Row],[Award Value]]="",Worked_Table[[#This Row],[CN Value]],Worked_Table[[#This Row],[Award Value]])</f>
        <v>250000</v>
      </c>
      <c r="P745" s="10">
        <v>45797</v>
      </c>
      <c r="Q745" s="10">
        <v>47238</v>
      </c>
      <c r="R745" s="7">
        <v>2025</v>
      </c>
      <c r="S745" s="7" t="str">
        <f t="shared" si="11"/>
        <v>UK</v>
      </c>
    </row>
    <row r="746" spans="1:19" x14ac:dyDescent="0.3">
      <c r="A746" s="7" t="s">
        <v>6530</v>
      </c>
      <c r="B746" s="7" t="s">
        <v>279</v>
      </c>
      <c r="C746" s="7" t="s">
        <v>43</v>
      </c>
      <c r="D746" s="10">
        <v>45763</v>
      </c>
      <c r="E746" s="7" t="s">
        <v>6532</v>
      </c>
      <c r="F746" s="7" t="s">
        <v>64</v>
      </c>
      <c r="G746" s="10">
        <v>45764</v>
      </c>
      <c r="H746" s="10">
        <v>46125</v>
      </c>
      <c r="I746" s="10">
        <v>45761</v>
      </c>
      <c r="J746" s="10">
        <v>45761</v>
      </c>
      <c r="K746" s="21">
        <v>175500</v>
      </c>
      <c r="L746" s="21"/>
      <c r="M746" s="21">
        <v>175500</v>
      </c>
      <c r="N746" s="21">
        <v>175500</v>
      </c>
      <c r="O746" s="21">
        <f>IF(Worked_Table[[#This Row],[Award Value]]="",Worked_Table[[#This Row],[CN Value]],Worked_Table[[#This Row],[Award Value]])</f>
        <v>175500</v>
      </c>
      <c r="P746" s="10">
        <v>45764</v>
      </c>
      <c r="Q746" s="10">
        <v>46125</v>
      </c>
      <c r="R746" s="7">
        <v>2025</v>
      </c>
      <c r="S746" s="7" t="str">
        <f t="shared" si="11"/>
        <v>UK</v>
      </c>
    </row>
    <row r="747" spans="1:19" x14ac:dyDescent="0.3">
      <c r="A747" s="7" t="s">
        <v>6537</v>
      </c>
      <c r="B747" s="7" t="s">
        <v>279</v>
      </c>
      <c r="C747" s="7" t="s">
        <v>43</v>
      </c>
      <c r="D747" s="10">
        <v>45708</v>
      </c>
      <c r="E747" s="7" t="s">
        <v>6539</v>
      </c>
      <c r="F747" s="7" t="s">
        <v>64</v>
      </c>
      <c r="G747" s="10">
        <v>45705</v>
      </c>
      <c r="H747" s="10">
        <v>47530</v>
      </c>
      <c r="I747" s="10">
        <v>45704</v>
      </c>
      <c r="J747" s="10">
        <v>45703</v>
      </c>
      <c r="K747" s="21">
        <v>458666</v>
      </c>
      <c r="L747" s="21"/>
      <c r="M747" s="21">
        <v>458666</v>
      </c>
      <c r="N747" s="21">
        <v>458666</v>
      </c>
      <c r="O747" s="21">
        <f>IF(Worked_Table[[#This Row],[Award Value]]="",Worked_Table[[#This Row],[CN Value]],Worked_Table[[#This Row],[Award Value]])</f>
        <v>458666</v>
      </c>
      <c r="P747" s="10">
        <v>45705</v>
      </c>
      <c r="Q747" s="10">
        <v>47530</v>
      </c>
      <c r="R747" s="7">
        <v>2025</v>
      </c>
      <c r="S747" s="7" t="str">
        <f t="shared" si="11"/>
        <v>UK</v>
      </c>
    </row>
    <row r="748" spans="1:19" x14ac:dyDescent="0.3">
      <c r="A748" s="7" t="s">
        <v>6544</v>
      </c>
      <c r="B748" s="7" t="s">
        <v>279</v>
      </c>
      <c r="C748" s="7" t="s">
        <v>43</v>
      </c>
      <c r="D748" s="10">
        <v>45708</v>
      </c>
      <c r="E748" s="7" t="s">
        <v>6546</v>
      </c>
      <c r="F748" s="7" t="s">
        <v>64</v>
      </c>
      <c r="G748" s="10">
        <v>45823</v>
      </c>
      <c r="H748" s="10">
        <v>46187</v>
      </c>
      <c r="I748" s="10">
        <v>45701</v>
      </c>
      <c r="J748" s="10">
        <v>45701</v>
      </c>
      <c r="K748" s="21">
        <v>66500</v>
      </c>
      <c r="L748" s="21"/>
      <c r="M748" s="21">
        <v>66500</v>
      </c>
      <c r="N748" s="21">
        <v>66500</v>
      </c>
      <c r="O748" s="21">
        <f>IF(Worked_Table[[#This Row],[Award Value]]="",Worked_Table[[#This Row],[CN Value]],Worked_Table[[#This Row],[Award Value]])</f>
        <v>66500</v>
      </c>
      <c r="P748" s="10">
        <v>45823</v>
      </c>
      <c r="Q748" s="10">
        <v>46187</v>
      </c>
      <c r="R748" s="7">
        <v>2025</v>
      </c>
      <c r="S748" s="7" t="str">
        <f t="shared" si="11"/>
        <v>UK</v>
      </c>
    </row>
    <row r="749" spans="1:19" x14ac:dyDescent="0.3">
      <c r="A749" s="7" t="s">
        <v>6551</v>
      </c>
      <c r="B749" s="7" t="s">
        <v>24839</v>
      </c>
      <c r="C749" s="7" t="s">
        <v>43</v>
      </c>
      <c r="D749" s="10">
        <v>45988</v>
      </c>
      <c r="E749" s="7" t="s">
        <v>6553</v>
      </c>
      <c r="F749" s="7" t="s">
        <v>554</v>
      </c>
      <c r="G749" s="10">
        <v>45960</v>
      </c>
      <c r="H749" s="10">
        <v>46275</v>
      </c>
      <c r="I749" s="10">
        <v>44483</v>
      </c>
      <c r="J749" s="10">
        <v>45960</v>
      </c>
      <c r="K749" s="21">
        <v>3540435.95</v>
      </c>
      <c r="L749" s="21"/>
      <c r="M749" s="21">
        <v>3540435.95</v>
      </c>
      <c r="N749" s="21">
        <v>3540435.95</v>
      </c>
      <c r="O749" s="21">
        <f>IF(Worked_Table[[#This Row],[Award Value]]="",Worked_Table[[#This Row],[CN Value]],Worked_Table[[#This Row],[Award Value]])</f>
        <v>3540435.95</v>
      </c>
      <c r="P749" s="10">
        <v>45960</v>
      </c>
      <c r="Q749" s="10">
        <v>46275</v>
      </c>
      <c r="R749" s="7">
        <v>2025</v>
      </c>
      <c r="S749" s="7" t="str">
        <f t="shared" si="11"/>
        <v>England Mixed/Other</v>
      </c>
    </row>
    <row r="750" spans="1:19" x14ac:dyDescent="0.3">
      <c r="A750" s="7" t="s">
        <v>6559</v>
      </c>
      <c r="B750" s="7" t="s">
        <v>24851</v>
      </c>
      <c r="C750" s="7" t="s">
        <v>43</v>
      </c>
      <c r="D750" s="10">
        <v>45957</v>
      </c>
      <c r="E750" s="7" t="s">
        <v>6561</v>
      </c>
      <c r="F750" s="7" t="s">
        <v>107</v>
      </c>
      <c r="G750" s="10">
        <v>46023</v>
      </c>
      <c r="H750" s="10">
        <v>46752</v>
      </c>
      <c r="I750" s="10">
        <v>45744</v>
      </c>
      <c r="J750" s="10">
        <v>45957</v>
      </c>
      <c r="K750" s="21">
        <v>16000000</v>
      </c>
      <c r="L750" s="21">
        <v>16000000</v>
      </c>
      <c r="M750" s="21">
        <v>16000000</v>
      </c>
      <c r="N750" s="21">
        <v>15000000</v>
      </c>
      <c r="O750" s="21">
        <f>IF(Worked_Table[[#This Row],[Award Value]]="",Worked_Table[[#This Row],[CN Value]],Worked_Table[[#This Row],[Award Value]])</f>
        <v>15000000</v>
      </c>
      <c r="P750" s="10">
        <v>46023</v>
      </c>
      <c r="Q750" s="10">
        <v>46752</v>
      </c>
      <c r="R750" s="7">
        <v>2025</v>
      </c>
      <c r="S750" s="7" t="str">
        <f t="shared" si="11"/>
        <v>England Mixed/Other</v>
      </c>
    </row>
    <row r="751" spans="1:19" x14ac:dyDescent="0.3">
      <c r="A751" s="7" t="s">
        <v>6568</v>
      </c>
      <c r="B751" s="7" t="s">
        <v>6569</v>
      </c>
      <c r="C751" s="7" t="s">
        <v>43</v>
      </c>
      <c r="D751" s="10">
        <v>45924</v>
      </c>
      <c r="E751" s="7" t="s">
        <v>6571</v>
      </c>
      <c r="F751" s="7" t="s">
        <v>64</v>
      </c>
      <c r="G751" s="10">
        <v>45950</v>
      </c>
      <c r="H751" s="10">
        <v>46087</v>
      </c>
      <c r="I751" s="10">
        <v>45793</v>
      </c>
      <c r="J751" s="10">
        <v>45884</v>
      </c>
      <c r="K751" s="21">
        <v>0</v>
      </c>
      <c r="L751" s="21">
        <v>0</v>
      </c>
      <c r="M751" s="21">
        <v>0</v>
      </c>
      <c r="N751" s="21">
        <v>403346.68</v>
      </c>
      <c r="O751" s="21">
        <f>IF(Worked_Table[[#This Row],[Award Value]]="",Worked_Table[[#This Row],[CN Value]],Worked_Table[[#This Row],[Award Value]])</f>
        <v>403346.68</v>
      </c>
      <c r="P751" s="10">
        <v>45950</v>
      </c>
      <c r="Q751" s="10">
        <v>46087</v>
      </c>
      <c r="R751" s="7">
        <v>2025</v>
      </c>
      <c r="S751" s="7" t="str">
        <f t="shared" si="11"/>
        <v>UK</v>
      </c>
    </row>
    <row r="752" spans="1:19" x14ac:dyDescent="0.3">
      <c r="A752" s="7" t="s">
        <v>6582</v>
      </c>
      <c r="B752" s="7" t="s">
        <v>24839</v>
      </c>
      <c r="C752" s="7" t="s">
        <v>43</v>
      </c>
      <c r="D752" s="10">
        <v>45863</v>
      </c>
      <c r="E752" s="7" t="s">
        <v>6584</v>
      </c>
      <c r="F752" s="7" t="s">
        <v>64</v>
      </c>
      <c r="G752" s="10">
        <v>45834</v>
      </c>
      <c r="H752" s="10">
        <v>47204</v>
      </c>
      <c r="I752" s="10">
        <v>45681</v>
      </c>
      <c r="J752" s="10">
        <v>45834</v>
      </c>
      <c r="K752" s="21">
        <v>15497479.76</v>
      </c>
      <c r="L752" s="21"/>
      <c r="M752" s="21">
        <v>15497479.76</v>
      </c>
      <c r="N752" s="21">
        <v>15497479.76</v>
      </c>
      <c r="O752" s="21">
        <f>IF(Worked_Table[[#This Row],[Award Value]]="",Worked_Table[[#This Row],[CN Value]],Worked_Table[[#This Row],[Award Value]])</f>
        <v>15497479.76</v>
      </c>
      <c r="P752" s="10">
        <v>45834</v>
      </c>
      <c r="Q752" s="10">
        <v>47204</v>
      </c>
      <c r="R752" s="7">
        <v>2025</v>
      </c>
      <c r="S752" s="7" t="str">
        <f t="shared" si="11"/>
        <v>UK</v>
      </c>
    </row>
    <row r="753" spans="1:19" x14ac:dyDescent="0.3">
      <c r="A753" s="7" t="s">
        <v>6590</v>
      </c>
      <c r="B753" s="7" t="s">
        <v>24839</v>
      </c>
      <c r="C753" s="7" t="s">
        <v>43</v>
      </c>
      <c r="D753" s="10">
        <v>45812</v>
      </c>
      <c r="E753" s="7" t="s">
        <v>6592</v>
      </c>
      <c r="F753" s="7" t="s">
        <v>405</v>
      </c>
      <c r="G753" s="10">
        <v>45797</v>
      </c>
      <c r="H753" s="10">
        <v>46538</v>
      </c>
      <c r="I753" s="10">
        <v>45645</v>
      </c>
      <c r="J753" s="10">
        <v>45797</v>
      </c>
      <c r="K753" s="21">
        <v>5227510.8</v>
      </c>
      <c r="L753" s="21"/>
      <c r="M753" s="21">
        <v>5227510.8</v>
      </c>
      <c r="N753" s="21">
        <v>5227510.8</v>
      </c>
      <c r="O753" s="21">
        <f>IF(Worked_Table[[#This Row],[Award Value]]="",Worked_Table[[#This Row],[CN Value]],Worked_Table[[#This Row],[Award Value]])</f>
        <v>5227510.8</v>
      </c>
      <c r="P753" s="10">
        <v>45797</v>
      </c>
      <c r="Q753" s="10">
        <v>46538</v>
      </c>
      <c r="R753" s="7">
        <v>2025</v>
      </c>
      <c r="S753" s="7" t="str">
        <f t="shared" si="11"/>
        <v>England Mixed/Other</v>
      </c>
    </row>
    <row r="754" spans="1:19" x14ac:dyDescent="0.3">
      <c r="A754" s="7" t="s">
        <v>6596</v>
      </c>
      <c r="B754" s="7" t="s">
        <v>24962</v>
      </c>
      <c r="C754" s="7" t="s">
        <v>43</v>
      </c>
      <c r="D754" s="10">
        <v>45807</v>
      </c>
      <c r="E754" s="7" t="s">
        <v>6599</v>
      </c>
      <c r="F754" s="7" t="s">
        <v>84</v>
      </c>
      <c r="G754" s="10">
        <v>45824</v>
      </c>
      <c r="H754" s="10">
        <v>45914</v>
      </c>
      <c r="I754" s="10">
        <v>45778</v>
      </c>
      <c r="J754" s="10">
        <v>45798</v>
      </c>
      <c r="K754" s="21">
        <v>677288.67</v>
      </c>
      <c r="L754" s="21"/>
      <c r="M754" s="21">
        <v>677288.67</v>
      </c>
      <c r="N754" s="21">
        <v>677288.67</v>
      </c>
      <c r="O754" s="21">
        <f>IF(Worked_Table[[#This Row],[Award Value]]="",Worked_Table[[#This Row],[CN Value]],Worked_Table[[#This Row],[Award Value]])</f>
        <v>677288.67</v>
      </c>
      <c r="P754" s="10">
        <v>45824</v>
      </c>
      <c r="Q754" s="10">
        <v>45914</v>
      </c>
      <c r="R754" s="7">
        <v>2025</v>
      </c>
      <c r="S754" s="7" t="str">
        <f t="shared" si="11"/>
        <v>England Mixed/Other</v>
      </c>
    </row>
    <row r="755" spans="1:19" x14ac:dyDescent="0.3">
      <c r="A755" s="7" t="s">
        <v>6609</v>
      </c>
      <c r="B755" s="7" t="s">
        <v>24963</v>
      </c>
      <c r="C755" s="7" t="s">
        <v>43</v>
      </c>
      <c r="D755" s="10">
        <v>45672</v>
      </c>
      <c r="E755" s="7" t="s">
        <v>6612</v>
      </c>
      <c r="F755" s="7" t="s">
        <v>51</v>
      </c>
      <c r="G755" s="10">
        <v>45768</v>
      </c>
      <c r="H755" s="10">
        <v>45989</v>
      </c>
      <c r="I755" s="10">
        <v>45329</v>
      </c>
      <c r="J755" s="10">
        <v>45660</v>
      </c>
      <c r="K755" s="21">
        <v>1000000</v>
      </c>
      <c r="L755" s="21">
        <v>2500000</v>
      </c>
      <c r="M755" s="21">
        <v>2500000</v>
      </c>
      <c r="N755" s="21">
        <v>0</v>
      </c>
      <c r="O755" s="21">
        <f>IF(Worked_Table[[#This Row],[Award Value]]="",Worked_Table[[#This Row],[CN Value]],Worked_Table[[#This Row],[Award Value]])</f>
        <v>0</v>
      </c>
      <c r="P755" s="10">
        <v>45768</v>
      </c>
      <c r="Q755" s="10">
        <v>45989</v>
      </c>
      <c r="R755" s="7">
        <v>2025</v>
      </c>
      <c r="S755" s="7" t="str">
        <f t="shared" si="11"/>
        <v>England Mixed/Other</v>
      </c>
    </row>
    <row r="756" spans="1:19" x14ac:dyDescent="0.3">
      <c r="A756" s="7" t="s">
        <v>6624</v>
      </c>
      <c r="B756" s="7" t="s">
        <v>6625</v>
      </c>
      <c r="C756" s="7" t="s">
        <v>43</v>
      </c>
      <c r="D756" s="10">
        <v>45610</v>
      </c>
      <c r="E756" s="7" t="s">
        <v>6627</v>
      </c>
      <c r="F756" s="7" t="s">
        <v>405</v>
      </c>
      <c r="G756" s="10">
        <v>45586</v>
      </c>
      <c r="H756" s="10">
        <v>45688</v>
      </c>
      <c r="I756" s="10">
        <v>45579</v>
      </c>
      <c r="J756" s="10">
        <v>45603</v>
      </c>
      <c r="K756" s="21">
        <v>75000</v>
      </c>
      <c r="L756" s="21"/>
      <c r="M756" s="21">
        <v>75000</v>
      </c>
      <c r="N756" s="21">
        <v>103800</v>
      </c>
      <c r="O756" s="21">
        <f>IF(Worked_Table[[#This Row],[Award Value]]="",Worked_Table[[#This Row],[CN Value]],Worked_Table[[#This Row],[Award Value]])</f>
        <v>103800</v>
      </c>
      <c r="P756" s="10">
        <v>45586</v>
      </c>
      <c r="Q756" s="10">
        <v>45688</v>
      </c>
      <c r="R756" s="7">
        <v>2024</v>
      </c>
      <c r="S756" s="7" t="str">
        <f t="shared" si="11"/>
        <v>England Mixed/Other</v>
      </c>
    </row>
    <row r="757" spans="1:19" x14ac:dyDescent="0.3">
      <c r="A757" s="7" t="s">
        <v>6636</v>
      </c>
      <c r="B757" s="7" t="s">
        <v>24839</v>
      </c>
      <c r="C757" s="7" t="s">
        <v>43</v>
      </c>
      <c r="D757" s="10">
        <v>45555</v>
      </c>
      <c r="E757" s="7" t="s">
        <v>6638</v>
      </c>
      <c r="F757" s="7" t="s">
        <v>95</v>
      </c>
      <c r="G757" s="10">
        <v>45254</v>
      </c>
      <c r="H757" s="10">
        <v>45730</v>
      </c>
      <c r="I757" s="10">
        <v>45139</v>
      </c>
      <c r="J757" s="10">
        <v>45254</v>
      </c>
      <c r="K757" s="21">
        <v>1500000</v>
      </c>
      <c r="L757" s="21"/>
      <c r="M757" s="21">
        <v>1500000</v>
      </c>
      <c r="N757" s="21">
        <v>1500000</v>
      </c>
      <c r="O757" s="21">
        <f>IF(Worked_Table[[#This Row],[Award Value]]="",Worked_Table[[#This Row],[CN Value]],Worked_Table[[#This Row],[Award Value]])</f>
        <v>1500000</v>
      </c>
      <c r="P757" s="10">
        <v>45254</v>
      </c>
      <c r="Q757" s="10">
        <v>45730</v>
      </c>
      <c r="R757" s="7">
        <v>2024</v>
      </c>
      <c r="S757" s="7" t="str">
        <f t="shared" si="11"/>
        <v>England Mixed/Other</v>
      </c>
    </row>
    <row r="758" spans="1:19" x14ac:dyDescent="0.3">
      <c r="A758" s="7" t="s">
        <v>6642</v>
      </c>
      <c r="B758" s="7" t="s">
        <v>6625</v>
      </c>
      <c r="C758" s="7" t="s">
        <v>43</v>
      </c>
      <c r="D758" s="10">
        <v>45481</v>
      </c>
      <c r="E758" s="7" t="s">
        <v>6644</v>
      </c>
      <c r="F758" s="7" t="s">
        <v>405</v>
      </c>
      <c r="G758" s="10">
        <v>45488</v>
      </c>
      <c r="H758" s="10">
        <v>45558</v>
      </c>
      <c r="I758" s="10">
        <v>45476</v>
      </c>
      <c r="J758" s="10">
        <v>45481</v>
      </c>
      <c r="K758" s="21">
        <v>46000</v>
      </c>
      <c r="L758" s="21"/>
      <c r="M758" s="21">
        <v>46000</v>
      </c>
      <c r="N758" s="21">
        <v>44740</v>
      </c>
      <c r="O758" s="21">
        <f>IF(Worked_Table[[#This Row],[Award Value]]="",Worked_Table[[#This Row],[CN Value]],Worked_Table[[#This Row],[Award Value]])</f>
        <v>44740</v>
      </c>
      <c r="P758" s="10">
        <v>45488</v>
      </c>
      <c r="Q758" s="10">
        <v>45558</v>
      </c>
      <c r="R758" s="7">
        <v>2024</v>
      </c>
      <c r="S758" s="7" t="str">
        <f t="shared" si="11"/>
        <v>England Mixed/Other</v>
      </c>
    </row>
    <row r="759" spans="1:19" x14ac:dyDescent="0.3">
      <c r="A759" s="7" t="s">
        <v>6648</v>
      </c>
      <c r="B759" s="7" t="s">
        <v>6625</v>
      </c>
      <c r="C759" s="7" t="s">
        <v>43</v>
      </c>
      <c r="D759" s="10">
        <v>45406</v>
      </c>
      <c r="E759" s="7" t="s">
        <v>6650</v>
      </c>
      <c r="F759" s="7" t="s">
        <v>405</v>
      </c>
      <c r="G759" s="10">
        <v>45335</v>
      </c>
      <c r="H759" s="10">
        <v>45417</v>
      </c>
      <c r="I759" s="10">
        <v>45320</v>
      </c>
      <c r="J759" s="10">
        <v>45327</v>
      </c>
      <c r="K759" s="21">
        <v>45000</v>
      </c>
      <c r="L759" s="21"/>
      <c r="M759" s="21">
        <v>45000</v>
      </c>
      <c r="N759" s="21">
        <v>49500</v>
      </c>
      <c r="O759" s="21">
        <f>IF(Worked_Table[[#This Row],[Award Value]]="",Worked_Table[[#This Row],[CN Value]],Worked_Table[[#This Row],[Award Value]])</f>
        <v>49500</v>
      </c>
      <c r="P759" s="10">
        <v>45335</v>
      </c>
      <c r="Q759" s="10">
        <v>45417</v>
      </c>
      <c r="R759" s="7">
        <v>2024</v>
      </c>
      <c r="S759" s="7" t="str">
        <f t="shared" si="11"/>
        <v>England Mixed/Other</v>
      </c>
    </row>
    <row r="760" spans="1:19" x14ac:dyDescent="0.3">
      <c r="A760" s="7" t="s">
        <v>6654</v>
      </c>
      <c r="B760" s="7" t="s">
        <v>6625</v>
      </c>
      <c r="C760" s="7" t="s">
        <v>43</v>
      </c>
      <c r="D760" s="10">
        <v>45324</v>
      </c>
      <c r="E760" s="7" t="s">
        <v>6656</v>
      </c>
      <c r="F760" s="7" t="s">
        <v>405</v>
      </c>
      <c r="G760" s="10">
        <v>45219</v>
      </c>
      <c r="H760" s="10">
        <v>45322</v>
      </c>
      <c r="I760" s="10">
        <v>45212</v>
      </c>
      <c r="J760" s="10">
        <v>45198</v>
      </c>
      <c r="K760" s="21">
        <v>90000</v>
      </c>
      <c r="L760" s="21"/>
      <c r="M760" s="21">
        <v>90000</v>
      </c>
      <c r="N760" s="21">
        <v>97000</v>
      </c>
      <c r="O760" s="21">
        <f>IF(Worked_Table[[#This Row],[Award Value]]="",Worked_Table[[#This Row],[CN Value]],Worked_Table[[#This Row],[Award Value]])</f>
        <v>97000</v>
      </c>
      <c r="P760" s="10">
        <v>45219</v>
      </c>
      <c r="Q760" s="10">
        <v>45322</v>
      </c>
      <c r="R760" s="7">
        <v>2024</v>
      </c>
      <c r="S760" s="7" t="str">
        <f t="shared" si="11"/>
        <v>England Mixed/Other</v>
      </c>
    </row>
    <row r="761" spans="1:19" x14ac:dyDescent="0.3">
      <c r="A761" s="7" t="s">
        <v>6661</v>
      </c>
      <c r="B761" s="7" t="s">
        <v>24898</v>
      </c>
      <c r="C761" s="7" t="s">
        <v>43</v>
      </c>
      <c r="D761" s="10">
        <v>45354</v>
      </c>
      <c r="E761" s="7" t="s">
        <v>6663</v>
      </c>
      <c r="F761" s="7" t="s">
        <v>64</v>
      </c>
      <c r="G761" s="10">
        <v>45351</v>
      </c>
      <c r="H761" s="10">
        <v>46647</v>
      </c>
      <c r="I761" s="10">
        <v>45187</v>
      </c>
      <c r="J761" s="10">
        <v>45187</v>
      </c>
      <c r="K761" s="21">
        <v>60000000</v>
      </c>
      <c r="L761" s="21"/>
      <c r="M761" s="21">
        <v>60000000</v>
      </c>
      <c r="N761" s="21">
        <v>60000000</v>
      </c>
      <c r="O761" s="21">
        <f>IF(Worked_Table[[#This Row],[Award Value]]="",Worked_Table[[#This Row],[CN Value]],Worked_Table[[#This Row],[Award Value]])</f>
        <v>60000000</v>
      </c>
      <c r="P761" s="10">
        <v>45351</v>
      </c>
      <c r="Q761" s="10">
        <v>46647</v>
      </c>
      <c r="R761" s="7">
        <v>2024</v>
      </c>
      <c r="S761" s="7" t="str">
        <f t="shared" si="11"/>
        <v>UK</v>
      </c>
    </row>
    <row r="762" spans="1:19" x14ac:dyDescent="0.3">
      <c r="A762" s="7" t="s">
        <v>6669</v>
      </c>
      <c r="B762" s="7" t="s">
        <v>2627</v>
      </c>
      <c r="C762" s="7" t="s">
        <v>43</v>
      </c>
      <c r="D762" s="10">
        <v>46008</v>
      </c>
      <c r="E762" s="7" t="s">
        <v>6671</v>
      </c>
      <c r="F762" s="7" t="s">
        <v>64</v>
      </c>
      <c r="G762" s="10">
        <v>46008</v>
      </c>
      <c r="H762" s="10">
        <v>46112</v>
      </c>
      <c r="I762" s="10">
        <v>45974</v>
      </c>
      <c r="J762" s="10">
        <v>46008</v>
      </c>
      <c r="K762" s="21">
        <v>100000</v>
      </c>
      <c r="L762" s="21"/>
      <c r="M762" s="21">
        <v>100000</v>
      </c>
      <c r="N762" s="21">
        <v>58378.42</v>
      </c>
      <c r="O762" s="21">
        <f>IF(Worked_Table[[#This Row],[Award Value]]="",Worked_Table[[#This Row],[CN Value]],Worked_Table[[#This Row],[Award Value]])</f>
        <v>58378.42</v>
      </c>
      <c r="P762" s="10">
        <v>46008</v>
      </c>
      <c r="Q762" s="10">
        <v>46112</v>
      </c>
      <c r="R762" s="7">
        <v>2025</v>
      </c>
      <c r="S762" s="7" t="str">
        <f t="shared" si="11"/>
        <v>UK</v>
      </c>
    </row>
    <row r="763" spans="1:19" x14ac:dyDescent="0.3">
      <c r="A763" s="7" t="s">
        <v>6675</v>
      </c>
      <c r="B763" s="7" t="s">
        <v>5064</v>
      </c>
      <c r="C763" s="7" t="s">
        <v>43</v>
      </c>
      <c r="D763" s="10">
        <v>45988</v>
      </c>
      <c r="E763" s="7" t="s">
        <v>6677</v>
      </c>
      <c r="F763" s="7" t="s">
        <v>107</v>
      </c>
      <c r="G763" s="10">
        <v>45971</v>
      </c>
      <c r="H763" s="10">
        <v>47431</v>
      </c>
      <c r="I763" s="10">
        <v>45932</v>
      </c>
      <c r="J763" s="10">
        <v>45966</v>
      </c>
      <c r="K763" s="21">
        <v>357748</v>
      </c>
      <c r="L763" s="21"/>
      <c r="M763" s="21">
        <v>357748</v>
      </c>
      <c r="N763" s="21">
        <v>357748</v>
      </c>
      <c r="O763" s="21">
        <f>IF(Worked_Table[[#This Row],[Award Value]]="",Worked_Table[[#This Row],[CN Value]],Worked_Table[[#This Row],[Award Value]])</f>
        <v>357748</v>
      </c>
      <c r="P763" s="10">
        <v>45971</v>
      </c>
      <c r="Q763" s="10">
        <v>47431</v>
      </c>
      <c r="R763" s="7">
        <v>2025</v>
      </c>
      <c r="S763" s="7" t="str">
        <f t="shared" si="11"/>
        <v>England Mixed/Other</v>
      </c>
    </row>
    <row r="764" spans="1:19" x14ac:dyDescent="0.3">
      <c r="A764" s="7" t="s">
        <v>6680</v>
      </c>
      <c r="B764" s="7" t="s">
        <v>6681</v>
      </c>
      <c r="C764" s="7" t="s">
        <v>43</v>
      </c>
      <c r="D764" s="10">
        <v>45986</v>
      </c>
      <c r="E764" s="7" t="s">
        <v>6683</v>
      </c>
      <c r="F764" s="7" t="s">
        <v>378</v>
      </c>
      <c r="G764" s="10">
        <v>45985</v>
      </c>
      <c r="H764" s="10">
        <v>46394</v>
      </c>
      <c r="I764" s="10">
        <v>45609</v>
      </c>
      <c r="J764" s="10">
        <v>45986</v>
      </c>
      <c r="K764" s="21">
        <v>5325136.3600000003</v>
      </c>
      <c r="L764" s="21"/>
      <c r="M764" s="21">
        <v>5325136.3600000003</v>
      </c>
      <c r="N764" s="21">
        <v>5325136.3600000003</v>
      </c>
      <c r="O764" s="21">
        <f>IF(Worked_Table[[#This Row],[Award Value]]="",Worked_Table[[#This Row],[CN Value]],Worked_Table[[#This Row],[Award Value]])</f>
        <v>5325136.3600000003</v>
      </c>
      <c r="P764" s="10">
        <v>45985</v>
      </c>
      <c r="Q764" s="10">
        <v>46394</v>
      </c>
      <c r="R764" s="7">
        <v>2025</v>
      </c>
      <c r="S764" s="7" t="str">
        <f t="shared" si="11"/>
        <v>England Mixed/Other</v>
      </c>
    </row>
    <row r="765" spans="1:19" x14ac:dyDescent="0.3">
      <c r="A765" s="7" t="s">
        <v>6691</v>
      </c>
      <c r="B765" s="7" t="s">
        <v>24844</v>
      </c>
      <c r="C765" s="7" t="s">
        <v>43</v>
      </c>
      <c r="D765" s="10">
        <v>45982</v>
      </c>
      <c r="E765" s="7" t="s">
        <v>6693</v>
      </c>
      <c r="F765" s="7" t="s">
        <v>127</v>
      </c>
      <c r="G765" s="10">
        <v>45958</v>
      </c>
      <c r="H765" s="10">
        <v>46691</v>
      </c>
      <c r="I765" s="10">
        <v>45911</v>
      </c>
      <c r="J765" s="10">
        <v>45939</v>
      </c>
      <c r="K765" s="21">
        <v>100000</v>
      </c>
      <c r="L765" s="21"/>
      <c r="M765" s="21">
        <v>100000</v>
      </c>
      <c r="N765" s="21">
        <v>100000</v>
      </c>
      <c r="O765" s="21">
        <f>IF(Worked_Table[[#This Row],[Award Value]]="",Worked_Table[[#This Row],[CN Value]],Worked_Table[[#This Row],[Award Value]])</f>
        <v>100000</v>
      </c>
      <c r="P765" s="10">
        <v>45959</v>
      </c>
      <c r="Q765" s="10">
        <v>46691</v>
      </c>
      <c r="R765" s="7">
        <v>2025</v>
      </c>
      <c r="S765" s="7" t="str">
        <f t="shared" si="11"/>
        <v>UK</v>
      </c>
    </row>
    <row r="766" spans="1:19" x14ac:dyDescent="0.3">
      <c r="A766" s="7" t="s">
        <v>6698</v>
      </c>
      <c r="B766" s="7" t="s">
        <v>1357</v>
      </c>
      <c r="C766" s="7" t="s">
        <v>43</v>
      </c>
      <c r="D766" s="10">
        <v>45867</v>
      </c>
      <c r="E766" s="7" t="s">
        <v>6700</v>
      </c>
      <c r="F766" s="7" t="s">
        <v>64</v>
      </c>
      <c r="G766" s="10">
        <v>45861</v>
      </c>
      <c r="H766" s="10">
        <v>46477</v>
      </c>
      <c r="I766" s="10">
        <v>45821</v>
      </c>
      <c r="J766" s="10">
        <v>45861</v>
      </c>
      <c r="K766" s="21">
        <v>100000</v>
      </c>
      <c r="L766" s="21"/>
      <c r="M766" s="21">
        <v>100000</v>
      </c>
      <c r="N766" s="21">
        <v>239133.6</v>
      </c>
      <c r="O766" s="21">
        <f>IF(Worked_Table[[#This Row],[Award Value]]="",Worked_Table[[#This Row],[CN Value]],Worked_Table[[#This Row],[Award Value]])</f>
        <v>239133.6</v>
      </c>
      <c r="P766" s="10">
        <v>45861</v>
      </c>
      <c r="Q766" s="10">
        <v>46477</v>
      </c>
      <c r="R766" s="7">
        <v>2025</v>
      </c>
      <c r="S766" s="7" t="str">
        <f t="shared" si="11"/>
        <v>UK</v>
      </c>
    </row>
    <row r="767" spans="1:19" x14ac:dyDescent="0.3">
      <c r="A767" s="7" t="s">
        <v>6705</v>
      </c>
      <c r="B767" s="7" t="s">
        <v>1550</v>
      </c>
      <c r="C767" s="7" t="s">
        <v>43</v>
      </c>
      <c r="D767" s="10">
        <v>45856</v>
      </c>
      <c r="E767" s="7" t="s">
        <v>6707</v>
      </c>
      <c r="F767" s="7" t="s">
        <v>107</v>
      </c>
      <c r="G767" s="10">
        <v>45862</v>
      </c>
      <c r="H767" s="10">
        <v>45905</v>
      </c>
      <c r="I767" s="10">
        <v>45834</v>
      </c>
      <c r="J767" s="10">
        <v>45841</v>
      </c>
      <c r="K767" s="21">
        <v>70310.25</v>
      </c>
      <c r="L767" s="21"/>
      <c r="M767" s="21">
        <v>70310.25</v>
      </c>
      <c r="N767" s="21">
        <v>70310.25</v>
      </c>
      <c r="O767" s="21">
        <f>IF(Worked_Table[[#This Row],[Award Value]]="",Worked_Table[[#This Row],[CN Value]],Worked_Table[[#This Row],[Award Value]])</f>
        <v>70310.25</v>
      </c>
      <c r="P767" s="10">
        <v>45862</v>
      </c>
      <c r="Q767" s="10">
        <v>45905</v>
      </c>
      <c r="R767" s="7">
        <v>2025</v>
      </c>
      <c r="S767" s="7" t="str">
        <f t="shared" si="11"/>
        <v>England Mixed/Other</v>
      </c>
    </row>
    <row r="768" spans="1:19" x14ac:dyDescent="0.3">
      <c r="A768" s="7" t="s">
        <v>6713</v>
      </c>
      <c r="B768" s="7" t="s">
        <v>1357</v>
      </c>
      <c r="C768" s="7" t="s">
        <v>43</v>
      </c>
      <c r="D768" s="10">
        <v>45840</v>
      </c>
      <c r="E768" s="7" t="s">
        <v>6715</v>
      </c>
      <c r="F768" s="7" t="s">
        <v>64</v>
      </c>
      <c r="G768" s="10">
        <v>45819</v>
      </c>
      <c r="H768" s="10">
        <v>47572</v>
      </c>
      <c r="I768" s="10">
        <v>45791</v>
      </c>
      <c r="J768" s="10">
        <v>45819</v>
      </c>
      <c r="K768" s="21">
        <v>149152.68</v>
      </c>
      <c r="L768" s="21"/>
      <c r="M768" s="21">
        <v>149152.68</v>
      </c>
      <c r="N768" s="21">
        <v>149152.68</v>
      </c>
      <c r="O768" s="21">
        <f>IF(Worked_Table[[#This Row],[Award Value]]="",Worked_Table[[#This Row],[CN Value]],Worked_Table[[#This Row],[Award Value]])</f>
        <v>149152.68</v>
      </c>
      <c r="P768" s="10">
        <v>45819</v>
      </c>
      <c r="Q768" s="10">
        <v>47572</v>
      </c>
      <c r="R768" s="7">
        <v>2025</v>
      </c>
      <c r="S768" s="7" t="str">
        <f t="shared" si="11"/>
        <v>UK</v>
      </c>
    </row>
    <row r="769" spans="1:19" x14ac:dyDescent="0.3">
      <c r="A769" s="7" t="s">
        <v>6720</v>
      </c>
      <c r="B769" s="7" t="s">
        <v>2670</v>
      </c>
      <c r="C769" s="7" t="s">
        <v>43</v>
      </c>
      <c r="D769" s="10">
        <v>45813</v>
      </c>
      <c r="E769" s="7" t="s">
        <v>6722</v>
      </c>
      <c r="F769" s="7" t="s">
        <v>84</v>
      </c>
      <c r="G769" s="10">
        <v>45838</v>
      </c>
      <c r="H769" s="10">
        <v>46203</v>
      </c>
      <c r="I769" s="10">
        <v>45763</v>
      </c>
      <c r="J769" s="10">
        <v>45810</v>
      </c>
      <c r="K769" s="21">
        <v>1303950.19</v>
      </c>
      <c r="L769" s="21">
        <v>1564740.23</v>
      </c>
      <c r="M769" s="21">
        <v>1564740.23</v>
      </c>
      <c r="N769" s="21">
        <v>1564740.23</v>
      </c>
      <c r="O769" s="21">
        <f>IF(Worked_Table[[#This Row],[Award Value]]="",Worked_Table[[#This Row],[CN Value]],Worked_Table[[#This Row],[Award Value]])</f>
        <v>1564740.23</v>
      </c>
      <c r="P769" s="10">
        <v>45838</v>
      </c>
      <c r="Q769" s="10">
        <v>46203</v>
      </c>
      <c r="R769" s="7">
        <v>2025</v>
      </c>
      <c r="S769" s="7" t="str">
        <f t="shared" si="11"/>
        <v>England Mixed/Other</v>
      </c>
    </row>
    <row r="770" spans="1:19" x14ac:dyDescent="0.3">
      <c r="A770" s="7" t="s">
        <v>6728</v>
      </c>
      <c r="B770" s="7" t="s">
        <v>6729</v>
      </c>
      <c r="C770" s="7" t="s">
        <v>43</v>
      </c>
      <c r="D770" s="10">
        <v>45713</v>
      </c>
      <c r="E770" s="7" t="s">
        <v>6728</v>
      </c>
      <c r="F770" s="7" t="s">
        <v>8481</v>
      </c>
      <c r="G770" s="10">
        <v>45566</v>
      </c>
      <c r="H770" s="10">
        <v>45657</v>
      </c>
      <c r="I770" s="10">
        <v>45515</v>
      </c>
      <c r="J770" s="10">
        <v>45558</v>
      </c>
      <c r="K770" s="21">
        <v>170000</v>
      </c>
      <c r="L770" s="21"/>
      <c r="M770" s="21">
        <v>170000</v>
      </c>
      <c r="N770" s="21">
        <v>170000</v>
      </c>
      <c r="O770" s="21">
        <f>IF(Worked_Table[[#This Row],[Award Value]]="",Worked_Table[[#This Row],[CN Value]],Worked_Table[[#This Row],[Award Value]])</f>
        <v>170000</v>
      </c>
      <c r="P770" s="10">
        <v>45566</v>
      </c>
      <c r="Q770" s="10">
        <v>45657</v>
      </c>
      <c r="R770" s="7">
        <v>2025</v>
      </c>
      <c r="S770" s="7" t="str">
        <f t="shared" ref="S770:S833" si="12">IF(OR(F770="United Kingdom",F770="Any region"),"UK",
IF(
(
--ISNUMBER(SEARCH("North East",F770))+
--ISNUMBER(SEARCH("North West",F770))+
--ISNUMBER(SEARCH("Yorkshire and The Humber",F770))+
--ISNUMBER(SEARCH("East Midlands",F770))+
--ISNUMBER(SEARCH("West Midlands",F770))+
--ISNUMBER(SEARCH("East of England",F770))+
--ISNUMBER(SEARCH("London",F770))+
--ISNUMBER(SEARCH("South East",F770))+
--ISNUMBER(SEARCH("South West",F770))
)=9,
"England",
"England Mixed/Other"
))</f>
        <v>England Mixed/Other</v>
      </c>
    </row>
    <row r="771" spans="1:19" x14ac:dyDescent="0.3">
      <c r="A771" s="7" t="s">
        <v>6741</v>
      </c>
      <c r="B771" s="7" t="s">
        <v>6625</v>
      </c>
      <c r="C771" s="7" t="s">
        <v>43</v>
      </c>
      <c r="D771" s="10">
        <v>45677</v>
      </c>
      <c r="E771" s="7" t="s">
        <v>6743</v>
      </c>
      <c r="F771" s="7" t="s">
        <v>405</v>
      </c>
      <c r="G771" s="10">
        <v>45663</v>
      </c>
      <c r="H771" s="10">
        <v>45747</v>
      </c>
      <c r="I771" s="10">
        <v>45642</v>
      </c>
      <c r="J771" s="10">
        <v>45644</v>
      </c>
      <c r="K771" s="21">
        <v>75000</v>
      </c>
      <c r="L771" s="21"/>
      <c r="M771" s="21">
        <v>75000</v>
      </c>
      <c r="N771" s="21">
        <v>68230</v>
      </c>
      <c r="O771" s="21">
        <f>IF(Worked_Table[[#This Row],[Award Value]]="",Worked_Table[[#This Row],[CN Value]],Worked_Table[[#This Row],[Award Value]])</f>
        <v>68230</v>
      </c>
      <c r="P771" s="10">
        <v>45663</v>
      </c>
      <c r="Q771" s="10">
        <v>45747</v>
      </c>
      <c r="R771" s="7">
        <v>2025</v>
      </c>
      <c r="S771" s="7" t="str">
        <f t="shared" si="12"/>
        <v>England Mixed/Other</v>
      </c>
    </row>
    <row r="772" spans="1:19" x14ac:dyDescent="0.3">
      <c r="A772" s="7" t="s">
        <v>6747</v>
      </c>
      <c r="B772" s="7" t="s">
        <v>6625</v>
      </c>
      <c r="C772" s="7" t="s">
        <v>43</v>
      </c>
      <c r="D772" s="10">
        <v>45677</v>
      </c>
      <c r="E772" s="7" t="s">
        <v>6749</v>
      </c>
      <c r="F772" s="7" t="s">
        <v>405</v>
      </c>
      <c r="G772" s="10">
        <v>45663</v>
      </c>
      <c r="H772" s="10">
        <v>45736</v>
      </c>
      <c r="I772" s="10">
        <v>45642</v>
      </c>
      <c r="J772" s="10">
        <v>45644</v>
      </c>
      <c r="K772" s="21">
        <v>45000</v>
      </c>
      <c r="L772" s="21"/>
      <c r="M772" s="21">
        <v>45000</v>
      </c>
      <c r="N772" s="21">
        <v>43120</v>
      </c>
      <c r="O772" s="21">
        <f>IF(Worked_Table[[#This Row],[Award Value]]="",Worked_Table[[#This Row],[CN Value]],Worked_Table[[#This Row],[Award Value]])</f>
        <v>43120</v>
      </c>
      <c r="P772" s="10">
        <v>45663</v>
      </c>
      <c r="Q772" s="10">
        <v>45736</v>
      </c>
      <c r="R772" s="7">
        <v>2025</v>
      </c>
      <c r="S772" s="7" t="str">
        <f t="shared" si="12"/>
        <v>England Mixed/Other</v>
      </c>
    </row>
    <row r="773" spans="1:19" x14ac:dyDescent="0.3">
      <c r="A773" s="7" t="s">
        <v>6752</v>
      </c>
      <c r="B773" s="7" t="s">
        <v>24839</v>
      </c>
      <c r="C773" s="7" t="s">
        <v>43</v>
      </c>
      <c r="D773" s="10">
        <v>45664</v>
      </c>
      <c r="E773" s="7" t="s">
        <v>6754</v>
      </c>
      <c r="F773" s="7" t="s">
        <v>405</v>
      </c>
      <c r="G773" s="10">
        <v>45636</v>
      </c>
      <c r="H773" s="10">
        <v>46156</v>
      </c>
      <c r="I773" s="10">
        <v>45495</v>
      </c>
      <c r="J773" s="10">
        <v>45636</v>
      </c>
      <c r="K773" s="21">
        <v>395782</v>
      </c>
      <c r="L773" s="21"/>
      <c r="M773" s="21">
        <v>395782</v>
      </c>
      <c r="N773" s="21">
        <v>395782</v>
      </c>
      <c r="O773" s="21">
        <f>IF(Worked_Table[[#This Row],[Award Value]]="",Worked_Table[[#This Row],[CN Value]],Worked_Table[[#This Row],[Award Value]])</f>
        <v>395782</v>
      </c>
      <c r="P773" s="10">
        <v>45636</v>
      </c>
      <c r="Q773" s="10">
        <v>46156</v>
      </c>
      <c r="R773" s="7">
        <v>2025</v>
      </c>
      <c r="S773" s="7" t="str">
        <f t="shared" si="12"/>
        <v>England Mixed/Other</v>
      </c>
    </row>
    <row r="774" spans="1:19" x14ac:dyDescent="0.3">
      <c r="A774" s="7" t="s">
        <v>6758</v>
      </c>
      <c r="B774" s="7" t="s">
        <v>6759</v>
      </c>
      <c r="C774" s="7" t="s">
        <v>43</v>
      </c>
      <c r="D774" s="10">
        <v>45650</v>
      </c>
      <c r="E774" s="7" t="s">
        <v>6761</v>
      </c>
      <c r="F774" s="7" t="s">
        <v>84</v>
      </c>
      <c r="G774" s="10">
        <v>45566</v>
      </c>
      <c r="H774" s="10">
        <v>45777</v>
      </c>
      <c r="I774" s="10">
        <v>45504</v>
      </c>
      <c r="J774" s="10">
        <v>45650</v>
      </c>
      <c r="K774" s="21">
        <v>0</v>
      </c>
      <c r="L774" s="21"/>
      <c r="M774" s="21">
        <v>0</v>
      </c>
      <c r="N774" s="21">
        <v>202719.55</v>
      </c>
      <c r="O774" s="21">
        <f>IF(Worked_Table[[#This Row],[Award Value]]="",Worked_Table[[#This Row],[CN Value]],Worked_Table[[#This Row],[Award Value]])</f>
        <v>202719.55</v>
      </c>
      <c r="P774" s="10">
        <v>45658</v>
      </c>
      <c r="Q774" s="10">
        <v>45868</v>
      </c>
      <c r="R774" s="7">
        <v>2024</v>
      </c>
      <c r="S774" s="7" t="str">
        <f t="shared" si="12"/>
        <v>England Mixed/Other</v>
      </c>
    </row>
    <row r="775" spans="1:19" x14ac:dyDescent="0.3">
      <c r="A775" s="7" t="s">
        <v>6773</v>
      </c>
      <c r="B775" s="7" t="s">
        <v>24912</v>
      </c>
      <c r="C775" s="7" t="s">
        <v>43</v>
      </c>
      <c r="D775" s="10">
        <v>45645</v>
      </c>
      <c r="E775" s="7" t="s">
        <v>6775</v>
      </c>
      <c r="F775" s="7" t="s">
        <v>64</v>
      </c>
      <c r="G775" s="10">
        <v>45646</v>
      </c>
      <c r="H775" s="10">
        <v>46758</v>
      </c>
      <c r="I775" s="10">
        <v>45525</v>
      </c>
      <c r="J775" s="10">
        <v>45645</v>
      </c>
      <c r="K775" s="21">
        <v>8030900.0199999996</v>
      </c>
      <c r="L775" s="21"/>
      <c r="M775" s="21">
        <v>8030900.0199999996</v>
      </c>
      <c r="N775" s="21">
        <v>8030900.0199999996</v>
      </c>
      <c r="O775" s="21">
        <f>IF(Worked_Table[[#This Row],[Award Value]]="",Worked_Table[[#This Row],[CN Value]],Worked_Table[[#This Row],[Award Value]])</f>
        <v>8030900.0199999996</v>
      </c>
      <c r="P775" s="10">
        <v>45646</v>
      </c>
      <c r="Q775" s="10">
        <v>46758</v>
      </c>
      <c r="R775" s="7">
        <v>2024</v>
      </c>
      <c r="S775" s="7" t="str">
        <f t="shared" si="12"/>
        <v>UK</v>
      </c>
    </row>
    <row r="776" spans="1:19" x14ac:dyDescent="0.3">
      <c r="A776" s="7" t="s">
        <v>6783</v>
      </c>
      <c r="B776" s="7" t="s">
        <v>6625</v>
      </c>
      <c r="C776" s="7" t="s">
        <v>43</v>
      </c>
      <c r="D776" s="10">
        <v>45610</v>
      </c>
      <c r="E776" s="7" t="s">
        <v>6785</v>
      </c>
      <c r="F776" s="7" t="s">
        <v>405</v>
      </c>
      <c r="G776" s="10">
        <v>45579</v>
      </c>
      <c r="H776" s="10">
        <v>45681</v>
      </c>
      <c r="I776" s="10">
        <v>45572</v>
      </c>
      <c r="J776" s="10">
        <v>45603</v>
      </c>
      <c r="K776" s="21">
        <v>80000</v>
      </c>
      <c r="L776" s="21"/>
      <c r="M776" s="21">
        <v>80000</v>
      </c>
      <c r="N776" s="21">
        <v>94900</v>
      </c>
      <c r="O776" s="21">
        <f>IF(Worked_Table[[#This Row],[Award Value]]="",Worked_Table[[#This Row],[CN Value]],Worked_Table[[#This Row],[Award Value]])</f>
        <v>94900</v>
      </c>
      <c r="P776" s="10">
        <v>45579</v>
      </c>
      <c r="Q776" s="10">
        <v>45681</v>
      </c>
      <c r="R776" s="7">
        <v>2024</v>
      </c>
      <c r="S776" s="7" t="str">
        <f t="shared" si="12"/>
        <v>England Mixed/Other</v>
      </c>
    </row>
    <row r="777" spans="1:19" x14ac:dyDescent="0.3">
      <c r="A777" s="7" t="s">
        <v>6789</v>
      </c>
      <c r="B777" s="7" t="s">
        <v>5474</v>
      </c>
      <c r="C777" s="7" t="s">
        <v>43</v>
      </c>
      <c r="D777" s="10">
        <v>45602</v>
      </c>
      <c r="E777" s="7" t="s">
        <v>6789</v>
      </c>
      <c r="F777" s="7" t="s">
        <v>378</v>
      </c>
      <c r="G777" s="10">
        <v>45383</v>
      </c>
      <c r="H777" s="10">
        <v>46934</v>
      </c>
      <c r="I777" s="10">
        <v>45324</v>
      </c>
      <c r="J777" s="10">
        <v>45336</v>
      </c>
      <c r="K777" s="21">
        <v>160200</v>
      </c>
      <c r="L777" s="21"/>
      <c r="M777" s="21">
        <v>160200</v>
      </c>
      <c r="N777" s="21">
        <v>160200</v>
      </c>
      <c r="O777" s="21">
        <f>IF(Worked_Table[[#This Row],[Award Value]]="",Worked_Table[[#This Row],[CN Value]],Worked_Table[[#This Row],[Award Value]])</f>
        <v>160200</v>
      </c>
      <c r="P777" s="10">
        <v>45383</v>
      </c>
      <c r="Q777" s="10">
        <v>46934</v>
      </c>
      <c r="R777" s="7">
        <v>2024</v>
      </c>
      <c r="S777" s="7" t="str">
        <f t="shared" si="12"/>
        <v>England Mixed/Other</v>
      </c>
    </row>
    <row r="778" spans="1:19" x14ac:dyDescent="0.3">
      <c r="A778" s="7" t="s">
        <v>6794</v>
      </c>
      <c r="B778" s="7" t="s">
        <v>1819</v>
      </c>
      <c r="C778" s="7" t="s">
        <v>43</v>
      </c>
      <c r="D778" s="10">
        <v>45588</v>
      </c>
      <c r="E778" s="7" t="s">
        <v>6796</v>
      </c>
      <c r="F778" s="7" t="s">
        <v>378</v>
      </c>
      <c r="G778" s="10">
        <v>45531</v>
      </c>
      <c r="H778" s="10">
        <v>45882</v>
      </c>
      <c r="I778" s="10">
        <v>45505</v>
      </c>
      <c r="J778" s="10">
        <v>45518</v>
      </c>
      <c r="K778" s="21">
        <v>7599996.0199999996</v>
      </c>
      <c r="L778" s="21">
        <v>7599996.0199999996</v>
      </c>
      <c r="M778" s="21">
        <v>7599996.0199999996</v>
      </c>
      <c r="N778" s="21">
        <v>7599996.0199999996</v>
      </c>
      <c r="O778" s="21">
        <f>IF(Worked_Table[[#This Row],[Award Value]]="",Worked_Table[[#This Row],[CN Value]],Worked_Table[[#This Row],[Award Value]])</f>
        <v>7599996.0199999996</v>
      </c>
      <c r="P778" s="10">
        <v>45531</v>
      </c>
      <c r="Q778" s="10">
        <v>45882</v>
      </c>
      <c r="R778" s="7">
        <v>2024</v>
      </c>
      <c r="S778" s="7" t="str">
        <f t="shared" si="12"/>
        <v>England Mixed/Other</v>
      </c>
    </row>
    <row r="779" spans="1:19" x14ac:dyDescent="0.3">
      <c r="A779" s="7" t="s">
        <v>6799</v>
      </c>
      <c r="B779" s="7" t="s">
        <v>6625</v>
      </c>
      <c r="C779" s="7" t="s">
        <v>43</v>
      </c>
      <c r="D779" s="10">
        <v>45574</v>
      </c>
      <c r="E779" s="7" t="s">
        <v>6801</v>
      </c>
      <c r="F779" s="7" t="s">
        <v>405</v>
      </c>
      <c r="G779" s="10">
        <v>45579</v>
      </c>
      <c r="H779" s="10">
        <v>45657</v>
      </c>
      <c r="I779" s="10">
        <v>45572</v>
      </c>
      <c r="J779" s="10">
        <v>45574</v>
      </c>
      <c r="K779" s="21">
        <v>48500</v>
      </c>
      <c r="L779" s="21"/>
      <c r="M779" s="21">
        <v>48500</v>
      </c>
      <c r="N779" s="21">
        <v>40280</v>
      </c>
      <c r="O779" s="21">
        <f>IF(Worked_Table[[#This Row],[Award Value]]="",Worked_Table[[#This Row],[CN Value]],Worked_Table[[#This Row],[Award Value]])</f>
        <v>40280</v>
      </c>
      <c r="P779" s="10">
        <v>45579</v>
      </c>
      <c r="Q779" s="10">
        <v>45657</v>
      </c>
      <c r="R779" s="7">
        <v>2024</v>
      </c>
      <c r="S779" s="7" t="str">
        <f t="shared" si="12"/>
        <v>England Mixed/Other</v>
      </c>
    </row>
    <row r="780" spans="1:19" x14ac:dyDescent="0.3">
      <c r="A780" s="7" t="s">
        <v>6805</v>
      </c>
      <c r="B780" s="7" t="s">
        <v>1178</v>
      </c>
      <c r="C780" s="7" t="s">
        <v>43</v>
      </c>
      <c r="D780" s="10">
        <v>45574</v>
      </c>
      <c r="E780" s="7" t="s">
        <v>6807</v>
      </c>
      <c r="F780" s="7" t="s">
        <v>378</v>
      </c>
      <c r="G780" s="10">
        <v>45299</v>
      </c>
      <c r="H780" s="10">
        <v>45565</v>
      </c>
      <c r="I780" s="10">
        <v>45298</v>
      </c>
      <c r="J780" s="10">
        <v>45485</v>
      </c>
      <c r="K780" s="21">
        <v>140400</v>
      </c>
      <c r="L780" s="21"/>
      <c r="M780" s="21">
        <v>140400</v>
      </c>
      <c r="N780" s="21">
        <v>140400</v>
      </c>
      <c r="O780" s="21">
        <f>IF(Worked_Table[[#This Row],[Award Value]]="",Worked_Table[[#This Row],[CN Value]],Worked_Table[[#This Row],[Award Value]])</f>
        <v>140400</v>
      </c>
      <c r="P780" s="10">
        <v>45299</v>
      </c>
      <c r="Q780" s="10">
        <v>45565</v>
      </c>
      <c r="R780" s="7">
        <v>2024</v>
      </c>
      <c r="S780" s="7" t="str">
        <f t="shared" si="12"/>
        <v>England Mixed/Other</v>
      </c>
    </row>
    <row r="781" spans="1:19" x14ac:dyDescent="0.3">
      <c r="A781" s="7" t="s">
        <v>6811</v>
      </c>
      <c r="B781" s="7" t="s">
        <v>1357</v>
      </c>
      <c r="C781" s="7" t="s">
        <v>43</v>
      </c>
      <c r="D781" s="10">
        <v>45555</v>
      </c>
      <c r="E781" s="7" t="s">
        <v>6813</v>
      </c>
      <c r="F781" s="7" t="s">
        <v>107</v>
      </c>
      <c r="G781" s="10">
        <v>45530</v>
      </c>
      <c r="H781" s="10">
        <v>45583</v>
      </c>
      <c r="I781" s="10">
        <v>45529</v>
      </c>
      <c r="J781" s="10">
        <v>45530</v>
      </c>
      <c r="K781" s="21">
        <v>70330.36</v>
      </c>
      <c r="L781" s="21"/>
      <c r="M781" s="21">
        <v>70330.36</v>
      </c>
      <c r="N781" s="21">
        <v>70330.36</v>
      </c>
      <c r="O781" s="21">
        <f>IF(Worked_Table[[#This Row],[Award Value]]="",Worked_Table[[#This Row],[CN Value]],Worked_Table[[#This Row],[Award Value]])</f>
        <v>70330.36</v>
      </c>
      <c r="P781" s="10">
        <v>45530</v>
      </c>
      <c r="Q781" s="10">
        <v>45583</v>
      </c>
      <c r="R781" s="7">
        <v>2024</v>
      </c>
      <c r="S781" s="7" t="str">
        <f t="shared" si="12"/>
        <v>England Mixed/Other</v>
      </c>
    </row>
    <row r="782" spans="1:19" x14ac:dyDescent="0.3">
      <c r="A782" s="7" t="s">
        <v>6816</v>
      </c>
      <c r="B782" s="7" t="s">
        <v>432</v>
      </c>
      <c r="C782" s="7" t="s">
        <v>43</v>
      </c>
      <c r="D782" s="10">
        <v>45553</v>
      </c>
      <c r="E782" s="7" t="s">
        <v>6818</v>
      </c>
      <c r="F782" s="7" t="s">
        <v>84</v>
      </c>
      <c r="G782" s="10">
        <v>45420</v>
      </c>
      <c r="H782" s="10">
        <v>45847</v>
      </c>
      <c r="I782" s="10">
        <v>45344</v>
      </c>
      <c r="J782" s="10">
        <v>45552</v>
      </c>
      <c r="K782" s="21">
        <v>12500000</v>
      </c>
      <c r="L782" s="21">
        <v>12500000</v>
      </c>
      <c r="M782" s="21">
        <v>12500000</v>
      </c>
      <c r="N782" s="21">
        <v>10232742.66</v>
      </c>
      <c r="O782" s="21">
        <f>IF(Worked_Table[[#This Row],[Award Value]]="",Worked_Table[[#This Row],[CN Value]],Worked_Table[[#This Row],[Award Value]])</f>
        <v>10232742.66</v>
      </c>
      <c r="P782" s="10">
        <v>45553</v>
      </c>
      <c r="Q782" s="10">
        <v>46015</v>
      </c>
      <c r="R782" s="7">
        <v>2024</v>
      </c>
      <c r="S782" s="7" t="str">
        <f t="shared" si="12"/>
        <v>England Mixed/Other</v>
      </c>
    </row>
    <row r="783" spans="1:19" x14ac:dyDescent="0.3">
      <c r="A783" s="7" t="s">
        <v>6824</v>
      </c>
      <c r="B783" s="7" t="s">
        <v>6825</v>
      </c>
      <c r="C783" s="7" t="s">
        <v>43</v>
      </c>
      <c r="D783" s="10">
        <v>45552</v>
      </c>
      <c r="E783" s="7" t="s">
        <v>6827</v>
      </c>
      <c r="F783" s="7" t="s">
        <v>405</v>
      </c>
      <c r="G783" s="10">
        <v>45572</v>
      </c>
      <c r="H783" s="10">
        <v>45982</v>
      </c>
      <c r="I783" s="10">
        <v>45547</v>
      </c>
      <c r="J783" s="10">
        <v>45555</v>
      </c>
      <c r="K783" s="21">
        <v>0</v>
      </c>
      <c r="L783" s="21">
        <v>0</v>
      </c>
      <c r="M783" s="21">
        <v>0</v>
      </c>
      <c r="N783" s="21">
        <v>57936</v>
      </c>
      <c r="O783" s="21">
        <f>IF(Worked_Table[[#This Row],[Award Value]]="",Worked_Table[[#This Row],[CN Value]],Worked_Table[[#This Row],[Award Value]])</f>
        <v>57936</v>
      </c>
      <c r="P783" s="10">
        <v>45572</v>
      </c>
      <c r="Q783" s="10">
        <v>45982</v>
      </c>
      <c r="R783" s="7">
        <v>2024</v>
      </c>
      <c r="S783" s="7" t="str">
        <f t="shared" si="12"/>
        <v>England Mixed/Other</v>
      </c>
    </row>
    <row r="784" spans="1:19" x14ac:dyDescent="0.3">
      <c r="A784" s="7" t="s">
        <v>6836</v>
      </c>
      <c r="B784" s="7" t="s">
        <v>432</v>
      </c>
      <c r="C784" s="7" t="s">
        <v>43</v>
      </c>
      <c r="D784" s="10">
        <v>45533</v>
      </c>
      <c r="E784" s="7" t="s">
        <v>6838</v>
      </c>
      <c r="F784" s="7" t="s">
        <v>84</v>
      </c>
      <c r="G784" s="10">
        <v>45517</v>
      </c>
      <c r="H784" s="10">
        <v>45649</v>
      </c>
      <c r="I784" s="10">
        <v>45478</v>
      </c>
      <c r="J784" s="10">
        <v>45517</v>
      </c>
      <c r="K784" s="21">
        <v>4900000</v>
      </c>
      <c r="L784" s="21"/>
      <c r="M784" s="21">
        <v>4900000</v>
      </c>
      <c r="N784" s="21">
        <v>4900000</v>
      </c>
      <c r="O784" s="21">
        <f>IF(Worked_Table[[#This Row],[Award Value]]="",Worked_Table[[#This Row],[CN Value]],Worked_Table[[#This Row],[Award Value]])</f>
        <v>4900000</v>
      </c>
      <c r="P784" s="10">
        <v>45518</v>
      </c>
      <c r="Q784" s="10">
        <v>45649</v>
      </c>
      <c r="R784" s="7">
        <v>2024</v>
      </c>
      <c r="S784" s="7" t="str">
        <f t="shared" si="12"/>
        <v>England Mixed/Other</v>
      </c>
    </row>
    <row r="785" spans="1:19" x14ac:dyDescent="0.3">
      <c r="A785" s="7" t="s">
        <v>6842</v>
      </c>
      <c r="B785" s="7" t="s">
        <v>6625</v>
      </c>
      <c r="C785" s="7" t="s">
        <v>43</v>
      </c>
      <c r="D785" s="10">
        <v>45481</v>
      </c>
      <c r="E785" s="7" t="s">
        <v>6844</v>
      </c>
      <c r="F785" s="7" t="s">
        <v>405</v>
      </c>
      <c r="G785" s="10">
        <v>45481</v>
      </c>
      <c r="H785" s="10">
        <v>45551</v>
      </c>
      <c r="I785" s="10">
        <v>45474</v>
      </c>
      <c r="J785" s="10">
        <v>45481</v>
      </c>
      <c r="K785" s="21">
        <v>46000</v>
      </c>
      <c r="L785" s="21"/>
      <c r="M785" s="21">
        <v>46000</v>
      </c>
      <c r="N785" s="21">
        <v>41540</v>
      </c>
      <c r="O785" s="21">
        <f>IF(Worked_Table[[#This Row],[Award Value]]="",Worked_Table[[#This Row],[CN Value]],Worked_Table[[#This Row],[Award Value]])</f>
        <v>41540</v>
      </c>
      <c r="P785" s="10">
        <v>45481</v>
      </c>
      <c r="Q785" s="10">
        <v>45551</v>
      </c>
      <c r="R785" s="7">
        <v>2024</v>
      </c>
      <c r="S785" s="7" t="str">
        <f t="shared" si="12"/>
        <v>England Mixed/Other</v>
      </c>
    </row>
    <row r="786" spans="1:19" x14ac:dyDescent="0.3">
      <c r="A786" s="7" t="s">
        <v>6848</v>
      </c>
      <c r="B786" s="7" t="s">
        <v>1357</v>
      </c>
      <c r="C786" s="7" t="s">
        <v>43</v>
      </c>
      <c r="D786" s="10">
        <v>45478</v>
      </c>
      <c r="E786" s="7" t="s">
        <v>6850</v>
      </c>
      <c r="F786" s="7" t="s">
        <v>714</v>
      </c>
      <c r="G786" s="10">
        <v>45476</v>
      </c>
      <c r="H786" s="10">
        <v>45625</v>
      </c>
      <c r="I786" s="10">
        <v>45475</v>
      </c>
      <c r="J786" s="10">
        <v>45476</v>
      </c>
      <c r="K786" s="21">
        <v>122991.65</v>
      </c>
      <c r="L786" s="21"/>
      <c r="M786" s="21">
        <v>122991.65</v>
      </c>
      <c r="N786" s="21">
        <v>122991.65</v>
      </c>
      <c r="O786" s="21">
        <f>IF(Worked_Table[[#This Row],[Award Value]]="",Worked_Table[[#This Row],[CN Value]],Worked_Table[[#This Row],[Award Value]])</f>
        <v>122991.65</v>
      </c>
      <c r="P786" s="10">
        <v>45476</v>
      </c>
      <c r="Q786" s="10">
        <v>45625</v>
      </c>
      <c r="R786" s="7">
        <v>2024</v>
      </c>
      <c r="S786" s="7" t="str">
        <f t="shared" si="12"/>
        <v>England Mixed/Other</v>
      </c>
    </row>
    <row r="787" spans="1:19" x14ac:dyDescent="0.3">
      <c r="A787" s="7" t="s">
        <v>6853</v>
      </c>
      <c r="B787" s="7" t="s">
        <v>1357</v>
      </c>
      <c r="C787" s="7" t="s">
        <v>43</v>
      </c>
      <c r="D787" s="10">
        <v>45449</v>
      </c>
      <c r="E787" s="7" t="s">
        <v>6855</v>
      </c>
      <c r="F787" s="7" t="s">
        <v>107</v>
      </c>
      <c r="G787" s="10">
        <v>45442</v>
      </c>
      <c r="H787" s="10">
        <v>45471</v>
      </c>
      <c r="I787" s="10">
        <v>45441</v>
      </c>
      <c r="J787" s="10">
        <v>45442</v>
      </c>
      <c r="K787" s="21">
        <v>58124.42</v>
      </c>
      <c r="L787" s="21"/>
      <c r="M787" s="21">
        <v>58124.42</v>
      </c>
      <c r="N787" s="21">
        <v>58124.42</v>
      </c>
      <c r="O787" s="21">
        <f>IF(Worked_Table[[#This Row],[Award Value]]="",Worked_Table[[#This Row],[CN Value]],Worked_Table[[#This Row],[Award Value]])</f>
        <v>58124.42</v>
      </c>
      <c r="P787" s="10">
        <v>45442</v>
      </c>
      <c r="Q787" s="10">
        <v>45471</v>
      </c>
      <c r="R787" s="7">
        <v>2024</v>
      </c>
      <c r="S787" s="7" t="str">
        <f t="shared" si="12"/>
        <v>England Mixed/Other</v>
      </c>
    </row>
    <row r="788" spans="1:19" x14ac:dyDescent="0.3">
      <c r="A788" s="7" t="s">
        <v>6857</v>
      </c>
      <c r="B788" s="7" t="s">
        <v>1357</v>
      </c>
      <c r="C788" s="7" t="s">
        <v>43</v>
      </c>
      <c r="D788" s="10">
        <v>45449</v>
      </c>
      <c r="E788" s="7" t="s">
        <v>6859</v>
      </c>
      <c r="F788" s="7" t="s">
        <v>107</v>
      </c>
      <c r="G788" s="10">
        <v>45427</v>
      </c>
      <c r="H788" s="10">
        <v>45485</v>
      </c>
      <c r="I788" s="10">
        <v>45426</v>
      </c>
      <c r="J788" s="10">
        <v>45427</v>
      </c>
      <c r="K788" s="21">
        <v>157284.04999999999</v>
      </c>
      <c r="L788" s="21"/>
      <c r="M788" s="21">
        <v>157284.04999999999</v>
      </c>
      <c r="N788" s="21">
        <v>157284.04999999999</v>
      </c>
      <c r="O788" s="21">
        <f>IF(Worked_Table[[#This Row],[Award Value]]="",Worked_Table[[#This Row],[CN Value]],Worked_Table[[#This Row],[Award Value]])</f>
        <v>157284.04999999999</v>
      </c>
      <c r="P788" s="10">
        <v>45427</v>
      </c>
      <c r="Q788" s="10">
        <v>45485</v>
      </c>
      <c r="R788" s="7">
        <v>2024</v>
      </c>
      <c r="S788" s="7" t="str">
        <f t="shared" si="12"/>
        <v>England Mixed/Other</v>
      </c>
    </row>
    <row r="789" spans="1:19" x14ac:dyDescent="0.3">
      <c r="A789" s="7" t="s">
        <v>6861</v>
      </c>
      <c r="B789" s="7" t="s">
        <v>1357</v>
      </c>
      <c r="C789" s="7" t="s">
        <v>43</v>
      </c>
      <c r="D789" s="10">
        <v>45443</v>
      </c>
      <c r="E789" s="7" t="s">
        <v>6863</v>
      </c>
      <c r="F789" s="7" t="s">
        <v>107</v>
      </c>
      <c r="G789" s="10">
        <v>45415</v>
      </c>
      <c r="H789" s="10">
        <v>45618</v>
      </c>
      <c r="I789" s="10">
        <v>45414</v>
      </c>
      <c r="J789" s="10">
        <v>45415</v>
      </c>
      <c r="K789" s="21">
        <v>1005789.72</v>
      </c>
      <c r="L789" s="21"/>
      <c r="M789" s="21">
        <v>1005789.72</v>
      </c>
      <c r="N789" s="21">
        <v>1005789.72</v>
      </c>
      <c r="O789" s="21">
        <f>IF(Worked_Table[[#This Row],[Award Value]]="",Worked_Table[[#This Row],[CN Value]],Worked_Table[[#This Row],[Award Value]])</f>
        <v>1005789.72</v>
      </c>
      <c r="P789" s="10">
        <v>45415</v>
      </c>
      <c r="Q789" s="10">
        <v>45618</v>
      </c>
      <c r="R789" s="7">
        <v>2024</v>
      </c>
      <c r="S789" s="7" t="str">
        <f t="shared" si="12"/>
        <v>England Mixed/Other</v>
      </c>
    </row>
    <row r="790" spans="1:19" x14ac:dyDescent="0.3">
      <c r="A790" s="7" t="s">
        <v>6864</v>
      </c>
      <c r="B790" s="7" t="s">
        <v>6625</v>
      </c>
      <c r="C790" s="7" t="s">
        <v>43</v>
      </c>
      <c r="D790" s="10">
        <v>45429</v>
      </c>
      <c r="E790" s="7" t="s">
        <v>6866</v>
      </c>
      <c r="F790" s="7" t="s">
        <v>405</v>
      </c>
      <c r="G790" s="10">
        <v>45439</v>
      </c>
      <c r="H790" s="10">
        <v>45530</v>
      </c>
      <c r="I790" s="10">
        <v>45425</v>
      </c>
      <c r="J790" s="10">
        <v>45429</v>
      </c>
      <c r="K790" s="21">
        <v>65000</v>
      </c>
      <c r="L790" s="21"/>
      <c r="M790" s="21">
        <v>65000</v>
      </c>
      <c r="N790" s="21">
        <v>49002</v>
      </c>
      <c r="O790" s="21">
        <f>IF(Worked_Table[[#This Row],[Award Value]]="",Worked_Table[[#This Row],[CN Value]],Worked_Table[[#This Row],[Award Value]])</f>
        <v>49002</v>
      </c>
      <c r="P790" s="10">
        <v>45439</v>
      </c>
      <c r="Q790" s="10">
        <v>45530</v>
      </c>
      <c r="R790" s="7">
        <v>2024</v>
      </c>
      <c r="S790" s="7" t="str">
        <f t="shared" si="12"/>
        <v>England Mixed/Other</v>
      </c>
    </row>
    <row r="791" spans="1:19" x14ac:dyDescent="0.3">
      <c r="A791" s="7" t="s">
        <v>6870</v>
      </c>
      <c r="B791" s="7" t="s">
        <v>6874</v>
      </c>
      <c r="C791" s="7" t="s">
        <v>43</v>
      </c>
      <c r="D791" s="10">
        <v>45421</v>
      </c>
      <c r="E791" s="7" t="s">
        <v>6872</v>
      </c>
      <c r="F791" s="7" t="s">
        <v>127</v>
      </c>
      <c r="G791" s="10">
        <v>45383</v>
      </c>
      <c r="H791" s="10">
        <v>46477</v>
      </c>
      <c r="I791" s="10">
        <v>45259</v>
      </c>
      <c r="J791" s="10">
        <v>45369</v>
      </c>
      <c r="K791" s="21">
        <v>90000</v>
      </c>
      <c r="L791" s="21"/>
      <c r="M791" s="21">
        <v>90000</v>
      </c>
      <c r="N791" s="21">
        <v>90000</v>
      </c>
      <c r="O791" s="21">
        <f>IF(Worked_Table[[#This Row],[Award Value]]="",Worked_Table[[#This Row],[CN Value]],Worked_Table[[#This Row],[Award Value]])</f>
        <v>90000</v>
      </c>
      <c r="P791" s="10">
        <v>45383</v>
      </c>
      <c r="Q791" s="10">
        <v>46477</v>
      </c>
      <c r="R791" s="7">
        <v>2024</v>
      </c>
      <c r="S791" s="7" t="str">
        <f t="shared" si="12"/>
        <v>UK</v>
      </c>
    </row>
    <row r="792" spans="1:19" x14ac:dyDescent="0.3">
      <c r="A792" s="7" t="s">
        <v>6879</v>
      </c>
      <c r="B792" s="7" t="s">
        <v>6625</v>
      </c>
      <c r="C792" s="7" t="s">
        <v>43</v>
      </c>
      <c r="D792" s="10">
        <v>45406</v>
      </c>
      <c r="E792" s="7" t="s">
        <v>6881</v>
      </c>
      <c r="F792" s="7" t="s">
        <v>405</v>
      </c>
      <c r="G792" s="10">
        <v>45131</v>
      </c>
      <c r="H792" s="10">
        <v>45131</v>
      </c>
      <c r="I792" s="10">
        <v>45120</v>
      </c>
      <c r="J792" s="10">
        <v>45170</v>
      </c>
      <c r="K792" s="21">
        <v>290000</v>
      </c>
      <c r="L792" s="21"/>
      <c r="M792" s="21">
        <v>290000</v>
      </c>
      <c r="N792" s="21">
        <v>296859</v>
      </c>
      <c r="O792" s="21">
        <f>IF(Worked_Table[[#This Row],[Award Value]]="",Worked_Table[[#This Row],[CN Value]],Worked_Table[[#This Row],[Award Value]])</f>
        <v>296859</v>
      </c>
      <c r="P792" s="10">
        <v>45131</v>
      </c>
      <c r="Q792" s="10">
        <v>45131</v>
      </c>
      <c r="R792" s="7">
        <v>2024</v>
      </c>
      <c r="S792" s="7" t="str">
        <f t="shared" si="12"/>
        <v>England Mixed/Other</v>
      </c>
    </row>
    <row r="793" spans="1:19" x14ac:dyDescent="0.3">
      <c r="A793" s="7" t="s">
        <v>6887</v>
      </c>
      <c r="B793" s="7" t="s">
        <v>6625</v>
      </c>
      <c r="C793" s="7" t="s">
        <v>43</v>
      </c>
      <c r="D793" s="10">
        <v>45406</v>
      </c>
      <c r="E793" s="7" t="s">
        <v>6889</v>
      </c>
      <c r="F793" s="7" t="s">
        <v>405</v>
      </c>
      <c r="G793" s="10">
        <v>45390</v>
      </c>
      <c r="H793" s="10">
        <v>45464</v>
      </c>
      <c r="I793" s="10">
        <v>45369</v>
      </c>
      <c r="J793" s="10">
        <v>45376</v>
      </c>
      <c r="K793" s="21">
        <v>48000</v>
      </c>
      <c r="L793" s="21"/>
      <c r="M793" s="21">
        <v>48000</v>
      </c>
      <c r="N793" s="21">
        <v>42450</v>
      </c>
      <c r="O793" s="21">
        <f>IF(Worked_Table[[#This Row],[Award Value]]="",Worked_Table[[#This Row],[CN Value]],Worked_Table[[#This Row],[Award Value]])</f>
        <v>42450</v>
      </c>
      <c r="P793" s="10">
        <v>45390</v>
      </c>
      <c r="Q793" s="10">
        <v>45464</v>
      </c>
      <c r="R793" s="7">
        <v>2024</v>
      </c>
      <c r="S793" s="7" t="str">
        <f t="shared" si="12"/>
        <v>England Mixed/Other</v>
      </c>
    </row>
    <row r="794" spans="1:19" x14ac:dyDescent="0.3">
      <c r="A794" s="7" t="s">
        <v>6893</v>
      </c>
      <c r="B794" s="7" t="s">
        <v>6625</v>
      </c>
      <c r="C794" s="7" t="s">
        <v>43</v>
      </c>
      <c r="D794" s="10">
        <v>45406</v>
      </c>
      <c r="E794" s="7" t="s">
        <v>6895</v>
      </c>
      <c r="F794" s="7" t="s">
        <v>405</v>
      </c>
      <c r="G794" s="10">
        <v>45390</v>
      </c>
      <c r="H794" s="10">
        <v>45460</v>
      </c>
      <c r="I794" s="10">
        <v>45383</v>
      </c>
      <c r="J794" s="10">
        <v>45397</v>
      </c>
      <c r="K794" s="21">
        <v>50000</v>
      </c>
      <c r="L794" s="21"/>
      <c r="M794" s="21">
        <v>50000</v>
      </c>
      <c r="N794" s="21">
        <v>40380</v>
      </c>
      <c r="O794" s="21">
        <f>IF(Worked_Table[[#This Row],[Award Value]]="",Worked_Table[[#This Row],[CN Value]],Worked_Table[[#This Row],[Award Value]])</f>
        <v>40380</v>
      </c>
      <c r="P794" s="10">
        <v>45390</v>
      </c>
      <c r="Q794" s="10">
        <v>45460</v>
      </c>
      <c r="R794" s="7">
        <v>2024</v>
      </c>
      <c r="S794" s="7" t="str">
        <f t="shared" si="12"/>
        <v>England Mixed/Other</v>
      </c>
    </row>
    <row r="795" spans="1:19" x14ac:dyDescent="0.3">
      <c r="A795" s="7" t="s">
        <v>6898</v>
      </c>
      <c r="B795" s="7" t="s">
        <v>589</v>
      </c>
      <c r="C795" s="7" t="s">
        <v>43</v>
      </c>
      <c r="D795" s="10">
        <v>45399</v>
      </c>
      <c r="E795" s="7" t="s">
        <v>6900</v>
      </c>
      <c r="F795" s="7" t="s">
        <v>84</v>
      </c>
      <c r="G795" s="10">
        <v>44934</v>
      </c>
      <c r="H795" s="10">
        <v>45473</v>
      </c>
      <c r="I795" s="10">
        <v>44680</v>
      </c>
      <c r="J795" s="10">
        <v>45295</v>
      </c>
      <c r="K795" s="21">
        <v>2000000</v>
      </c>
      <c r="L795" s="21">
        <v>5500000</v>
      </c>
      <c r="M795" s="21">
        <v>5500000</v>
      </c>
      <c r="N795" s="21">
        <v>4973695.88</v>
      </c>
      <c r="O795" s="21">
        <f>IF(Worked_Table[[#This Row],[Award Value]]="",Worked_Table[[#This Row],[CN Value]],Worked_Table[[#This Row],[Award Value]])</f>
        <v>4973695.88</v>
      </c>
      <c r="P795" s="10">
        <v>45324</v>
      </c>
      <c r="Q795" s="10">
        <v>45656</v>
      </c>
      <c r="R795" s="7">
        <v>2024</v>
      </c>
      <c r="S795" s="7" t="str">
        <f t="shared" si="12"/>
        <v>England Mixed/Other</v>
      </c>
    </row>
    <row r="796" spans="1:19" x14ac:dyDescent="0.3">
      <c r="A796" s="7" t="s">
        <v>6909</v>
      </c>
      <c r="B796" s="7" t="s">
        <v>6910</v>
      </c>
      <c r="C796" s="7" t="s">
        <v>43</v>
      </c>
      <c r="D796" s="10">
        <v>45393</v>
      </c>
      <c r="E796" s="7" t="s">
        <v>6912</v>
      </c>
      <c r="F796" s="7" t="s">
        <v>95</v>
      </c>
      <c r="G796" s="10">
        <v>45376</v>
      </c>
      <c r="H796" s="10">
        <v>45535</v>
      </c>
      <c r="I796" s="10">
        <v>45355</v>
      </c>
      <c r="J796" s="10">
        <v>45355</v>
      </c>
      <c r="K796" s="21">
        <v>134422.04999999999</v>
      </c>
      <c r="L796" s="21"/>
      <c r="M796" s="21">
        <v>134422.04999999999</v>
      </c>
      <c r="N796" s="21">
        <v>134422.04999999999</v>
      </c>
      <c r="O796" s="21">
        <f>IF(Worked_Table[[#This Row],[Award Value]]="",Worked_Table[[#This Row],[CN Value]],Worked_Table[[#This Row],[Award Value]])</f>
        <v>134422.04999999999</v>
      </c>
      <c r="P796" s="10">
        <v>45376</v>
      </c>
      <c r="Q796" s="10">
        <v>45535</v>
      </c>
      <c r="R796" s="7">
        <v>2024</v>
      </c>
      <c r="S796" s="7" t="str">
        <f t="shared" si="12"/>
        <v>England Mixed/Other</v>
      </c>
    </row>
    <row r="797" spans="1:19" x14ac:dyDescent="0.3">
      <c r="A797" s="7">
        <v>9721</v>
      </c>
      <c r="B797" s="7" t="s">
        <v>103</v>
      </c>
      <c r="C797" s="7" t="s">
        <v>43</v>
      </c>
      <c r="D797" s="10">
        <v>45390</v>
      </c>
      <c r="E797" s="7" t="s">
        <v>6923</v>
      </c>
      <c r="F797" s="7" t="s">
        <v>107</v>
      </c>
      <c r="G797" s="10">
        <v>45331</v>
      </c>
      <c r="H797" s="10">
        <v>45380</v>
      </c>
      <c r="I797" s="10">
        <v>45242</v>
      </c>
      <c r="J797" s="10">
        <v>45324</v>
      </c>
      <c r="K797" s="21">
        <v>48658.95</v>
      </c>
      <c r="L797" s="21"/>
      <c r="M797" s="21">
        <v>48658.95</v>
      </c>
      <c r="N797" s="21">
        <v>48658.95</v>
      </c>
      <c r="O797" s="21">
        <f>IF(Worked_Table[[#This Row],[Award Value]]="",Worked_Table[[#This Row],[CN Value]],Worked_Table[[#This Row],[Award Value]])</f>
        <v>48658.95</v>
      </c>
      <c r="P797" s="10">
        <v>45331</v>
      </c>
      <c r="Q797" s="10">
        <v>45380</v>
      </c>
      <c r="R797" s="7">
        <v>2024</v>
      </c>
      <c r="S797" s="7" t="str">
        <f t="shared" si="12"/>
        <v>England Mixed/Other</v>
      </c>
    </row>
    <row r="798" spans="1:19" x14ac:dyDescent="0.3">
      <c r="A798" s="7" t="s">
        <v>6928</v>
      </c>
      <c r="B798" s="7" t="s">
        <v>24839</v>
      </c>
      <c r="C798" s="7" t="s">
        <v>188</v>
      </c>
      <c r="D798" s="10">
        <v>44449</v>
      </c>
      <c r="E798" s="7" t="s">
        <v>6930</v>
      </c>
      <c r="F798" s="7" t="s">
        <v>1232</v>
      </c>
      <c r="G798" s="10">
        <v>47371</v>
      </c>
      <c r="H798" s="10">
        <v>47417</v>
      </c>
      <c r="I798" s="10">
        <v>47368</v>
      </c>
      <c r="J798" s="10"/>
      <c r="K798" s="21">
        <v>590000000</v>
      </c>
      <c r="L798" s="21"/>
      <c r="M798" s="21">
        <v>590000000</v>
      </c>
      <c r="N798" s="21"/>
      <c r="O798" s="21">
        <f>IF(Worked_Table[[#This Row],[Award Value]]="",Worked_Table[[#This Row],[CN Value]],Worked_Table[[#This Row],[Award Value]])</f>
        <v>590000000</v>
      </c>
      <c r="P798" s="10"/>
      <c r="Q798" s="10"/>
      <c r="R798" s="7">
        <v>2021</v>
      </c>
      <c r="S798" s="7" t="str">
        <f t="shared" si="12"/>
        <v>England</v>
      </c>
    </row>
    <row r="799" spans="1:19" x14ac:dyDescent="0.3">
      <c r="A799" s="7" t="s">
        <v>6938</v>
      </c>
      <c r="B799" s="7" t="s">
        <v>6939</v>
      </c>
      <c r="C799" s="7" t="s">
        <v>43</v>
      </c>
      <c r="D799" s="10">
        <v>45343</v>
      </c>
      <c r="E799" s="7" t="s">
        <v>6941</v>
      </c>
      <c r="F799" s="7" t="s">
        <v>8481</v>
      </c>
      <c r="G799" s="10">
        <v>45331</v>
      </c>
      <c r="H799" s="10">
        <v>45382</v>
      </c>
      <c r="I799" s="10">
        <v>45322</v>
      </c>
      <c r="J799" s="10">
        <v>45331</v>
      </c>
      <c r="K799" s="21">
        <v>0</v>
      </c>
      <c r="L799" s="21">
        <v>10000</v>
      </c>
      <c r="M799" s="21">
        <v>10000</v>
      </c>
      <c r="N799" s="21">
        <v>7875</v>
      </c>
      <c r="O799" s="21">
        <f>IF(Worked_Table[[#This Row],[Award Value]]="",Worked_Table[[#This Row],[CN Value]],Worked_Table[[#This Row],[Award Value]])</f>
        <v>7875</v>
      </c>
      <c r="P799" s="10">
        <v>45331</v>
      </c>
      <c r="Q799" s="10">
        <v>45382</v>
      </c>
      <c r="R799" s="7">
        <v>2024</v>
      </c>
      <c r="S799" s="7" t="str">
        <f t="shared" si="12"/>
        <v>England Mixed/Other</v>
      </c>
    </row>
    <row r="800" spans="1:19" x14ac:dyDescent="0.3">
      <c r="A800" s="7" t="s">
        <v>6952</v>
      </c>
      <c r="B800" s="7" t="s">
        <v>6953</v>
      </c>
      <c r="C800" s="7" t="s">
        <v>43</v>
      </c>
      <c r="D800" s="10">
        <v>45342</v>
      </c>
      <c r="E800" s="7" t="s">
        <v>6955</v>
      </c>
      <c r="F800" s="7" t="s">
        <v>107</v>
      </c>
      <c r="G800" s="10">
        <v>45260</v>
      </c>
      <c r="H800" s="10">
        <v>45506</v>
      </c>
      <c r="I800" s="10">
        <v>45210</v>
      </c>
      <c r="J800" s="10">
        <v>45258</v>
      </c>
      <c r="K800" s="21">
        <v>95000</v>
      </c>
      <c r="L800" s="21">
        <v>105000</v>
      </c>
      <c r="M800" s="21">
        <v>105000</v>
      </c>
      <c r="N800" s="21">
        <v>261345</v>
      </c>
      <c r="O800" s="21">
        <f>IF(Worked_Table[[#This Row],[Award Value]]="",Worked_Table[[#This Row],[CN Value]],Worked_Table[[#This Row],[Award Value]])</f>
        <v>261345</v>
      </c>
      <c r="P800" s="10">
        <v>45260</v>
      </c>
      <c r="Q800" s="10">
        <v>45506</v>
      </c>
      <c r="R800" s="7">
        <v>2024</v>
      </c>
      <c r="S800" s="7" t="str">
        <f t="shared" si="12"/>
        <v>England Mixed/Other</v>
      </c>
    </row>
    <row r="801" spans="1:19" x14ac:dyDescent="0.3">
      <c r="A801" s="7" t="s">
        <v>6962</v>
      </c>
      <c r="B801" s="7" t="s">
        <v>24933</v>
      </c>
      <c r="C801" s="7" t="s">
        <v>43</v>
      </c>
      <c r="D801" s="10">
        <v>45174</v>
      </c>
      <c r="E801" s="7" t="s">
        <v>6964</v>
      </c>
      <c r="F801" s="7" t="s">
        <v>64</v>
      </c>
      <c r="G801" s="10">
        <v>45128</v>
      </c>
      <c r="H801" s="10">
        <v>45443</v>
      </c>
      <c r="I801" s="10">
        <v>45105</v>
      </c>
      <c r="J801" s="10">
        <v>45138</v>
      </c>
      <c r="K801" s="21">
        <v>0</v>
      </c>
      <c r="L801" s="21">
        <v>75000</v>
      </c>
      <c r="M801" s="21">
        <v>75000</v>
      </c>
      <c r="N801" s="21">
        <v>73141.19</v>
      </c>
      <c r="O801" s="21">
        <f>IF(Worked_Table[[#This Row],[Award Value]]="",Worked_Table[[#This Row],[CN Value]],Worked_Table[[#This Row],[Award Value]])</f>
        <v>73141.19</v>
      </c>
      <c r="P801" s="10">
        <v>45173</v>
      </c>
      <c r="Q801" s="10">
        <v>45443</v>
      </c>
      <c r="R801" s="7">
        <v>2023</v>
      </c>
      <c r="S801" s="7" t="str">
        <f t="shared" si="12"/>
        <v>UK</v>
      </c>
    </row>
    <row r="802" spans="1:19" x14ac:dyDescent="0.3">
      <c r="A802" s="7" t="s">
        <v>6968</v>
      </c>
      <c r="B802" s="7" t="s">
        <v>6625</v>
      </c>
      <c r="C802" s="7" t="s">
        <v>43</v>
      </c>
      <c r="D802" s="10">
        <v>45324</v>
      </c>
      <c r="E802" s="7" t="s">
        <v>6970</v>
      </c>
      <c r="F802" s="7" t="s">
        <v>405</v>
      </c>
      <c r="G802" s="10">
        <v>45293</v>
      </c>
      <c r="H802" s="10">
        <v>45383</v>
      </c>
      <c r="I802" s="10">
        <v>45264</v>
      </c>
      <c r="J802" s="10">
        <v>45264</v>
      </c>
      <c r="K802" s="21">
        <v>50000</v>
      </c>
      <c r="L802" s="21"/>
      <c r="M802" s="21">
        <v>50000</v>
      </c>
      <c r="N802" s="21">
        <v>39590</v>
      </c>
      <c r="O802" s="21">
        <f>IF(Worked_Table[[#This Row],[Award Value]]="",Worked_Table[[#This Row],[CN Value]],Worked_Table[[#This Row],[Award Value]])</f>
        <v>39590</v>
      </c>
      <c r="P802" s="10">
        <v>45271</v>
      </c>
      <c r="Q802" s="10">
        <v>45383</v>
      </c>
      <c r="R802" s="7">
        <v>2024</v>
      </c>
      <c r="S802" s="7" t="str">
        <f t="shared" si="12"/>
        <v>England Mixed/Other</v>
      </c>
    </row>
    <row r="803" spans="1:19" x14ac:dyDescent="0.3">
      <c r="A803" s="7" t="s">
        <v>6975</v>
      </c>
      <c r="B803" s="7" t="s">
        <v>6625</v>
      </c>
      <c r="C803" s="7" t="s">
        <v>43</v>
      </c>
      <c r="D803" s="10">
        <v>45324</v>
      </c>
      <c r="E803" s="7" t="s">
        <v>6977</v>
      </c>
      <c r="F803" s="7" t="s">
        <v>405</v>
      </c>
      <c r="G803" s="10">
        <v>45306</v>
      </c>
      <c r="H803" s="10">
        <v>45382</v>
      </c>
      <c r="I803" s="10">
        <v>45280</v>
      </c>
      <c r="J803" s="10">
        <v>45282</v>
      </c>
      <c r="K803" s="21">
        <v>225000</v>
      </c>
      <c r="L803" s="21"/>
      <c r="M803" s="21">
        <v>225000</v>
      </c>
      <c r="N803" s="21">
        <v>237411.21</v>
      </c>
      <c r="O803" s="21">
        <f>IF(Worked_Table[[#This Row],[Award Value]]="",Worked_Table[[#This Row],[CN Value]],Worked_Table[[#This Row],[Award Value]])</f>
        <v>237411.21</v>
      </c>
      <c r="P803" s="10">
        <v>45294</v>
      </c>
      <c r="Q803" s="10">
        <v>45382</v>
      </c>
      <c r="R803" s="7">
        <v>2024</v>
      </c>
      <c r="S803" s="7" t="str">
        <f t="shared" si="12"/>
        <v>England Mixed/Other</v>
      </c>
    </row>
    <row r="804" spans="1:19" x14ac:dyDescent="0.3">
      <c r="A804" s="7" t="s">
        <v>6982</v>
      </c>
      <c r="B804" s="7" t="s">
        <v>2344</v>
      </c>
      <c r="C804" s="7" t="s">
        <v>43</v>
      </c>
      <c r="D804" s="10">
        <v>45317</v>
      </c>
      <c r="E804" s="7" t="s">
        <v>6984</v>
      </c>
      <c r="F804" s="7" t="s">
        <v>84</v>
      </c>
      <c r="G804" s="10">
        <v>45184</v>
      </c>
      <c r="H804" s="10">
        <v>45778</v>
      </c>
      <c r="I804" s="10">
        <v>45183</v>
      </c>
      <c r="J804" s="10">
        <v>45183</v>
      </c>
      <c r="K804" s="21">
        <v>35000</v>
      </c>
      <c r="L804" s="21">
        <v>35000</v>
      </c>
      <c r="M804" s="21">
        <v>35000</v>
      </c>
      <c r="N804" s="21">
        <v>35000</v>
      </c>
      <c r="O804" s="21">
        <f>IF(Worked_Table[[#This Row],[Award Value]]="",Worked_Table[[#This Row],[CN Value]],Worked_Table[[#This Row],[Award Value]])</f>
        <v>35000</v>
      </c>
      <c r="P804" s="10">
        <v>45184</v>
      </c>
      <c r="Q804" s="10">
        <v>45778</v>
      </c>
      <c r="R804" s="7">
        <v>2024</v>
      </c>
      <c r="S804" s="7" t="str">
        <f t="shared" si="12"/>
        <v>England Mixed/Other</v>
      </c>
    </row>
    <row r="805" spans="1:19" x14ac:dyDescent="0.3">
      <c r="A805" s="7" t="s">
        <v>6987</v>
      </c>
      <c r="B805" s="7" t="s">
        <v>966</v>
      </c>
      <c r="C805" s="7" t="s">
        <v>43</v>
      </c>
      <c r="D805" s="10">
        <v>45287</v>
      </c>
      <c r="E805" s="7" t="s">
        <v>6989</v>
      </c>
      <c r="F805" s="7" t="s">
        <v>405</v>
      </c>
      <c r="G805" s="10">
        <v>45281</v>
      </c>
      <c r="H805" s="10">
        <v>46384</v>
      </c>
      <c r="I805" s="10">
        <v>45219</v>
      </c>
      <c r="J805" s="10">
        <v>45259</v>
      </c>
      <c r="K805" s="21">
        <v>77000</v>
      </c>
      <c r="L805" s="21"/>
      <c r="M805" s="21">
        <v>77000</v>
      </c>
      <c r="N805" s="21">
        <v>77000</v>
      </c>
      <c r="O805" s="21">
        <f>IF(Worked_Table[[#This Row],[Award Value]]="",Worked_Table[[#This Row],[CN Value]],Worked_Table[[#This Row],[Award Value]])</f>
        <v>77000</v>
      </c>
      <c r="P805" s="10">
        <v>45299</v>
      </c>
      <c r="Q805" s="10">
        <v>46370</v>
      </c>
      <c r="R805" s="7">
        <v>2023</v>
      </c>
      <c r="S805" s="7" t="str">
        <f t="shared" si="12"/>
        <v>England Mixed/Other</v>
      </c>
    </row>
    <row r="806" spans="1:19" x14ac:dyDescent="0.3">
      <c r="A806" s="7" t="s">
        <v>6998</v>
      </c>
      <c r="B806" s="7" t="s">
        <v>6999</v>
      </c>
      <c r="C806" s="7" t="s">
        <v>43</v>
      </c>
      <c r="D806" s="10">
        <v>45364</v>
      </c>
      <c r="E806" s="7" t="s">
        <v>7001</v>
      </c>
      <c r="F806" s="7" t="s">
        <v>540</v>
      </c>
      <c r="G806" s="10">
        <v>45383</v>
      </c>
      <c r="H806" s="10">
        <v>46843</v>
      </c>
      <c r="I806" s="10">
        <v>45254</v>
      </c>
      <c r="J806" s="10">
        <v>45356</v>
      </c>
      <c r="K806" s="21">
        <v>50000000</v>
      </c>
      <c r="L806" s="21">
        <v>50000001</v>
      </c>
      <c r="M806" s="21">
        <v>50000001</v>
      </c>
      <c r="N806" s="21">
        <v>0</v>
      </c>
      <c r="O806" s="21">
        <f>IF(Worked_Table[[#This Row],[Award Value]]="",Worked_Table[[#This Row],[CN Value]],Worked_Table[[#This Row],[Award Value]])</f>
        <v>0</v>
      </c>
      <c r="P806" s="10">
        <v>45383</v>
      </c>
      <c r="Q806" s="10">
        <v>46477</v>
      </c>
      <c r="R806" s="7">
        <v>2024</v>
      </c>
      <c r="S806" s="7" t="str">
        <f t="shared" si="12"/>
        <v>England Mixed/Other</v>
      </c>
    </row>
    <row r="807" spans="1:19" x14ac:dyDescent="0.3">
      <c r="A807" s="7" t="s">
        <v>7012</v>
      </c>
      <c r="B807" s="7" t="s">
        <v>7013</v>
      </c>
      <c r="C807" s="7" t="s">
        <v>43</v>
      </c>
      <c r="D807" s="10">
        <v>45925</v>
      </c>
      <c r="E807" s="7" t="s">
        <v>7015</v>
      </c>
      <c r="F807" s="7" t="s">
        <v>64</v>
      </c>
      <c r="G807" s="10">
        <v>45323</v>
      </c>
      <c r="H807" s="10">
        <v>46387</v>
      </c>
      <c r="I807" s="10">
        <v>45230</v>
      </c>
      <c r="J807" s="10">
        <v>45748</v>
      </c>
      <c r="K807" s="21">
        <v>100000</v>
      </c>
      <c r="L807" s="21">
        <v>150000</v>
      </c>
      <c r="M807" s="21">
        <v>150000</v>
      </c>
      <c r="N807" s="21">
        <v>39198</v>
      </c>
      <c r="O807" s="21">
        <f>IF(Worked_Table[[#This Row],[Award Value]]="",Worked_Table[[#This Row],[CN Value]],Worked_Table[[#This Row],[Award Value]])</f>
        <v>39198</v>
      </c>
      <c r="P807" s="10">
        <v>45323</v>
      </c>
      <c r="Q807" s="10">
        <v>46387</v>
      </c>
      <c r="R807" s="7">
        <v>2025</v>
      </c>
      <c r="S807" s="7" t="str">
        <f t="shared" si="12"/>
        <v>UK</v>
      </c>
    </row>
    <row r="808" spans="1:19" x14ac:dyDescent="0.3">
      <c r="A808" s="7" t="s">
        <v>7025</v>
      </c>
      <c r="B808" s="7" t="s">
        <v>24864</v>
      </c>
      <c r="C808" s="7" t="s">
        <v>43</v>
      </c>
      <c r="D808" s="10">
        <v>45887</v>
      </c>
      <c r="E808" s="7" t="s">
        <v>7027</v>
      </c>
      <c r="F808" s="7" t="s">
        <v>8481</v>
      </c>
      <c r="G808" s="10">
        <v>45719</v>
      </c>
      <c r="H808" s="10">
        <v>46234</v>
      </c>
      <c r="I808" s="10">
        <v>45670</v>
      </c>
      <c r="J808" s="10">
        <v>45880</v>
      </c>
      <c r="K808" s="21">
        <v>54000</v>
      </c>
      <c r="L808" s="21">
        <v>108000</v>
      </c>
      <c r="M808" s="21">
        <v>108000</v>
      </c>
      <c r="N808" s="21">
        <v>103060</v>
      </c>
      <c r="O808" s="21">
        <f>IF(Worked_Table[[#This Row],[Award Value]]="",Worked_Table[[#This Row],[CN Value]],Worked_Table[[#This Row],[Award Value]])</f>
        <v>103060</v>
      </c>
      <c r="P808" s="10">
        <v>45901</v>
      </c>
      <c r="Q808" s="10">
        <v>46234</v>
      </c>
      <c r="R808" s="7">
        <v>2025</v>
      </c>
      <c r="S808" s="7" t="str">
        <f t="shared" si="12"/>
        <v>England Mixed/Other</v>
      </c>
    </row>
    <row r="809" spans="1:19" x14ac:dyDescent="0.3">
      <c r="A809" s="7" t="s">
        <v>7035</v>
      </c>
      <c r="B809" s="7" t="s">
        <v>24864</v>
      </c>
      <c r="C809" s="7" t="s">
        <v>43</v>
      </c>
      <c r="D809" s="10">
        <v>45887</v>
      </c>
      <c r="E809" s="7" t="s">
        <v>7037</v>
      </c>
      <c r="F809" s="7" t="s">
        <v>436</v>
      </c>
      <c r="G809" s="10">
        <v>45611</v>
      </c>
      <c r="H809" s="10">
        <v>45838</v>
      </c>
      <c r="I809" s="10">
        <v>45583</v>
      </c>
      <c r="J809" s="10">
        <v>45778</v>
      </c>
      <c r="K809" s="21">
        <v>90000</v>
      </c>
      <c r="L809" s="21"/>
      <c r="M809" s="21">
        <v>90000</v>
      </c>
      <c r="N809" s="21">
        <v>174024</v>
      </c>
      <c r="O809" s="21">
        <f>IF(Worked_Table[[#This Row],[Award Value]]="",Worked_Table[[#This Row],[CN Value]],Worked_Table[[#This Row],[Award Value]])</f>
        <v>174024</v>
      </c>
      <c r="P809" s="10">
        <v>45901</v>
      </c>
      <c r="Q809" s="10">
        <v>46234</v>
      </c>
      <c r="R809" s="7">
        <v>2025</v>
      </c>
      <c r="S809" s="7" t="str">
        <f t="shared" si="12"/>
        <v>England Mixed/Other</v>
      </c>
    </row>
    <row r="810" spans="1:19" x14ac:dyDescent="0.3">
      <c r="A810" s="7" t="s">
        <v>7046</v>
      </c>
      <c r="B810" s="7" t="s">
        <v>24864</v>
      </c>
      <c r="C810" s="7" t="s">
        <v>43</v>
      </c>
      <c r="D810" s="10">
        <v>45887</v>
      </c>
      <c r="E810" s="7" t="s">
        <v>7046</v>
      </c>
      <c r="F810" s="7" t="s">
        <v>8481</v>
      </c>
      <c r="G810" s="10">
        <v>45719</v>
      </c>
      <c r="H810" s="10">
        <v>47330</v>
      </c>
      <c r="I810" s="10">
        <v>45687</v>
      </c>
      <c r="J810" s="10">
        <v>45787</v>
      </c>
      <c r="K810" s="21">
        <v>250000</v>
      </c>
      <c r="L810" s="21"/>
      <c r="M810" s="21">
        <v>250000</v>
      </c>
      <c r="N810" s="21">
        <v>757632</v>
      </c>
      <c r="O810" s="21">
        <f>IF(Worked_Table[[#This Row],[Award Value]]="",Worked_Table[[#This Row],[CN Value]],Worked_Table[[#This Row],[Award Value]])</f>
        <v>757632</v>
      </c>
      <c r="P810" s="10">
        <v>45787</v>
      </c>
      <c r="Q810" s="10">
        <v>47330</v>
      </c>
      <c r="R810" s="7">
        <v>2025</v>
      </c>
      <c r="S810" s="7" t="str">
        <f t="shared" si="12"/>
        <v>England Mixed/Other</v>
      </c>
    </row>
    <row r="811" spans="1:19" x14ac:dyDescent="0.3">
      <c r="A811" s="7" t="s">
        <v>7052</v>
      </c>
      <c r="B811" s="7" t="s">
        <v>279</v>
      </c>
      <c r="C811" s="7" t="s">
        <v>43</v>
      </c>
      <c r="D811" s="10">
        <v>45846</v>
      </c>
      <c r="E811" s="7" t="s">
        <v>7054</v>
      </c>
      <c r="F811" s="7" t="s">
        <v>64</v>
      </c>
      <c r="G811" s="10">
        <v>45833</v>
      </c>
      <c r="H811" s="10">
        <v>46380</v>
      </c>
      <c r="I811" s="10">
        <v>45807</v>
      </c>
      <c r="J811" s="10">
        <v>45807</v>
      </c>
      <c r="K811" s="21">
        <v>147500</v>
      </c>
      <c r="L811" s="21"/>
      <c r="M811" s="21">
        <v>147500</v>
      </c>
      <c r="N811" s="21">
        <v>147500</v>
      </c>
      <c r="O811" s="21">
        <f>IF(Worked_Table[[#This Row],[Award Value]]="",Worked_Table[[#This Row],[CN Value]],Worked_Table[[#This Row],[Award Value]])</f>
        <v>147500</v>
      </c>
      <c r="P811" s="10">
        <v>45833</v>
      </c>
      <c r="Q811" s="10">
        <v>46380</v>
      </c>
      <c r="R811" s="7">
        <v>2025</v>
      </c>
      <c r="S811" s="7" t="str">
        <f t="shared" si="12"/>
        <v>UK</v>
      </c>
    </row>
    <row r="812" spans="1:19" x14ac:dyDescent="0.3">
      <c r="A812" s="7" t="s">
        <v>7058</v>
      </c>
      <c r="B812" s="7" t="s">
        <v>279</v>
      </c>
      <c r="C812" s="7" t="s">
        <v>43</v>
      </c>
      <c r="D812" s="10">
        <v>45796</v>
      </c>
      <c r="E812" s="7" t="s">
        <v>7060</v>
      </c>
      <c r="F812" s="7" t="s">
        <v>64</v>
      </c>
      <c r="G812" s="10">
        <v>45796</v>
      </c>
      <c r="H812" s="10">
        <v>47256</v>
      </c>
      <c r="I812" s="10">
        <v>45786</v>
      </c>
      <c r="J812" s="10">
        <v>45786</v>
      </c>
      <c r="K812" s="21">
        <v>86740</v>
      </c>
      <c r="L812" s="21"/>
      <c r="M812" s="21">
        <v>86740</v>
      </c>
      <c r="N812" s="21">
        <v>86740</v>
      </c>
      <c r="O812" s="21">
        <f>IF(Worked_Table[[#This Row],[Award Value]]="",Worked_Table[[#This Row],[CN Value]],Worked_Table[[#This Row],[Award Value]])</f>
        <v>86740</v>
      </c>
      <c r="P812" s="10">
        <v>45796</v>
      </c>
      <c r="Q812" s="10">
        <v>47256</v>
      </c>
      <c r="R812" s="7">
        <v>2025</v>
      </c>
      <c r="S812" s="7" t="str">
        <f t="shared" si="12"/>
        <v>UK</v>
      </c>
    </row>
    <row r="813" spans="1:19" x14ac:dyDescent="0.3">
      <c r="A813" s="7" t="s">
        <v>7065</v>
      </c>
      <c r="B813" s="7" t="s">
        <v>279</v>
      </c>
      <c r="C813" s="7" t="s">
        <v>43</v>
      </c>
      <c r="D813" s="10">
        <v>45796</v>
      </c>
      <c r="E813" s="7" t="s">
        <v>7067</v>
      </c>
      <c r="F813" s="7" t="s">
        <v>64</v>
      </c>
      <c r="G813" s="10">
        <v>45809</v>
      </c>
      <c r="H813" s="10">
        <v>47269</v>
      </c>
      <c r="I813" s="10">
        <v>45791</v>
      </c>
      <c r="J813" s="10">
        <v>45791</v>
      </c>
      <c r="K813" s="21">
        <v>113800</v>
      </c>
      <c r="L813" s="21"/>
      <c r="M813" s="21">
        <v>113800</v>
      </c>
      <c r="N813" s="21">
        <v>113800</v>
      </c>
      <c r="O813" s="21">
        <f>IF(Worked_Table[[#This Row],[Award Value]]="",Worked_Table[[#This Row],[CN Value]],Worked_Table[[#This Row],[Award Value]])</f>
        <v>113800</v>
      </c>
      <c r="P813" s="10">
        <v>45809</v>
      </c>
      <c r="Q813" s="10">
        <v>47269</v>
      </c>
      <c r="R813" s="7">
        <v>2025</v>
      </c>
      <c r="S813" s="7" t="str">
        <f t="shared" si="12"/>
        <v>UK</v>
      </c>
    </row>
    <row r="814" spans="1:19" x14ac:dyDescent="0.3">
      <c r="A814" s="7" t="s">
        <v>7071</v>
      </c>
      <c r="B814" s="7" t="s">
        <v>24864</v>
      </c>
      <c r="C814" s="7" t="s">
        <v>43</v>
      </c>
      <c r="D814" s="10">
        <v>45779</v>
      </c>
      <c r="E814" s="7" t="s">
        <v>7073</v>
      </c>
      <c r="F814" s="7" t="s">
        <v>8481</v>
      </c>
      <c r="G814" s="10">
        <v>45712</v>
      </c>
      <c r="H814" s="10">
        <v>46076</v>
      </c>
      <c r="I814" s="10">
        <v>45687</v>
      </c>
      <c r="J814" s="10">
        <v>45772</v>
      </c>
      <c r="K814" s="21">
        <v>40000</v>
      </c>
      <c r="L814" s="21">
        <v>60000</v>
      </c>
      <c r="M814" s="21">
        <v>60000</v>
      </c>
      <c r="N814" s="21">
        <v>179100</v>
      </c>
      <c r="O814" s="21">
        <f>IF(Worked_Table[[#This Row],[Award Value]]="",Worked_Table[[#This Row],[CN Value]],Worked_Table[[#This Row],[Award Value]])</f>
        <v>179100</v>
      </c>
      <c r="P814" s="10">
        <v>45772</v>
      </c>
      <c r="Q814" s="10">
        <v>46136</v>
      </c>
      <c r="R814" s="7">
        <v>2025</v>
      </c>
      <c r="S814" s="7" t="str">
        <f t="shared" si="12"/>
        <v>England Mixed/Other</v>
      </c>
    </row>
    <row r="815" spans="1:19" x14ac:dyDescent="0.3">
      <c r="A815" s="7" t="s">
        <v>7079</v>
      </c>
      <c r="B815" s="7" t="s">
        <v>24864</v>
      </c>
      <c r="C815" s="7" t="s">
        <v>43</v>
      </c>
      <c r="D815" s="10">
        <v>45779</v>
      </c>
      <c r="E815" s="7" t="s">
        <v>7081</v>
      </c>
      <c r="F815" s="7" t="s">
        <v>8481</v>
      </c>
      <c r="G815" s="10">
        <v>45719</v>
      </c>
      <c r="H815" s="10">
        <v>46234</v>
      </c>
      <c r="I815" s="10">
        <v>45670</v>
      </c>
      <c r="J815" s="10">
        <v>45743</v>
      </c>
      <c r="K815" s="21">
        <v>84000</v>
      </c>
      <c r="L815" s="21">
        <v>336000</v>
      </c>
      <c r="M815" s="21">
        <v>336000</v>
      </c>
      <c r="N815" s="21">
        <v>292098</v>
      </c>
      <c r="O815" s="21">
        <f>IF(Worked_Table[[#This Row],[Award Value]]="",Worked_Table[[#This Row],[CN Value]],Worked_Table[[#This Row],[Award Value]])</f>
        <v>292098</v>
      </c>
      <c r="P815" s="10">
        <v>45901</v>
      </c>
      <c r="Q815" s="10">
        <v>46234</v>
      </c>
      <c r="R815" s="7">
        <v>2025</v>
      </c>
      <c r="S815" s="7" t="str">
        <f t="shared" si="12"/>
        <v>England Mixed/Other</v>
      </c>
    </row>
    <row r="816" spans="1:19" x14ac:dyDescent="0.3">
      <c r="A816" s="7" t="s">
        <v>7086</v>
      </c>
      <c r="B816" s="7" t="s">
        <v>24864</v>
      </c>
      <c r="C816" s="7" t="s">
        <v>43</v>
      </c>
      <c r="D816" s="10">
        <v>45778</v>
      </c>
      <c r="E816" s="7" t="s">
        <v>7088</v>
      </c>
      <c r="F816" s="7" t="s">
        <v>8481</v>
      </c>
      <c r="G816" s="10">
        <v>45719</v>
      </c>
      <c r="H816" s="10">
        <v>46234</v>
      </c>
      <c r="I816" s="10">
        <v>45670</v>
      </c>
      <c r="J816" s="10">
        <v>45721</v>
      </c>
      <c r="K816" s="21">
        <v>81000</v>
      </c>
      <c r="L816" s="21">
        <v>405000</v>
      </c>
      <c r="M816" s="21">
        <v>405000</v>
      </c>
      <c r="N816" s="21">
        <v>354542</v>
      </c>
      <c r="O816" s="21">
        <f>IF(Worked_Table[[#This Row],[Award Value]]="",Worked_Table[[#This Row],[CN Value]],Worked_Table[[#This Row],[Award Value]])</f>
        <v>354542</v>
      </c>
      <c r="P816" s="10">
        <v>45901</v>
      </c>
      <c r="Q816" s="10">
        <v>46234</v>
      </c>
      <c r="R816" s="7">
        <v>2025</v>
      </c>
      <c r="S816" s="7" t="str">
        <f t="shared" si="12"/>
        <v>England Mixed/Other</v>
      </c>
    </row>
    <row r="817" spans="1:19" x14ac:dyDescent="0.3">
      <c r="A817" s="7" t="s">
        <v>7093</v>
      </c>
      <c r="B817" s="7" t="s">
        <v>24864</v>
      </c>
      <c r="C817" s="7" t="s">
        <v>43</v>
      </c>
      <c r="D817" s="10">
        <v>45778</v>
      </c>
      <c r="E817" s="7" t="s">
        <v>7095</v>
      </c>
      <c r="F817" s="7" t="s">
        <v>8481</v>
      </c>
      <c r="G817" s="10">
        <v>45719</v>
      </c>
      <c r="H817" s="10">
        <v>46234</v>
      </c>
      <c r="I817" s="10">
        <v>45670</v>
      </c>
      <c r="J817" s="10">
        <v>45747</v>
      </c>
      <c r="K817" s="21">
        <v>210000</v>
      </c>
      <c r="L817" s="21"/>
      <c r="M817" s="21">
        <v>210000</v>
      </c>
      <c r="N817" s="21">
        <v>228000</v>
      </c>
      <c r="O817" s="21">
        <f>IF(Worked_Table[[#This Row],[Award Value]]="",Worked_Table[[#This Row],[CN Value]],Worked_Table[[#This Row],[Award Value]])</f>
        <v>228000</v>
      </c>
      <c r="P817" s="10">
        <v>45901</v>
      </c>
      <c r="Q817" s="10">
        <v>46234</v>
      </c>
      <c r="R817" s="7">
        <v>2025</v>
      </c>
      <c r="S817" s="7" t="str">
        <f t="shared" si="12"/>
        <v>England Mixed/Other</v>
      </c>
    </row>
    <row r="818" spans="1:19" x14ac:dyDescent="0.3">
      <c r="A818" s="7" t="s">
        <v>7099</v>
      </c>
      <c r="B818" s="7" t="s">
        <v>24864</v>
      </c>
      <c r="C818" s="7" t="s">
        <v>43</v>
      </c>
      <c r="D818" s="10">
        <v>45777</v>
      </c>
      <c r="E818" s="7" t="s">
        <v>7101</v>
      </c>
      <c r="F818" s="7" t="s">
        <v>8481</v>
      </c>
      <c r="G818" s="10">
        <v>45719</v>
      </c>
      <c r="H818" s="10">
        <v>47330</v>
      </c>
      <c r="I818" s="10">
        <v>45687</v>
      </c>
      <c r="J818" s="10">
        <v>45719</v>
      </c>
      <c r="K818" s="21">
        <v>175000</v>
      </c>
      <c r="L818" s="21"/>
      <c r="M818" s="21">
        <v>175000</v>
      </c>
      <c r="N818" s="21">
        <v>146120</v>
      </c>
      <c r="O818" s="21">
        <f>IF(Worked_Table[[#This Row],[Award Value]]="",Worked_Table[[#This Row],[CN Value]],Worked_Table[[#This Row],[Award Value]])</f>
        <v>146120</v>
      </c>
      <c r="P818" s="10">
        <v>45719</v>
      </c>
      <c r="Q818" s="10">
        <v>46965</v>
      </c>
      <c r="R818" s="7">
        <v>2025</v>
      </c>
      <c r="S818" s="7" t="str">
        <f t="shared" si="12"/>
        <v>England Mixed/Other</v>
      </c>
    </row>
    <row r="819" spans="1:19" x14ac:dyDescent="0.3">
      <c r="A819" s="7" t="s">
        <v>7106</v>
      </c>
      <c r="B819" s="7" t="s">
        <v>279</v>
      </c>
      <c r="C819" s="7" t="s">
        <v>43</v>
      </c>
      <c r="D819" s="10">
        <v>45771</v>
      </c>
      <c r="E819" s="7" t="s">
        <v>7108</v>
      </c>
      <c r="F819" s="7" t="s">
        <v>64</v>
      </c>
      <c r="G819" s="10">
        <v>45778</v>
      </c>
      <c r="H819" s="10">
        <v>46873</v>
      </c>
      <c r="I819" s="10">
        <v>45770</v>
      </c>
      <c r="J819" s="10">
        <v>45770</v>
      </c>
      <c r="K819" s="21">
        <v>2100000</v>
      </c>
      <c r="L819" s="21"/>
      <c r="M819" s="21">
        <v>2100000</v>
      </c>
      <c r="N819" s="21">
        <v>2100000</v>
      </c>
      <c r="O819" s="21">
        <f>IF(Worked_Table[[#This Row],[Award Value]]="",Worked_Table[[#This Row],[CN Value]],Worked_Table[[#This Row],[Award Value]])</f>
        <v>2100000</v>
      </c>
      <c r="P819" s="10">
        <v>45778</v>
      </c>
      <c r="Q819" s="10">
        <v>46873</v>
      </c>
      <c r="R819" s="7">
        <v>2025</v>
      </c>
      <c r="S819" s="7" t="str">
        <f t="shared" si="12"/>
        <v>UK</v>
      </c>
    </row>
    <row r="820" spans="1:19" x14ac:dyDescent="0.3">
      <c r="A820" s="7" t="s">
        <v>7113</v>
      </c>
      <c r="B820" s="7" t="s">
        <v>279</v>
      </c>
      <c r="C820" s="7" t="s">
        <v>43</v>
      </c>
      <c r="D820" s="10">
        <v>45708</v>
      </c>
      <c r="E820" s="7" t="s">
        <v>7115</v>
      </c>
      <c r="F820" s="7" t="s">
        <v>64</v>
      </c>
      <c r="G820" s="10">
        <v>45778</v>
      </c>
      <c r="H820" s="10">
        <v>46507</v>
      </c>
      <c r="I820" s="10">
        <v>45699</v>
      </c>
      <c r="J820" s="10">
        <v>45699</v>
      </c>
      <c r="K820" s="21">
        <v>100000</v>
      </c>
      <c r="L820" s="21"/>
      <c r="M820" s="21">
        <v>100000</v>
      </c>
      <c r="N820" s="21">
        <v>100000</v>
      </c>
      <c r="O820" s="21">
        <f>IF(Worked_Table[[#This Row],[Award Value]]="",Worked_Table[[#This Row],[CN Value]],Worked_Table[[#This Row],[Award Value]])</f>
        <v>100000</v>
      </c>
      <c r="P820" s="10">
        <v>45778</v>
      </c>
      <c r="Q820" s="10">
        <v>46507</v>
      </c>
      <c r="R820" s="7">
        <v>2025</v>
      </c>
      <c r="S820" s="7" t="str">
        <f t="shared" si="12"/>
        <v>UK</v>
      </c>
    </row>
    <row r="821" spans="1:19" x14ac:dyDescent="0.3">
      <c r="A821" s="7" t="s">
        <v>7119</v>
      </c>
      <c r="B821" s="7" t="s">
        <v>279</v>
      </c>
      <c r="C821" s="7" t="s">
        <v>43</v>
      </c>
      <c r="D821" s="10">
        <v>45645</v>
      </c>
      <c r="E821" s="7" t="s">
        <v>7121</v>
      </c>
      <c r="F821" s="7" t="s">
        <v>64</v>
      </c>
      <c r="G821" s="10">
        <v>45689</v>
      </c>
      <c r="H821" s="10">
        <v>46783</v>
      </c>
      <c r="I821" s="10">
        <v>45623</v>
      </c>
      <c r="J821" s="10">
        <v>45623</v>
      </c>
      <c r="K821" s="21">
        <v>40842</v>
      </c>
      <c r="L821" s="21"/>
      <c r="M821" s="21">
        <v>40842</v>
      </c>
      <c r="N821" s="21">
        <v>40842</v>
      </c>
      <c r="O821" s="21">
        <f>IF(Worked_Table[[#This Row],[Award Value]]="",Worked_Table[[#This Row],[CN Value]],Worked_Table[[#This Row],[Award Value]])</f>
        <v>40842</v>
      </c>
      <c r="P821" s="10">
        <v>45689</v>
      </c>
      <c r="Q821" s="10">
        <v>46783</v>
      </c>
      <c r="R821" s="7">
        <v>2024</v>
      </c>
      <c r="S821" s="7" t="str">
        <f t="shared" si="12"/>
        <v>UK</v>
      </c>
    </row>
    <row r="822" spans="1:19" x14ac:dyDescent="0.3">
      <c r="A822" s="7" t="s">
        <v>7126</v>
      </c>
      <c r="B822" s="7" t="s">
        <v>279</v>
      </c>
      <c r="C822" s="7" t="s">
        <v>43</v>
      </c>
      <c r="D822" s="10">
        <v>45604</v>
      </c>
      <c r="E822" s="7" t="s">
        <v>7128</v>
      </c>
      <c r="F822" s="7" t="s">
        <v>64</v>
      </c>
      <c r="G822" s="10">
        <v>45663</v>
      </c>
      <c r="H822" s="10">
        <v>47123</v>
      </c>
      <c r="I822" s="10">
        <v>45484</v>
      </c>
      <c r="J822" s="10">
        <v>45484</v>
      </c>
      <c r="K822" s="21">
        <v>620814</v>
      </c>
      <c r="L822" s="21"/>
      <c r="M822" s="21">
        <v>620814</v>
      </c>
      <c r="N822" s="21">
        <v>620814</v>
      </c>
      <c r="O822" s="21">
        <f>IF(Worked_Table[[#This Row],[Award Value]]="",Worked_Table[[#This Row],[CN Value]],Worked_Table[[#This Row],[Award Value]])</f>
        <v>620814</v>
      </c>
      <c r="P822" s="10">
        <v>45663</v>
      </c>
      <c r="Q822" s="10">
        <v>47123</v>
      </c>
      <c r="R822" s="7">
        <v>2024</v>
      </c>
      <c r="S822" s="7" t="str">
        <f t="shared" si="12"/>
        <v>UK</v>
      </c>
    </row>
    <row r="823" spans="1:19" x14ac:dyDescent="0.3">
      <c r="A823" s="7" t="s">
        <v>7132</v>
      </c>
      <c r="B823" s="7" t="s">
        <v>24838</v>
      </c>
      <c r="C823" s="7" t="s">
        <v>43</v>
      </c>
      <c r="D823" s="10">
        <v>45604</v>
      </c>
      <c r="E823" s="7" t="s">
        <v>7134</v>
      </c>
      <c r="F823" s="7" t="s">
        <v>47</v>
      </c>
      <c r="G823" s="10">
        <v>45658</v>
      </c>
      <c r="H823" s="10">
        <v>47483</v>
      </c>
      <c r="I823" s="10">
        <v>45603</v>
      </c>
      <c r="J823" s="10">
        <v>45515</v>
      </c>
      <c r="K823" s="21">
        <v>40000000</v>
      </c>
      <c r="L823" s="21"/>
      <c r="M823" s="21">
        <v>40000000</v>
      </c>
      <c r="N823" s="21">
        <v>40000000</v>
      </c>
      <c r="O823" s="21">
        <f>IF(Worked_Table[[#This Row],[Award Value]]="",Worked_Table[[#This Row],[CN Value]],Worked_Table[[#This Row],[Award Value]])</f>
        <v>40000000</v>
      </c>
      <c r="P823" s="10">
        <v>45658</v>
      </c>
      <c r="Q823" s="10">
        <v>47483</v>
      </c>
      <c r="R823" s="7">
        <v>2024</v>
      </c>
      <c r="S823" s="7" t="str">
        <f t="shared" si="12"/>
        <v>England Mixed/Other</v>
      </c>
    </row>
    <row r="824" spans="1:19" x14ac:dyDescent="0.3">
      <c r="A824" s="7" t="s">
        <v>7138</v>
      </c>
      <c r="B824" s="7" t="s">
        <v>279</v>
      </c>
      <c r="C824" s="7" t="s">
        <v>43</v>
      </c>
      <c r="D824" s="10">
        <v>45482</v>
      </c>
      <c r="E824" s="7" t="s">
        <v>7140</v>
      </c>
      <c r="F824" s="7" t="s">
        <v>64</v>
      </c>
      <c r="G824" s="10">
        <v>45477</v>
      </c>
      <c r="H824" s="10">
        <v>47302</v>
      </c>
      <c r="I824" s="10">
        <v>45408</v>
      </c>
      <c r="J824" s="10">
        <v>45408</v>
      </c>
      <c r="K824" s="21">
        <v>54000</v>
      </c>
      <c r="L824" s="21"/>
      <c r="M824" s="21">
        <v>54000</v>
      </c>
      <c r="N824" s="21">
        <v>54000</v>
      </c>
      <c r="O824" s="21">
        <f>IF(Worked_Table[[#This Row],[Award Value]]="",Worked_Table[[#This Row],[CN Value]],Worked_Table[[#This Row],[Award Value]])</f>
        <v>54000</v>
      </c>
      <c r="P824" s="10">
        <v>45477</v>
      </c>
      <c r="Q824" s="10">
        <v>47302</v>
      </c>
      <c r="R824" s="7">
        <v>2024</v>
      </c>
      <c r="S824" s="7" t="str">
        <f t="shared" si="12"/>
        <v>UK</v>
      </c>
    </row>
    <row r="825" spans="1:19" x14ac:dyDescent="0.3">
      <c r="A825" s="7" t="s">
        <v>7144</v>
      </c>
      <c r="B825" s="7" t="s">
        <v>279</v>
      </c>
      <c r="C825" s="7" t="s">
        <v>43</v>
      </c>
      <c r="D825" s="10">
        <v>45455</v>
      </c>
      <c r="E825" s="7" t="s">
        <v>7146</v>
      </c>
      <c r="F825" s="7" t="s">
        <v>64</v>
      </c>
      <c r="G825" s="10">
        <v>45460</v>
      </c>
      <c r="H825" s="10">
        <v>46554</v>
      </c>
      <c r="I825" s="10">
        <v>45443</v>
      </c>
      <c r="J825" s="10">
        <v>45443</v>
      </c>
      <c r="K825" s="21">
        <v>415600</v>
      </c>
      <c r="L825" s="21"/>
      <c r="M825" s="21">
        <v>415600</v>
      </c>
      <c r="N825" s="21">
        <v>415600</v>
      </c>
      <c r="O825" s="21">
        <f>IF(Worked_Table[[#This Row],[Award Value]]="",Worked_Table[[#This Row],[CN Value]],Worked_Table[[#This Row],[Award Value]])</f>
        <v>415600</v>
      </c>
      <c r="P825" s="10">
        <v>45460</v>
      </c>
      <c r="Q825" s="10">
        <v>46554</v>
      </c>
      <c r="R825" s="7">
        <v>2024</v>
      </c>
      <c r="S825" s="7" t="str">
        <f t="shared" si="12"/>
        <v>UK</v>
      </c>
    </row>
    <row r="826" spans="1:19" x14ac:dyDescent="0.3">
      <c r="A826" s="7" t="s">
        <v>7150</v>
      </c>
      <c r="B826" s="7" t="s">
        <v>279</v>
      </c>
      <c r="C826" s="7" t="s">
        <v>43</v>
      </c>
      <c r="D826" s="10">
        <v>45429</v>
      </c>
      <c r="E826" s="7" t="s">
        <v>7152</v>
      </c>
      <c r="F826" s="7" t="s">
        <v>64</v>
      </c>
      <c r="G826" s="10">
        <v>45429</v>
      </c>
      <c r="H826" s="10">
        <v>46112</v>
      </c>
      <c r="I826" s="10">
        <v>45428</v>
      </c>
      <c r="J826" s="10">
        <v>45428</v>
      </c>
      <c r="K826" s="21">
        <v>857500</v>
      </c>
      <c r="L826" s="21"/>
      <c r="M826" s="21">
        <v>857500</v>
      </c>
      <c r="N826" s="21">
        <v>857500</v>
      </c>
      <c r="O826" s="21">
        <f>IF(Worked_Table[[#This Row],[Award Value]]="",Worked_Table[[#This Row],[CN Value]],Worked_Table[[#This Row],[Award Value]])</f>
        <v>857500</v>
      </c>
      <c r="P826" s="10">
        <v>45429</v>
      </c>
      <c r="Q826" s="10">
        <v>46112</v>
      </c>
      <c r="R826" s="7">
        <v>2024</v>
      </c>
      <c r="S826" s="7" t="str">
        <f t="shared" si="12"/>
        <v>UK</v>
      </c>
    </row>
    <row r="827" spans="1:19" x14ac:dyDescent="0.3">
      <c r="A827" s="7" t="s">
        <v>7158</v>
      </c>
      <c r="B827" s="7" t="s">
        <v>279</v>
      </c>
      <c r="C827" s="7" t="s">
        <v>43</v>
      </c>
      <c r="D827" s="10">
        <v>45414</v>
      </c>
      <c r="E827" s="7" t="s">
        <v>7160</v>
      </c>
      <c r="F827" s="7" t="s">
        <v>64</v>
      </c>
      <c r="G827" s="10">
        <v>45408</v>
      </c>
      <c r="H827" s="10">
        <v>47233</v>
      </c>
      <c r="I827" s="10">
        <v>45407</v>
      </c>
      <c r="J827" s="10">
        <v>45407</v>
      </c>
      <c r="K827" s="21">
        <v>500000</v>
      </c>
      <c r="L827" s="21"/>
      <c r="M827" s="21">
        <v>500000</v>
      </c>
      <c r="N827" s="21">
        <v>500000</v>
      </c>
      <c r="O827" s="21">
        <f>IF(Worked_Table[[#This Row],[Award Value]]="",Worked_Table[[#This Row],[CN Value]],Worked_Table[[#This Row],[Award Value]])</f>
        <v>500000</v>
      </c>
      <c r="P827" s="10">
        <v>45408</v>
      </c>
      <c r="Q827" s="10">
        <v>47233</v>
      </c>
      <c r="R827" s="7">
        <v>2024</v>
      </c>
      <c r="S827" s="7" t="str">
        <f t="shared" si="12"/>
        <v>UK</v>
      </c>
    </row>
    <row r="828" spans="1:19" x14ac:dyDescent="0.3">
      <c r="A828" s="7" t="s">
        <v>7164</v>
      </c>
      <c r="B828" s="7" t="s">
        <v>279</v>
      </c>
      <c r="C828" s="7" t="s">
        <v>43</v>
      </c>
      <c r="D828" s="10">
        <v>45351</v>
      </c>
      <c r="E828" s="7" t="s">
        <v>7166</v>
      </c>
      <c r="F828" s="7" t="s">
        <v>64</v>
      </c>
      <c r="G828" s="10">
        <v>45352</v>
      </c>
      <c r="H828" s="10">
        <v>46446</v>
      </c>
      <c r="I828" s="10">
        <v>45343</v>
      </c>
      <c r="J828" s="10">
        <v>45343</v>
      </c>
      <c r="K828" s="21">
        <v>30000</v>
      </c>
      <c r="L828" s="21"/>
      <c r="M828" s="21">
        <v>30000</v>
      </c>
      <c r="N828" s="21">
        <v>30000</v>
      </c>
      <c r="O828" s="21">
        <f>IF(Worked_Table[[#This Row],[Award Value]]="",Worked_Table[[#This Row],[CN Value]],Worked_Table[[#This Row],[Award Value]])</f>
        <v>30000</v>
      </c>
      <c r="P828" s="10">
        <v>45352</v>
      </c>
      <c r="Q828" s="10">
        <v>46446</v>
      </c>
      <c r="R828" s="7">
        <v>2024</v>
      </c>
      <c r="S828" s="7" t="str">
        <f t="shared" si="12"/>
        <v>UK</v>
      </c>
    </row>
    <row r="829" spans="1:19" x14ac:dyDescent="0.3">
      <c r="A829" s="7" t="s">
        <v>7171</v>
      </c>
      <c r="B829" s="7" t="s">
        <v>24864</v>
      </c>
      <c r="C829" s="7" t="s">
        <v>43</v>
      </c>
      <c r="D829" s="10">
        <v>45337</v>
      </c>
      <c r="E829" s="7" t="s">
        <v>7173</v>
      </c>
      <c r="F829" s="7" t="s">
        <v>127</v>
      </c>
      <c r="G829" s="10">
        <v>45322</v>
      </c>
      <c r="H829" s="10">
        <v>46417</v>
      </c>
      <c r="I829" s="10">
        <v>45282</v>
      </c>
      <c r="J829" s="10">
        <v>45316</v>
      </c>
      <c r="K829" s="21">
        <v>20000</v>
      </c>
      <c r="L829" s="21">
        <v>60000</v>
      </c>
      <c r="M829" s="21">
        <v>60000</v>
      </c>
      <c r="N829" s="21">
        <v>56800</v>
      </c>
      <c r="O829" s="21">
        <f>IF(Worked_Table[[#This Row],[Award Value]]="",Worked_Table[[#This Row],[CN Value]],Worked_Table[[#This Row],[Award Value]])</f>
        <v>56800</v>
      </c>
      <c r="P829" s="10">
        <v>45334</v>
      </c>
      <c r="Q829" s="10">
        <v>46430</v>
      </c>
      <c r="R829" s="7">
        <v>2024</v>
      </c>
      <c r="S829" s="7" t="str">
        <f t="shared" si="12"/>
        <v>UK</v>
      </c>
    </row>
    <row r="830" spans="1:19" x14ac:dyDescent="0.3">
      <c r="A830" s="7" t="s">
        <v>7183</v>
      </c>
      <c r="B830" s="7" t="s">
        <v>24964</v>
      </c>
      <c r="C830" s="7" t="s">
        <v>43</v>
      </c>
      <c r="D830" s="10">
        <v>46014</v>
      </c>
      <c r="E830" s="7" t="s">
        <v>7186</v>
      </c>
      <c r="F830" s="7" t="s">
        <v>84</v>
      </c>
      <c r="G830" s="10">
        <v>46113</v>
      </c>
      <c r="H830" s="10">
        <v>47573</v>
      </c>
      <c r="I830" s="10">
        <v>45735</v>
      </c>
      <c r="J830" s="10">
        <v>46007</v>
      </c>
      <c r="K830" s="21">
        <v>103000000</v>
      </c>
      <c r="L830" s="21"/>
      <c r="M830" s="21">
        <v>103000000</v>
      </c>
      <c r="N830" s="21">
        <v>103000000</v>
      </c>
      <c r="O830" s="21">
        <f>IF(Worked_Table[[#This Row],[Award Value]]="",Worked_Table[[#This Row],[CN Value]],Worked_Table[[#This Row],[Award Value]])</f>
        <v>103000000</v>
      </c>
      <c r="P830" s="10">
        <v>46054</v>
      </c>
      <c r="Q830" s="10">
        <v>47514</v>
      </c>
      <c r="R830" s="7">
        <v>2025</v>
      </c>
      <c r="S830" s="7" t="str">
        <f t="shared" si="12"/>
        <v>England Mixed/Other</v>
      </c>
    </row>
    <row r="831" spans="1:19" x14ac:dyDescent="0.3">
      <c r="A831" s="7" t="s">
        <v>7193</v>
      </c>
      <c r="B831" s="7" t="s">
        <v>1804</v>
      </c>
      <c r="C831" s="7" t="s">
        <v>43</v>
      </c>
      <c r="D831" s="10">
        <v>45986</v>
      </c>
      <c r="E831" s="7" t="s">
        <v>7195</v>
      </c>
      <c r="F831" s="7" t="s">
        <v>405</v>
      </c>
      <c r="G831" s="10">
        <v>46006</v>
      </c>
      <c r="H831" s="10">
        <v>46101</v>
      </c>
      <c r="I831" s="10">
        <v>45800</v>
      </c>
      <c r="J831" s="10">
        <v>45811</v>
      </c>
      <c r="K831" s="21">
        <v>761983.38</v>
      </c>
      <c r="L831" s="21"/>
      <c r="M831" s="21">
        <v>761983.38</v>
      </c>
      <c r="N831" s="21">
        <v>761983.38</v>
      </c>
      <c r="O831" s="21">
        <f>IF(Worked_Table[[#This Row],[Award Value]]="",Worked_Table[[#This Row],[CN Value]],Worked_Table[[#This Row],[Award Value]])</f>
        <v>761983.38</v>
      </c>
      <c r="P831" s="10">
        <v>46006</v>
      </c>
      <c r="Q831" s="10">
        <v>46112</v>
      </c>
      <c r="R831" s="7">
        <v>2025</v>
      </c>
      <c r="S831" s="7" t="str">
        <f t="shared" si="12"/>
        <v>England Mixed/Other</v>
      </c>
    </row>
    <row r="832" spans="1:19" x14ac:dyDescent="0.3">
      <c r="A832" s="7" t="s">
        <v>7200</v>
      </c>
      <c r="B832" s="7" t="s">
        <v>4682</v>
      </c>
      <c r="C832" s="7" t="s">
        <v>43</v>
      </c>
      <c r="D832" s="10">
        <v>45982</v>
      </c>
      <c r="E832" s="7" t="s">
        <v>7202</v>
      </c>
      <c r="F832" s="7" t="s">
        <v>862</v>
      </c>
      <c r="G832" s="10">
        <v>45876</v>
      </c>
      <c r="H832" s="10">
        <v>46114</v>
      </c>
      <c r="I832" s="10">
        <v>45869</v>
      </c>
      <c r="J832" s="10">
        <v>45876</v>
      </c>
      <c r="K832" s="21">
        <v>2612581.2000000002</v>
      </c>
      <c r="L832" s="21"/>
      <c r="M832" s="21">
        <v>2612581.2000000002</v>
      </c>
      <c r="N832" s="21">
        <v>2612581.2000000002</v>
      </c>
      <c r="O832" s="21">
        <f>IF(Worked_Table[[#This Row],[Award Value]]="",Worked_Table[[#This Row],[CN Value]],Worked_Table[[#This Row],[Award Value]])</f>
        <v>2612581.2000000002</v>
      </c>
      <c r="P832" s="10">
        <v>45876</v>
      </c>
      <c r="Q832" s="10">
        <v>46114</v>
      </c>
      <c r="R832" s="7">
        <v>2025</v>
      </c>
      <c r="S832" s="7" t="str">
        <f t="shared" si="12"/>
        <v>England</v>
      </c>
    </row>
    <row r="833" spans="1:19" x14ac:dyDescent="0.3">
      <c r="A833" s="7" t="s">
        <v>7207</v>
      </c>
      <c r="B833" s="7" t="s">
        <v>4699</v>
      </c>
      <c r="C833" s="7" t="s">
        <v>43</v>
      </c>
      <c r="D833" s="10">
        <v>45979</v>
      </c>
      <c r="E833" s="7" t="s">
        <v>7209</v>
      </c>
      <c r="F833" s="7" t="s">
        <v>8481</v>
      </c>
      <c r="G833" s="10">
        <v>45810</v>
      </c>
      <c r="H833" s="10">
        <v>46112</v>
      </c>
      <c r="I833" s="10">
        <v>45720</v>
      </c>
      <c r="J833" s="10">
        <v>45772</v>
      </c>
      <c r="K833" s="21">
        <v>61161</v>
      </c>
      <c r="L833" s="21"/>
      <c r="M833" s="21">
        <v>61161</v>
      </c>
      <c r="N833" s="21">
        <v>61161</v>
      </c>
      <c r="O833" s="21">
        <f>IF(Worked_Table[[#This Row],[Award Value]]="",Worked_Table[[#This Row],[CN Value]],Worked_Table[[#This Row],[Award Value]])</f>
        <v>61161</v>
      </c>
      <c r="P833" s="10">
        <v>45810</v>
      </c>
      <c r="Q833" s="10">
        <v>46112</v>
      </c>
      <c r="R833" s="7">
        <v>2025</v>
      </c>
      <c r="S833" s="7" t="str">
        <f t="shared" si="12"/>
        <v>England Mixed/Other</v>
      </c>
    </row>
    <row r="834" spans="1:19" x14ac:dyDescent="0.3">
      <c r="A834" s="7" t="s">
        <v>7213</v>
      </c>
      <c r="B834" s="7" t="s">
        <v>24965</v>
      </c>
      <c r="C834" s="7" t="s">
        <v>43</v>
      </c>
      <c r="D834" s="10">
        <v>45979</v>
      </c>
      <c r="E834" s="7" t="s">
        <v>7216</v>
      </c>
      <c r="F834" s="7" t="s">
        <v>95</v>
      </c>
      <c r="G834" s="10">
        <v>45985</v>
      </c>
      <c r="H834" s="10">
        <v>46934</v>
      </c>
      <c r="I834" s="10">
        <v>45959</v>
      </c>
      <c r="J834" s="10">
        <v>45959</v>
      </c>
      <c r="K834" s="21">
        <v>20327463</v>
      </c>
      <c r="L834" s="21"/>
      <c r="M834" s="21">
        <v>20327463</v>
      </c>
      <c r="N834" s="21">
        <v>20327463</v>
      </c>
      <c r="O834" s="21">
        <f>IF(Worked_Table[[#This Row],[Award Value]]="",Worked_Table[[#This Row],[CN Value]],Worked_Table[[#This Row],[Award Value]])</f>
        <v>20327463</v>
      </c>
      <c r="P834" s="10">
        <v>45985</v>
      </c>
      <c r="Q834" s="10">
        <v>46934</v>
      </c>
      <c r="R834" s="7">
        <v>2025</v>
      </c>
      <c r="S834" s="7" t="str">
        <f t="shared" ref="S834:S897" si="13">IF(OR(F834="United Kingdom",F834="Any region"),"UK",
IF(
(
--ISNUMBER(SEARCH("North East",F834))+
--ISNUMBER(SEARCH("North West",F834))+
--ISNUMBER(SEARCH("Yorkshire and The Humber",F834))+
--ISNUMBER(SEARCH("East Midlands",F834))+
--ISNUMBER(SEARCH("West Midlands",F834))+
--ISNUMBER(SEARCH("East of England",F834))+
--ISNUMBER(SEARCH("London",F834))+
--ISNUMBER(SEARCH("South East",F834))+
--ISNUMBER(SEARCH("South West",F834))
)=9,
"England",
"England Mixed/Other"
))</f>
        <v>England Mixed/Other</v>
      </c>
    </row>
    <row r="835" spans="1:19" x14ac:dyDescent="0.3">
      <c r="A835" s="7" t="s">
        <v>7223</v>
      </c>
      <c r="B835" s="7" t="s">
        <v>24839</v>
      </c>
      <c r="C835" s="7" t="s">
        <v>43</v>
      </c>
      <c r="D835" s="10">
        <v>45971</v>
      </c>
      <c r="E835" s="7" t="s">
        <v>7225</v>
      </c>
      <c r="F835" s="7" t="s">
        <v>64</v>
      </c>
      <c r="G835" s="10">
        <v>45943</v>
      </c>
      <c r="H835" s="10">
        <v>49769</v>
      </c>
      <c r="I835" s="10">
        <v>45727</v>
      </c>
      <c r="J835" s="10">
        <v>45943</v>
      </c>
      <c r="K835" s="21">
        <v>245680004.80000001</v>
      </c>
      <c r="L835" s="21"/>
      <c r="M835" s="21">
        <v>245680004.80000001</v>
      </c>
      <c r="N835" s="21">
        <v>245680004.80000001</v>
      </c>
      <c r="O835" s="21">
        <f>IF(Worked_Table[[#This Row],[Award Value]]="",Worked_Table[[#This Row],[CN Value]],Worked_Table[[#This Row],[Award Value]])</f>
        <v>245680004.80000001</v>
      </c>
      <c r="P835" s="10">
        <v>45943</v>
      </c>
      <c r="Q835" s="10">
        <v>49769</v>
      </c>
      <c r="R835" s="7">
        <v>2025</v>
      </c>
      <c r="S835" s="7" t="str">
        <f t="shared" si="13"/>
        <v>UK</v>
      </c>
    </row>
    <row r="836" spans="1:19" x14ac:dyDescent="0.3">
      <c r="A836" s="7" t="s">
        <v>7230</v>
      </c>
      <c r="B836" s="7" t="s">
        <v>24966</v>
      </c>
      <c r="C836" s="7" t="s">
        <v>43</v>
      </c>
      <c r="D836" s="10">
        <v>45967</v>
      </c>
      <c r="E836" s="7" t="s">
        <v>7233</v>
      </c>
      <c r="F836" s="7" t="s">
        <v>84</v>
      </c>
      <c r="G836" s="10">
        <v>45931</v>
      </c>
      <c r="H836" s="10">
        <v>47269</v>
      </c>
      <c r="I836" s="10">
        <v>45908</v>
      </c>
      <c r="J836" s="10">
        <v>45916</v>
      </c>
      <c r="K836" s="21">
        <v>0.01</v>
      </c>
      <c r="L836" s="21"/>
      <c r="M836" s="21">
        <v>0.01</v>
      </c>
      <c r="N836" s="21">
        <v>129468</v>
      </c>
      <c r="O836" s="21">
        <f>IF(Worked_Table[[#This Row],[Award Value]]="",Worked_Table[[#This Row],[CN Value]],Worked_Table[[#This Row],[Award Value]])</f>
        <v>129468</v>
      </c>
      <c r="P836" s="10">
        <v>45931</v>
      </c>
      <c r="Q836" s="10">
        <v>47269</v>
      </c>
      <c r="R836" s="7">
        <v>2025</v>
      </c>
      <c r="S836" s="7" t="str">
        <f t="shared" si="13"/>
        <v>England Mixed/Other</v>
      </c>
    </row>
    <row r="837" spans="1:19" x14ac:dyDescent="0.3">
      <c r="A837" s="7" t="s">
        <v>7238</v>
      </c>
      <c r="B837" s="7" t="s">
        <v>24882</v>
      </c>
      <c r="C837" s="7" t="s">
        <v>43</v>
      </c>
      <c r="D837" s="10">
        <v>45947</v>
      </c>
      <c r="E837" s="7" t="s">
        <v>7240</v>
      </c>
      <c r="F837" s="7" t="s">
        <v>84</v>
      </c>
      <c r="G837" s="10">
        <v>45883</v>
      </c>
      <c r="H837" s="10">
        <v>46157</v>
      </c>
      <c r="I837" s="10">
        <v>45643</v>
      </c>
      <c r="J837" s="10">
        <v>45882</v>
      </c>
      <c r="K837" s="21">
        <v>505143</v>
      </c>
      <c r="L837" s="21"/>
      <c r="M837" s="21">
        <v>505143</v>
      </c>
      <c r="N837" s="21">
        <v>505143</v>
      </c>
      <c r="O837" s="21">
        <f>IF(Worked_Table[[#This Row],[Award Value]]="",Worked_Table[[#This Row],[CN Value]],Worked_Table[[#This Row],[Award Value]])</f>
        <v>505143</v>
      </c>
      <c r="P837" s="10">
        <v>45883</v>
      </c>
      <c r="Q837" s="10">
        <v>46157</v>
      </c>
      <c r="R837" s="7">
        <v>2025</v>
      </c>
      <c r="S837" s="7" t="str">
        <f t="shared" si="13"/>
        <v>England Mixed/Other</v>
      </c>
    </row>
    <row r="838" spans="1:19" x14ac:dyDescent="0.3">
      <c r="A838" s="7" t="s">
        <v>7245</v>
      </c>
      <c r="B838" s="7" t="s">
        <v>24839</v>
      </c>
      <c r="C838" s="7" t="s">
        <v>43</v>
      </c>
      <c r="D838" s="10">
        <v>45939</v>
      </c>
      <c r="E838" s="7" t="s">
        <v>7247</v>
      </c>
      <c r="F838" s="7" t="s">
        <v>64</v>
      </c>
      <c r="G838" s="10">
        <v>45909</v>
      </c>
      <c r="H838" s="10">
        <v>46788</v>
      </c>
      <c r="I838" s="10">
        <v>45720</v>
      </c>
      <c r="J838" s="10">
        <v>45909</v>
      </c>
      <c r="K838" s="21">
        <v>73130279.400000006</v>
      </c>
      <c r="L838" s="21"/>
      <c r="M838" s="21">
        <v>73130279.400000006</v>
      </c>
      <c r="N838" s="21">
        <v>73130279.400000006</v>
      </c>
      <c r="O838" s="21">
        <f>IF(Worked_Table[[#This Row],[Award Value]]="",Worked_Table[[#This Row],[CN Value]],Worked_Table[[#This Row],[Award Value]])</f>
        <v>73130279.400000006</v>
      </c>
      <c r="P838" s="10">
        <v>45909</v>
      </c>
      <c r="Q838" s="10">
        <v>46788</v>
      </c>
      <c r="R838" s="7">
        <v>2025</v>
      </c>
      <c r="S838" s="7" t="str">
        <f t="shared" si="13"/>
        <v>UK</v>
      </c>
    </row>
    <row r="839" spans="1:19" x14ac:dyDescent="0.3">
      <c r="A839" s="7" t="s">
        <v>7251</v>
      </c>
      <c r="B839" s="7" t="s">
        <v>627</v>
      </c>
      <c r="C839" s="7" t="s">
        <v>43</v>
      </c>
      <c r="D839" s="10">
        <v>45922</v>
      </c>
      <c r="E839" s="7" t="s">
        <v>7253</v>
      </c>
      <c r="F839" s="7" t="s">
        <v>84</v>
      </c>
      <c r="G839" s="10">
        <v>45873</v>
      </c>
      <c r="H839" s="10">
        <v>46611</v>
      </c>
      <c r="I839" s="10">
        <v>45797</v>
      </c>
      <c r="J839" s="10">
        <v>45916</v>
      </c>
      <c r="K839" s="21">
        <v>1694880</v>
      </c>
      <c r="L839" s="21"/>
      <c r="M839" s="21">
        <v>1694880</v>
      </c>
      <c r="N839" s="21">
        <v>1215750</v>
      </c>
      <c r="O839" s="21">
        <f>IF(Worked_Table[[#This Row],[Award Value]]="",Worked_Table[[#This Row],[CN Value]],Worked_Table[[#This Row],[Award Value]])</f>
        <v>1215750</v>
      </c>
      <c r="P839" s="10">
        <v>45931</v>
      </c>
      <c r="Q839" s="10">
        <v>46661</v>
      </c>
      <c r="R839" s="7">
        <v>2025</v>
      </c>
      <c r="S839" s="7" t="str">
        <f t="shared" si="13"/>
        <v>England Mixed/Other</v>
      </c>
    </row>
    <row r="840" spans="1:19" x14ac:dyDescent="0.3">
      <c r="A840" s="7" t="s">
        <v>7259</v>
      </c>
      <c r="B840" s="7" t="s">
        <v>24955</v>
      </c>
      <c r="C840" s="7" t="s">
        <v>43</v>
      </c>
      <c r="D840" s="10">
        <v>45910</v>
      </c>
      <c r="E840" s="7" t="s">
        <v>7261</v>
      </c>
      <c r="F840" s="7" t="s">
        <v>107</v>
      </c>
      <c r="G840" s="10">
        <v>45845</v>
      </c>
      <c r="H840" s="10">
        <v>45884</v>
      </c>
      <c r="I840" s="10">
        <v>45838</v>
      </c>
      <c r="J840" s="10">
        <v>45838</v>
      </c>
      <c r="K840" s="21">
        <v>125000</v>
      </c>
      <c r="L840" s="21"/>
      <c r="M840" s="21">
        <v>125000</v>
      </c>
      <c r="N840" s="21">
        <v>125000</v>
      </c>
      <c r="O840" s="21">
        <f>IF(Worked_Table[[#This Row],[Award Value]]="",Worked_Table[[#This Row],[CN Value]],Worked_Table[[#This Row],[Award Value]])</f>
        <v>125000</v>
      </c>
      <c r="P840" s="10">
        <v>45850</v>
      </c>
      <c r="Q840" s="10">
        <v>45884</v>
      </c>
      <c r="R840" s="7">
        <v>2025</v>
      </c>
      <c r="S840" s="7" t="str">
        <f t="shared" si="13"/>
        <v>England Mixed/Other</v>
      </c>
    </row>
    <row r="841" spans="1:19" x14ac:dyDescent="0.3">
      <c r="A841" s="7" t="s">
        <v>7267</v>
      </c>
      <c r="B841" s="7" t="s">
        <v>24839</v>
      </c>
      <c r="C841" s="7" t="s">
        <v>43</v>
      </c>
      <c r="D841" s="10">
        <v>45904</v>
      </c>
      <c r="E841" s="7" t="s">
        <v>7269</v>
      </c>
      <c r="F841" s="7" t="s">
        <v>64</v>
      </c>
      <c r="G841" s="10">
        <v>45874</v>
      </c>
      <c r="H841" s="10">
        <v>47572</v>
      </c>
      <c r="I841" s="10">
        <v>45720</v>
      </c>
      <c r="J841" s="10">
        <v>45874</v>
      </c>
      <c r="K841" s="21">
        <v>126475748.2</v>
      </c>
      <c r="L841" s="21"/>
      <c r="M841" s="21">
        <v>126475748.2</v>
      </c>
      <c r="N841" s="21">
        <v>126475748.2</v>
      </c>
      <c r="O841" s="21">
        <f>IF(Worked_Table[[#This Row],[Award Value]]="",Worked_Table[[#This Row],[CN Value]],Worked_Table[[#This Row],[Award Value]])</f>
        <v>126475748.2</v>
      </c>
      <c r="P841" s="10">
        <v>45874</v>
      </c>
      <c r="Q841" s="10">
        <v>47572</v>
      </c>
      <c r="R841" s="7">
        <v>2025</v>
      </c>
      <c r="S841" s="7" t="str">
        <f t="shared" si="13"/>
        <v>UK</v>
      </c>
    </row>
    <row r="842" spans="1:19" x14ac:dyDescent="0.3">
      <c r="A842" s="7" t="s">
        <v>7272</v>
      </c>
      <c r="B842" s="7" t="s">
        <v>24839</v>
      </c>
      <c r="C842" s="7" t="s">
        <v>43</v>
      </c>
      <c r="D842" s="10">
        <v>45888</v>
      </c>
      <c r="E842" s="7" t="s">
        <v>7274</v>
      </c>
      <c r="F842" s="7" t="s">
        <v>64</v>
      </c>
      <c r="G842" s="10">
        <v>45873</v>
      </c>
      <c r="H842" s="10">
        <v>46802</v>
      </c>
      <c r="I842" s="10">
        <v>45708</v>
      </c>
      <c r="J842" s="10">
        <v>45873</v>
      </c>
      <c r="K842" s="21">
        <v>45393202</v>
      </c>
      <c r="L842" s="21"/>
      <c r="M842" s="21">
        <v>45393202</v>
      </c>
      <c r="N842" s="21">
        <v>45393202</v>
      </c>
      <c r="O842" s="21">
        <f>IF(Worked_Table[[#This Row],[Award Value]]="",Worked_Table[[#This Row],[CN Value]],Worked_Table[[#This Row],[Award Value]])</f>
        <v>45393202</v>
      </c>
      <c r="P842" s="10">
        <v>45873</v>
      </c>
      <c r="Q842" s="10">
        <v>46802</v>
      </c>
      <c r="R842" s="7">
        <v>2025</v>
      </c>
      <c r="S842" s="7" t="str">
        <f t="shared" si="13"/>
        <v>UK</v>
      </c>
    </row>
    <row r="843" spans="1:19" x14ac:dyDescent="0.3">
      <c r="A843" s="7" t="s">
        <v>7277</v>
      </c>
      <c r="B843" s="7" t="s">
        <v>24839</v>
      </c>
      <c r="C843" s="7" t="s">
        <v>43</v>
      </c>
      <c r="D843" s="10">
        <v>45887</v>
      </c>
      <c r="E843" s="7" t="s">
        <v>7279</v>
      </c>
      <c r="F843" s="7" t="s">
        <v>64</v>
      </c>
      <c r="G843" s="10">
        <v>45859</v>
      </c>
      <c r="H843" s="10">
        <v>47134</v>
      </c>
      <c r="I843" s="10">
        <v>45720</v>
      </c>
      <c r="J843" s="10">
        <v>45859</v>
      </c>
      <c r="K843" s="21">
        <v>237500000</v>
      </c>
      <c r="L843" s="21"/>
      <c r="M843" s="21">
        <v>237500000</v>
      </c>
      <c r="N843" s="21">
        <v>237500000</v>
      </c>
      <c r="O843" s="21">
        <f>IF(Worked_Table[[#This Row],[Award Value]]="",Worked_Table[[#This Row],[CN Value]],Worked_Table[[#This Row],[Award Value]])</f>
        <v>237500000</v>
      </c>
      <c r="P843" s="10">
        <v>45859</v>
      </c>
      <c r="Q843" s="10">
        <v>47134</v>
      </c>
      <c r="R843" s="7">
        <v>2025</v>
      </c>
      <c r="S843" s="7" t="str">
        <f t="shared" si="13"/>
        <v>UK</v>
      </c>
    </row>
    <row r="844" spans="1:19" x14ac:dyDescent="0.3">
      <c r="A844" s="7" t="s">
        <v>7282</v>
      </c>
      <c r="B844" s="7" t="s">
        <v>1804</v>
      </c>
      <c r="C844" s="7" t="s">
        <v>43</v>
      </c>
      <c r="D844" s="10">
        <v>45882</v>
      </c>
      <c r="E844" s="7" t="s">
        <v>7284</v>
      </c>
      <c r="F844" s="7" t="s">
        <v>405</v>
      </c>
      <c r="G844" s="10">
        <v>45887</v>
      </c>
      <c r="H844" s="10">
        <v>45967</v>
      </c>
      <c r="I844" s="10">
        <v>45593</v>
      </c>
      <c r="J844" s="10">
        <v>45622</v>
      </c>
      <c r="K844" s="21">
        <v>277767.13</v>
      </c>
      <c r="L844" s="21"/>
      <c r="M844" s="21">
        <v>277767.13</v>
      </c>
      <c r="N844" s="21">
        <v>277767.13</v>
      </c>
      <c r="O844" s="21">
        <f>IF(Worked_Table[[#This Row],[Award Value]]="",Worked_Table[[#This Row],[CN Value]],Worked_Table[[#This Row],[Award Value]])</f>
        <v>277767.13</v>
      </c>
      <c r="P844" s="10">
        <v>45887</v>
      </c>
      <c r="Q844" s="10">
        <v>45967</v>
      </c>
      <c r="R844" s="7">
        <v>2025</v>
      </c>
      <c r="S844" s="7" t="str">
        <f t="shared" si="13"/>
        <v>England Mixed/Other</v>
      </c>
    </row>
    <row r="845" spans="1:19" x14ac:dyDescent="0.3">
      <c r="A845" s="7" t="s">
        <v>7288</v>
      </c>
      <c r="B845" s="7" t="s">
        <v>536</v>
      </c>
      <c r="C845" s="7" t="s">
        <v>43</v>
      </c>
      <c r="D845" s="10">
        <v>45873</v>
      </c>
      <c r="E845" s="7" t="s">
        <v>7290</v>
      </c>
      <c r="F845" s="7" t="s">
        <v>540</v>
      </c>
      <c r="G845" s="10">
        <v>45873</v>
      </c>
      <c r="H845" s="10">
        <v>46486</v>
      </c>
      <c r="I845" s="10">
        <v>45754</v>
      </c>
      <c r="J845" s="10">
        <v>45862</v>
      </c>
      <c r="K845" s="21">
        <v>7865443</v>
      </c>
      <c r="L845" s="21"/>
      <c r="M845" s="21">
        <v>7865443</v>
      </c>
      <c r="N845" s="21">
        <v>7865443</v>
      </c>
      <c r="O845" s="21">
        <f>IF(Worked_Table[[#This Row],[Award Value]]="",Worked_Table[[#This Row],[CN Value]],Worked_Table[[#This Row],[Award Value]])</f>
        <v>7865443</v>
      </c>
      <c r="P845" s="10">
        <v>45873</v>
      </c>
      <c r="Q845" s="10">
        <v>46486</v>
      </c>
      <c r="R845" s="7">
        <v>2025</v>
      </c>
      <c r="S845" s="7" t="str">
        <f t="shared" si="13"/>
        <v>England Mixed/Other</v>
      </c>
    </row>
    <row r="846" spans="1:19" x14ac:dyDescent="0.3">
      <c r="A846" s="7" t="s">
        <v>7296</v>
      </c>
      <c r="B846" s="7" t="s">
        <v>4283</v>
      </c>
      <c r="C846" s="7" t="s">
        <v>43</v>
      </c>
      <c r="D846" s="10">
        <v>45863</v>
      </c>
      <c r="E846" s="7" t="s">
        <v>7298</v>
      </c>
      <c r="F846" s="7" t="s">
        <v>540</v>
      </c>
      <c r="G846" s="10">
        <v>45939</v>
      </c>
      <c r="H846" s="10">
        <v>46983</v>
      </c>
      <c r="I846" s="10">
        <v>45845</v>
      </c>
      <c r="J846" s="10">
        <v>45852</v>
      </c>
      <c r="K846" s="21">
        <v>19537644.809999999</v>
      </c>
      <c r="L846" s="21"/>
      <c r="M846" s="21">
        <v>19537644.809999999</v>
      </c>
      <c r="N846" s="21">
        <v>19537644.809999999</v>
      </c>
      <c r="O846" s="21">
        <f>IF(Worked_Table[[#This Row],[Award Value]]="",Worked_Table[[#This Row],[CN Value]],Worked_Table[[#This Row],[Award Value]])</f>
        <v>19537644.809999999</v>
      </c>
      <c r="P846" s="10">
        <v>45939</v>
      </c>
      <c r="Q846" s="10">
        <v>46983</v>
      </c>
      <c r="R846" s="7">
        <v>2025</v>
      </c>
      <c r="S846" s="7" t="str">
        <f t="shared" si="13"/>
        <v>England Mixed/Other</v>
      </c>
    </row>
    <row r="847" spans="1:19" x14ac:dyDescent="0.3">
      <c r="A847" s="7" t="s">
        <v>7302</v>
      </c>
      <c r="B847" s="7" t="s">
        <v>2199</v>
      </c>
      <c r="C847" s="7" t="s">
        <v>43</v>
      </c>
      <c r="D847" s="10">
        <v>45856</v>
      </c>
      <c r="E847" s="7" t="s">
        <v>7304</v>
      </c>
      <c r="F847" s="7" t="s">
        <v>540</v>
      </c>
      <c r="G847" s="10">
        <v>45859</v>
      </c>
      <c r="H847" s="10">
        <v>46076</v>
      </c>
      <c r="I847" s="10">
        <v>45702</v>
      </c>
      <c r="J847" s="10">
        <v>45770</v>
      </c>
      <c r="K847" s="21">
        <v>388074</v>
      </c>
      <c r="L847" s="21">
        <v>7040000</v>
      </c>
      <c r="M847" s="21">
        <v>7040000</v>
      </c>
      <c r="N847" s="21">
        <v>388074</v>
      </c>
      <c r="O847" s="21">
        <f>IF(Worked_Table[[#This Row],[Award Value]]="",Worked_Table[[#This Row],[CN Value]],Worked_Table[[#This Row],[Award Value]])</f>
        <v>388074</v>
      </c>
      <c r="P847" s="10">
        <v>45859</v>
      </c>
      <c r="Q847" s="10">
        <v>46076</v>
      </c>
      <c r="R847" s="7">
        <v>2025</v>
      </c>
      <c r="S847" s="7" t="str">
        <f t="shared" si="13"/>
        <v>England Mixed/Other</v>
      </c>
    </row>
    <row r="848" spans="1:19" x14ac:dyDescent="0.3">
      <c r="A848" s="7" t="s">
        <v>7314</v>
      </c>
      <c r="B848" s="7" t="s">
        <v>24839</v>
      </c>
      <c r="C848" s="7" t="s">
        <v>43</v>
      </c>
      <c r="D848" s="10">
        <v>45855</v>
      </c>
      <c r="E848" s="7" t="s">
        <v>7316</v>
      </c>
      <c r="F848" s="7" t="s">
        <v>64</v>
      </c>
      <c r="G848" s="10">
        <v>45832</v>
      </c>
      <c r="H848" s="10">
        <v>47523</v>
      </c>
      <c r="I848" s="10">
        <v>45701</v>
      </c>
      <c r="J848" s="10">
        <v>45832</v>
      </c>
      <c r="K848" s="21">
        <v>150671506.09999999</v>
      </c>
      <c r="L848" s="21"/>
      <c r="M848" s="21">
        <v>150671506.09999999</v>
      </c>
      <c r="N848" s="21">
        <v>150671506.09999999</v>
      </c>
      <c r="O848" s="21">
        <f>IF(Worked_Table[[#This Row],[Award Value]]="",Worked_Table[[#This Row],[CN Value]],Worked_Table[[#This Row],[Award Value]])</f>
        <v>150671506.09999999</v>
      </c>
      <c r="P848" s="10">
        <v>45832</v>
      </c>
      <c r="Q848" s="10">
        <v>47523</v>
      </c>
      <c r="R848" s="7">
        <v>2025</v>
      </c>
      <c r="S848" s="7" t="str">
        <f t="shared" si="13"/>
        <v>UK</v>
      </c>
    </row>
    <row r="849" spans="1:19" x14ac:dyDescent="0.3">
      <c r="A849" s="7" t="s">
        <v>7320</v>
      </c>
      <c r="B849" s="7" t="s">
        <v>24839</v>
      </c>
      <c r="C849" s="7" t="s">
        <v>43</v>
      </c>
      <c r="D849" s="10">
        <v>45852</v>
      </c>
      <c r="E849" s="7" t="s">
        <v>7322</v>
      </c>
      <c r="F849" s="7" t="s">
        <v>64</v>
      </c>
      <c r="G849" s="10">
        <v>45825</v>
      </c>
      <c r="H849" s="10">
        <v>48017</v>
      </c>
      <c r="I849" s="10">
        <v>45722</v>
      </c>
      <c r="J849" s="10">
        <v>45825</v>
      </c>
      <c r="K849" s="21">
        <v>64520266.799999997</v>
      </c>
      <c r="L849" s="21"/>
      <c r="M849" s="21">
        <v>64520266.799999997</v>
      </c>
      <c r="N849" s="21">
        <v>64520266.799999997</v>
      </c>
      <c r="O849" s="21">
        <f>IF(Worked_Table[[#This Row],[Award Value]]="",Worked_Table[[#This Row],[CN Value]],Worked_Table[[#This Row],[Award Value]])</f>
        <v>64520266.799999997</v>
      </c>
      <c r="P849" s="10">
        <v>45825</v>
      </c>
      <c r="Q849" s="10">
        <v>48017</v>
      </c>
      <c r="R849" s="7">
        <v>2025</v>
      </c>
      <c r="S849" s="7" t="str">
        <f t="shared" si="13"/>
        <v>UK</v>
      </c>
    </row>
    <row r="850" spans="1:19" x14ac:dyDescent="0.3">
      <c r="A850" s="7" t="s">
        <v>7325</v>
      </c>
      <c r="B850" s="7" t="s">
        <v>24839</v>
      </c>
      <c r="C850" s="7" t="s">
        <v>43</v>
      </c>
      <c r="D850" s="10">
        <v>45848</v>
      </c>
      <c r="E850" s="7" t="s">
        <v>7327</v>
      </c>
      <c r="F850" s="7" t="s">
        <v>64</v>
      </c>
      <c r="G850" s="10">
        <v>45818</v>
      </c>
      <c r="H850" s="10">
        <v>46660</v>
      </c>
      <c r="I850" s="10">
        <v>45748</v>
      </c>
      <c r="J850" s="10">
        <v>45818</v>
      </c>
      <c r="K850" s="21">
        <v>13300000</v>
      </c>
      <c r="L850" s="21"/>
      <c r="M850" s="21">
        <v>13300000</v>
      </c>
      <c r="N850" s="21">
        <v>13300000</v>
      </c>
      <c r="O850" s="21">
        <f>IF(Worked_Table[[#This Row],[Award Value]]="",Worked_Table[[#This Row],[CN Value]],Worked_Table[[#This Row],[Award Value]])</f>
        <v>13300000</v>
      </c>
      <c r="P850" s="10">
        <v>45818</v>
      </c>
      <c r="Q850" s="10">
        <v>46660</v>
      </c>
      <c r="R850" s="7">
        <v>2025</v>
      </c>
      <c r="S850" s="7" t="str">
        <f t="shared" si="13"/>
        <v>UK</v>
      </c>
    </row>
    <row r="851" spans="1:19" x14ac:dyDescent="0.3">
      <c r="A851" s="7" t="s">
        <v>7330</v>
      </c>
      <c r="B851" s="7" t="s">
        <v>24839</v>
      </c>
      <c r="C851" s="7" t="s">
        <v>43</v>
      </c>
      <c r="D851" s="10">
        <v>45848</v>
      </c>
      <c r="E851" s="7" t="s">
        <v>7332</v>
      </c>
      <c r="F851" s="7" t="s">
        <v>64</v>
      </c>
      <c r="G851" s="10">
        <v>45818</v>
      </c>
      <c r="H851" s="10">
        <v>46736</v>
      </c>
      <c r="I851" s="10">
        <v>45720</v>
      </c>
      <c r="J851" s="10">
        <v>45818</v>
      </c>
      <c r="K851" s="21">
        <v>18856603.039999999</v>
      </c>
      <c r="L851" s="21"/>
      <c r="M851" s="21">
        <v>18856603.039999999</v>
      </c>
      <c r="N851" s="21">
        <v>18856603.039999999</v>
      </c>
      <c r="O851" s="21">
        <f>IF(Worked_Table[[#This Row],[Award Value]]="",Worked_Table[[#This Row],[CN Value]],Worked_Table[[#This Row],[Award Value]])</f>
        <v>18856603.039999999</v>
      </c>
      <c r="P851" s="10">
        <v>45818</v>
      </c>
      <c r="Q851" s="10">
        <v>46736</v>
      </c>
      <c r="R851" s="7">
        <v>2025</v>
      </c>
      <c r="S851" s="7" t="str">
        <f t="shared" si="13"/>
        <v>UK</v>
      </c>
    </row>
    <row r="852" spans="1:19" x14ac:dyDescent="0.3">
      <c r="A852" s="7" t="s">
        <v>7335</v>
      </c>
      <c r="B852" s="7" t="s">
        <v>7336</v>
      </c>
      <c r="C852" s="7" t="s">
        <v>43</v>
      </c>
      <c r="D852" s="10">
        <v>45841</v>
      </c>
      <c r="E852" s="7" t="s">
        <v>7338</v>
      </c>
      <c r="F852" s="7" t="s">
        <v>554</v>
      </c>
      <c r="G852" s="10">
        <v>45838</v>
      </c>
      <c r="H852" s="10">
        <v>46255</v>
      </c>
      <c r="I852" s="10">
        <v>45758</v>
      </c>
      <c r="J852" s="10">
        <v>45835</v>
      </c>
      <c r="K852" s="21">
        <v>11730513.029999999</v>
      </c>
      <c r="L852" s="21"/>
      <c r="M852" s="21">
        <v>11730513.029999999</v>
      </c>
      <c r="N852" s="21">
        <v>11730513.029999999</v>
      </c>
      <c r="O852" s="21">
        <f>IF(Worked_Table[[#This Row],[Award Value]]="",Worked_Table[[#This Row],[CN Value]],Worked_Table[[#This Row],[Award Value]])</f>
        <v>11730513.029999999</v>
      </c>
      <c r="P852" s="10">
        <v>45838</v>
      </c>
      <c r="Q852" s="10">
        <v>46255</v>
      </c>
      <c r="R852" s="7">
        <v>2025</v>
      </c>
      <c r="S852" s="7" t="str">
        <f t="shared" si="13"/>
        <v>England Mixed/Other</v>
      </c>
    </row>
    <row r="853" spans="1:19" x14ac:dyDescent="0.3">
      <c r="A853" s="7" t="s">
        <v>7345</v>
      </c>
      <c r="B853" s="7" t="s">
        <v>24839</v>
      </c>
      <c r="C853" s="7" t="s">
        <v>43</v>
      </c>
      <c r="D853" s="10">
        <v>45838</v>
      </c>
      <c r="E853" s="7" t="s">
        <v>7347</v>
      </c>
      <c r="F853" s="7" t="s">
        <v>51</v>
      </c>
      <c r="G853" s="10">
        <v>45747</v>
      </c>
      <c r="H853" s="10">
        <v>45838</v>
      </c>
      <c r="I853" s="10">
        <v>45743</v>
      </c>
      <c r="J853" s="10">
        <v>45747</v>
      </c>
      <c r="K853" s="21">
        <v>30000</v>
      </c>
      <c r="L853" s="21"/>
      <c r="M853" s="21">
        <v>30000</v>
      </c>
      <c r="N853" s="21">
        <v>30000</v>
      </c>
      <c r="O853" s="21">
        <f>IF(Worked_Table[[#This Row],[Award Value]]="",Worked_Table[[#This Row],[CN Value]],Worked_Table[[#This Row],[Award Value]])</f>
        <v>30000</v>
      </c>
      <c r="P853" s="10">
        <v>45747</v>
      </c>
      <c r="Q853" s="10">
        <v>45838</v>
      </c>
      <c r="R853" s="7">
        <v>2025</v>
      </c>
      <c r="S853" s="7" t="str">
        <f t="shared" si="13"/>
        <v>England Mixed/Other</v>
      </c>
    </row>
    <row r="854" spans="1:19" x14ac:dyDescent="0.3">
      <c r="A854" s="7" t="s">
        <v>7353</v>
      </c>
      <c r="B854" s="7" t="s">
        <v>24967</v>
      </c>
      <c r="C854" s="7" t="s">
        <v>43</v>
      </c>
      <c r="D854" s="10">
        <v>45811</v>
      </c>
      <c r="E854" s="7" t="s">
        <v>7356</v>
      </c>
      <c r="F854" s="7" t="s">
        <v>84</v>
      </c>
      <c r="G854" s="10">
        <v>45778</v>
      </c>
      <c r="H854" s="10">
        <v>46660</v>
      </c>
      <c r="I854" s="10">
        <v>45623</v>
      </c>
      <c r="J854" s="10">
        <v>45751</v>
      </c>
      <c r="K854" s="21">
        <v>8000000</v>
      </c>
      <c r="L854" s="21">
        <v>12000000</v>
      </c>
      <c r="M854" s="21">
        <v>12000000</v>
      </c>
      <c r="N854" s="21">
        <v>10000000</v>
      </c>
      <c r="O854" s="21">
        <f>IF(Worked_Table[[#This Row],[Award Value]]="",Worked_Table[[#This Row],[CN Value]],Worked_Table[[#This Row],[Award Value]])</f>
        <v>10000000</v>
      </c>
      <c r="P854" s="10">
        <v>45778</v>
      </c>
      <c r="Q854" s="10">
        <v>46660</v>
      </c>
      <c r="R854" s="7">
        <v>2025</v>
      </c>
      <c r="S854" s="7" t="str">
        <f t="shared" si="13"/>
        <v>England Mixed/Other</v>
      </c>
    </row>
    <row r="855" spans="1:19" x14ac:dyDescent="0.3">
      <c r="A855" s="7" t="s">
        <v>7366</v>
      </c>
      <c r="B855" s="7" t="s">
        <v>943</v>
      </c>
      <c r="C855" s="7" t="s">
        <v>43</v>
      </c>
      <c r="D855" s="10">
        <v>45775</v>
      </c>
      <c r="E855" s="7" t="s">
        <v>7368</v>
      </c>
      <c r="F855" s="7" t="s">
        <v>405</v>
      </c>
      <c r="G855" s="10">
        <v>45789</v>
      </c>
      <c r="H855" s="10">
        <v>45870</v>
      </c>
      <c r="I855" s="10">
        <v>45719</v>
      </c>
      <c r="J855" s="10">
        <v>45733</v>
      </c>
      <c r="K855" s="21">
        <v>1600000</v>
      </c>
      <c r="L855" s="21">
        <v>1610000</v>
      </c>
      <c r="M855" s="21">
        <v>1610000</v>
      </c>
      <c r="N855" s="21">
        <v>1610000</v>
      </c>
      <c r="O855" s="21">
        <f>IF(Worked_Table[[#This Row],[Award Value]]="",Worked_Table[[#This Row],[CN Value]],Worked_Table[[#This Row],[Award Value]])</f>
        <v>1610000</v>
      </c>
      <c r="P855" s="10">
        <v>45789</v>
      </c>
      <c r="Q855" s="10">
        <v>45870</v>
      </c>
      <c r="R855" s="7">
        <v>2025</v>
      </c>
      <c r="S855" s="7" t="str">
        <f t="shared" si="13"/>
        <v>England Mixed/Other</v>
      </c>
    </row>
    <row r="856" spans="1:19" x14ac:dyDescent="0.3">
      <c r="A856" s="7" t="s">
        <v>7373</v>
      </c>
      <c r="B856" s="7" t="s">
        <v>24968</v>
      </c>
      <c r="C856" s="7" t="s">
        <v>43</v>
      </c>
      <c r="D856" s="10">
        <v>45772</v>
      </c>
      <c r="E856" s="7" t="s">
        <v>7376</v>
      </c>
      <c r="F856" s="7" t="s">
        <v>84</v>
      </c>
      <c r="G856" s="10">
        <v>45509</v>
      </c>
      <c r="H856" s="10">
        <v>45639</v>
      </c>
      <c r="I856" s="10">
        <v>45457</v>
      </c>
      <c r="J856" s="10">
        <v>45506</v>
      </c>
      <c r="K856" s="21">
        <v>650000</v>
      </c>
      <c r="L856" s="21">
        <v>650000</v>
      </c>
      <c r="M856" s="21">
        <v>650000</v>
      </c>
      <c r="N856" s="21">
        <v>850951</v>
      </c>
      <c r="O856" s="21">
        <f>IF(Worked_Table[[#This Row],[Award Value]]="",Worked_Table[[#This Row],[CN Value]],Worked_Table[[#This Row],[Award Value]])</f>
        <v>850951</v>
      </c>
      <c r="P856" s="10">
        <v>45509</v>
      </c>
      <c r="Q856" s="10">
        <v>45639</v>
      </c>
      <c r="R856" s="7">
        <v>2025</v>
      </c>
      <c r="S856" s="7" t="str">
        <f t="shared" si="13"/>
        <v>England Mixed/Other</v>
      </c>
    </row>
    <row r="857" spans="1:19" x14ac:dyDescent="0.3">
      <c r="A857" s="7" t="s">
        <v>7387</v>
      </c>
      <c r="B857" s="7" t="s">
        <v>24882</v>
      </c>
      <c r="C857" s="7" t="s">
        <v>43</v>
      </c>
      <c r="D857" s="10">
        <v>45763</v>
      </c>
      <c r="E857" s="7" t="s">
        <v>7389</v>
      </c>
      <c r="F857" s="7" t="s">
        <v>84</v>
      </c>
      <c r="G857" s="10">
        <v>45681</v>
      </c>
      <c r="H857" s="10">
        <v>45838</v>
      </c>
      <c r="I857" s="10">
        <v>45236</v>
      </c>
      <c r="J857" s="10">
        <v>45680</v>
      </c>
      <c r="K857" s="21">
        <v>574328.85</v>
      </c>
      <c r="L857" s="21">
        <v>574328.85</v>
      </c>
      <c r="M857" s="21">
        <v>574328.85</v>
      </c>
      <c r="N857" s="21">
        <v>574328.85</v>
      </c>
      <c r="O857" s="21">
        <f>IF(Worked_Table[[#This Row],[Award Value]]="",Worked_Table[[#This Row],[CN Value]],Worked_Table[[#This Row],[Award Value]])</f>
        <v>574328.85</v>
      </c>
      <c r="P857" s="10">
        <v>45681</v>
      </c>
      <c r="Q857" s="10">
        <v>45838</v>
      </c>
      <c r="R857" s="7">
        <v>2025</v>
      </c>
      <c r="S857" s="7" t="str">
        <f t="shared" si="13"/>
        <v>England Mixed/Other</v>
      </c>
    </row>
    <row r="858" spans="1:19" x14ac:dyDescent="0.3">
      <c r="A858" s="7" t="s">
        <v>7394</v>
      </c>
      <c r="B858" s="7" t="s">
        <v>24859</v>
      </c>
      <c r="C858" s="7" t="s">
        <v>43</v>
      </c>
      <c r="D858" s="10">
        <v>45749</v>
      </c>
      <c r="E858" s="7" t="s">
        <v>7396</v>
      </c>
      <c r="F858" s="7" t="s">
        <v>540</v>
      </c>
      <c r="G858" s="10">
        <v>45720</v>
      </c>
      <c r="H858" s="10">
        <v>46203</v>
      </c>
      <c r="I858" s="10">
        <v>45530</v>
      </c>
      <c r="J858" s="10">
        <v>45720</v>
      </c>
      <c r="K858" s="21">
        <v>0</v>
      </c>
      <c r="L858" s="21">
        <v>13000000</v>
      </c>
      <c r="M858" s="21">
        <v>13000000</v>
      </c>
      <c r="N858" s="21">
        <v>12914987.550000001</v>
      </c>
      <c r="O858" s="21">
        <f>IF(Worked_Table[[#This Row],[Award Value]]="",Worked_Table[[#This Row],[CN Value]],Worked_Table[[#This Row],[Award Value]])</f>
        <v>12914987.550000001</v>
      </c>
      <c r="P858" s="10">
        <v>45720</v>
      </c>
      <c r="Q858" s="10">
        <v>46203</v>
      </c>
      <c r="R858" s="7">
        <v>2025</v>
      </c>
      <c r="S858" s="7" t="str">
        <f t="shared" si="13"/>
        <v>England Mixed/Other</v>
      </c>
    </row>
    <row r="859" spans="1:19" x14ac:dyDescent="0.3">
      <c r="A859" s="7" t="s">
        <v>7403</v>
      </c>
      <c r="B859" s="7" t="s">
        <v>7404</v>
      </c>
      <c r="C859" s="7" t="s">
        <v>43</v>
      </c>
      <c r="D859" s="10">
        <v>45744</v>
      </c>
      <c r="E859" s="7" t="s">
        <v>7406</v>
      </c>
      <c r="F859" s="7" t="s">
        <v>84</v>
      </c>
      <c r="G859" s="10">
        <v>45681</v>
      </c>
      <c r="H859" s="10">
        <v>45869</v>
      </c>
      <c r="I859" s="10">
        <v>45666</v>
      </c>
      <c r="J859" s="10">
        <v>45691</v>
      </c>
      <c r="K859" s="21">
        <v>200000</v>
      </c>
      <c r="L859" s="21"/>
      <c r="M859" s="21">
        <v>200000</v>
      </c>
      <c r="N859" s="21">
        <v>198316.14</v>
      </c>
      <c r="O859" s="21">
        <f>IF(Worked_Table[[#This Row],[Award Value]]="",Worked_Table[[#This Row],[CN Value]],Worked_Table[[#This Row],[Award Value]])</f>
        <v>198316.14</v>
      </c>
      <c r="P859" s="10">
        <v>45692</v>
      </c>
      <c r="Q859" s="10">
        <v>45870</v>
      </c>
      <c r="R859" s="7">
        <v>2025</v>
      </c>
      <c r="S859" s="7" t="str">
        <f t="shared" si="13"/>
        <v>England Mixed/Other</v>
      </c>
    </row>
    <row r="860" spans="1:19" x14ac:dyDescent="0.3">
      <c r="A860" s="7" t="s">
        <v>7416</v>
      </c>
      <c r="B860" s="7" t="s">
        <v>24839</v>
      </c>
      <c r="C860" s="7" t="s">
        <v>43</v>
      </c>
      <c r="D860" s="10">
        <v>45741</v>
      </c>
      <c r="E860" s="7" t="s">
        <v>7418</v>
      </c>
      <c r="F860" s="7" t="s">
        <v>64</v>
      </c>
      <c r="G860" s="10">
        <v>45736</v>
      </c>
      <c r="H860" s="10">
        <v>46266</v>
      </c>
      <c r="I860" s="10">
        <v>45604</v>
      </c>
      <c r="J860" s="10">
        <v>45736</v>
      </c>
      <c r="K860" s="21">
        <v>3045991</v>
      </c>
      <c r="L860" s="21"/>
      <c r="M860" s="21">
        <v>3045991</v>
      </c>
      <c r="N860" s="21">
        <v>3045991</v>
      </c>
      <c r="O860" s="21">
        <f>IF(Worked_Table[[#This Row],[Award Value]]="",Worked_Table[[#This Row],[CN Value]],Worked_Table[[#This Row],[Award Value]])</f>
        <v>3045991</v>
      </c>
      <c r="P860" s="10">
        <v>45736</v>
      </c>
      <c r="Q860" s="10">
        <v>46266</v>
      </c>
      <c r="R860" s="7">
        <v>2025</v>
      </c>
      <c r="S860" s="7" t="str">
        <f t="shared" si="13"/>
        <v>UK</v>
      </c>
    </row>
    <row r="861" spans="1:19" x14ac:dyDescent="0.3">
      <c r="A861" s="7" t="s">
        <v>7423</v>
      </c>
      <c r="B861" s="7" t="s">
        <v>5397</v>
      </c>
      <c r="C861" s="7" t="s">
        <v>43</v>
      </c>
      <c r="D861" s="10">
        <v>45734</v>
      </c>
      <c r="E861" s="7" t="s">
        <v>7425</v>
      </c>
      <c r="F861" s="7" t="s">
        <v>84</v>
      </c>
      <c r="G861" s="10">
        <v>45743</v>
      </c>
      <c r="H861" s="10">
        <v>46296</v>
      </c>
      <c r="I861" s="10">
        <v>45593</v>
      </c>
      <c r="J861" s="10">
        <v>45720</v>
      </c>
      <c r="K861" s="21">
        <v>7356819.5099999998</v>
      </c>
      <c r="L861" s="21">
        <v>7356819.5099999998</v>
      </c>
      <c r="M861" s="21">
        <v>7356819.5099999998</v>
      </c>
      <c r="N861" s="21">
        <v>7356819.5099999998</v>
      </c>
      <c r="O861" s="21">
        <f>IF(Worked_Table[[#This Row],[Award Value]]="",Worked_Table[[#This Row],[CN Value]],Worked_Table[[#This Row],[Award Value]])</f>
        <v>7356819.5099999998</v>
      </c>
      <c r="P861" s="10">
        <v>45743</v>
      </c>
      <c r="Q861" s="10">
        <v>46296</v>
      </c>
      <c r="R861" s="7">
        <v>2025</v>
      </c>
      <c r="S861" s="7" t="str">
        <f t="shared" si="13"/>
        <v>England Mixed/Other</v>
      </c>
    </row>
    <row r="862" spans="1:19" x14ac:dyDescent="0.3">
      <c r="A862" s="7" t="s">
        <v>7430</v>
      </c>
      <c r="B862" s="7" t="s">
        <v>24954</v>
      </c>
      <c r="C862" s="7" t="s">
        <v>43</v>
      </c>
      <c r="D862" s="10">
        <v>45723</v>
      </c>
      <c r="E862" s="7" t="s">
        <v>7433</v>
      </c>
      <c r="F862" s="7" t="s">
        <v>84</v>
      </c>
      <c r="G862" s="10">
        <v>45688</v>
      </c>
      <c r="H862" s="10">
        <v>46762</v>
      </c>
      <c r="I862" s="10">
        <v>45679</v>
      </c>
      <c r="J862" s="10">
        <v>45688</v>
      </c>
      <c r="K862" s="21">
        <v>0.01</v>
      </c>
      <c r="L862" s="21">
        <v>11571770.880000001</v>
      </c>
      <c r="M862" s="21">
        <v>11571770.880000001</v>
      </c>
      <c r="N862" s="21">
        <v>11571770.880000001</v>
      </c>
      <c r="O862" s="21">
        <f>IF(Worked_Table[[#This Row],[Award Value]]="",Worked_Table[[#This Row],[CN Value]],Worked_Table[[#This Row],[Award Value]])</f>
        <v>11571770.880000001</v>
      </c>
      <c r="P862" s="10">
        <v>45691</v>
      </c>
      <c r="Q862" s="10">
        <v>46762</v>
      </c>
      <c r="R862" s="7">
        <v>2025</v>
      </c>
      <c r="S862" s="7" t="str">
        <f t="shared" si="13"/>
        <v>England Mixed/Other</v>
      </c>
    </row>
    <row r="863" spans="1:19" x14ac:dyDescent="0.3">
      <c r="A863" s="7" t="s">
        <v>7438</v>
      </c>
      <c r="B863" s="7" t="s">
        <v>24839</v>
      </c>
      <c r="C863" s="7" t="s">
        <v>43</v>
      </c>
      <c r="D863" s="10">
        <v>45709</v>
      </c>
      <c r="E863" s="7" t="s">
        <v>7440</v>
      </c>
      <c r="F863" s="7" t="s">
        <v>95</v>
      </c>
      <c r="G863" s="10">
        <v>45699</v>
      </c>
      <c r="H863" s="10">
        <v>45985</v>
      </c>
      <c r="I863" s="10">
        <v>45516</v>
      </c>
      <c r="J863" s="10">
        <v>45699</v>
      </c>
      <c r="K863" s="21">
        <v>2835843</v>
      </c>
      <c r="L863" s="21"/>
      <c r="M863" s="21">
        <v>2835843</v>
      </c>
      <c r="N863" s="21">
        <v>2835843</v>
      </c>
      <c r="O863" s="21">
        <f>IF(Worked_Table[[#This Row],[Award Value]]="",Worked_Table[[#This Row],[CN Value]],Worked_Table[[#This Row],[Award Value]])</f>
        <v>2835843</v>
      </c>
      <c r="P863" s="10">
        <v>45699</v>
      </c>
      <c r="Q863" s="10">
        <v>45985</v>
      </c>
      <c r="R863" s="7">
        <v>2025</v>
      </c>
      <c r="S863" s="7" t="str">
        <f t="shared" si="13"/>
        <v>England Mixed/Other</v>
      </c>
    </row>
    <row r="864" spans="1:19" x14ac:dyDescent="0.3">
      <c r="A864" s="7" t="s">
        <v>7443</v>
      </c>
      <c r="B864" s="7" t="s">
        <v>24839</v>
      </c>
      <c r="C864" s="7" t="s">
        <v>43</v>
      </c>
      <c r="D864" s="10">
        <v>45709</v>
      </c>
      <c r="E864" s="7" t="s">
        <v>7445</v>
      </c>
      <c r="F864" s="7" t="s">
        <v>714</v>
      </c>
      <c r="G864" s="10">
        <v>45694</v>
      </c>
      <c r="H864" s="10">
        <v>47032</v>
      </c>
      <c r="I864" s="10">
        <v>45534</v>
      </c>
      <c r="J864" s="10">
        <v>45694</v>
      </c>
      <c r="K864" s="21">
        <v>13370421.67</v>
      </c>
      <c r="L864" s="21"/>
      <c r="M864" s="21">
        <v>13370421.67</v>
      </c>
      <c r="N864" s="21">
        <v>13370421.67</v>
      </c>
      <c r="O864" s="21">
        <f>IF(Worked_Table[[#This Row],[Award Value]]="",Worked_Table[[#This Row],[CN Value]],Worked_Table[[#This Row],[Award Value]])</f>
        <v>13370421.67</v>
      </c>
      <c r="P864" s="10">
        <v>45694</v>
      </c>
      <c r="Q864" s="10">
        <v>47032</v>
      </c>
      <c r="R864" s="7">
        <v>2025</v>
      </c>
      <c r="S864" s="7" t="str">
        <f t="shared" si="13"/>
        <v>England Mixed/Other</v>
      </c>
    </row>
    <row r="865" spans="1:19" x14ac:dyDescent="0.3">
      <c r="A865" s="7" t="s">
        <v>7449</v>
      </c>
      <c r="B865" s="7" t="s">
        <v>24859</v>
      </c>
      <c r="C865" s="7" t="s">
        <v>43</v>
      </c>
      <c r="D865" s="10">
        <v>45708</v>
      </c>
      <c r="E865" s="7" t="s">
        <v>7451</v>
      </c>
      <c r="F865" s="7" t="s">
        <v>7453</v>
      </c>
      <c r="G865" s="10">
        <v>45665</v>
      </c>
      <c r="H865" s="10">
        <v>47125</v>
      </c>
      <c r="I865" s="10">
        <v>45379</v>
      </c>
      <c r="J865" s="10">
        <v>45665</v>
      </c>
      <c r="K865" s="21">
        <v>0</v>
      </c>
      <c r="L865" s="21">
        <v>152000000</v>
      </c>
      <c r="M865" s="21">
        <v>152000000</v>
      </c>
      <c r="N865" s="21">
        <v>152000000</v>
      </c>
      <c r="O865" s="21">
        <f>IF(Worked_Table[[#This Row],[Award Value]]="",Worked_Table[[#This Row],[CN Value]],Worked_Table[[#This Row],[Award Value]])</f>
        <v>152000000</v>
      </c>
      <c r="P865" s="10">
        <v>45665</v>
      </c>
      <c r="Q865" s="10">
        <v>47125</v>
      </c>
      <c r="R865" s="7">
        <v>2025</v>
      </c>
      <c r="S865" s="7" t="str">
        <f t="shared" si="13"/>
        <v>England Mixed/Other</v>
      </c>
    </row>
    <row r="866" spans="1:19" x14ac:dyDescent="0.3">
      <c r="A866" s="7" t="s">
        <v>7458</v>
      </c>
      <c r="B866" s="7" t="s">
        <v>1751</v>
      </c>
      <c r="C866" s="7" t="s">
        <v>43</v>
      </c>
      <c r="D866" s="10">
        <v>45702</v>
      </c>
      <c r="E866" s="7" t="s">
        <v>7460</v>
      </c>
      <c r="F866" s="7" t="s">
        <v>84</v>
      </c>
      <c r="G866" s="10">
        <v>45644</v>
      </c>
      <c r="H866" s="10">
        <v>46178</v>
      </c>
      <c r="I866" s="10">
        <v>45490</v>
      </c>
      <c r="J866" s="10">
        <v>45559</v>
      </c>
      <c r="K866" s="21">
        <v>19000000</v>
      </c>
      <c r="L866" s="21">
        <v>19000000</v>
      </c>
      <c r="M866" s="21">
        <v>19000000</v>
      </c>
      <c r="N866" s="21">
        <v>11291367</v>
      </c>
      <c r="O866" s="21">
        <f>IF(Worked_Table[[#This Row],[Award Value]]="",Worked_Table[[#This Row],[CN Value]],Worked_Table[[#This Row],[Award Value]])</f>
        <v>11291367</v>
      </c>
      <c r="P866" s="10">
        <v>45644</v>
      </c>
      <c r="Q866" s="10">
        <v>46178</v>
      </c>
      <c r="R866" s="7">
        <v>2025</v>
      </c>
      <c r="S866" s="7" t="str">
        <f t="shared" si="13"/>
        <v>England Mixed/Other</v>
      </c>
    </row>
    <row r="867" spans="1:19" x14ac:dyDescent="0.3">
      <c r="A867" s="7" t="s">
        <v>7467</v>
      </c>
      <c r="B867" s="7" t="s">
        <v>1804</v>
      </c>
      <c r="C867" s="7" t="s">
        <v>43</v>
      </c>
      <c r="D867" s="10">
        <v>45699</v>
      </c>
      <c r="E867" s="7" t="s">
        <v>7284</v>
      </c>
      <c r="F867" s="7" t="s">
        <v>405</v>
      </c>
      <c r="G867" s="10">
        <v>45670</v>
      </c>
      <c r="H867" s="10">
        <v>45747</v>
      </c>
      <c r="I867" s="10">
        <v>45593</v>
      </c>
      <c r="J867" s="10">
        <v>45622</v>
      </c>
      <c r="K867" s="21">
        <v>27452.99</v>
      </c>
      <c r="L867" s="21">
        <v>27452.99</v>
      </c>
      <c r="M867" s="21">
        <v>27452.99</v>
      </c>
      <c r="N867" s="21">
        <v>27452.99</v>
      </c>
      <c r="O867" s="21">
        <f>IF(Worked_Table[[#This Row],[Award Value]]="",Worked_Table[[#This Row],[CN Value]],Worked_Table[[#This Row],[Award Value]])</f>
        <v>27452.99</v>
      </c>
      <c r="P867" s="10">
        <v>45670</v>
      </c>
      <c r="Q867" s="10">
        <v>45747</v>
      </c>
      <c r="R867" s="7">
        <v>2025</v>
      </c>
      <c r="S867" s="7" t="str">
        <f t="shared" si="13"/>
        <v>England Mixed/Other</v>
      </c>
    </row>
    <row r="868" spans="1:19" x14ac:dyDescent="0.3">
      <c r="A868" s="7" t="s">
        <v>7472</v>
      </c>
      <c r="B868" s="7" t="s">
        <v>24839</v>
      </c>
      <c r="C868" s="7" t="s">
        <v>43</v>
      </c>
      <c r="D868" s="10">
        <v>45698</v>
      </c>
      <c r="E868" s="7" t="s">
        <v>7474</v>
      </c>
      <c r="F868" s="7" t="s">
        <v>95</v>
      </c>
      <c r="G868" s="10">
        <v>45691</v>
      </c>
      <c r="H868" s="10">
        <v>46519</v>
      </c>
      <c r="I868" s="10">
        <v>45547</v>
      </c>
      <c r="J868" s="10">
        <v>45691</v>
      </c>
      <c r="K868" s="21">
        <v>1383894</v>
      </c>
      <c r="L868" s="21"/>
      <c r="M868" s="21">
        <v>1383894</v>
      </c>
      <c r="N868" s="21">
        <v>1383894</v>
      </c>
      <c r="O868" s="21">
        <f>IF(Worked_Table[[#This Row],[Award Value]]="",Worked_Table[[#This Row],[CN Value]],Worked_Table[[#This Row],[Award Value]])</f>
        <v>1383894</v>
      </c>
      <c r="P868" s="10">
        <v>45691</v>
      </c>
      <c r="Q868" s="10">
        <v>46519</v>
      </c>
      <c r="R868" s="7">
        <v>2025</v>
      </c>
      <c r="S868" s="7" t="str">
        <f t="shared" si="13"/>
        <v>England Mixed/Other</v>
      </c>
    </row>
    <row r="869" spans="1:19" x14ac:dyDescent="0.3">
      <c r="A869" s="7" t="s">
        <v>7477</v>
      </c>
      <c r="B869" s="7" t="s">
        <v>4990</v>
      </c>
      <c r="C869" s="7" t="s">
        <v>43</v>
      </c>
      <c r="D869" s="10">
        <v>45656</v>
      </c>
      <c r="E869" s="7" t="s">
        <v>7479</v>
      </c>
      <c r="F869" s="7" t="s">
        <v>405</v>
      </c>
      <c r="G869" s="10">
        <v>45614</v>
      </c>
      <c r="H869" s="10">
        <v>45716</v>
      </c>
      <c r="I869" s="10">
        <v>45597</v>
      </c>
      <c r="J869" s="10">
        <v>45600</v>
      </c>
      <c r="K869" s="21">
        <v>345455.07</v>
      </c>
      <c r="L869" s="21">
        <v>345455.07</v>
      </c>
      <c r="M869" s="21">
        <v>345455.07</v>
      </c>
      <c r="N869" s="21">
        <v>345455.07</v>
      </c>
      <c r="O869" s="21">
        <f>IF(Worked_Table[[#This Row],[Award Value]]="",Worked_Table[[#This Row],[CN Value]],Worked_Table[[#This Row],[Award Value]])</f>
        <v>345455.07</v>
      </c>
      <c r="P869" s="10">
        <v>45614</v>
      </c>
      <c r="Q869" s="10">
        <v>45716</v>
      </c>
      <c r="R869" s="7">
        <v>2024</v>
      </c>
      <c r="S869" s="7" t="str">
        <f t="shared" si="13"/>
        <v>England Mixed/Other</v>
      </c>
    </row>
    <row r="870" spans="1:19" x14ac:dyDescent="0.3">
      <c r="A870" s="7" t="s">
        <v>7482</v>
      </c>
      <c r="B870" s="7" t="s">
        <v>4990</v>
      </c>
      <c r="C870" s="7" t="s">
        <v>43</v>
      </c>
      <c r="D870" s="10">
        <v>45650</v>
      </c>
      <c r="E870" s="7" t="s">
        <v>7484</v>
      </c>
      <c r="F870" s="7" t="s">
        <v>405</v>
      </c>
      <c r="G870" s="10">
        <v>45645</v>
      </c>
      <c r="H870" s="10">
        <v>45674</v>
      </c>
      <c r="I870" s="10">
        <v>45436</v>
      </c>
      <c r="J870" s="10">
        <v>45644</v>
      </c>
      <c r="K870" s="21">
        <v>282783.46000000002</v>
      </c>
      <c r="L870" s="21"/>
      <c r="M870" s="21">
        <v>282783.46000000002</v>
      </c>
      <c r="N870" s="21">
        <v>282783.46000000002</v>
      </c>
      <c r="O870" s="21">
        <f>IF(Worked_Table[[#This Row],[Award Value]]="",Worked_Table[[#This Row],[CN Value]],Worked_Table[[#This Row],[Award Value]])</f>
        <v>282783.46000000002</v>
      </c>
      <c r="P870" s="10">
        <v>45645</v>
      </c>
      <c r="Q870" s="10">
        <v>45674</v>
      </c>
      <c r="R870" s="7">
        <v>2024</v>
      </c>
      <c r="S870" s="7" t="str">
        <f t="shared" si="13"/>
        <v>England Mixed/Other</v>
      </c>
    </row>
    <row r="871" spans="1:19" x14ac:dyDescent="0.3">
      <c r="A871" s="7" t="s">
        <v>7488</v>
      </c>
      <c r="B871" s="7" t="s">
        <v>24839</v>
      </c>
      <c r="C871" s="7" t="s">
        <v>43</v>
      </c>
      <c r="D871" s="10">
        <v>45649</v>
      </c>
      <c r="E871" s="7" t="s">
        <v>7490</v>
      </c>
      <c r="F871" s="7" t="s">
        <v>405</v>
      </c>
      <c r="G871" s="10">
        <v>45609</v>
      </c>
      <c r="H871" s="10">
        <v>47721</v>
      </c>
      <c r="I871" s="10">
        <v>45321</v>
      </c>
      <c r="J871" s="10">
        <v>45609</v>
      </c>
      <c r="K871" s="21">
        <v>2428882.7200000002</v>
      </c>
      <c r="L871" s="21"/>
      <c r="M871" s="21">
        <v>2428882.7200000002</v>
      </c>
      <c r="N871" s="21">
        <v>2428882.7200000002</v>
      </c>
      <c r="O871" s="21">
        <f>IF(Worked_Table[[#This Row],[Award Value]]="",Worked_Table[[#This Row],[CN Value]],Worked_Table[[#This Row],[Award Value]])</f>
        <v>2428882.7200000002</v>
      </c>
      <c r="P871" s="10">
        <v>45609</v>
      </c>
      <c r="Q871" s="10">
        <v>47721</v>
      </c>
      <c r="R871" s="7">
        <v>2024</v>
      </c>
      <c r="S871" s="7" t="str">
        <f t="shared" si="13"/>
        <v>England Mixed/Other</v>
      </c>
    </row>
    <row r="872" spans="1:19" x14ac:dyDescent="0.3">
      <c r="A872" s="7" t="s">
        <v>7494</v>
      </c>
      <c r="B872" s="7" t="s">
        <v>24969</v>
      </c>
      <c r="C872" s="7" t="s">
        <v>43</v>
      </c>
      <c r="D872" s="10">
        <v>45646</v>
      </c>
      <c r="E872" s="7" t="s">
        <v>7497</v>
      </c>
      <c r="F872" s="7" t="s">
        <v>540</v>
      </c>
      <c r="G872" s="10">
        <v>45709</v>
      </c>
      <c r="H872" s="10">
        <v>46083</v>
      </c>
      <c r="I872" s="10">
        <v>45520</v>
      </c>
      <c r="J872" s="10">
        <v>45646</v>
      </c>
      <c r="K872" s="21">
        <v>16796707.800000001</v>
      </c>
      <c r="L872" s="21"/>
      <c r="M872" s="21">
        <v>16796707.800000001</v>
      </c>
      <c r="N872" s="21">
        <v>16796707.800000001</v>
      </c>
      <c r="O872" s="21">
        <f>IF(Worked_Table[[#This Row],[Award Value]]="",Worked_Table[[#This Row],[CN Value]],Worked_Table[[#This Row],[Award Value]])</f>
        <v>16796707.800000001</v>
      </c>
      <c r="P872" s="10">
        <v>45709</v>
      </c>
      <c r="Q872" s="10">
        <v>46083</v>
      </c>
      <c r="R872" s="7">
        <v>2024</v>
      </c>
      <c r="S872" s="7" t="str">
        <f t="shared" si="13"/>
        <v>England Mixed/Other</v>
      </c>
    </row>
    <row r="873" spans="1:19" x14ac:dyDescent="0.3">
      <c r="A873" s="7" t="s">
        <v>7506</v>
      </c>
      <c r="B873" s="7" t="s">
        <v>4682</v>
      </c>
      <c r="C873" s="7" t="s">
        <v>43</v>
      </c>
      <c r="D873" s="10">
        <v>45630</v>
      </c>
      <c r="E873" s="7" t="s">
        <v>7508</v>
      </c>
      <c r="F873" s="7" t="s">
        <v>84</v>
      </c>
      <c r="G873" s="10">
        <v>45502</v>
      </c>
      <c r="H873" s="10">
        <v>46811</v>
      </c>
      <c r="I873" s="10">
        <v>45467</v>
      </c>
      <c r="J873" s="10">
        <v>45474</v>
      </c>
      <c r="K873" s="21">
        <v>59800000</v>
      </c>
      <c r="L873" s="21"/>
      <c r="M873" s="21">
        <v>59800000</v>
      </c>
      <c r="N873" s="21">
        <v>59800000</v>
      </c>
      <c r="O873" s="21">
        <f>IF(Worked_Table[[#This Row],[Award Value]]="",Worked_Table[[#This Row],[CN Value]],Worked_Table[[#This Row],[Award Value]])</f>
        <v>59800000</v>
      </c>
      <c r="P873" s="10">
        <v>45502</v>
      </c>
      <c r="Q873" s="10">
        <v>46811</v>
      </c>
      <c r="R873" s="7">
        <v>2024</v>
      </c>
      <c r="S873" s="7" t="str">
        <f t="shared" si="13"/>
        <v>England Mixed/Other</v>
      </c>
    </row>
    <row r="874" spans="1:19" x14ac:dyDescent="0.3">
      <c r="A874" s="7" t="s">
        <v>7511</v>
      </c>
      <c r="B874" s="7" t="s">
        <v>7512</v>
      </c>
      <c r="C874" s="7" t="s">
        <v>43</v>
      </c>
      <c r="D874" s="10">
        <v>45603</v>
      </c>
      <c r="E874" s="7" t="s">
        <v>7514</v>
      </c>
      <c r="F874" s="7" t="s">
        <v>51</v>
      </c>
      <c r="G874" s="10">
        <v>45590</v>
      </c>
      <c r="H874" s="10">
        <v>46173</v>
      </c>
      <c r="I874" s="10">
        <v>45581</v>
      </c>
      <c r="J874" s="10">
        <v>45590</v>
      </c>
      <c r="K874" s="21">
        <v>5800000</v>
      </c>
      <c r="L874" s="21">
        <v>5800000</v>
      </c>
      <c r="M874" s="21">
        <v>5800000</v>
      </c>
      <c r="N874" s="21">
        <v>5800000</v>
      </c>
      <c r="O874" s="21">
        <f>IF(Worked_Table[[#This Row],[Award Value]]="",Worked_Table[[#This Row],[CN Value]],Worked_Table[[#This Row],[Award Value]])</f>
        <v>5800000</v>
      </c>
      <c r="P874" s="10">
        <v>45590</v>
      </c>
      <c r="Q874" s="10">
        <v>46173</v>
      </c>
      <c r="R874" s="7">
        <v>2024</v>
      </c>
      <c r="S874" s="7" t="str">
        <f t="shared" si="13"/>
        <v>England Mixed/Other</v>
      </c>
    </row>
    <row r="875" spans="1:19" x14ac:dyDescent="0.3">
      <c r="A875" s="7" t="s">
        <v>7521</v>
      </c>
      <c r="B875" s="7" t="s">
        <v>24839</v>
      </c>
      <c r="C875" s="7" t="s">
        <v>43</v>
      </c>
      <c r="D875" s="10">
        <v>45596</v>
      </c>
      <c r="E875" s="7" t="s">
        <v>7523</v>
      </c>
      <c r="F875" s="7" t="s">
        <v>436</v>
      </c>
      <c r="G875" s="10">
        <v>45594</v>
      </c>
      <c r="H875" s="10">
        <v>46150</v>
      </c>
      <c r="I875" s="10">
        <v>45401</v>
      </c>
      <c r="J875" s="10">
        <v>45594</v>
      </c>
      <c r="K875" s="21">
        <v>442800</v>
      </c>
      <c r="L875" s="21"/>
      <c r="M875" s="21">
        <v>442800</v>
      </c>
      <c r="N875" s="21">
        <v>442800</v>
      </c>
      <c r="O875" s="21">
        <f>IF(Worked_Table[[#This Row],[Award Value]]="",Worked_Table[[#This Row],[CN Value]],Worked_Table[[#This Row],[Award Value]])</f>
        <v>442800</v>
      </c>
      <c r="P875" s="10">
        <v>45594</v>
      </c>
      <c r="Q875" s="10">
        <v>46150</v>
      </c>
      <c r="R875" s="7">
        <v>2024</v>
      </c>
      <c r="S875" s="7" t="str">
        <f t="shared" si="13"/>
        <v>England Mixed/Other</v>
      </c>
    </row>
    <row r="876" spans="1:19" x14ac:dyDescent="0.3">
      <c r="A876" s="7" t="s">
        <v>7526</v>
      </c>
      <c r="B876" s="7" t="s">
        <v>24839</v>
      </c>
      <c r="C876" s="7" t="s">
        <v>43</v>
      </c>
      <c r="D876" s="10">
        <v>45595</v>
      </c>
      <c r="E876" s="7" t="s">
        <v>7528</v>
      </c>
      <c r="F876" s="7" t="s">
        <v>51</v>
      </c>
      <c r="G876" s="10">
        <v>45581</v>
      </c>
      <c r="H876" s="10">
        <v>46003</v>
      </c>
      <c r="I876" s="10">
        <v>45517</v>
      </c>
      <c r="J876" s="10">
        <v>45581</v>
      </c>
      <c r="K876" s="21">
        <v>655146.82999999996</v>
      </c>
      <c r="L876" s="21"/>
      <c r="M876" s="21">
        <v>655146.82999999996</v>
      </c>
      <c r="N876" s="21">
        <v>655146.82999999996</v>
      </c>
      <c r="O876" s="21">
        <f>IF(Worked_Table[[#This Row],[Award Value]]="",Worked_Table[[#This Row],[CN Value]],Worked_Table[[#This Row],[Award Value]])</f>
        <v>655146.82999999996</v>
      </c>
      <c r="P876" s="10">
        <v>45581</v>
      </c>
      <c r="Q876" s="10">
        <v>46003</v>
      </c>
      <c r="R876" s="7">
        <v>2024</v>
      </c>
      <c r="S876" s="7" t="str">
        <f t="shared" si="13"/>
        <v>England Mixed/Other</v>
      </c>
    </row>
    <row r="877" spans="1:19" x14ac:dyDescent="0.3">
      <c r="A877" s="7" t="s">
        <v>7532</v>
      </c>
      <c r="B877" s="7" t="s">
        <v>7533</v>
      </c>
      <c r="C877" s="7" t="s">
        <v>43</v>
      </c>
      <c r="D877" s="10">
        <v>45561</v>
      </c>
      <c r="E877" s="7" t="s">
        <v>7535</v>
      </c>
      <c r="F877" s="7" t="s">
        <v>84</v>
      </c>
      <c r="G877" s="10">
        <v>45691</v>
      </c>
      <c r="H877" s="10">
        <v>45898</v>
      </c>
      <c r="I877" s="10">
        <v>45484</v>
      </c>
      <c r="J877" s="10">
        <v>45547</v>
      </c>
      <c r="K877" s="21">
        <v>6960000</v>
      </c>
      <c r="L877" s="21">
        <v>6960000</v>
      </c>
      <c r="M877" s="21">
        <v>6960000</v>
      </c>
      <c r="N877" s="21">
        <v>6734176</v>
      </c>
      <c r="O877" s="21">
        <f>IF(Worked_Table[[#This Row],[Award Value]]="",Worked_Table[[#This Row],[CN Value]],Worked_Table[[#This Row],[Award Value]])</f>
        <v>6734176</v>
      </c>
      <c r="P877" s="10">
        <v>45548</v>
      </c>
      <c r="Q877" s="10">
        <v>45596</v>
      </c>
      <c r="R877" s="7">
        <v>2024</v>
      </c>
      <c r="S877" s="7" t="str">
        <f t="shared" si="13"/>
        <v>England Mixed/Other</v>
      </c>
    </row>
    <row r="878" spans="1:19" x14ac:dyDescent="0.3">
      <c r="A878" s="7" t="s">
        <v>7542</v>
      </c>
      <c r="B878" s="7" t="s">
        <v>2199</v>
      </c>
      <c r="C878" s="7" t="s">
        <v>43</v>
      </c>
      <c r="D878" s="10">
        <v>45560</v>
      </c>
      <c r="E878" s="7" t="s">
        <v>7544</v>
      </c>
      <c r="F878" s="7" t="s">
        <v>540</v>
      </c>
      <c r="G878" s="10">
        <v>45531</v>
      </c>
      <c r="H878" s="10">
        <v>45719</v>
      </c>
      <c r="I878" s="10">
        <v>45471</v>
      </c>
      <c r="J878" s="10">
        <v>45539</v>
      </c>
      <c r="K878" s="21">
        <v>242672</v>
      </c>
      <c r="L878" s="21">
        <v>11500000</v>
      </c>
      <c r="M878" s="21">
        <v>11500000</v>
      </c>
      <c r="N878" s="21">
        <v>242672</v>
      </c>
      <c r="O878" s="21">
        <f>IF(Worked_Table[[#This Row],[Award Value]]="",Worked_Table[[#This Row],[CN Value]],Worked_Table[[#This Row],[Award Value]])</f>
        <v>242672</v>
      </c>
      <c r="P878" s="10">
        <v>45531</v>
      </c>
      <c r="Q878" s="10">
        <v>45719</v>
      </c>
      <c r="R878" s="7">
        <v>2024</v>
      </c>
      <c r="S878" s="7" t="str">
        <f t="shared" si="13"/>
        <v>England Mixed/Other</v>
      </c>
    </row>
    <row r="879" spans="1:19" x14ac:dyDescent="0.3">
      <c r="A879" s="7" t="s">
        <v>7547</v>
      </c>
      <c r="B879" s="7" t="s">
        <v>24839</v>
      </c>
      <c r="C879" s="7" t="s">
        <v>43</v>
      </c>
      <c r="D879" s="10">
        <v>45555</v>
      </c>
      <c r="E879" s="7" t="s">
        <v>7549</v>
      </c>
      <c r="F879" s="7" t="s">
        <v>51</v>
      </c>
      <c r="G879" s="10">
        <v>45253</v>
      </c>
      <c r="H879" s="10">
        <v>45705</v>
      </c>
      <c r="I879" s="10">
        <v>45139</v>
      </c>
      <c r="J879" s="10">
        <v>45253</v>
      </c>
      <c r="K879" s="21">
        <v>2000000</v>
      </c>
      <c r="L879" s="21"/>
      <c r="M879" s="21">
        <v>2000000</v>
      </c>
      <c r="N879" s="21">
        <v>2000000</v>
      </c>
      <c r="O879" s="21">
        <f>IF(Worked_Table[[#This Row],[Award Value]]="",Worked_Table[[#This Row],[CN Value]],Worked_Table[[#This Row],[Award Value]])</f>
        <v>2000000</v>
      </c>
      <c r="P879" s="10">
        <v>45253</v>
      </c>
      <c r="Q879" s="10">
        <v>45705</v>
      </c>
      <c r="R879" s="7">
        <v>2024</v>
      </c>
      <c r="S879" s="7" t="str">
        <f t="shared" si="13"/>
        <v>England Mixed/Other</v>
      </c>
    </row>
    <row r="880" spans="1:19" x14ac:dyDescent="0.3">
      <c r="A880" s="7" t="s">
        <v>7552</v>
      </c>
      <c r="B880" s="7" t="s">
        <v>2199</v>
      </c>
      <c r="C880" s="7" t="s">
        <v>43</v>
      </c>
      <c r="D880" s="10">
        <v>45546</v>
      </c>
      <c r="E880" s="7" t="s">
        <v>7554</v>
      </c>
      <c r="F880" s="7" t="s">
        <v>540</v>
      </c>
      <c r="G880" s="10">
        <v>45495</v>
      </c>
      <c r="H880" s="10">
        <v>45867</v>
      </c>
      <c r="I880" s="10">
        <v>45338</v>
      </c>
      <c r="J880" s="10">
        <v>45293</v>
      </c>
      <c r="K880" s="21">
        <v>336394</v>
      </c>
      <c r="L880" s="21">
        <v>8000000</v>
      </c>
      <c r="M880" s="21">
        <v>8000000</v>
      </c>
      <c r="N880" s="21">
        <v>336394</v>
      </c>
      <c r="O880" s="21">
        <f>IF(Worked_Table[[#This Row],[Award Value]]="",Worked_Table[[#This Row],[CN Value]],Worked_Table[[#This Row],[Award Value]])</f>
        <v>336394</v>
      </c>
      <c r="P880" s="10">
        <v>45495</v>
      </c>
      <c r="Q880" s="10">
        <v>45867</v>
      </c>
      <c r="R880" s="7">
        <v>2024</v>
      </c>
      <c r="S880" s="7" t="str">
        <f t="shared" si="13"/>
        <v>England Mixed/Other</v>
      </c>
    </row>
    <row r="881" spans="1:19" x14ac:dyDescent="0.3">
      <c r="A881" s="7" t="s">
        <v>7557</v>
      </c>
      <c r="B881" s="7" t="s">
        <v>7558</v>
      </c>
      <c r="C881" s="7" t="s">
        <v>43</v>
      </c>
      <c r="D881" s="10">
        <v>45545</v>
      </c>
      <c r="E881" s="7" t="s">
        <v>7560</v>
      </c>
      <c r="F881" s="7" t="s">
        <v>84</v>
      </c>
      <c r="G881" s="10">
        <v>45505</v>
      </c>
      <c r="H881" s="10">
        <v>45746</v>
      </c>
      <c r="I881" s="10">
        <v>45366</v>
      </c>
      <c r="J881" s="10">
        <v>45392</v>
      </c>
      <c r="K881" s="21">
        <v>1651975.24</v>
      </c>
      <c r="L881" s="21"/>
      <c r="M881" s="21">
        <v>1651975.24</v>
      </c>
      <c r="N881" s="21">
        <v>1651975.24</v>
      </c>
      <c r="O881" s="21">
        <f>IF(Worked_Table[[#This Row],[Award Value]]="",Worked_Table[[#This Row],[CN Value]],Worked_Table[[#This Row],[Award Value]])</f>
        <v>1651975.24</v>
      </c>
      <c r="P881" s="10">
        <v>45405</v>
      </c>
      <c r="Q881" s="10">
        <v>45747</v>
      </c>
      <c r="R881" s="7">
        <v>2024</v>
      </c>
      <c r="S881" s="7" t="str">
        <f t="shared" si="13"/>
        <v>England Mixed/Other</v>
      </c>
    </row>
    <row r="882" spans="1:19" x14ac:dyDescent="0.3">
      <c r="A882" s="7" t="s">
        <v>7570</v>
      </c>
      <c r="B882" s="7" t="s">
        <v>1408</v>
      </c>
      <c r="C882" s="7" t="s">
        <v>43</v>
      </c>
      <c r="D882" s="10">
        <v>45525</v>
      </c>
      <c r="E882" s="7" t="s">
        <v>7572</v>
      </c>
      <c r="F882" s="7" t="s">
        <v>84</v>
      </c>
      <c r="G882" s="10">
        <v>45527</v>
      </c>
      <c r="H882" s="10">
        <v>45867</v>
      </c>
      <c r="I882" s="10">
        <v>45464</v>
      </c>
      <c r="J882" s="10">
        <v>45524</v>
      </c>
      <c r="K882" s="21">
        <v>470000</v>
      </c>
      <c r="L882" s="21">
        <v>470000</v>
      </c>
      <c r="M882" s="21">
        <v>470000</v>
      </c>
      <c r="N882" s="21">
        <v>370659.16</v>
      </c>
      <c r="O882" s="21">
        <f>IF(Worked_Table[[#This Row],[Award Value]]="",Worked_Table[[#This Row],[CN Value]],Worked_Table[[#This Row],[Award Value]])</f>
        <v>370659.16</v>
      </c>
      <c r="P882" s="10">
        <v>45527</v>
      </c>
      <c r="Q882" s="10">
        <v>45867</v>
      </c>
      <c r="R882" s="7">
        <v>2024</v>
      </c>
      <c r="S882" s="7" t="str">
        <f t="shared" si="13"/>
        <v>England Mixed/Other</v>
      </c>
    </row>
    <row r="883" spans="1:19" x14ac:dyDescent="0.3">
      <c r="A883" s="7" t="s">
        <v>7575</v>
      </c>
      <c r="B883" s="7" t="s">
        <v>4990</v>
      </c>
      <c r="C883" s="7" t="s">
        <v>43</v>
      </c>
      <c r="D883" s="10">
        <v>45513</v>
      </c>
      <c r="E883" s="7" t="s">
        <v>7577</v>
      </c>
      <c r="F883" s="7" t="s">
        <v>405</v>
      </c>
      <c r="G883" s="10">
        <v>45495</v>
      </c>
      <c r="H883" s="10">
        <v>45579</v>
      </c>
      <c r="I883" s="10">
        <v>45419</v>
      </c>
      <c r="J883" s="10">
        <v>45478</v>
      </c>
      <c r="K883" s="21">
        <v>583147.17000000004</v>
      </c>
      <c r="L883" s="21">
        <v>583147.17000000004</v>
      </c>
      <c r="M883" s="21">
        <v>583147.17000000004</v>
      </c>
      <c r="N883" s="21">
        <v>583147.17000000004</v>
      </c>
      <c r="O883" s="21">
        <f>IF(Worked_Table[[#This Row],[Award Value]]="",Worked_Table[[#This Row],[CN Value]],Worked_Table[[#This Row],[Award Value]])</f>
        <v>583147.17000000004</v>
      </c>
      <c r="P883" s="10">
        <v>45495</v>
      </c>
      <c r="Q883" s="10">
        <v>45579</v>
      </c>
      <c r="R883" s="7">
        <v>2024</v>
      </c>
      <c r="S883" s="7" t="str">
        <f t="shared" si="13"/>
        <v>England Mixed/Other</v>
      </c>
    </row>
    <row r="884" spans="1:19" x14ac:dyDescent="0.3">
      <c r="A884" s="7" t="s">
        <v>7583</v>
      </c>
      <c r="B884" s="7" t="s">
        <v>24968</v>
      </c>
      <c r="C884" s="7" t="s">
        <v>43</v>
      </c>
      <c r="D884" s="10">
        <v>45492</v>
      </c>
      <c r="E884" s="7" t="s">
        <v>7585</v>
      </c>
      <c r="F884" s="7" t="s">
        <v>84</v>
      </c>
      <c r="G884" s="10">
        <v>45584</v>
      </c>
      <c r="H884" s="10">
        <v>45747</v>
      </c>
      <c r="I884" s="10">
        <v>45443</v>
      </c>
      <c r="J884" s="10">
        <v>45492</v>
      </c>
      <c r="K884" s="21">
        <v>1400000</v>
      </c>
      <c r="L884" s="21">
        <v>1400000</v>
      </c>
      <c r="M884" s="21">
        <v>1400000</v>
      </c>
      <c r="N884" s="21">
        <v>579439.18000000005</v>
      </c>
      <c r="O884" s="21">
        <f>IF(Worked_Table[[#This Row],[Award Value]]="",Worked_Table[[#This Row],[CN Value]],Worked_Table[[#This Row],[Award Value]])</f>
        <v>579439.18000000005</v>
      </c>
      <c r="P884" s="10">
        <v>45584</v>
      </c>
      <c r="Q884" s="10">
        <v>45747</v>
      </c>
      <c r="R884" s="7">
        <v>2024</v>
      </c>
      <c r="S884" s="7" t="str">
        <f t="shared" si="13"/>
        <v>England Mixed/Other</v>
      </c>
    </row>
    <row r="885" spans="1:19" x14ac:dyDescent="0.3">
      <c r="A885" s="7" t="s">
        <v>7588</v>
      </c>
      <c r="B885" s="7" t="s">
        <v>24929</v>
      </c>
      <c r="C885" s="7" t="s">
        <v>43</v>
      </c>
      <c r="D885" s="10">
        <v>45470</v>
      </c>
      <c r="E885" s="7" t="s">
        <v>7590</v>
      </c>
      <c r="F885" s="7" t="s">
        <v>64</v>
      </c>
      <c r="G885" s="10">
        <v>45300</v>
      </c>
      <c r="H885" s="10">
        <v>45301</v>
      </c>
      <c r="I885" s="10">
        <v>45299</v>
      </c>
      <c r="J885" s="10">
        <v>45435</v>
      </c>
      <c r="K885" s="21">
        <v>16000000</v>
      </c>
      <c r="L885" s="21"/>
      <c r="M885" s="21">
        <v>16000000</v>
      </c>
      <c r="N885" s="21">
        <v>8000000</v>
      </c>
      <c r="O885" s="21">
        <f>IF(Worked_Table[[#This Row],[Award Value]]="",Worked_Table[[#This Row],[CN Value]],Worked_Table[[#This Row],[Award Value]])</f>
        <v>8000000</v>
      </c>
      <c r="P885" s="10">
        <v>45462</v>
      </c>
      <c r="Q885" s="10">
        <v>47025</v>
      </c>
      <c r="R885" s="7">
        <v>2024</v>
      </c>
      <c r="S885" s="7" t="str">
        <f t="shared" si="13"/>
        <v>UK</v>
      </c>
    </row>
    <row r="886" spans="1:19" x14ac:dyDescent="0.3">
      <c r="A886" s="7" t="s">
        <v>7595</v>
      </c>
      <c r="B886" s="7" t="s">
        <v>24970</v>
      </c>
      <c r="C886" s="7" t="s">
        <v>43</v>
      </c>
      <c r="D886" s="10">
        <v>45460</v>
      </c>
      <c r="E886" s="7" t="s">
        <v>7598</v>
      </c>
      <c r="F886" s="7" t="s">
        <v>8481</v>
      </c>
      <c r="G886" s="10">
        <v>44837</v>
      </c>
      <c r="H886" s="10">
        <v>45079</v>
      </c>
      <c r="I886" s="10">
        <v>44733</v>
      </c>
      <c r="J886" s="10">
        <v>45412</v>
      </c>
      <c r="K886" s="21">
        <v>1000000</v>
      </c>
      <c r="L886" s="21"/>
      <c r="M886" s="21">
        <v>1000000</v>
      </c>
      <c r="N886" s="21">
        <v>1249977.8500000001</v>
      </c>
      <c r="O886" s="21">
        <f>IF(Worked_Table[[#This Row],[Award Value]]="",Worked_Table[[#This Row],[CN Value]],Worked_Table[[#This Row],[Award Value]])</f>
        <v>1249977.8500000001</v>
      </c>
      <c r="P886" s="10">
        <v>45425</v>
      </c>
      <c r="Q886" s="10">
        <v>45667</v>
      </c>
      <c r="R886" s="7">
        <v>2024</v>
      </c>
      <c r="S886" s="7" t="str">
        <f t="shared" si="13"/>
        <v>England Mixed/Other</v>
      </c>
    </row>
    <row r="887" spans="1:19" x14ac:dyDescent="0.3">
      <c r="A887" s="7" t="s">
        <v>7608</v>
      </c>
      <c r="B887" s="7" t="s">
        <v>24839</v>
      </c>
      <c r="C887" s="7" t="s">
        <v>43</v>
      </c>
      <c r="D887" s="10">
        <v>45436</v>
      </c>
      <c r="E887" s="7" t="s">
        <v>7610</v>
      </c>
      <c r="F887" s="7" t="s">
        <v>107</v>
      </c>
      <c r="G887" s="10">
        <v>45408</v>
      </c>
      <c r="H887" s="10">
        <v>45485</v>
      </c>
      <c r="I887" s="10">
        <v>45079</v>
      </c>
      <c r="J887" s="10">
        <v>45408</v>
      </c>
      <c r="K887" s="21">
        <v>0</v>
      </c>
      <c r="L887" s="21">
        <v>2966140.02</v>
      </c>
      <c r="M887" s="21">
        <v>2966140.02</v>
      </c>
      <c r="N887" s="21">
        <v>2966140.02</v>
      </c>
      <c r="O887" s="21">
        <f>IF(Worked_Table[[#This Row],[Award Value]]="",Worked_Table[[#This Row],[CN Value]],Worked_Table[[#This Row],[Award Value]])</f>
        <v>2966140.02</v>
      </c>
      <c r="P887" s="10">
        <v>45408</v>
      </c>
      <c r="Q887" s="10">
        <v>45485</v>
      </c>
      <c r="R887" s="7">
        <v>2024</v>
      </c>
      <c r="S887" s="7" t="str">
        <f t="shared" si="13"/>
        <v>England Mixed/Other</v>
      </c>
    </row>
    <row r="888" spans="1:19" x14ac:dyDescent="0.3">
      <c r="A888" s="7" t="s">
        <v>7614</v>
      </c>
      <c r="B888" s="7" t="s">
        <v>1804</v>
      </c>
      <c r="C888" s="7" t="s">
        <v>43</v>
      </c>
      <c r="D888" s="10">
        <v>45408</v>
      </c>
      <c r="E888" s="7" t="s">
        <v>7616</v>
      </c>
      <c r="F888" s="7" t="s">
        <v>405</v>
      </c>
      <c r="G888" s="10">
        <v>45411</v>
      </c>
      <c r="H888" s="10">
        <v>45524</v>
      </c>
      <c r="I888" s="10">
        <v>45359</v>
      </c>
      <c r="J888" s="10">
        <v>45386</v>
      </c>
      <c r="K888" s="21">
        <v>25706.75</v>
      </c>
      <c r="L888" s="21"/>
      <c r="M888" s="21">
        <v>25706.75</v>
      </c>
      <c r="N888" s="21">
        <v>25706.75</v>
      </c>
      <c r="O888" s="21">
        <f>IF(Worked_Table[[#This Row],[Award Value]]="",Worked_Table[[#This Row],[CN Value]],Worked_Table[[#This Row],[Award Value]])</f>
        <v>25706.75</v>
      </c>
      <c r="P888" s="10">
        <v>45411</v>
      </c>
      <c r="Q888" s="10">
        <v>45524</v>
      </c>
      <c r="R888" s="7">
        <v>2024</v>
      </c>
      <c r="S888" s="7" t="str">
        <f t="shared" si="13"/>
        <v>England Mixed/Other</v>
      </c>
    </row>
    <row r="889" spans="1:19" x14ac:dyDescent="0.3">
      <c r="A889" s="7" t="s">
        <v>7620</v>
      </c>
      <c r="B889" s="7" t="s">
        <v>4682</v>
      </c>
      <c r="C889" s="7" t="s">
        <v>43</v>
      </c>
      <c r="D889" s="10">
        <v>45401</v>
      </c>
      <c r="E889" s="7" t="s">
        <v>7622</v>
      </c>
      <c r="F889" s="7" t="s">
        <v>84</v>
      </c>
      <c r="G889" s="10">
        <v>45369</v>
      </c>
      <c r="H889" s="10">
        <v>45425</v>
      </c>
      <c r="I889" s="10">
        <v>45362</v>
      </c>
      <c r="J889" s="10">
        <v>45369</v>
      </c>
      <c r="K889" s="21">
        <v>277309.15000000002</v>
      </c>
      <c r="L889" s="21"/>
      <c r="M889" s="21">
        <v>277309.15000000002</v>
      </c>
      <c r="N889" s="21">
        <v>277309.15000000002</v>
      </c>
      <c r="O889" s="21">
        <f>IF(Worked_Table[[#This Row],[Award Value]]="",Worked_Table[[#This Row],[CN Value]],Worked_Table[[#This Row],[Award Value]])</f>
        <v>277309.15000000002</v>
      </c>
      <c r="P889" s="10">
        <v>45369</v>
      </c>
      <c r="Q889" s="10">
        <v>45425</v>
      </c>
      <c r="R889" s="7">
        <v>2024</v>
      </c>
      <c r="S889" s="7" t="str">
        <f t="shared" si="13"/>
        <v>England Mixed/Other</v>
      </c>
    </row>
    <row r="890" spans="1:19" x14ac:dyDescent="0.3">
      <c r="A890" s="7" t="s">
        <v>7625</v>
      </c>
      <c r="B890" s="7" t="s">
        <v>7626</v>
      </c>
      <c r="C890" s="7" t="s">
        <v>43</v>
      </c>
      <c r="D890" s="10">
        <v>45395</v>
      </c>
      <c r="E890" s="7" t="s">
        <v>7628</v>
      </c>
      <c r="F890" s="7" t="s">
        <v>8481</v>
      </c>
      <c r="G890" s="10">
        <v>45334</v>
      </c>
      <c r="H890" s="10">
        <v>45363</v>
      </c>
      <c r="I890" s="10">
        <v>45315</v>
      </c>
      <c r="J890" s="10">
        <v>45335</v>
      </c>
      <c r="K890" s="21">
        <v>35000</v>
      </c>
      <c r="L890" s="21"/>
      <c r="M890" s="21">
        <v>35000</v>
      </c>
      <c r="N890" s="21">
        <v>38675</v>
      </c>
      <c r="O890" s="21">
        <f>IF(Worked_Table[[#This Row],[Award Value]]="",Worked_Table[[#This Row],[CN Value]],Worked_Table[[#This Row],[Award Value]])</f>
        <v>38675</v>
      </c>
      <c r="P890" s="10">
        <v>45413</v>
      </c>
      <c r="Q890" s="10">
        <v>45504</v>
      </c>
      <c r="R890" s="7">
        <v>2024</v>
      </c>
      <c r="S890" s="7" t="str">
        <f t="shared" si="13"/>
        <v>England Mixed/Other</v>
      </c>
    </row>
    <row r="891" spans="1:19" x14ac:dyDescent="0.3">
      <c r="A891" s="7" t="s">
        <v>7641</v>
      </c>
      <c r="B891" s="7" t="s">
        <v>7626</v>
      </c>
      <c r="C891" s="7" t="s">
        <v>43</v>
      </c>
      <c r="D891" s="10">
        <v>45395</v>
      </c>
      <c r="E891" s="7" t="s">
        <v>7643</v>
      </c>
      <c r="F891" s="7" t="s">
        <v>8481</v>
      </c>
      <c r="G891" s="10">
        <v>45334</v>
      </c>
      <c r="H891" s="10">
        <v>45363</v>
      </c>
      <c r="I891" s="10">
        <v>45315</v>
      </c>
      <c r="J891" s="10">
        <v>45335</v>
      </c>
      <c r="K891" s="21">
        <v>35000</v>
      </c>
      <c r="L891" s="21"/>
      <c r="M891" s="21">
        <v>35000</v>
      </c>
      <c r="N891" s="21">
        <v>40604.400000000001</v>
      </c>
      <c r="O891" s="21">
        <f>IF(Worked_Table[[#This Row],[Award Value]]="",Worked_Table[[#This Row],[CN Value]],Worked_Table[[#This Row],[Award Value]])</f>
        <v>40604.400000000001</v>
      </c>
      <c r="P891" s="10">
        <v>45413</v>
      </c>
      <c r="Q891" s="10">
        <v>45504</v>
      </c>
      <c r="R891" s="7">
        <v>2024</v>
      </c>
      <c r="S891" s="7" t="str">
        <f t="shared" si="13"/>
        <v>England Mixed/Other</v>
      </c>
    </row>
    <row r="892" spans="1:19" x14ac:dyDescent="0.3">
      <c r="A892" s="7" t="s">
        <v>7648</v>
      </c>
      <c r="B892" s="7" t="s">
        <v>2344</v>
      </c>
      <c r="C892" s="7" t="s">
        <v>43</v>
      </c>
      <c r="D892" s="10">
        <v>45391</v>
      </c>
      <c r="E892" s="7" t="s">
        <v>7650</v>
      </c>
      <c r="F892" s="7" t="s">
        <v>84</v>
      </c>
      <c r="G892" s="10">
        <v>45342</v>
      </c>
      <c r="H892" s="10">
        <v>46112</v>
      </c>
      <c r="I892" s="10">
        <v>45281</v>
      </c>
      <c r="J892" s="10">
        <v>45341</v>
      </c>
      <c r="K892" s="21">
        <v>424115.25</v>
      </c>
      <c r="L892" s="21"/>
      <c r="M892" s="21">
        <v>424115.25</v>
      </c>
      <c r="N892" s="21">
        <v>424115.25</v>
      </c>
      <c r="O892" s="21">
        <f>IF(Worked_Table[[#This Row],[Award Value]]="",Worked_Table[[#This Row],[CN Value]],Worked_Table[[#This Row],[Award Value]])</f>
        <v>424115.25</v>
      </c>
      <c r="P892" s="10">
        <v>45342</v>
      </c>
      <c r="Q892" s="10">
        <v>46112</v>
      </c>
      <c r="R892" s="7">
        <v>2024</v>
      </c>
      <c r="S892" s="7" t="str">
        <f t="shared" si="13"/>
        <v>England Mixed/Other</v>
      </c>
    </row>
    <row r="893" spans="1:19" x14ac:dyDescent="0.3">
      <c r="A893" s="7" t="s">
        <v>7653</v>
      </c>
      <c r="B893" s="7" t="s">
        <v>536</v>
      </c>
      <c r="C893" s="7" t="s">
        <v>43</v>
      </c>
      <c r="D893" s="10">
        <v>45387</v>
      </c>
      <c r="E893" s="7" t="s">
        <v>7655</v>
      </c>
      <c r="F893" s="7" t="s">
        <v>540</v>
      </c>
      <c r="G893" s="10">
        <v>45411</v>
      </c>
      <c r="H893" s="10">
        <v>45576</v>
      </c>
      <c r="I893" s="10">
        <v>45313</v>
      </c>
      <c r="J893" s="10">
        <v>45371</v>
      </c>
      <c r="K893" s="21">
        <v>800000</v>
      </c>
      <c r="L893" s="21"/>
      <c r="M893" s="21">
        <v>800000</v>
      </c>
      <c r="N893" s="21">
        <v>638573.09</v>
      </c>
      <c r="O893" s="21">
        <f>IF(Worked_Table[[#This Row],[Award Value]]="",Worked_Table[[#This Row],[CN Value]],Worked_Table[[#This Row],[Award Value]])</f>
        <v>638573.09</v>
      </c>
      <c r="P893" s="10">
        <v>45411</v>
      </c>
      <c r="Q893" s="10">
        <v>45576</v>
      </c>
      <c r="R893" s="7">
        <v>2024</v>
      </c>
      <c r="S893" s="7" t="str">
        <f t="shared" si="13"/>
        <v>England Mixed/Other</v>
      </c>
    </row>
    <row r="894" spans="1:19" x14ac:dyDescent="0.3">
      <c r="A894" s="7" t="s">
        <v>7660</v>
      </c>
      <c r="B894" s="7" t="s">
        <v>536</v>
      </c>
      <c r="C894" s="7" t="s">
        <v>43</v>
      </c>
      <c r="D894" s="10">
        <v>45358</v>
      </c>
      <c r="E894" s="7" t="s">
        <v>7662</v>
      </c>
      <c r="F894" s="7" t="s">
        <v>540</v>
      </c>
      <c r="G894" s="10">
        <v>45376</v>
      </c>
      <c r="H894" s="10">
        <v>45534</v>
      </c>
      <c r="I894" s="10">
        <v>45294</v>
      </c>
      <c r="J894" s="10">
        <v>45351</v>
      </c>
      <c r="K894" s="21">
        <v>988000</v>
      </c>
      <c r="L894" s="21"/>
      <c r="M894" s="21">
        <v>988000</v>
      </c>
      <c r="N894" s="21">
        <v>946989</v>
      </c>
      <c r="O894" s="21">
        <f>IF(Worked_Table[[#This Row],[Award Value]]="",Worked_Table[[#This Row],[CN Value]],Worked_Table[[#This Row],[Award Value]])</f>
        <v>946989</v>
      </c>
      <c r="P894" s="10">
        <v>45376</v>
      </c>
      <c r="Q894" s="10">
        <v>45534</v>
      </c>
      <c r="R894" s="7">
        <v>2024</v>
      </c>
      <c r="S894" s="7" t="str">
        <f t="shared" si="13"/>
        <v>England Mixed/Other</v>
      </c>
    </row>
    <row r="895" spans="1:19" x14ac:dyDescent="0.3">
      <c r="A895" s="7" t="s">
        <v>7665</v>
      </c>
      <c r="B895" s="7" t="s">
        <v>4682</v>
      </c>
      <c r="C895" s="7" t="s">
        <v>43</v>
      </c>
      <c r="D895" s="10">
        <v>45352</v>
      </c>
      <c r="E895" s="7" t="s">
        <v>7667</v>
      </c>
      <c r="F895" s="7" t="s">
        <v>84</v>
      </c>
      <c r="G895" s="10">
        <v>45337</v>
      </c>
      <c r="H895" s="10">
        <v>46129</v>
      </c>
      <c r="I895" s="10">
        <v>45330</v>
      </c>
      <c r="J895" s="10">
        <v>45337</v>
      </c>
      <c r="K895" s="21">
        <v>940286.08</v>
      </c>
      <c r="L895" s="21"/>
      <c r="M895" s="21">
        <v>940286.08</v>
      </c>
      <c r="N895" s="21">
        <v>940286.08</v>
      </c>
      <c r="O895" s="21">
        <f>IF(Worked_Table[[#This Row],[Award Value]]="",Worked_Table[[#This Row],[CN Value]],Worked_Table[[#This Row],[Award Value]])</f>
        <v>940286.08</v>
      </c>
      <c r="P895" s="10">
        <v>45337</v>
      </c>
      <c r="Q895" s="10">
        <v>46129</v>
      </c>
      <c r="R895" s="7">
        <v>2024</v>
      </c>
      <c r="S895" s="7" t="str">
        <f t="shared" si="13"/>
        <v>England Mixed/Other</v>
      </c>
    </row>
    <row r="896" spans="1:19" x14ac:dyDescent="0.3">
      <c r="A896" s="7" t="s">
        <v>7669</v>
      </c>
      <c r="B896" s="7" t="s">
        <v>24954</v>
      </c>
      <c r="C896" s="7" t="s">
        <v>43</v>
      </c>
      <c r="D896" s="10">
        <v>45338</v>
      </c>
      <c r="E896" s="7" t="s">
        <v>7671</v>
      </c>
      <c r="F896" s="7" t="s">
        <v>127</v>
      </c>
      <c r="G896" s="10">
        <v>45260</v>
      </c>
      <c r="H896" s="10">
        <v>46720</v>
      </c>
      <c r="I896" s="10">
        <v>45231</v>
      </c>
      <c r="J896" s="10">
        <v>45254</v>
      </c>
      <c r="K896" s="21">
        <v>0.01</v>
      </c>
      <c r="L896" s="21"/>
      <c r="M896" s="21">
        <v>0.01</v>
      </c>
      <c r="N896" s="21">
        <v>13800000</v>
      </c>
      <c r="O896" s="21">
        <f>IF(Worked_Table[[#This Row],[Award Value]]="",Worked_Table[[#This Row],[CN Value]],Worked_Table[[#This Row],[Award Value]])</f>
        <v>13800000</v>
      </c>
      <c r="P896" s="10">
        <v>45260</v>
      </c>
      <c r="Q896" s="10">
        <v>46720</v>
      </c>
      <c r="R896" s="7">
        <v>2024</v>
      </c>
      <c r="S896" s="7" t="str">
        <f t="shared" si="13"/>
        <v>UK</v>
      </c>
    </row>
    <row r="897" spans="1:19" x14ac:dyDescent="0.3">
      <c r="A897" s="7" t="s">
        <v>7676</v>
      </c>
      <c r="B897" s="7" t="s">
        <v>4682</v>
      </c>
      <c r="C897" s="7" t="s">
        <v>43</v>
      </c>
      <c r="D897" s="10">
        <v>45338</v>
      </c>
      <c r="E897" s="7" t="s">
        <v>7678</v>
      </c>
      <c r="F897" s="7" t="s">
        <v>84</v>
      </c>
      <c r="G897" s="10">
        <v>45306</v>
      </c>
      <c r="H897" s="10">
        <v>45537</v>
      </c>
      <c r="I897" s="10">
        <v>45299</v>
      </c>
      <c r="J897" s="10">
        <v>45306</v>
      </c>
      <c r="K897" s="21">
        <v>45817019.039999999</v>
      </c>
      <c r="L897" s="21"/>
      <c r="M897" s="21">
        <v>45817019.039999999</v>
      </c>
      <c r="N897" s="21">
        <v>45817019.039999999</v>
      </c>
      <c r="O897" s="21">
        <f>IF(Worked_Table[[#This Row],[Award Value]]="",Worked_Table[[#This Row],[CN Value]],Worked_Table[[#This Row],[Award Value]])</f>
        <v>45817019.039999999</v>
      </c>
      <c r="P897" s="10">
        <v>45306</v>
      </c>
      <c r="Q897" s="10">
        <v>45537</v>
      </c>
      <c r="R897" s="7">
        <v>2024</v>
      </c>
      <c r="S897" s="7" t="str">
        <f t="shared" si="13"/>
        <v>England Mixed/Other</v>
      </c>
    </row>
    <row r="898" spans="1:19" x14ac:dyDescent="0.3">
      <c r="A898" s="7" t="s">
        <v>7679</v>
      </c>
      <c r="B898" s="7" t="s">
        <v>24971</v>
      </c>
      <c r="C898" s="7" t="s">
        <v>43</v>
      </c>
      <c r="D898" s="10">
        <v>45331</v>
      </c>
      <c r="E898" s="7" t="s">
        <v>7682</v>
      </c>
      <c r="F898" s="7" t="s">
        <v>127</v>
      </c>
      <c r="G898" s="10">
        <v>45314</v>
      </c>
      <c r="H898" s="10">
        <v>46774</v>
      </c>
      <c r="I898" s="10">
        <v>45250</v>
      </c>
      <c r="J898" s="10">
        <v>45275</v>
      </c>
      <c r="K898" s="21">
        <v>300000000</v>
      </c>
      <c r="L898" s="21"/>
      <c r="M898" s="21">
        <v>300000000</v>
      </c>
      <c r="N898" s="21">
        <v>300000000</v>
      </c>
      <c r="O898" s="21">
        <f>IF(Worked_Table[[#This Row],[Award Value]]="",Worked_Table[[#This Row],[CN Value]],Worked_Table[[#This Row],[Award Value]])</f>
        <v>300000000</v>
      </c>
      <c r="P898" s="10">
        <v>45314</v>
      </c>
      <c r="Q898" s="10">
        <v>46774</v>
      </c>
      <c r="R898" s="7">
        <v>2024</v>
      </c>
      <c r="S898" s="7" t="str">
        <f t="shared" ref="S898:S961" si="14">IF(OR(F898="United Kingdom",F898="Any region"),"UK",
IF(
(
--ISNUMBER(SEARCH("North East",F898))+
--ISNUMBER(SEARCH("North West",F898))+
--ISNUMBER(SEARCH("Yorkshire and The Humber",F898))+
--ISNUMBER(SEARCH("East Midlands",F898))+
--ISNUMBER(SEARCH("West Midlands",F898))+
--ISNUMBER(SEARCH("East of England",F898))+
--ISNUMBER(SEARCH("London",F898))+
--ISNUMBER(SEARCH("South East",F898))+
--ISNUMBER(SEARCH("South West",F898))
)=9,
"England",
"England Mixed/Other"
))</f>
        <v>UK</v>
      </c>
    </row>
    <row r="899" spans="1:19" x14ac:dyDescent="0.3">
      <c r="A899" s="7" t="s">
        <v>7692</v>
      </c>
      <c r="B899" s="7" t="s">
        <v>24972</v>
      </c>
      <c r="C899" s="7" t="s">
        <v>43</v>
      </c>
      <c r="D899" s="10">
        <v>45320</v>
      </c>
      <c r="E899" s="7" t="s">
        <v>7695</v>
      </c>
      <c r="F899" s="7" t="s">
        <v>51</v>
      </c>
      <c r="G899" s="10">
        <v>45383</v>
      </c>
      <c r="H899" s="10">
        <v>45590</v>
      </c>
      <c r="I899" s="10">
        <v>45177</v>
      </c>
      <c r="J899" s="10">
        <v>45279</v>
      </c>
      <c r="K899" s="21">
        <v>2400000</v>
      </c>
      <c r="L899" s="21">
        <v>2900000</v>
      </c>
      <c r="M899" s="21">
        <v>2900000</v>
      </c>
      <c r="N899" s="21">
        <v>2859651</v>
      </c>
      <c r="O899" s="21">
        <f>IF(Worked_Table[[#This Row],[Award Value]]="",Worked_Table[[#This Row],[CN Value]],Worked_Table[[#This Row],[Award Value]])</f>
        <v>2859651</v>
      </c>
      <c r="P899" s="10">
        <v>45383</v>
      </c>
      <c r="Q899" s="10">
        <v>45590</v>
      </c>
      <c r="R899" s="7">
        <v>2024</v>
      </c>
      <c r="S899" s="7" t="str">
        <f t="shared" si="14"/>
        <v>England Mixed/Other</v>
      </c>
    </row>
    <row r="900" spans="1:19" x14ac:dyDescent="0.3">
      <c r="A900" s="7" t="s">
        <v>7703</v>
      </c>
      <c r="B900" s="7" t="s">
        <v>6681</v>
      </c>
      <c r="C900" s="7" t="s">
        <v>43</v>
      </c>
      <c r="D900" s="10">
        <v>45293</v>
      </c>
      <c r="E900" s="7" t="s">
        <v>7705</v>
      </c>
      <c r="F900" s="7" t="s">
        <v>378</v>
      </c>
      <c r="G900" s="10">
        <v>45222</v>
      </c>
      <c r="H900" s="10">
        <v>48875</v>
      </c>
      <c r="I900" s="10">
        <v>45208</v>
      </c>
      <c r="J900" s="10">
        <v>45222</v>
      </c>
      <c r="K900" s="21">
        <v>1127044.6299999999</v>
      </c>
      <c r="L900" s="21"/>
      <c r="M900" s="21">
        <v>1127044.6299999999</v>
      </c>
      <c r="N900" s="21">
        <v>1127044.6299999999</v>
      </c>
      <c r="O900" s="21">
        <f>IF(Worked_Table[[#This Row],[Award Value]]="",Worked_Table[[#This Row],[CN Value]],Worked_Table[[#This Row],[Award Value]])</f>
        <v>1127044.6299999999</v>
      </c>
      <c r="P900" s="10">
        <v>45222</v>
      </c>
      <c r="Q900" s="10">
        <v>48875</v>
      </c>
      <c r="R900" s="7">
        <v>2024</v>
      </c>
      <c r="S900" s="7" t="str">
        <f t="shared" si="14"/>
        <v>England Mixed/Other</v>
      </c>
    </row>
    <row r="901" spans="1:19" x14ac:dyDescent="0.3">
      <c r="A901" s="7" t="s">
        <v>7711</v>
      </c>
      <c r="B901" s="7" t="s">
        <v>24973</v>
      </c>
      <c r="C901" s="7" t="s">
        <v>43</v>
      </c>
      <c r="D901" s="10">
        <v>45891</v>
      </c>
      <c r="E901" s="7" t="s">
        <v>7714</v>
      </c>
      <c r="F901" s="7" t="s">
        <v>5897</v>
      </c>
      <c r="G901" s="10">
        <v>45890</v>
      </c>
      <c r="H901" s="10">
        <v>47350</v>
      </c>
      <c r="I901" s="10">
        <v>45791</v>
      </c>
      <c r="J901" s="10">
        <v>45890</v>
      </c>
      <c r="K901" s="21">
        <v>970000000</v>
      </c>
      <c r="L901" s="21">
        <v>0</v>
      </c>
      <c r="M901" s="21">
        <v>0</v>
      </c>
      <c r="N901" s="21">
        <v>970000000</v>
      </c>
      <c r="O901" s="21">
        <f>IF(Worked_Table[[#This Row],[Award Value]]="",Worked_Table[[#This Row],[CN Value]],Worked_Table[[#This Row],[Award Value]])</f>
        <v>970000000</v>
      </c>
      <c r="P901" s="10">
        <v>45890</v>
      </c>
      <c r="Q901" s="10">
        <v>47350</v>
      </c>
      <c r="R901" s="7">
        <v>2025</v>
      </c>
      <c r="S901" s="7" t="str">
        <f t="shared" si="14"/>
        <v>England Mixed/Other</v>
      </c>
    </row>
    <row r="902" spans="1:19" x14ac:dyDescent="0.3">
      <c r="A902" s="7" t="s">
        <v>7723</v>
      </c>
      <c r="B902" s="7" t="s">
        <v>24974</v>
      </c>
      <c r="C902" s="7" t="s">
        <v>43</v>
      </c>
      <c r="D902" s="10">
        <v>45594</v>
      </c>
      <c r="E902" s="7" t="s">
        <v>7723</v>
      </c>
      <c r="F902" s="7" t="s">
        <v>127</v>
      </c>
      <c r="G902" s="10">
        <v>45588</v>
      </c>
      <c r="H902" s="10">
        <v>47413</v>
      </c>
      <c r="I902" s="10">
        <v>45422</v>
      </c>
      <c r="J902" s="10">
        <v>45580</v>
      </c>
      <c r="K902" s="21">
        <v>866000000</v>
      </c>
      <c r="L902" s="21"/>
      <c r="M902" s="21">
        <v>866000000</v>
      </c>
      <c r="N902" s="21">
        <v>866000000</v>
      </c>
      <c r="O902" s="21">
        <f>IF(Worked_Table[[#This Row],[Award Value]]="",Worked_Table[[#This Row],[CN Value]],Worked_Table[[#This Row],[Award Value]])</f>
        <v>866000000</v>
      </c>
      <c r="P902" s="10">
        <v>45588</v>
      </c>
      <c r="Q902" s="10">
        <v>47413</v>
      </c>
      <c r="R902" s="7">
        <v>2024</v>
      </c>
      <c r="S902" s="7" t="str">
        <f t="shared" si="14"/>
        <v>UK</v>
      </c>
    </row>
    <row r="903" spans="1:19" x14ac:dyDescent="0.3">
      <c r="A903" s="7" t="s">
        <v>7732</v>
      </c>
      <c r="B903" s="7" t="s">
        <v>24973</v>
      </c>
      <c r="C903" s="7" t="s">
        <v>43</v>
      </c>
      <c r="D903" s="10">
        <v>45534</v>
      </c>
      <c r="E903" s="7" t="s">
        <v>7734</v>
      </c>
      <c r="F903" s="7" t="s">
        <v>7736</v>
      </c>
      <c r="G903" s="10">
        <v>45506</v>
      </c>
      <c r="H903" s="10">
        <v>46966</v>
      </c>
      <c r="I903" s="10">
        <v>45447</v>
      </c>
      <c r="J903" s="10">
        <v>45506</v>
      </c>
      <c r="K903" s="21">
        <v>90000000</v>
      </c>
      <c r="L903" s="21">
        <v>0</v>
      </c>
      <c r="M903" s="21">
        <v>0</v>
      </c>
      <c r="N903" s="21">
        <v>90000000</v>
      </c>
      <c r="O903" s="21">
        <f>IF(Worked_Table[[#This Row],[Award Value]]="",Worked_Table[[#This Row],[CN Value]],Worked_Table[[#This Row],[Award Value]])</f>
        <v>90000000</v>
      </c>
      <c r="P903" s="10">
        <v>45506</v>
      </c>
      <c r="Q903" s="10">
        <v>46966</v>
      </c>
      <c r="R903" s="7">
        <v>2024</v>
      </c>
      <c r="S903" s="7" t="str">
        <f t="shared" si="14"/>
        <v>England Mixed/Other</v>
      </c>
    </row>
    <row r="904" spans="1:19" x14ac:dyDescent="0.3">
      <c r="A904" s="7" t="s">
        <v>7738</v>
      </c>
      <c r="B904" s="7" t="s">
        <v>24975</v>
      </c>
      <c r="C904" s="7" t="s">
        <v>43</v>
      </c>
      <c r="D904" s="10">
        <v>45393</v>
      </c>
      <c r="E904" s="7" t="s">
        <v>7741</v>
      </c>
      <c r="F904" s="7" t="s">
        <v>64</v>
      </c>
      <c r="G904" s="10">
        <v>45200</v>
      </c>
      <c r="H904" s="10">
        <v>45566</v>
      </c>
      <c r="I904" s="10">
        <v>45170</v>
      </c>
      <c r="J904" s="10">
        <v>45229</v>
      </c>
      <c r="K904" s="21">
        <v>7000000</v>
      </c>
      <c r="L904" s="21">
        <v>7000000</v>
      </c>
      <c r="M904" s="21">
        <v>7000000</v>
      </c>
      <c r="N904" s="21">
        <v>6364746.5199999996</v>
      </c>
      <c r="O904" s="21">
        <f>IF(Worked_Table[[#This Row],[Award Value]]="",Worked_Table[[#This Row],[CN Value]],Worked_Table[[#This Row],[Award Value]])</f>
        <v>6364746.5199999996</v>
      </c>
      <c r="P904" s="10">
        <v>45292</v>
      </c>
      <c r="Q904" s="10">
        <v>45657</v>
      </c>
      <c r="R904" s="7">
        <v>2024</v>
      </c>
      <c r="S904" s="7" t="str">
        <f t="shared" si="14"/>
        <v>UK</v>
      </c>
    </row>
    <row r="905" spans="1:19" x14ac:dyDescent="0.3">
      <c r="A905" s="7" t="s">
        <v>7749</v>
      </c>
      <c r="B905" s="7" t="s">
        <v>7750</v>
      </c>
      <c r="C905" s="7" t="s">
        <v>43</v>
      </c>
      <c r="D905" s="10">
        <v>46005</v>
      </c>
      <c r="E905" s="7" t="s">
        <v>7752</v>
      </c>
      <c r="F905" s="7" t="s">
        <v>405</v>
      </c>
      <c r="G905" s="10">
        <v>45946</v>
      </c>
      <c r="H905" s="10">
        <v>47407</v>
      </c>
      <c r="I905" s="10">
        <v>45945</v>
      </c>
      <c r="J905" s="10">
        <v>45945</v>
      </c>
      <c r="K905" s="21">
        <v>224000000</v>
      </c>
      <c r="L905" s="21"/>
      <c r="M905" s="21">
        <v>224000000</v>
      </c>
      <c r="N905" s="21">
        <v>224000000</v>
      </c>
      <c r="O905" s="21">
        <f>IF(Worked_Table[[#This Row],[Award Value]]="",Worked_Table[[#This Row],[CN Value]],Worked_Table[[#This Row],[Award Value]])</f>
        <v>224000000</v>
      </c>
      <c r="P905" s="10">
        <v>45946</v>
      </c>
      <c r="Q905" s="10">
        <v>47407</v>
      </c>
      <c r="R905" s="7">
        <v>2025</v>
      </c>
      <c r="S905" s="7" t="str">
        <f t="shared" si="14"/>
        <v>England Mixed/Other</v>
      </c>
    </row>
    <row r="906" spans="1:19" x14ac:dyDescent="0.3">
      <c r="A906" s="7" t="s">
        <v>7761</v>
      </c>
      <c r="B906" s="7" t="s">
        <v>7762</v>
      </c>
      <c r="C906" s="7" t="s">
        <v>43</v>
      </c>
      <c r="D906" s="10">
        <v>45909</v>
      </c>
      <c r="E906" s="7" t="s">
        <v>7764</v>
      </c>
      <c r="F906" s="7" t="s">
        <v>127</v>
      </c>
      <c r="G906" s="10">
        <v>45670</v>
      </c>
      <c r="H906" s="10">
        <v>47130</v>
      </c>
      <c r="I906" s="10">
        <v>45464</v>
      </c>
      <c r="J906" s="10">
        <v>45600</v>
      </c>
      <c r="K906" s="21">
        <v>500000000</v>
      </c>
      <c r="L906" s="21"/>
      <c r="M906" s="21">
        <v>500000000</v>
      </c>
      <c r="N906" s="21">
        <v>500000000</v>
      </c>
      <c r="O906" s="21">
        <f>IF(Worked_Table[[#This Row],[Award Value]]="",Worked_Table[[#This Row],[CN Value]],Worked_Table[[#This Row],[Award Value]])</f>
        <v>500000000</v>
      </c>
      <c r="P906" s="10">
        <v>45670</v>
      </c>
      <c r="Q906" s="10">
        <v>47130</v>
      </c>
      <c r="R906" s="7">
        <v>2025</v>
      </c>
      <c r="S906" s="7" t="str">
        <f t="shared" si="14"/>
        <v>UK</v>
      </c>
    </row>
    <row r="907" spans="1:19" x14ac:dyDescent="0.3">
      <c r="A907" s="7" t="s">
        <v>7772</v>
      </c>
      <c r="B907" s="7" t="s">
        <v>2199</v>
      </c>
      <c r="C907" s="7" t="s">
        <v>43</v>
      </c>
      <c r="D907" s="10">
        <v>45840</v>
      </c>
      <c r="E907" s="7" t="s">
        <v>7774</v>
      </c>
      <c r="F907" s="7" t="s">
        <v>540</v>
      </c>
      <c r="G907" s="10">
        <v>45799</v>
      </c>
      <c r="H907" s="10">
        <v>47259</v>
      </c>
      <c r="I907" s="10">
        <v>45740</v>
      </c>
      <c r="J907" s="10">
        <v>45812</v>
      </c>
      <c r="K907" s="21">
        <v>18650000</v>
      </c>
      <c r="L907" s="21"/>
      <c r="M907" s="21">
        <v>18650000</v>
      </c>
      <c r="N907" s="21">
        <v>18650000</v>
      </c>
      <c r="O907" s="21">
        <f>IF(Worked_Table[[#This Row],[Award Value]]="",Worked_Table[[#This Row],[CN Value]],Worked_Table[[#This Row],[Award Value]])</f>
        <v>18650000</v>
      </c>
      <c r="P907" s="10">
        <v>45824</v>
      </c>
      <c r="Q907" s="10">
        <v>47284</v>
      </c>
      <c r="R907" s="7">
        <v>2025</v>
      </c>
      <c r="S907" s="7" t="str">
        <f t="shared" si="14"/>
        <v>England Mixed/Other</v>
      </c>
    </row>
    <row r="908" spans="1:19" x14ac:dyDescent="0.3">
      <c r="A908" s="7" t="s">
        <v>7779</v>
      </c>
      <c r="B908" s="7" t="s">
        <v>24918</v>
      </c>
      <c r="C908" s="7" t="s">
        <v>43</v>
      </c>
      <c r="D908" s="10">
        <v>45805</v>
      </c>
      <c r="E908" s="7" t="s">
        <v>7781</v>
      </c>
      <c r="F908" s="7" t="s">
        <v>64</v>
      </c>
      <c r="G908" s="10">
        <v>45798</v>
      </c>
      <c r="H908" s="10">
        <v>47256</v>
      </c>
      <c r="I908" s="10">
        <v>45796</v>
      </c>
      <c r="J908" s="10">
        <v>45796</v>
      </c>
      <c r="K908" s="21">
        <v>2035000000</v>
      </c>
      <c r="L908" s="21"/>
      <c r="M908" s="21">
        <v>2035000000</v>
      </c>
      <c r="N908" s="21">
        <v>2035000000</v>
      </c>
      <c r="O908" s="21">
        <f>IF(Worked_Table[[#This Row],[Award Value]]="",Worked_Table[[#This Row],[CN Value]],Worked_Table[[#This Row],[Award Value]])</f>
        <v>2035000000</v>
      </c>
      <c r="P908" s="10">
        <v>45798</v>
      </c>
      <c r="Q908" s="10">
        <v>47256</v>
      </c>
      <c r="R908" s="7">
        <v>2025</v>
      </c>
      <c r="S908" s="7" t="str">
        <f t="shared" si="14"/>
        <v>UK</v>
      </c>
    </row>
    <row r="909" spans="1:19" x14ac:dyDescent="0.3">
      <c r="A909" s="7" t="s">
        <v>7785</v>
      </c>
      <c r="B909" s="7" t="s">
        <v>24976</v>
      </c>
      <c r="C909" s="7" t="s">
        <v>43</v>
      </c>
      <c r="D909" s="10">
        <v>45323</v>
      </c>
      <c r="E909" s="7" t="s">
        <v>7788</v>
      </c>
      <c r="F909" s="7" t="s">
        <v>107</v>
      </c>
      <c r="G909" s="10">
        <v>45313</v>
      </c>
      <c r="H909" s="10">
        <v>46773</v>
      </c>
      <c r="I909" s="10">
        <v>45110</v>
      </c>
      <c r="J909" s="10">
        <v>45323</v>
      </c>
      <c r="K909" s="21">
        <v>0</v>
      </c>
      <c r="L909" s="21">
        <v>500000000</v>
      </c>
      <c r="M909" s="21">
        <v>500000000</v>
      </c>
      <c r="N909" s="21">
        <v>31250000</v>
      </c>
      <c r="O909" s="21">
        <f>IF(Worked_Table[[#This Row],[Award Value]]="",Worked_Table[[#This Row],[CN Value]],Worked_Table[[#This Row],[Award Value]])</f>
        <v>31250000</v>
      </c>
      <c r="P909" s="10">
        <v>45313</v>
      </c>
      <c r="Q909" s="10">
        <v>46773</v>
      </c>
      <c r="R909" s="7">
        <v>2024</v>
      </c>
      <c r="S909" s="7" t="str">
        <f t="shared" si="14"/>
        <v>England Mixed/Other</v>
      </c>
    </row>
    <row r="910" spans="1:19" x14ac:dyDescent="0.3">
      <c r="A910" s="7" t="s">
        <v>7792</v>
      </c>
      <c r="B910" s="7" t="s">
        <v>7793</v>
      </c>
      <c r="C910" s="7" t="s">
        <v>43</v>
      </c>
      <c r="D910" s="10">
        <v>45534</v>
      </c>
      <c r="E910" s="7" t="s">
        <v>7795</v>
      </c>
      <c r="F910" s="7" t="s">
        <v>7797</v>
      </c>
      <c r="G910" s="10">
        <v>45566</v>
      </c>
      <c r="H910" s="10">
        <v>47026</v>
      </c>
      <c r="I910" s="10">
        <v>45394</v>
      </c>
      <c r="J910" s="10">
        <v>45534</v>
      </c>
      <c r="K910" s="21">
        <v>20000000</v>
      </c>
      <c r="L910" s="21"/>
      <c r="M910" s="21">
        <v>20000000</v>
      </c>
      <c r="N910" s="21">
        <v>20000000</v>
      </c>
      <c r="O910" s="21">
        <f>IF(Worked_Table[[#This Row],[Award Value]]="",Worked_Table[[#This Row],[CN Value]],Worked_Table[[#This Row],[Award Value]])</f>
        <v>20000000</v>
      </c>
      <c r="P910" s="10">
        <v>45566</v>
      </c>
      <c r="Q910" s="10">
        <v>47026</v>
      </c>
      <c r="R910" s="7">
        <v>2024</v>
      </c>
      <c r="S910" s="7" t="str">
        <f t="shared" si="14"/>
        <v>England Mixed/Other</v>
      </c>
    </row>
    <row r="911" spans="1:19" x14ac:dyDescent="0.3">
      <c r="A911" s="7" t="s">
        <v>7805</v>
      </c>
      <c r="B911" s="7" t="s">
        <v>24977</v>
      </c>
      <c r="C911" s="7" t="s">
        <v>43</v>
      </c>
      <c r="D911" s="10">
        <v>45511</v>
      </c>
      <c r="E911" s="7" t="s">
        <v>7808</v>
      </c>
      <c r="F911" s="7" t="s">
        <v>127</v>
      </c>
      <c r="G911" s="10">
        <v>45474</v>
      </c>
      <c r="H911" s="10">
        <v>46934</v>
      </c>
      <c r="I911" s="10">
        <v>45358</v>
      </c>
      <c r="J911" s="10">
        <v>45506</v>
      </c>
      <c r="K911" s="21">
        <v>0</v>
      </c>
      <c r="L911" s="21">
        <v>835000000</v>
      </c>
      <c r="M911" s="21">
        <v>835000000</v>
      </c>
      <c r="N911" s="21">
        <v>835000000</v>
      </c>
      <c r="O911" s="21">
        <f>IF(Worked_Table[[#This Row],[Award Value]]="",Worked_Table[[#This Row],[CN Value]],Worked_Table[[#This Row],[Award Value]])</f>
        <v>835000000</v>
      </c>
      <c r="P911" s="10">
        <v>45474</v>
      </c>
      <c r="Q911" s="10">
        <v>46934</v>
      </c>
      <c r="R911" s="7">
        <v>2024</v>
      </c>
      <c r="S911" s="7" t="str">
        <f t="shared" si="14"/>
        <v>UK</v>
      </c>
    </row>
    <row r="912" spans="1:19" x14ac:dyDescent="0.3">
      <c r="A912" s="7" t="s">
        <v>7816</v>
      </c>
      <c r="B912" s="7" t="s">
        <v>7817</v>
      </c>
      <c r="C912" s="7" t="s">
        <v>43</v>
      </c>
      <c r="D912" s="10">
        <v>45432</v>
      </c>
      <c r="E912" s="7" t="s">
        <v>7819</v>
      </c>
      <c r="F912" s="7" t="s">
        <v>64</v>
      </c>
      <c r="G912" s="10">
        <v>45536</v>
      </c>
      <c r="H912" s="10">
        <v>46996</v>
      </c>
      <c r="I912" s="10">
        <v>45426</v>
      </c>
      <c r="J912" s="10">
        <v>45426</v>
      </c>
      <c r="K912" s="21">
        <v>1</v>
      </c>
      <c r="L912" s="21">
        <v>100000000</v>
      </c>
      <c r="M912" s="21">
        <v>100000000</v>
      </c>
      <c r="N912" s="21">
        <v>1</v>
      </c>
      <c r="O912" s="21">
        <f>IF(Worked_Table[[#This Row],[Award Value]]="",Worked_Table[[#This Row],[CN Value]],Worked_Table[[#This Row],[Award Value]])</f>
        <v>1</v>
      </c>
      <c r="P912" s="10">
        <v>45536</v>
      </c>
      <c r="Q912" s="10">
        <v>46996</v>
      </c>
      <c r="R912" s="7">
        <v>2024</v>
      </c>
      <c r="S912" s="7" t="str">
        <f t="shared" si="14"/>
        <v>UK</v>
      </c>
    </row>
    <row r="913" spans="1:19" x14ac:dyDescent="0.3">
      <c r="A913" s="7" t="s">
        <v>7828</v>
      </c>
      <c r="B913" s="7" t="s">
        <v>24849</v>
      </c>
      <c r="C913" s="7" t="s">
        <v>43</v>
      </c>
      <c r="D913" s="10">
        <v>45316</v>
      </c>
      <c r="E913" s="7" t="s">
        <v>7830</v>
      </c>
      <c r="F913" s="7" t="s">
        <v>84</v>
      </c>
      <c r="G913" s="10">
        <v>45231</v>
      </c>
      <c r="H913" s="10">
        <v>46691</v>
      </c>
      <c r="I913" s="10">
        <v>45190</v>
      </c>
      <c r="J913" s="10">
        <v>45280</v>
      </c>
      <c r="K913" s="21">
        <v>16000000</v>
      </c>
      <c r="L913" s="21">
        <v>16000000</v>
      </c>
      <c r="M913" s="21">
        <v>16000000</v>
      </c>
      <c r="N913" s="21">
        <v>16000000</v>
      </c>
      <c r="O913" s="21">
        <f>IF(Worked_Table[[#This Row],[Award Value]]="",Worked_Table[[#This Row],[CN Value]],Worked_Table[[#This Row],[Award Value]])</f>
        <v>16000000</v>
      </c>
      <c r="P913" s="10">
        <v>45293</v>
      </c>
      <c r="Q913" s="10">
        <v>46754</v>
      </c>
      <c r="R913" s="7">
        <v>2024</v>
      </c>
      <c r="S913" s="7" t="str">
        <f t="shared" si="14"/>
        <v>England Mixed/Other</v>
      </c>
    </row>
    <row r="914" spans="1:19" x14ac:dyDescent="0.3">
      <c r="A914" s="7" t="s">
        <v>7836</v>
      </c>
      <c r="B914" s="7" t="s">
        <v>24978</v>
      </c>
      <c r="C914" s="7" t="s">
        <v>43</v>
      </c>
      <c r="D914" s="10">
        <v>45608</v>
      </c>
      <c r="E914" s="7" t="s">
        <v>7839</v>
      </c>
      <c r="F914" s="7" t="s">
        <v>127</v>
      </c>
      <c r="G914" s="10">
        <v>45611</v>
      </c>
      <c r="H914" s="10">
        <v>46340</v>
      </c>
      <c r="I914" s="10">
        <v>45575</v>
      </c>
      <c r="J914" s="10">
        <v>45603</v>
      </c>
      <c r="K914" s="21">
        <v>884419</v>
      </c>
      <c r="L914" s="21"/>
      <c r="M914" s="21">
        <v>884419</v>
      </c>
      <c r="N914" s="21">
        <v>796220</v>
      </c>
      <c r="O914" s="21">
        <f>IF(Worked_Table[[#This Row],[Award Value]]="",Worked_Table[[#This Row],[CN Value]],Worked_Table[[#This Row],[Award Value]])</f>
        <v>796220</v>
      </c>
      <c r="P914" s="10">
        <v>45611</v>
      </c>
      <c r="Q914" s="10">
        <v>46340</v>
      </c>
      <c r="R914" s="7">
        <v>2024</v>
      </c>
      <c r="S914" s="7" t="str">
        <f t="shared" si="14"/>
        <v>UK</v>
      </c>
    </row>
    <row r="915" spans="1:19" x14ac:dyDescent="0.3">
      <c r="A915" s="7" t="s">
        <v>7846</v>
      </c>
      <c r="B915" s="7" t="s">
        <v>24928</v>
      </c>
      <c r="C915" s="7" t="s">
        <v>43</v>
      </c>
      <c r="D915" s="10">
        <v>45639</v>
      </c>
      <c r="E915" s="7" t="s">
        <v>7848</v>
      </c>
      <c r="F915" s="7" t="s">
        <v>64</v>
      </c>
      <c r="G915" s="10">
        <v>45621</v>
      </c>
      <c r="H915" s="10">
        <v>46325</v>
      </c>
      <c r="I915" s="10">
        <v>45614</v>
      </c>
      <c r="J915" s="10">
        <v>45624</v>
      </c>
      <c r="K915" s="21">
        <v>214000</v>
      </c>
      <c r="L915" s="21"/>
      <c r="M915" s="21">
        <v>214000</v>
      </c>
      <c r="N915" s="21">
        <v>214000</v>
      </c>
      <c r="O915" s="21">
        <f>IF(Worked_Table[[#This Row],[Award Value]]="",Worked_Table[[#This Row],[CN Value]],Worked_Table[[#This Row],[Award Value]])</f>
        <v>214000</v>
      </c>
      <c r="P915" s="10">
        <v>45621</v>
      </c>
      <c r="Q915" s="10">
        <v>46325</v>
      </c>
      <c r="R915" s="7">
        <v>2024</v>
      </c>
      <c r="S915" s="7" t="str">
        <f t="shared" si="14"/>
        <v>UK</v>
      </c>
    </row>
    <row r="916" spans="1:19" x14ac:dyDescent="0.3">
      <c r="A916" s="7" t="s">
        <v>7852</v>
      </c>
      <c r="B916" s="7" t="s">
        <v>291</v>
      </c>
      <c r="C916" s="7" t="s">
        <v>43</v>
      </c>
      <c r="D916" s="10">
        <v>46015</v>
      </c>
      <c r="E916" s="7" t="s">
        <v>7854</v>
      </c>
      <c r="F916" s="7" t="s">
        <v>1243</v>
      </c>
      <c r="G916" s="10">
        <v>45931</v>
      </c>
      <c r="H916" s="10">
        <v>46507</v>
      </c>
      <c r="I916" s="10">
        <v>45901</v>
      </c>
      <c r="J916" s="10">
        <v>45930</v>
      </c>
      <c r="K916" s="21">
        <v>134786</v>
      </c>
      <c r="L916" s="21">
        <v>134786</v>
      </c>
      <c r="M916" s="21">
        <v>134786</v>
      </c>
      <c r="N916" s="21">
        <v>134786</v>
      </c>
      <c r="O916" s="21">
        <f>IF(Worked_Table[[#This Row],[Award Value]]="",Worked_Table[[#This Row],[CN Value]],Worked_Table[[#This Row],[Award Value]])</f>
        <v>134786</v>
      </c>
      <c r="P916" s="10">
        <v>45931</v>
      </c>
      <c r="Q916" s="10">
        <v>46507</v>
      </c>
      <c r="R916" s="7">
        <v>2025</v>
      </c>
      <c r="S916" s="7" t="str">
        <f t="shared" si="14"/>
        <v>England</v>
      </c>
    </row>
    <row r="917" spans="1:19" x14ac:dyDescent="0.3">
      <c r="A917" s="7" t="s">
        <v>7857</v>
      </c>
      <c r="B917" s="7" t="s">
        <v>7858</v>
      </c>
      <c r="C917" s="7" t="s">
        <v>43</v>
      </c>
      <c r="D917" s="10">
        <v>46013</v>
      </c>
      <c r="E917" s="7" t="s">
        <v>7860</v>
      </c>
      <c r="F917" s="7" t="s">
        <v>95</v>
      </c>
      <c r="G917" s="10">
        <v>45870</v>
      </c>
      <c r="H917" s="10">
        <v>46150</v>
      </c>
      <c r="I917" s="10">
        <v>45839</v>
      </c>
      <c r="J917" s="10">
        <v>45839</v>
      </c>
      <c r="K917" s="21">
        <v>373440</v>
      </c>
      <c r="L917" s="21"/>
      <c r="M917" s="21">
        <v>373440</v>
      </c>
      <c r="N917" s="21">
        <v>373440</v>
      </c>
      <c r="O917" s="21">
        <f>IF(Worked_Table[[#This Row],[Award Value]]="",Worked_Table[[#This Row],[CN Value]],Worked_Table[[#This Row],[Award Value]])</f>
        <v>373440</v>
      </c>
      <c r="P917" s="10">
        <v>45870</v>
      </c>
      <c r="Q917" s="10">
        <v>46150</v>
      </c>
      <c r="R917" s="7">
        <v>2025</v>
      </c>
      <c r="S917" s="7" t="str">
        <f t="shared" si="14"/>
        <v>England Mixed/Other</v>
      </c>
    </row>
    <row r="918" spans="1:19" x14ac:dyDescent="0.3">
      <c r="A918" s="7" t="s">
        <v>7865</v>
      </c>
      <c r="B918" s="7" t="s">
        <v>24856</v>
      </c>
      <c r="C918" s="7" t="s">
        <v>43</v>
      </c>
      <c r="D918" s="10">
        <v>46009</v>
      </c>
      <c r="E918" s="7" t="s">
        <v>7867</v>
      </c>
      <c r="F918" s="7" t="s">
        <v>405</v>
      </c>
      <c r="G918" s="10">
        <v>45962</v>
      </c>
      <c r="H918" s="10">
        <v>47422</v>
      </c>
      <c r="I918" s="10">
        <v>45916</v>
      </c>
      <c r="J918" s="10">
        <v>45943</v>
      </c>
      <c r="K918" s="21">
        <v>0</v>
      </c>
      <c r="L918" s="21"/>
      <c r="M918" s="21">
        <v>0</v>
      </c>
      <c r="N918" s="21">
        <v>6000000</v>
      </c>
      <c r="O918" s="21">
        <f>IF(Worked_Table[[#This Row],[Award Value]]="",Worked_Table[[#This Row],[CN Value]],Worked_Table[[#This Row],[Award Value]])</f>
        <v>6000000</v>
      </c>
      <c r="P918" s="10">
        <v>45962</v>
      </c>
      <c r="Q918" s="10">
        <v>47422</v>
      </c>
      <c r="R918" s="7">
        <v>2025</v>
      </c>
      <c r="S918" s="7" t="str">
        <f t="shared" si="14"/>
        <v>England Mixed/Other</v>
      </c>
    </row>
    <row r="919" spans="1:19" x14ac:dyDescent="0.3">
      <c r="A919" s="7" t="s">
        <v>7875</v>
      </c>
      <c r="B919" s="7" t="s">
        <v>2627</v>
      </c>
      <c r="C919" s="7" t="s">
        <v>43</v>
      </c>
      <c r="D919" s="10">
        <v>46001</v>
      </c>
      <c r="E919" s="7" t="s">
        <v>7877</v>
      </c>
      <c r="F919" s="7" t="s">
        <v>64</v>
      </c>
      <c r="G919" s="10">
        <v>45999</v>
      </c>
      <c r="H919" s="10">
        <v>46234</v>
      </c>
      <c r="I919" s="10">
        <v>45968</v>
      </c>
      <c r="J919" s="10">
        <v>45999</v>
      </c>
      <c r="K919" s="21">
        <v>239434.71</v>
      </c>
      <c r="L919" s="21"/>
      <c r="M919" s="21">
        <v>239434.71</v>
      </c>
      <c r="N919" s="21">
        <v>239434.71</v>
      </c>
      <c r="O919" s="21">
        <f>IF(Worked_Table[[#This Row],[Award Value]]="",Worked_Table[[#This Row],[CN Value]],Worked_Table[[#This Row],[Award Value]])</f>
        <v>239434.71</v>
      </c>
      <c r="P919" s="10">
        <v>45999</v>
      </c>
      <c r="Q919" s="10">
        <v>46234</v>
      </c>
      <c r="R919" s="7">
        <v>2025</v>
      </c>
      <c r="S919" s="7" t="str">
        <f t="shared" si="14"/>
        <v>UK</v>
      </c>
    </row>
    <row r="920" spans="1:19" x14ac:dyDescent="0.3">
      <c r="A920" s="7" t="s">
        <v>7881</v>
      </c>
      <c r="B920" s="7" t="s">
        <v>24887</v>
      </c>
      <c r="C920" s="7" t="s">
        <v>43</v>
      </c>
      <c r="D920" s="10">
        <v>45994</v>
      </c>
      <c r="E920" s="7" t="s">
        <v>7883</v>
      </c>
      <c r="F920" s="7" t="s">
        <v>554</v>
      </c>
      <c r="G920" s="10">
        <v>45670</v>
      </c>
      <c r="H920" s="10">
        <v>45900</v>
      </c>
      <c r="I920" s="10">
        <v>45663</v>
      </c>
      <c r="J920" s="10">
        <v>45663</v>
      </c>
      <c r="K920" s="21">
        <v>150000</v>
      </c>
      <c r="L920" s="21"/>
      <c r="M920" s="21">
        <v>150000</v>
      </c>
      <c r="N920" s="21">
        <v>150000</v>
      </c>
      <c r="O920" s="21">
        <f>IF(Worked_Table[[#This Row],[Award Value]]="",Worked_Table[[#This Row],[CN Value]],Worked_Table[[#This Row],[Award Value]])</f>
        <v>150000</v>
      </c>
      <c r="P920" s="10">
        <v>45670</v>
      </c>
      <c r="Q920" s="10">
        <v>45900</v>
      </c>
      <c r="R920" s="7">
        <v>2025</v>
      </c>
      <c r="S920" s="7" t="str">
        <f t="shared" si="14"/>
        <v>England Mixed/Other</v>
      </c>
    </row>
    <row r="921" spans="1:19" x14ac:dyDescent="0.3">
      <c r="A921" s="7" t="s">
        <v>7886</v>
      </c>
      <c r="B921" s="7" t="s">
        <v>7887</v>
      </c>
      <c r="C921" s="7" t="s">
        <v>43</v>
      </c>
      <c r="D921" s="10">
        <v>45993</v>
      </c>
      <c r="E921" s="7" t="s">
        <v>7889</v>
      </c>
      <c r="F921" s="7" t="s">
        <v>64</v>
      </c>
      <c r="G921" s="10">
        <v>46027</v>
      </c>
      <c r="H921" s="10">
        <v>48304</v>
      </c>
      <c r="I921" s="10">
        <v>45891</v>
      </c>
      <c r="J921" s="10">
        <v>45978</v>
      </c>
      <c r="K921" s="21">
        <v>0</v>
      </c>
      <c r="L921" s="21">
        <v>0</v>
      </c>
      <c r="M921" s="21">
        <v>0</v>
      </c>
      <c r="N921" s="21">
        <v>698743.65</v>
      </c>
      <c r="O921" s="21">
        <f>IF(Worked_Table[[#This Row],[Award Value]]="",Worked_Table[[#This Row],[CN Value]],Worked_Table[[#This Row],[Award Value]])</f>
        <v>698743.65</v>
      </c>
      <c r="P921" s="10">
        <v>46027</v>
      </c>
      <c r="Q921" s="10">
        <v>48304</v>
      </c>
      <c r="R921" s="7">
        <v>2025</v>
      </c>
      <c r="S921" s="7" t="str">
        <f t="shared" si="14"/>
        <v>UK</v>
      </c>
    </row>
    <row r="922" spans="1:19" x14ac:dyDescent="0.3">
      <c r="A922" s="7" t="s">
        <v>7895</v>
      </c>
      <c r="B922" s="7" t="s">
        <v>4827</v>
      </c>
      <c r="C922" s="7" t="s">
        <v>43</v>
      </c>
      <c r="D922" s="10">
        <v>45985</v>
      </c>
      <c r="E922" s="7" t="s">
        <v>7897</v>
      </c>
      <c r="F922" s="7" t="s">
        <v>436</v>
      </c>
      <c r="G922" s="10">
        <v>45974</v>
      </c>
      <c r="H922" s="10">
        <v>46096</v>
      </c>
      <c r="I922" s="10">
        <v>45945</v>
      </c>
      <c r="J922" s="10">
        <v>45974</v>
      </c>
      <c r="K922" s="21">
        <v>36910.519999999997</v>
      </c>
      <c r="L922" s="21"/>
      <c r="M922" s="21">
        <v>36910.519999999997</v>
      </c>
      <c r="N922" s="21">
        <v>36910.519999999997</v>
      </c>
      <c r="O922" s="21">
        <f>IF(Worked_Table[[#This Row],[Award Value]]="",Worked_Table[[#This Row],[CN Value]],Worked_Table[[#This Row],[Award Value]])</f>
        <v>36910.519999999997</v>
      </c>
      <c r="P922" s="10">
        <v>45974</v>
      </c>
      <c r="Q922" s="10">
        <v>46096</v>
      </c>
      <c r="R922" s="7">
        <v>2025</v>
      </c>
      <c r="S922" s="7" t="str">
        <f t="shared" si="14"/>
        <v>England Mixed/Other</v>
      </c>
    </row>
    <row r="923" spans="1:19" x14ac:dyDescent="0.3">
      <c r="A923" s="7" t="s">
        <v>7903</v>
      </c>
      <c r="B923" s="7" t="s">
        <v>242</v>
      </c>
      <c r="C923" s="7" t="s">
        <v>43</v>
      </c>
      <c r="D923" s="10">
        <v>45981</v>
      </c>
      <c r="E923" s="7" t="s">
        <v>7905</v>
      </c>
      <c r="F923" s="7" t="s">
        <v>436</v>
      </c>
      <c r="G923" s="10">
        <v>45985</v>
      </c>
      <c r="H923" s="10">
        <v>46721</v>
      </c>
      <c r="I923" s="10">
        <v>45984</v>
      </c>
      <c r="J923" s="10">
        <v>45980</v>
      </c>
      <c r="K923" s="21">
        <v>88209.4</v>
      </c>
      <c r="L923" s="21">
        <v>88209.4</v>
      </c>
      <c r="M923" s="21">
        <v>88209.4</v>
      </c>
      <c r="N923" s="21">
        <v>88209.4</v>
      </c>
      <c r="O923" s="21">
        <f>IF(Worked_Table[[#This Row],[Award Value]]="",Worked_Table[[#This Row],[CN Value]],Worked_Table[[#This Row],[Award Value]])</f>
        <v>88209.4</v>
      </c>
      <c r="P923" s="10">
        <v>45985</v>
      </c>
      <c r="Q923" s="10">
        <v>46721</v>
      </c>
      <c r="R923" s="7">
        <v>2025</v>
      </c>
      <c r="S923" s="7" t="str">
        <f t="shared" si="14"/>
        <v>England Mixed/Other</v>
      </c>
    </row>
    <row r="924" spans="1:19" x14ac:dyDescent="0.3">
      <c r="A924" s="7" t="s">
        <v>7910</v>
      </c>
      <c r="B924" s="7" t="s">
        <v>24839</v>
      </c>
      <c r="C924" s="7" t="s">
        <v>43</v>
      </c>
      <c r="D924" s="10">
        <v>45974</v>
      </c>
      <c r="E924" s="7" t="s">
        <v>7912</v>
      </c>
      <c r="F924" s="7" t="s">
        <v>405</v>
      </c>
      <c r="G924" s="10">
        <v>45962</v>
      </c>
      <c r="H924" s="10">
        <v>46142</v>
      </c>
      <c r="I924" s="10">
        <v>45917</v>
      </c>
      <c r="J924" s="10">
        <v>45939</v>
      </c>
      <c r="K924" s="21">
        <v>12400</v>
      </c>
      <c r="L924" s="21"/>
      <c r="M924" s="21">
        <v>12400</v>
      </c>
      <c r="N924" s="21">
        <v>12400</v>
      </c>
      <c r="O924" s="21">
        <f>IF(Worked_Table[[#This Row],[Award Value]]="",Worked_Table[[#This Row],[CN Value]],Worked_Table[[#This Row],[Award Value]])</f>
        <v>12400</v>
      </c>
      <c r="P924" s="10">
        <v>45962</v>
      </c>
      <c r="Q924" s="10">
        <v>46142</v>
      </c>
      <c r="R924" s="7">
        <v>2025</v>
      </c>
      <c r="S924" s="7" t="str">
        <f t="shared" si="14"/>
        <v>England Mixed/Other</v>
      </c>
    </row>
    <row r="925" spans="1:19" x14ac:dyDescent="0.3">
      <c r="A925" s="7" t="s">
        <v>7915</v>
      </c>
      <c r="B925" s="7" t="s">
        <v>7887</v>
      </c>
      <c r="C925" s="7" t="s">
        <v>43</v>
      </c>
      <c r="D925" s="10">
        <v>45974</v>
      </c>
      <c r="E925" s="7" t="s">
        <v>7917</v>
      </c>
      <c r="F925" s="7" t="s">
        <v>64</v>
      </c>
      <c r="G925" s="10">
        <v>45992</v>
      </c>
      <c r="H925" s="10">
        <v>46721</v>
      </c>
      <c r="I925" s="10">
        <v>45954</v>
      </c>
      <c r="J925" s="10">
        <v>45972</v>
      </c>
      <c r="K925" s="21">
        <v>0</v>
      </c>
      <c r="L925" s="21">
        <v>0</v>
      </c>
      <c r="M925" s="21">
        <v>0</v>
      </c>
      <c r="N925" s="21">
        <v>147932</v>
      </c>
      <c r="O925" s="21">
        <f>IF(Worked_Table[[#This Row],[Award Value]]="",Worked_Table[[#This Row],[CN Value]],Worked_Table[[#This Row],[Award Value]])</f>
        <v>147932</v>
      </c>
      <c r="P925" s="10">
        <v>45992</v>
      </c>
      <c r="Q925" s="10">
        <v>46721</v>
      </c>
      <c r="R925" s="7">
        <v>2025</v>
      </c>
      <c r="S925" s="7" t="str">
        <f t="shared" si="14"/>
        <v>UK</v>
      </c>
    </row>
    <row r="926" spans="1:19" x14ac:dyDescent="0.3">
      <c r="A926" s="7" t="s">
        <v>7921</v>
      </c>
      <c r="B926" s="7" t="s">
        <v>1357</v>
      </c>
      <c r="C926" s="7" t="s">
        <v>43</v>
      </c>
      <c r="D926" s="10">
        <v>45974</v>
      </c>
      <c r="E926" s="7" t="s">
        <v>7923</v>
      </c>
      <c r="F926" s="7" t="s">
        <v>64</v>
      </c>
      <c r="G926" s="10">
        <v>45971</v>
      </c>
      <c r="H926" s="10">
        <v>46053</v>
      </c>
      <c r="I926" s="10">
        <v>45957</v>
      </c>
      <c r="J926" s="10">
        <v>45971</v>
      </c>
      <c r="K926" s="21">
        <v>200000</v>
      </c>
      <c r="L926" s="21"/>
      <c r="M926" s="21">
        <v>200000</v>
      </c>
      <c r="N926" s="21">
        <v>168204.58</v>
      </c>
      <c r="O926" s="21">
        <f>IF(Worked_Table[[#This Row],[Award Value]]="",Worked_Table[[#This Row],[CN Value]],Worked_Table[[#This Row],[Award Value]])</f>
        <v>168204.58</v>
      </c>
      <c r="P926" s="10">
        <v>45971</v>
      </c>
      <c r="Q926" s="10">
        <v>46053</v>
      </c>
      <c r="R926" s="7">
        <v>2025</v>
      </c>
      <c r="S926" s="7" t="str">
        <f t="shared" si="14"/>
        <v>UK</v>
      </c>
    </row>
    <row r="927" spans="1:19" x14ac:dyDescent="0.3">
      <c r="A927" s="7" t="s">
        <v>7925</v>
      </c>
      <c r="B927" s="7" t="s">
        <v>24887</v>
      </c>
      <c r="C927" s="7" t="s">
        <v>43</v>
      </c>
      <c r="D927" s="10">
        <v>45973</v>
      </c>
      <c r="E927" s="7" t="s">
        <v>7927</v>
      </c>
      <c r="F927" s="7" t="s">
        <v>554</v>
      </c>
      <c r="G927" s="10">
        <v>45761</v>
      </c>
      <c r="H927" s="10">
        <v>45838</v>
      </c>
      <c r="I927" s="10">
        <v>45754</v>
      </c>
      <c r="J927" s="10">
        <v>45754</v>
      </c>
      <c r="K927" s="21">
        <v>300000</v>
      </c>
      <c r="L927" s="21"/>
      <c r="M927" s="21">
        <v>300000</v>
      </c>
      <c r="N927" s="21">
        <v>300000</v>
      </c>
      <c r="O927" s="21">
        <f>IF(Worked_Table[[#This Row],[Award Value]]="",Worked_Table[[#This Row],[CN Value]],Worked_Table[[#This Row],[Award Value]])</f>
        <v>300000</v>
      </c>
      <c r="P927" s="10">
        <v>45761</v>
      </c>
      <c r="Q927" s="10">
        <v>45838</v>
      </c>
      <c r="R927" s="7">
        <v>2025</v>
      </c>
      <c r="S927" s="7" t="str">
        <f t="shared" si="14"/>
        <v>England Mixed/Other</v>
      </c>
    </row>
    <row r="928" spans="1:19" x14ac:dyDescent="0.3">
      <c r="A928" s="7" t="s">
        <v>7929</v>
      </c>
      <c r="B928" s="7" t="s">
        <v>24966</v>
      </c>
      <c r="C928" s="7" t="s">
        <v>43</v>
      </c>
      <c r="D928" s="10">
        <v>45968</v>
      </c>
      <c r="E928" s="7" t="s">
        <v>7931</v>
      </c>
      <c r="F928" s="7" t="s">
        <v>84</v>
      </c>
      <c r="G928" s="10">
        <v>45931</v>
      </c>
      <c r="H928" s="10">
        <v>48182</v>
      </c>
      <c r="I928" s="10">
        <v>45901</v>
      </c>
      <c r="J928" s="10">
        <v>45908</v>
      </c>
      <c r="K928" s="21">
        <v>0.01</v>
      </c>
      <c r="L928" s="21"/>
      <c r="M928" s="21">
        <v>0.01</v>
      </c>
      <c r="N928" s="21">
        <v>203500</v>
      </c>
      <c r="O928" s="21">
        <f>IF(Worked_Table[[#This Row],[Award Value]]="",Worked_Table[[#This Row],[CN Value]],Worked_Table[[#This Row],[Award Value]])</f>
        <v>203500</v>
      </c>
      <c r="P928" s="10">
        <v>45931</v>
      </c>
      <c r="Q928" s="10">
        <v>48182</v>
      </c>
      <c r="R928" s="7">
        <v>2025</v>
      </c>
      <c r="S928" s="7" t="str">
        <f t="shared" si="14"/>
        <v>England Mixed/Other</v>
      </c>
    </row>
    <row r="929" spans="1:19" x14ac:dyDescent="0.3">
      <c r="A929" s="7" t="s">
        <v>7935</v>
      </c>
      <c r="B929" s="7" t="s">
        <v>24966</v>
      </c>
      <c r="C929" s="7" t="s">
        <v>43</v>
      </c>
      <c r="D929" s="10">
        <v>45968</v>
      </c>
      <c r="E929" s="7" t="s">
        <v>7937</v>
      </c>
      <c r="F929" s="7" t="s">
        <v>84</v>
      </c>
      <c r="G929" s="10">
        <v>45931</v>
      </c>
      <c r="H929" s="10">
        <v>46599</v>
      </c>
      <c r="I929" s="10">
        <v>45811</v>
      </c>
      <c r="J929" s="10">
        <v>45909</v>
      </c>
      <c r="K929" s="21">
        <v>0.01</v>
      </c>
      <c r="L929" s="21"/>
      <c r="M929" s="21">
        <v>0.01</v>
      </c>
      <c r="N929" s="21">
        <v>98625</v>
      </c>
      <c r="O929" s="21">
        <f>IF(Worked_Table[[#This Row],[Award Value]]="",Worked_Table[[#This Row],[CN Value]],Worked_Table[[#This Row],[Award Value]])</f>
        <v>98625</v>
      </c>
      <c r="P929" s="10">
        <v>45931</v>
      </c>
      <c r="Q929" s="10">
        <v>46598</v>
      </c>
      <c r="R929" s="7">
        <v>2025</v>
      </c>
      <c r="S929" s="7" t="str">
        <f t="shared" si="14"/>
        <v>England Mixed/Other</v>
      </c>
    </row>
    <row r="930" spans="1:19" x14ac:dyDescent="0.3">
      <c r="A930" s="7" t="s">
        <v>7940</v>
      </c>
      <c r="B930" s="7" t="s">
        <v>24979</v>
      </c>
      <c r="C930" s="7" t="s">
        <v>43</v>
      </c>
      <c r="D930" s="10">
        <v>45967</v>
      </c>
      <c r="E930" s="7" t="s">
        <v>7943</v>
      </c>
      <c r="F930" s="7" t="s">
        <v>84</v>
      </c>
      <c r="G930" s="10">
        <v>45931</v>
      </c>
      <c r="H930" s="10">
        <v>48121</v>
      </c>
      <c r="I930" s="10">
        <v>45910</v>
      </c>
      <c r="J930" s="10">
        <v>45924</v>
      </c>
      <c r="K930" s="21">
        <v>0.01</v>
      </c>
      <c r="L930" s="21"/>
      <c r="M930" s="21">
        <v>0.01</v>
      </c>
      <c r="N930" s="21">
        <v>320000</v>
      </c>
      <c r="O930" s="21">
        <f>IF(Worked_Table[[#This Row],[Award Value]]="",Worked_Table[[#This Row],[CN Value]],Worked_Table[[#This Row],[Award Value]])</f>
        <v>320000</v>
      </c>
      <c r="P930" s="10">
        <v>45931</v>
      </c>
      <c r="Q930" s="10">
        <v>48121</v>
      </c>
      <c r="R930" s="7">
        <v>2025</v>
      </c>
      <c r="S930" s="7" t="str">
        <f t="shared" si="14"/>
        <v>England Mixed/Other</v>
      </c>
    </row>
    <row r="931" spans="1:19" x14ac:dyDescent="0.3">
      <c r="A931" s="7" t="s">
        <v>7946</v>
      </c>
      <c r="B931" s="7" t="s">
        <v>24980</v>
      </c>
      <c r="C931" s="7" t="s">
        <v>43</v>
      </c>
      <c r="D931" s="10">
        <v>45967</v>
      </c>
      <c r="E931" s="7" t="s">
        <v>7949</v>
      </c>
      <c r="F931" s="7" t="s">
        <v>84</v>
      </c>
      <c r="G931" s="10">
        <v>45931</v>
      </c>
      <c r="H931" s="10">
        <v>46843</v>
      </c>
      <c r="I931" s="10">
        <v>45901</v>
      </c>
      <c r="J931" s="10">
        <v>45925</v>
      </c>
      <c r="K931" s="21">
        <v>0.01</v>
      </c>
      <c r="L931" s="21"/>
      <c r="M931" s="21">
        <v>0.01</v>
      </c>
      <c r="N931" s="21">
        <v>144600</v>
      </c>
      <c r="O931" s="21">
        <f>IF(Worked_Table[[#This Row],[Award Value]]="",Worked_Table[[#This Row],[CN Value]],Worked_Table[[#This Row],[Award Value]])</f>
        <v>144600</v>
      </c>
      <c r="P931" s="10">
        <v>45931</v>
      </c>
      <c r="Q931" s="10">
        <v>46843</v>
      </c>
      <c r="R931" s="7">
        <v>2025</v>
      </c>
      <c r="S931" s="7" t="str">
        <f t="shared" si="14"/>
        <v>England Mixed/Other</v>
      </c>
    </row>
    <row r="932" spans="1:19" x14ac:dyDescent="0.3">
      <c r="A932" s="7" t="s">
        <v>7952</v>
      </c>
      <c r="B932" s="7" t="s">
        <v>24981</v>
      </c>
      <c r="C932" s="7" t="s">
        <v>43</v>
      </c>
      <c r="D932" s="10">
        <v>45967</v>
      </c>
      <c r="E932" s="7" t="s">
        <v>7955</v>
      </c>
      <c r="F932" s="7" t="s">
        <v>84</v>
      </c>
      <c r="G932" s="10">
        <v>45964</v>
      </c>
      <c r="H932" s="10">
        <v>46112</v>
      </c>
      <c r="I932" s="10">
        <v>45938</v>
      </c>
      <c r="J932" s="10">
        <v>45952</v>
      </c>
      <c r="K932" s="21">
        <v>0.01</v>
      </c>
      <c r="L932" s="21"/>
      <c r="M932" s="21">
        <v>0.01</v>
      </c>
      <c r="N932" s="21">
        <v>41108</v>
      </c>
      <c r="O932" s="21">
        <f>IF(Worked_Table[[#This Row],[Award Value]]="",Worked_Table[[#This Row],[CN Value]],Worked_Table[[#This Row],[Award Value]])</f>
        <v>41108</v>
      </c>
      <c r="P932" s="10">
        <v>45964</v>
      </c>
      <c r="Q932" s="10">
        <v>46112</v>
      </c>
      <c r="R932" s="7">
        <v>2025</v>
      </c>
      <c r="S932" s="7" t="str">
        <f t="shared" si="14"/>
        <v>England Mixed/Other</v>
      </c>
    </row>
    <row r="933" spans="1:19" x14ac:dyDescent="0.3">
      <c r="A933" s="7" t="s">
        <v>7958</v>
      </c>
      <c r="B933" s="7" t="s">
        <v>7959</v>
      </c>
      <c r="C933" s="7" t="s">
        <v>43</v>
      </c>
      <c r="D933" s="10">
        <v>45961</v>
      </c>
      <c r="E933" s="7" t="s">
        <v>7961</v>
      </c>
      <c r="F933" s="7" t="s">
        <v>405</v>
      </c>
      <c r="G933" s="10">
        <v>45908</v>
      </c>
      <c r="H933" s="10">
        <v>46272</v>
      </c>
      <c r="I933" s="10">
        <v>45826</v>
      </c>
      <c r="J933" s="10">
        <v>45908</v>
      </c>
      <c r="K933" s="21">
        <v>499937</v>
      </c>
      <c r="L933" s="21"/>
      <c r="M933" s="21">
        <v>499937</v>
      </c>
      <c r="N933" s="21">
        <v>499937</v>
      </c>
      <c r="O933" s="21">
        <f>IF(Worked_Table[[#This Row],[Award Value]]="",Worked_Table[[#This Row],[CN Value]],Worked_Table[[#This Row],[Award Value]])</f>
        <v>499937</v>
      </c>
      <c r="P933" s="10">
        <v>45908</v>
      </c>
      <c r="Q933" s="10">
        <v>46272</v>
      </c>
      <c r="R933" s="7">
        <v>2025</v>
      </c>
      <c r="S933" s="7" t="str">
        <f t="shared" si="14"/>
        <v>England Mixed/Other</v>
      </c>
    </row>
    <row r="934" spans="1:19" x14ac:dyDescent="0.3">
      <c r="A934" s="7" t="s">
        <v>7968</v>
      </c>
      <c r="B934" s="7" t="s">
        <v>24857</v>
      </c>
      <c r="C934" s="7" t="s">
        <v>43</v>
      </c>
      <c r="D934" s="10">
        <v>45959</v>
      </c>
      <c r="E934" s="7" t="s">
        <v>7970</v>
      </c>
      <c r="F934" s="7" t="s">
        <v>8481</v>
      </c>
      <c r="G934" s="10">
        <v>45901</v>
      </c>
      <c r="H934" s="10">
        <v>46295</v>
      </c>
      <c r="I934" s="10">
        <v>45891</v>
      </c>
      <c r="J934" s="10">
        <v>45891</v>
      </c>
      <c r="K934" s="21">
        <v>38246.699999999997</v>
      </c>
      <c r="L934" s="21"/>
      <c r="M934" s="21">
        <v>38246.699999999997</v>
      </c>
      <c r="N934" s="21">
        <v>38246.699999999997</v>
      </c>
      <c r="O934" s="21">
        <f>IF(Worked_Table[[#This Row],[Award Value]]="",Worked_Table[[#This Row],[CN Value]],Worked_Table[[#This Row],[Award Value]])</f>
        <v>38246.699999999997</v>
      </c>
      <c r="P934" s="10">
        <v>45901</v>
      </c>
      <c r="Q934" s="10">
        <v>46295</v>
      </c>
      <c r="R934" s="7">
        <v>2025</v>
      </c>
      <c r="S934" s="7" t="str">
        <f t="shared" si="14"/>
        <v>England Mixed/Other</v>
      </c>
    </row>
    <row r="935" spans="1:19" x14ac:dyDescent="0.3">
      <c r="A935" s="7" t="s">
        <v>7973</v>
      </c>
      <c r="B935" s="7" t="s">
        <v>966</v>
      </c>
      <c r="C935" s="7" t="s">
        <v>43</v>
      </c>
      <c r="D935" s="10">
        <v>45950</v>
      </c>
      <c r="E935" s="7" t="s">
        <v>7975</v>
      </c>
      <c r="F935" s="7" t="s">
        <v>405</v>
      </c>
      <c r="G935" s="10">
        <v>45530</v>
      </c>
      <c r="H935" s="10">
        <v>53021</v>
      </c>
      <c r="I935" s="10">
        <v>45405</v>
      </c>
      <c r="J935" s="10">
        <v>45937</v>
      </c>
      <c r="K935" s="21">
        <v>1200000</v>
      </c>
      <c r="L935" s="21">
        <v>1600000</v>
      </c>
      <c r="M935" s="21">
        <v>1600000</v>
      </c>
      <c r="N935" s="21">
        <v>1600000</v>
      </c>
      <c r="O935" s="21">
        <f>IF(Worked_Table[[#This Row],[Award Value]]="",Worked_Table[[#This Row],[CN Value]],Worked_Table[[#This Row],[Award Value]])</f>
        <v>1600000</v>
      </c>
      <c r="P935" s="10">
        <v>45939</v>
      </c>
      <c r="Q935" s="10">
        <v>46982</v>
      </c>
      <c r="R935" s="7">
        <v>2025</v>
      </c>
      <c r="S935" s="7" t="str">
        <f t="shared" si="14"/>
        <v>England Mixed/Other</v>
      </c>
    </row>
    <row r="936" spans="1:19" x14ac:dyDescent="0.3">
      <c r="A936" s="7" t="s">
        <v>7980</v>
      </c>
      <c r="B936" s="7" t="s">
        <v>7981</v>
      </c>
      <c r="C936" s="7" t="s">
        <v>43</v>
      </c>
      <c r="D936" s="10">
        <v>45943</v>
      </c>
      <c r="E936" s="7" t="s">
        <v>7983</v>
      </c>
      <c r="F936" s="7" t="s">
        <v>64</v>
      </c>
      <c r="G936" s="10">
        <v>45726</v>
      </c>
      <c r="H936" s="10">
        <v>47187</v>
      </c>
      <c r="I936" s="10">
        <v>45548</v>
      </c>
      <c r="J936" s="10">
        <v>45712</v>
      </c>
      <c r="K936" s="21">
        <v>0</v>
      </c>
      <c r="L936" s="21">
        <v>40000000</v>
      </c>
      <c r="M936" s="21">
        <v>40000000</v>
      </c>
      <c r="N936" s="21">
        <v>40000000</v>
      </c>
      <c r="O936" s="21">
        <f>IF(Worked_Table[[#This Row],[Award Value]]="",Worked_Table[[#This Row],[CN Value]],Worked_Table[[#This Row],[Award Value]])</f>
        <v>40000000</v>
      </c>
      <c r="P936" s="10">
        <v>45726</v>
      </c>
      <c r="Q936" s="10">
        <v>47187</v>
      </c>
      <c r="R936" s="7">
        <v>2025</v>
      </c>
      <c r="S936" s="7" t="str">
        <f t="shared" si="14"/>
        <v>UK</v>
      </c>
    </row>
    <row r="937" spans="1:19" x14ac:dyDescent="0.3">
      <c r="A937" s="7" t="s">
        <v>7988</v>
      </c>
      <c r="B937" s="7" t="s">
        <v>1056</v>
      </c>
      <c r="C937" s="7" t="s">
        <v>43</v>
      </c>
      <c r="D937" s="10">
        <v>45940</v>
      </c>
      <c r="E937" s="7" t="s">
        <v>7990</v>
      </c>
      <c r="F937" s="7" t="s">
        <v>84</v>
      </c>
      <c r="G937" s="10">
        <v>45765</v>
      </c>
      <c r="H937" s="10">
        <v>46230</v>
      </c>
      <c r="I937" s="10">
        <v>45695</v>
      </c>
      <c r="J937" s="10">
        <v>45741</v>
      </c>
      <c r="K937" s="21">
        <v>9738939.7799999993</v>
      </c>
      <c r="L937" s="21"/>
      <c r="M937" s="21">
        <v>9738939.7799999993</v>
      </c>
      <c r="N937" s="21">
        <v>9738939.7799999993</v>
      </c>
      <c r="O937" s="21">
        <f>IF(Worked_Table[[#This Row],[Award Value]]="",Worked_Table[[#This Row],[CN Value]],Worked_Table[[#This Row],[Award Value]])</f>
        <v>9738939.7799999993</v>
      </c>
      <c r="P937" s="10">
        <v>45765</v>
      </c>
      <c r="Q937" s="10">
        <v>46230</v>
      </c>
      <c r="R937" s="7">
        <v>2025</v>
      </c>
      <c r="S937" s="7" t="str">
        <f t="shared" si="14"/>
        <v>England Mixed/Other</v>
      </c>
    </row>
    <row r="938" spans="1:19" x14ac:dyDescent="0.3">
      <c r="A938" s="7" t="s">
        <v>7993</v>
      </c>
      <c r="B938" s="7" t="s">
        <v>24933</v>
      </c>
      <c r="C938" s="7" t="s">
        <v>43</v>
      </c>
      <c r="D938" s="10">
        <v>45937</v>
      </c>
      <c r="E938" s="7" t="s">
        <v>7995</v>
      </c>
      <c r="F938" s="7" t="s">
        <v>64</v>
      </c>
      <c r="G938" s="10">
        <v>45936</v>
      </c>
      <c r="H938" s="10">
        <v>45954</v>
      </c>
      <c r="I938" s="10">
        <v>45933</v>
      </c>
      <c r="J938" s="10">
        <v>45937</v>
      </c>
      <c r="K938" s="21">
        <v>81500</v>
      </c>
      <c r="L938" s="21"/>
      <c r="M938" s="21">
        <v>81500</v>
      </c>
      <c r="N938" s="21">
        <v>81500</v>
      </c>
      <c r="O938" s="21">
        <f>IF(Worked_Table[[#This Row],[Award Value]]="",Worked_Table[[#This Row],[CN Value]],Worked_Table[[#This Row],[Award Value]])</f>
        <v>81500</v>
      </c>
      <c r="P938" s="10">
        <v>45936</v>
      </c>
      <c r="Q938" s="10">
        <v>45954</v>
      </c>
      <c r="R938" s="7">
        <v>2025</v>
      </c>
      <c r="S938" s="7" t="str">
        <f t="shared" si="14"/>
        <v>UK</v>
      </c>
    </row>
    <row r="939" spans="1:19" x14ac:dyDescent="0.3">
      <c r="A939" s="7" t="s">
        <v>8001</v>
      </c>
      <c r="B939" s="7" t="s">
        <v>5035</v>
      </c>
      <c r="C939" s="7" t="s">
        <v>43</v>
      </c>
      <c r="D939" s="10">
        <v>45932</v>
      </c>
      <c r="E939" s="7" t="s">
        <v>8003</v>
      </c>
      <c r="F939" s="7" t="s">
        <v>84</v>
      </c>
      <c r="G939" s="10">
        <v>45931</v>
      </c>
      <c r="H939" s="10">
        <v>46112</v>
      </c>
      <c r="I939" s="10">
        <v>45930</v>
      </c>
      <c r="J939" s="10">
        <v>45930</v>
      </c>
      <c r="K939" s="21">
        <v>99750</v>
      </c>
      <c r="L939" s="21"/>
      <c r="M939" s="21">
        <v>99750</v>
      </c>
      <c r="N939" s="21">
        <v>99750</v>
      </c>
      <c r="O939" s="21">
        <f>IF(Worked_Table[[#This Row],[Award Value]]="",Worked_Table[[#This Row],[CN Value]],Worked_Table[[#This Row],[Award Value]])</f>
        <v>99750</v>
      </c>
      <c r="P939" s="10">
        <v>45931</v>
      </c>
      <c r="Q939" s="10">
        <v>46112</v>
      </c>
      <c r="R939" s="7">
        <v>2025</v>
      </c>
      <c r="S939" s="7" t="str">
        <f t="shared" si="14"/>
        <v>England Mixed/Other</v>
      </c>
    </row>
    <row r="940" spans="1:19" x14ac:dyDescent="0.3">
      <c r="A940" s="7" t="s">
        <v>8008</v>
      </c>
      <c r="B940" s="7" t="s">
        <v>24982</v>
      </c>
      <c r="C940" s="7" t="s">
        <v>43</v>
      </c>
      <c r="D940" s="10">
        <v>45930</v>
      </c>
      <c r="E940" s="7" t="s">
        <v>8011</v>
      </c>
      <c r="F940" s="7" t="s">
        <v>64</v>
      </c>
      <c r="G940" s="10">
        <v>45799</v>
      </c>
      <c r="H940" s="10">
        <v>45926</v>
      </c>
      <c r="I940" s="10">
        <v>45663</v>
      </c>
      <c r="J940" s="10">
        <v>45782</v>
      </c>
      <c r="K940" s="21">
        <v>0</v>
      </c>
      <c r="L940" s="21">
        <v>165000</v>
      </c>
      <c r="M940" s="21">
        <v>165000</v>
      </c>
      <c r="N940" s="21">
        <v>165000</v>
      </c>
      <c r="O940" s="21">
        <f>IF(Worked_Table[[#This Row],[Award Value]]="",Worked_Table[[#This Row],[CN Value]],Worked_Table[[#This Row],[Award Value]])</f>
        <v>165000</v>
      </c>
      <c r="P940" s="10">
        <v>45799</v>
      </c>
      <c r="Q940" s="10">
        <v>45926</v>
      </c>
      <c r="R940" s="7">
        <v>2025</v>
      </c>
      <c r="S940" s="7" t="str">
        <f t="shared" si="14"/>
        <v>UK</v>
      </c>
    </row>
    <row r="941" spans="1:19" x14ac:dyDescent="0.3">
      <c r="A941" s="7" t="s">
        <v>8023</v>
      </c>
      <c r="B941" s="7" t="s">
        <v>242</v>
      </c>
      <c r="C941" s="7" t="s">
        <v>43</v>
      </c>
      <c r="D941" s="10">
        <v>45918</v>
      </c>
      <c r="E941" s="7" t="s">
        <v>8025</v>
      </c>
      <c r="F941" s="7" t="s">
        <v>540</v>
      </c>
      <c r="G941" s="10">
        <v>45901</v>
      </c>
      <c r="H941" s="10">
        <v>46126</v>
      </c>
      <c r="I941" s="10">
        <v>45898</v>
      </c>
      <c r="J941" s="10">
        <v>45918</v>
      </c>
      <c r="K941" s="21">
        <v>56130</v>
      </c>
      <c r="L941" s="21"/>
      <c r="M941" s="21">
        <v>56130</v>
      </c>
      <c r="N941" s="21">
        <v>56130</v>
      </c>
      <c r="O941" s="21">
        <f>IF(Worked_Table[[#This Row],[Award Value]]="",Worked_Table[[#This Row],[CN Value]],Worked_Table[[#This Row],[Award Value]])</f>
        <v>56130</v>
      </c>
      <c r="P941" s="10">
        <v>45901</v>
      </c>
      <c r="Q941" s="10">
        <v>46126</v>
      </c>
      <c r="R941" s="7">
        <v>2025</v>
      </c>
      <c r="S941" s="7" t="str">
        <f t="shared" si="14"/>
        <v>England Mixed/Other</v>
      </c>
    </row>
    <row r="942" spans="1:19" x14ac:dyDescent="0.3">
      <c r="A942" s="7" t="s">
        <v>8031</v>
      </c>
      <c r="B942" s="7" t="s">
        <v>1357</v>
      </c>
      <c r="C942" s="7" t="s">
        <v>43</v>
      </c>
      <c r="D942" s="10">
        <v>45917</v>
      </c>
      <c r="E942" s="7" t="s">
        <v>8033</v>
      </c>
      <c r="F942" s="7" t="s">
        <v>107</v>
      </c>
      <c r="G942" s="10">
        <v>45917</v>
      </c>
      <c r="H942" s="10">
        <v>45948</v>
      </c>
      <c r="I942" s="10">
        <v>45915</v>
      </c>
      <c r="J942" s="10">
        <v>45757</v>
      </c>
      <c r="K942" s="21">
        <v>13999.76</v>
      </c>
      <c r="L942" s="21"/>
      <c r="M942" s="21">
        <v>13999.76</v>
      </c>
      <c r="N942" s="21">
        <v>13999.76</v>
      </c>
      <c r="O942" s="21">
        <f>IF(Worked_Table[[#This Row],[Award Value]]="",Worked_Table[[#This Row],[CN Value]],Worked_Table[[#This Row],[Award Value]])</f>
        <v>13999.76</v>
      </c>
      <c r="P942" s="10">
        <v>45917</v>
      </c>
      <c r="Q942" s="10">
        <v>45948</v>
      </c>
      <c r="R942" s="7">
        <v>2025</v>
      </c>
      <c r="S942" s="7" t="str">
        <f t="shared" si="14"/>
        <v>England Mixed/Other</v>
      </c>
    </row>
    <row r="943" spans="1:19" x14ac:dyDescent="0.3">
      <c r="A943" s="7" t="s">
        <v>8036</v>
      </c>
      <c r="B943" s="7" t="s">
        <v>24983</v>
      </c>
      <c r="C943" s="7" t="s">
        <v>43</v>
      </c>
      <c r="D943" s="10">
        <v>45916</v>
      </c>
      <c r="E943" s="7" t="s">
        <v>8039</v>
      </c>
      <c r="F943" s="7" t="s">
        <v>84</v>
      </c>
      <c r="G943" s="10">
        <v>45839</v>
      </c>
      <c r="H943" s="10">
        <v>46721</v>
      </c>
      <c r="I943" s="10">
        <v>45834</v>
      </c>
      <c r="J943" s="10">
        <v>45838</v>
      </c>
      <c r="K943" s="21">
        <v>0.01</v>
      </c>
      <c r="L943" s="21"/>
      <c r="M943" s="21">
        <v>0.01</v>
      </c>
      <c r="N943" s="21">
        <v>275379.64</v>
      </c>
      <c r="O943" s="21">
        <f>IF(Worked_Table[[#This Row],[Award Value]]="",Worked_Table[[#This Row],[CN Value]],Worked_Table[[#This Row],[Award Value]])</f>
        <v>275379.64</v>
      </c>
      <c r="P943" s="10">
        <v>45839</v>
      </c>
      <c r="Q943" s="10">
        <v>46721</v>
      </c>
      <c r="R943" s="7">
        <v>2025</v>
      </c>
      <c r="S943" s="7" t="str">
        <f t="shared" si="14"/>
        <v>England Mixed/Other</v>
      </c>
    </row>
    <row r="944" spans="1:19" x14ac:dyDescent="0.3">
      <c r="A944" s="7" t="s">
        <v>8042</v>
      </c>
      <c r="B944" s="7" t="s">
        <v>242</v>
      </c>
      <c r="C944" s="7" t="s">
        <v>43</v>
      </c>
      <c r="D944" s="10">
        <v>45910</v>
      </c>
      <c r="E944" s="7" t="s">
        <v>8044</v>
      </c>
      <c r="F944" s="7" t="s">
        <v>107</v>
      </c>
      <c r="G944" s="10">
        <v>45936</v>
      </c>
      <c r="H944" s="10">
        <v>46108</v>
      </c>
      <c r="I944" s="10">
        <v>45719</v>
      </c>
      <c r="J944" s="10">
        <v>45910</v>
      </c>
      <c r="K944" s="21">
        <v>75659.5</v>
      </c>
      <c r="L944" s="21">
        <v>253520</v>
      </c>
      <c r="M944" s="21">
        <v>253520</v>
      </c>
      <c r="N944" s="21">
        <v>47384.480000000003</v>
      </c>
      <c r="O944" s="21">
        <f>IF(Worked_Table[[#This Row],[Award Value]]="",Worked_Table[[#This Row],[CN Value]],Worked_Table[[#This Row],[Award Value]])</f>
        <v>47384.480000000003</v>
      </c>
      <c r="P944" s="10">
        <v>45936</v>
      </c>
      <c r="Q944" s="10">
        <v>46108</v>
      </c>
      <c r="R944" s="7">
        <v>2025</v>
      </c>
      <c r="S944" s="7" t="str">
        <f t="shared" si="14"/>
        <v>England Mixed/Other</v>
      </c>
    </row>
    <row r="945" spans="1:19" x14ac:dyDescent="0.3">
      <c r="A945" s="7" t="s">
        <v>8048</v>
      </c>
      <c r="B945" s="7" t="s">
        <v>1178</v>
      </c>
      <c r="C945" s="7" t="s">
        <v>43</v>
      </c>
      <c r="D945" s="10">
        <v>45901</v>
      </c>
      <c r="E945" s="7" t="s">
        <v>8050</v>
      </c>
      <c r="F945" s="7" t="s">
        <v>378</v>
      </c>
      <c r="G945" s="10">
        <v>45881</v>
      </c>
      <c r="H945" s="10">
        <v>46022</v>
      </c>
      <c r="I945" s="10">
        <v>45869</v>
      </c>
      <c r="J945" s="10">
        <v>45838</v>
      </c>
      <c r="K945" s="21">
        <v>1696421.32</v>
      </c>
      <c r="L945" s="21"/>
      <c r="M945" s="21">
        <v>1696421.32</v>
      </c>
      <c r="N945" s="21">
        <v>1696421.32</v>
      </c>
      <c r="O945" s="21">
        <f>IF(Worked_Table[[#This Row],[Award Value]]="",Worked_Table[[#This Row],[CN Value]],Worked_Table[[#This Row],[Award Value]])</f>
        <v>1696421.32</v>
      </c>
      <c r="P945" s="10">
        <v>45881</v>
      </c>
      <c r="Q945" s="10">
        <v>46022</v>
      </c>
      <c r="R945" s="7">
        <v>2025</v>
      </c>
      <c r="S945" s="7" t="str">
        <f t="shared" si="14"/>
        <v>England Mixed/Other</v>
      </c>
    </row>
    <row r="946" spans="1:19" x14ac:dyDescent="0.3">
      <c r="A946" s="7" t="s">
        <v>8053</v>
      </c>
      <c r="B946" s="7" t="s">
        <v>8054</v>
      </c>
      <c r="C946" s="7" t="s">
        <v>43</v>
      </c>
      <c r="D946" s="10">
        <v>45895</v>
      </c>
      <c r="E946" s="7" t="s">
        <v>8056</v>
      </c>
      <c r="F946" s="7" t="s">
        <v>107</v>
      </c>
      <c r="G946" s="10">
        <v>45870</v>
      </c>
      <c r="H946" s="10">
        <v>46295</v>
      </c>
      <c r="I946" s="10">
        <v>45831</v>
      </c>
      <c r="J946" s="10">
        <v>45854</v>
      </c>
      <c r="K946" s="21">
        <v>176400</v>
      </c>
      <c r="L946" s="21"/>
      <c r="M946" s="21">
        <v>176400</v>
      </c>
      <c r="N946" s="21">
        <v>176400</v>
      </c>
      <c r="O946" s="21">
        <f>IF(Worked_Table[[#This Row],[Award Value]]="",Worked_Table[[#This Row],[CN Value]],Worked_Table[[#This Row],[Award Value]])</f>
        <v>176400</v>
      </c>
      <c r="P946" s="10">
        <v>45870</v>
      </c>
      <c r="Q946" s="10">
        <v>46295</v>
      </c>
      <c r="R946" s="7">
        <v>2025</v>
      </c>
      <c r="S946" s="7" t="str">
        <f t="shared" si="14"/>
        <v>England Mixed/Other</v>
      </c>
    </row>
    <row r="947" spans="1:19" x14ac:dyDescent="0.3">
      <c r="A947" s="7" t="s">
        <v>8064</v>
      </c>
      <c r="B947" s="7" t="s">
        <v>2670</v>
      </c>
      <c r="C947" s="7" t="s">
        <v>43</v>
      </c>
      <c r="D947" s="10">
        <v>45891</v>
      </c>
      <c r="E947" s="7" t="s">
        <v>8066</v>
      </c>
      <c r="F947" s="7" t="s">
        <v>714</v>
      </c>
      <c r="G947" s="10">
        <v>45831</v>
      </c>
      <c r="H947" s="10">
        <v>46111</v>
      </c>
      <c r="I947" s="10">
        <v>45726</v>
      </c>
      <c r="J947" s="10">
        <v>45742</v>
      </c>
      <c r="K947" s="21">
        <v>2855616</v>
      </c>
      <c r="L947" s="21">
        <v>2855616</v>
      </c>
      <c r="M947" s="21">
        <v>2855616</v>
      </c>
      <c r="N947" s="21">
        <v>2855616</v>
      </c>
      <c r="O947" s="21">
        <f>IF(Worked_Table[[#This Row],[Award Value]]="",Worked_Table[[#This Row],[CN Value]],Worked_Table[[#This Row],[Award Value]])</f>
        <v>2855616</v>
      </c>
      <c r="P947" s="10">
        <v>45831</v>
      </c>
      <c r="Q947" s="10">
        <v>46111</v>
      </c>
      <c r="R947" s="7">
        <v>2025</v>
      </c>
      <c r="S947" s="7" t="str">
        <f t="shared" si="14"/>
        <v>England Mixed/Other</v>
      </c>
    </row>
    <row r="948" spans="1:19" x14ac:dyDescent="0.3">
      <c r="A948" s="7" t="s">
        <v>8070</v>
      </c>
      <c r="B948" s="7" t="s">
        <v>24984</v>
      </c>
      <c r="C948" s="7" t="s">
        <v>43</v>
      </c>
      <c r="D948" s="10">
        <v>45891</v>
      </c>
      <c r="E948" s="7" t="s">
        <v>8073</v>
      </c>
      <c r="F948" s="7" t="s">
        <v>8481</v>
      </c>
      <c r="G948" s="10">
        <v>45853</v>
      </c>
      <c r="H948" s="10">
        <v>47148</v>
      </c>
      <c r="I948" s="10">
        <v>45845</v>
      </c>
      <c r="J948" s="10">
        <v>45887</v>
      </c>
      <c r="K948" s="21">
        <v>145400</v>
      </c>
      <c r="L948" s="21">
        <v>227359</v>
      </c>
      <c r="M948" s="21">
        <v>227359</v>
      </c>
      <c r="N948" s="21">
        <v>137870</v>
      </c>
      <c r="O948" s="21">
        <f>IF(Worked_Table[[#This Row],[Award Value]]="",Worked_Table[[#This Row],[CN Value]],Worked_Table[[#This Row],[Award Value]])</f>
        <v>137870</v>
      </c>
      <c r="P948" s="10">
        <v>45887</v>
      </c>
      <c r="Q948" s="10">
        <v>47148</v>
      </c>
      <c r="R948" s="7">
        <v>2025</v>
      </c>
      <c r="S948" s="7" t="str">
        <f t="shared" si="14"/>
        <v>England Mixed/Other</v>
      </c>
    </row>
    <row r="949" spans="1:19" x14ac:dyDescent="0.3">
      <c r="A949" s="7" t="s">
        <v>8085</v>
      </c>
      <c r="B949" s="7" t="s">
        <v>8054</v>
      </c>
      <c r="C949" s="7" t="s">
        <v>43</v>
      </c>
      <c r="D949" s="10">
        <v>45890</v>
      </c>
      <c r="E949" s="7" t="s">
        <v>8087</v>
      </c>
      <c r="F949" s="7" t="s">
        <v>107</v>
      </c>
      <c r="G949" s="10">
        <v>45870</v>
      </c>
      <c r="H949" s="10">
        <v>46295</v>
      </c>
      <c r="I949" s="10">
        <v>45831</v>
      </c>
      <c r="J949" s="10">
        <v>45854</v>
      </c>
      <c r="K949" s="21">
        <v>130410</v>
      </c>
      <c r="L949" s="21"/>
      <c r="M949" s="21">
        <v>130410</v>
      </c>
      <c r="N949" s="21">
        <v>130410</v>
      </c>
      <c r="O949" s="21">
        <f>IF(Worked_Table[[#This Row],[Award Value]]="",Worked_Table[[#This Row],[CN Value]],Worked_Table[[#This Row],[Award Value]])</f>
        <v>130410</v>
      </c>
      <c r="P949" s="10">
        <v>45870</v>
      </c>
      <c r="Q949" s="10">
        <v>46295</v>
      </c>
      <c r="R949" s="7">
        <v>2025</v>
      </c>
      <c r="S949" s="7" t="str">
        <f t="shared" si="14"/>
        <v>England Mixed/Other</v>
      </c>
    </row>
    <row r="950" spans="1:19" x14ac:dyDescent="0.3">
      <c r="A950" s="7" t="s">
        <v>8089</v>
      </c>
      <c r="B950" s="7" t="s">
        <v>8054</v>
      </c>
      <c r="C950" s="7" t="s">
        <v>43</v>
      </c>
      <c r="D950" s="10">
        <v>45889</v>
      </c>
      <c r="E950" s="7" t="s">
        <v>8091</v>
      </c>
      <c r="F950" s="7" t="s">
        <v>107</v>
      </c>
      <c r="G950" s="10">
        <v>45870</v>
      </c>
      <c r="H950" s="10">
        <v>46295</v>
      </c>
      <c r="I950" s="10">
        <v>45831</v>
      </c>
      <c r="J950" s="10">
        <v>45854</v>
      </c>
      <c r="K950" s="21">
        <v>133200</v>
      </c>
      <c r="L950" s="21"/>
      <c r="M950" s="21">
        <v>133200</v>
      </c>
      <c r="N950" s="21">
        <v>133200</v>
      </c>
      <c r="O950" s="21">
        <f>IF(Worked_Table[[#This Row],[Award Value]]="",Worked_Table[[#This Row],[CN Value]],Worked_Table[[#This Row],[Award Value]])</f>
        <v>133200</v>
      </c>
      <c r="P950" s="10">
        <v>45870</v>
      </c>
      <c r="Q950" s="10">
        <v>46295</v>
      </c>
      <c r="R950" s="7">
        <v>2025</v>
      </c>
      <c r="S950" s="7" t="str">
        <f t="shared" si="14"/>
        <v>England Mixed/Other</v>
      </c>
    </row>
    <row r="951" spans="1:19" x14ac:dyDescent="0.3">
      <c r="A951" s="7" t="s">
        <v>8094</v>
      </c>
      <c r="B951" s="7" t="s">
        <v>8095</v>
      </c>
      <c r="C951" s="7" t="s">
        <v>43</v>
      </c>
      <c r="D951" s="10">
        <v>45882</v>
      </c>
      <c r="E951" s="7" t="s">
        <v>8097</v>
      </c>
      <c r="F951" s="7" t="s">
        <v>64</v>
      </c>
      <c r="G951" s="10">
        <v>45831</v>
      </c>
      <c r="H951" s="10">
        <v>45992</v>
      </c>
      <c r="I951" s="10">
        <v>45777</v>
      </c>
      <c r="J951" s="10">
        <v>45827</v>
      </c>
      <c r="K951" s="21">
        <v>585893.55000000005</v>
      </c>
      <c r="L951" s="21"/>
      <c r="M951" s="21">
        <v>585893.55000000005</v>
      </c>
      <c r="N951" s="21">
        <v>585893.55000000005</v>
      </c>
      <c r="O951" s="21">
        <f>IF(Worked_Table[[#This Row],[Award Value]]="",Worked_Table[[#This Row],[CN Value]],Worked_Table[[#This Row],[Award Value]])</f>
        <v>585893.55000000005</v>
      </c>
      <c r="P951" s="10">
        <v>45874</v>
      </c>
      <c r="Q951" s="10">
        <v>46003</v>
      </c>
      <c r="R951" s="7">
        <v>2025</v>
      </c>
      <c r="S951" s="7" t="str">
        <f t="shared" si="14"/>
        <v>UK</v>
      </c>
    </row>
    <row r="952" spans="1:19" x14ac:dyDescent="0.3">
      <c r="A952" s="7" t="s">
        <v>8105</v>
      </c>
      <c r="B952" s="7" t="s">
        <v>1751</v>
      </c>
      <c r="C952" s="7" t="s">
        <v>43</v>
      </c>
      <c r="D952" s="10">
        <v>45882</v>
      </c>
      <c r="E952" s="7" t="s">
        <v>8107</v>
      </c>
      <c r="F952" s="7" t="s">
        <v>714</v>
      </c>
      <c r="G952" s="10">
        <v>45877</v>
      </c>
      <c r="H952" s="10">
        <v>46112</v>
      </c>
      <c r="I952" s="10">
        <v>45861</v>
      </c>
      <c r="J952" s="10">
        <v>45866</v>
      </c>
      <c r="K952" s="21">
        <v>758222.08</v>
      </c>
      <c r="L952" s="21">
        <v>758222.08</v>
      </c>
      <c r="M952" s="21">
        <v>758222.08</v>
      </c>
      <c r="N952" s="21">
        <v>758222.08</v>
      </c>
      <c r="O952" s="21">
        <f>IF(Worked_Table[[#This Row],[Award Value]]="",Worked_Table[[#This Row],[CN Value]],Worked_Table[[#This Row],[Award Value]])</f>
        <v>758222.08</v>
      </c>
      <c r="P952" s="10">
        <v>45877</v>
      </c>
      <c r="Q952" s="10">
        <v>46112</v>
      </c>
      <c r="R952" s="7">
        <v>2025</v>
      </c>
      <c r="S952" s="7" t="str">
        <f t="shared" si="14"/>
        <v>England Mixed/Other</v>
      </c>
    </row>
    <row r="953" spans="1:19" x14ac:dyDescent="0.3">
      <c r="A953" s="7" t="s">
        <v>8111</v>
      </c>
      <c r="B953" s="7" t="s">
        <v>8054</v>
      </c>
      <c r="C953" s="7" t="s">
        <v>43</v>
      </c>
      <c r="D953" s="10">
        <v>45881</v>
      </c>
      <c r="E953" s="7" t="s">
        <v>8113</v>
      </c>
      <c r="F953" s="7" t="s">
        <v>107</v>
      </c>
      <c r="G953" s="10">
        <v>45870</v>
      </c>
      <c r="H953" s="10">
        <v>46295</v>
      </c>
      <c r="I953" s="10">
        <v>45831</v>
      </c>
      <c r="J953" s="10">
        <v>45854</v>
      </c>
      <c r="K953" s="21">
        <v>134400</v>
      </c>
      <c r="L953" s="21"/>
      <c r="M953" s="21">
        <v>134400</v>
      </c>
      <c r="N953" s="21">
        <v>134400</v>
      </c>
      <c r="O953" s="21">
        <f>IF(Worked_Table[[#This Row],[Award Value]]="",Worked_Table[[#This Row],[CN Value]],Worked_Table[[#This Row],[Award Value]])</f>
        <v>134400</v>
      </c>
      <c r="P953" s="10">
        <v>45870</v>
      </c>
      <c r="Q953" s="10">
        <v>46295</v>
      </c>
      <c r="R953" s="7">
        <v>2025</v>
      </c>
      <c r="S953" s="7" t="str">
        <f t="shared" si="14"/>
        <v>England Mixed/Other</v>
      </c>
    </row>
    <row r="954" spans="1:19" x14ac:dyDescent="0.3">
      <c r="A954" s="7" t="s">
        <v>8115</v>
      </c>
      <c r="B954" s="7" t="s">
        <v>8054</v>
      </c>
      <c r="C954" s="7" t="s">
        <v>43</v>
      </c>
      <c r="D954" s="10">
        <v>45881</v>
      </c>
      <c r="E954" s="7" t="s">
        <v>8117</v>
      </c>
      <c r="F954" s="7" t="s">
        <v>107</v>
      </c>
      <c r="G954" s="10">
        <v>45870</v>
      </c>
      <c r="H954" s="10">
        <v>46295</v>
      </c>
      <c r="I954" s="10">
        <v>45831</v>
      </c>
      <c r="J954" s="10">
        <v>45854</v>
      </c>
      <c r="K954" s="21">
        <v>126000</v>
      </c>
      <c r="L954" s="21"/>
      <c r="M954" s="21">
        <v>126000</v>
      </c>
      <c r="N954" s="21">
        <v>126000</v>
      </c>
      <c r="O954" s="21">
        <f>IF(Worked_Table[[#This Row],[Award Value]]="",Worked_Table[[#This Row],[CN Value]],Worked_Table[[#This Row],[Award Value]])</f>
        <v>126000</v>
      </c>
      <c r="P954" s="10">
        <v>45870</v>
      </c>
      <c r="Q954" s="10">
        <v>46295</v>
      </c>
      <c r="R954" s="7">
        <v>2025</v>
      </c>
      <c r="S954" s="7" t="str">
        <f t="shared" si="14"/>
        <v>England Mixed/Other</v>
      </c>
    </row>
    <row r="955" spans="1:19" x14ac:dyDescent="0.3">
      <c r="A955" s="7" t="s">
        <v>8119</v>
      </c>
      <c r="B955" s="7" t="s">
        <v>8054</v>
      </c>
      <c r="C955" s="7" t="s">
        <v>43</v>
      </c>
      <c r="D955" s="10">
        <v>45881</v>
      </c>
      <c r="E955" s="7" t="s">
        <v>8121</v>
      </c>
      <c r="F955" s="7" t="s">
        <v>107</v>
      </c>
      <c r="G955" s="10">
        <v>45870</v>
      </c>
      <c r="H955" s="10">
        <v>46295</v>
      </c>
      <c r="I955" s="10">
        <v>45831</v>
      </c>
      <c r="J955" s="10">
        <v>45854</v>
      </c>
      <c r="K955" s="21">
        <v>234000</v>
      </c>
      <c r="L955" s="21"/>
      <c r="M955" s="21">
        <v>234000</v>
      </c>
      <c r="N955" s="21">
        <v>234000</v>
      </c>
      <c r="O955" s="21">
        <f>IF(Worked_Table[[#This Row],[Award Value]]="",Worked_Table[[#This Row],[CN Value]],Worked_Table[[#This Row],[Award Value]])</f>
        <v>234000</v>
      </c>
      <c r="P955" s="10">
        <v>45870</v>
      </c>
      <c r="Q955" s="10">
        <v>46295</v>
      </c>
      <c r="R955" s="7">
        <v>2025</v>
      </c>
      <c r="S955" s="7" t="str">
        <f t="shared" si="14"/>
        <v>England Mixed/Other</v>
      </c>
    </row>
    <row r="956" spans="1:19" x14ac:dyDescent="0.3">
      <c r="A956" s="7" t="s">
        <v>8124</v>
      </c>
      <c r="B956" s="7" t="s">
        <v>8054</v>
      </c>
      <c r="C956" s="7" t="s">
        <v>43</v>
      </c>
      <c r="D956" s="10">
        <v>45881</v>
      </c>
      <c r="E956" s="7" t="s">
        <v>8126</v>
      </c>
      <c r="F956" s="7" t="s">
        <v>107</v>
      </c>
      <c r="G956" s="10">
        <v>45870</v>
      </c>
      <c r="H956" s="10">
        <v>46295</v>
      </c>
      <c r="I956" s="10">
        <v>45831</v>
      </c>
      <c r="J956" s="10">
        <v>45854</v>
      </c>
      <c r="K956" s="21">
        <v>94080</v>
      </c>
      <c r="L956" s="21"/>
      <c r="M956" s="21">
        <v>94080</v>
      </c>
      <c r="N956" s="21">
        <v>94080</v>
      </c>
      <c r="O956" s="21">
        <f>IF(Worked_Table[[#This Row],[Award Value]]="",Worked_Table[[#This Row],[CN Value]],Worked_Table[[#This Row],[Award Value]])</f>
        <v>94080</v>
      </c>
      <c r="P956" s="10">
        <v>45870</v>
      </c>
      <c r="Q956" s="10">
        <v>46295</v>
      </c>
      <c r="R956" s="7">
        <v>2025</v>
      </c>
      <c r="S956" s="7" t="str">
        <f t="shared" si="14"/>
        <v>England Mixed/Other</v>
      </c>
    </row>
    <row r="957" spans="1:19" x14ac:dyDescent="0.3">
      <c r="A957" s="7" t="s">
        <v>8128</v>
      </c>
      <c r="B957" s="7" t="s">
        <v>8054</v>
      </c>
      <c r="C957" s="7" t="s">
        <v>43</v>
      </c>
      <c r="D957" s="10">
        <v>45881</v>
      </c>
      <c r="E957" s="7" t="s">
        <v>8117</v>
      </c>
      <c r="F957" s="7" t="s">
        <v>107</v>
      </c>
      <c r="G957" s="10">
        <v>45870</v>
      </c>
      <c r="H957" s="10">
        <v>46295</v>
      </c>
      <c r="I957" s="10">
        <v>45831</v>
      </c>
      <c r="J957" s="10">
        <v>45854</v>
      </c>
      <c r="K957" s="21">
        <v>126000</v>
      </c>
      <c r="L957" s="21"/>
      <c r="M957" s="21">
        <v>126000</v>
      </c>
      <c r="N957" s="21">
        <v>126000</v>
      </c>
      <c r="O957" s="21">
        <f>IF(Worked_Table[[#This Row],[Award Value]]="",Worked_Table[[#This Row],[CN Value]],Worked_Table[[#This Row],[Award Value]])</f>
        <v>126000</v>
      </c>
      <c r="P957" s="10">
        <v>45870</v>
      </c>
      <c r="Q957" s="10">
        <v>46295</v>
      </c>
      <c r="R957" s="7">
        <v>2025</v>
      </c>
      <c r="S957" s="7" t="str">
        <f t="shared" si="14"/>
        <v>England Mixed/Other</v>
      </c>
    </row>
    <row r="958" spans="1:19" x14ac:dyDescent="0.3">
      <c r="A958" s="7" t="s">
        <v>8132</v>
      </c>
      <c r="B958" s="7" t="s">
        <v>24985</v>
      </c>
      <c r="C958" s="7" t="s">
        <v>43</v>
      </c>
      <c r="D958" s="10">
        <v>45876</v>
      </c>
      <c r="E958" s="7" t="s">
        <v>8135</v>
      </c>
      <c r="F958" s="7" t="s">
        <v>714</v>
      </c>
      <c r="G958" s="10">
        <v>45901</v>
      </c>
      <c r="H958" s="10">
        <v>47726</v>
      </c>
      <c r="I958" s="10">
        <v>45869</v>
      </c>
      <c r="J958" s="10">
        <v>45876</v>
      </c>
      <c r="K958" s="21">
        <v>25000</v>
      </c>
      <c r="L958" s="21">
        <v>50000</v>
      </c>
      <c r="M958" s="21">
        <v>50000</v>
      </c>
      <c r="N958" s="21">
        <v>50000</v>
      </c>
      <c r="O958" s="21">
        <f>IF(Worked_Table[[#This Row],[Award Value]]="",Worked_Table[[#This Row],[CN Value]],Worked_Table[[#This Row],[Award Value]])</f>
        <v>50000</v>
      </c>
      <c r="P958" s="10">
        <v>45901</v>
      </c>
      <c r="Q958" s="10">
        <v>47726</v>
      </c>
      <c r="R958" s="7">
        <v>2025</v>
      </c>
      <c r="S958" s="7" t="str">
        <f t="shared" si="14"/>
        <v>England Mixed/Other</v>
      </c>
    </row>
    <row r="959" spans="1:19" x14ac:dyDescent="0.3">
      <c r="A959" s="7" t="s">
        <v>8141</v>
      </c>
      <c r="B959" s="7" t="s">
        <v>1357</v>
      </c>
      <c r="C959" s="7" t="s">
        <v>43</v>
      </c>
      <c r="D959" s="10">
        <v>45876</v>
      </c>
      <c r="E959" s="7" t="s">
        <v>8143</v>
      </c>
      <c r="F959" s="7" t="s">
        <v>64</v>
      </c>
      <c r="G959" s="10">
        <v>45870</v>
      </c>
      <c r="H959" s="10">
        <v>45961</v>
      </c>
      <c r="I959" s="10">
        <v>45846</v>
      </c>
      <c r="J959" s="10">
        <v>45875</v>
      </c>
      <c r="K959" s="21">
        <v>99197.6</v>
      </c>
      <c r="L959" s="21"/>
      <c r="M959" s="21">
        <v>99197.6</v>
      </c>
      <c r="N959" s="21">
        <v>99197.6</v>
      </c>
      <c r="O959" s="21">
        <f>IF(Worked_Table[[#This Row],[Award Value]]="",Worked_Table[[#This Row],[CN Value]],Worked_Table[[#This Row],[Award Value]])</f>
        <v>99197.6</v>
      </c>
      <c r="P959" s="10">
        <v>45870</v>
      </c>
      <c r="Q959" s="10">
        <v>45961</v>
      </c>
      <c r="R959" s="7">
        <v>2025</v>
      </c>
      <c r="S959" s="7" t="str">
        <f t="shared" si="14"/>
        <v>UK</v>
      </c>
    </row>
    <row r="960" spans="1:19" x14ac:dyDescent="0.3">
      <c r="A960" s="7" t="s">
        <v>8147</v>
      </c>
      <c r="B960" s="7" t="s">
        <v>858</v>
      </c>
      <c r="C960" s="7" t="s">
        <v>43</v>
      </c>
      <c r="D960" s="10">
        <v>45875</v>
      </c>
      <c r="E960" s="7" t="s">
        <v>8149</v>
      </c>
      <c r="F960" s="7" t="s">
        <v>84</v>
      </c>
      <c r="G960" s="10">
        <v>45776</v>
      </c>
      <c r="H960" s="10">
        <v>46505</v>
      </c>
      <c r="I960" s="10">
        <v>45527</v>
      </c>
      <c r="J960" s="10">
        <v>45860</v>
      </c>
      <c r="K960" s="21">
        <v>20000000</v>
      </c>
      <c r="L960" s="21">
        <v>30000000</v>
      </c>
      <c r="M960" s="21">
        <v>30000000</v>
      </c>
      <c r="N960" s="21">
        <v>28582981</v>
      </c>
      <c r="O960" s="21">
        <f>IF(Worked_Table[[#This Row],[Award Value]]="",Worked_Table[[#This Row],[CN Value]],Worked_Table[[#This Row],[Award Value]])</f>
        <v>28582981</v>
      </c>
      <c r="P960" s="10">
        <v>45901</v>
      </c>
      <c r="Q960" s="10">
        <v>46599</v>
      </c>
      <c r="R960" s="7">
        <v>2025</v>
      </c>
      <c r="S960" s="7" t="str">
        <f t="shared" si="14"/>
        <v>England Mixed/Other</v>
      </c>
    </row>
    <row r="961" spans="1:19" x14ac:dyDescent="0.3">
      <c r="A961" s="7" t="s">
        <v>8155</v>
      </c>
      <c r="B961" s="7" t="s">
        <v>8054</v>
      </c>
      <c r="C961" s="7" t="s">
        <v>43</v>
      </c>
      <c r="D961" s="10">
        <v>45870</v>
      </c>
      <c r="E961" s="7" t="s">
        <v>8157</v>
      </c>
      <c r="F961" s="7" t="s">
        <v>107</v>
      </c>
      <c r="G961" s="10">
        <v>45870</v>
      </c>
      <c r="H961" s="10">
        <v>46295</v>
      </c>
      <c r="I961" s="10">
        <v>45831</v>
      </c>
      <c r="J961" s="10">
        <v>45854</v>
      </c>
      <c r="K961" s="21">
        <v>180000</v>
      </c>
      <c r="L961" s="21"/>
      <c r="M961" s="21">
        <v>180000</v>
      </c>
      <c r="N961" s="21">
        <v>180000</v>
      </c>
      <c r="O961" s="21">
        <f>IF(Worked_Table[[#This Row],[Award Value]]="",Worked_Table[[#This Row],[CN Value]],Worked_Table[[#This Row],[Award Value]])</f>
        <v>180000</v>
      </c>
      <c r="P961" s="10">
        <v>45870</v>
      </c>
      <c r="Q961" s="10">
        <v>46295</v>
      </c>
      <c r="R961" s="7">
        <v>2025</v>
      </c>
      <c r="S961" s="7" t="str">
        <f t="shared" si="14"/>
        <v>England Mixed/Other</v>
      </c>
    </row>
    <row r="962" spans="1:19" x14ac:dyDescent="0.3">
      <c r="A962" s="7" t="s">
        <v>8160</v>
      </c>
      <c r="B962" s="7" t="s">
        <v>1408</v>
      </c>
      <c r="C962" s="7" t="s">
        <v>43</v>
      </c>
      <c r="D962" s="10">
        <v>45861</v>
      </c>
      <c r="E962" s="7" t="s">
        <v>8162</v>
      </c>
      <c r="F962" s="7" t="s">
        <v>84</v>
      </c>
      <c r="G962" s="10">
        <v>45847</v>
      </c>
      <c r="H962" s="10">
        <v>45933</v>
      </c>
      <c r="I962" s="10">
        <v>45560</v>
      </c>
      <c r="J962" s="10">
        <v>45842</v>
      </c>
      <c r="K962" s="21">
        <v>39375</v>
      </c>
      <c r="L962" s="21">
        <v>50000</v>
      </c>
      <c r="M962" s="21">
        <v>50000</v>
      </c>
      <c r="N962" s="21">
        <v>39375</v>
      </c>
      <c r="O962" s="21">
        <f>IF(Worked_Table[[#This Row],[Award Value]]="",Worked_Table[[#This Row],[CN Value]],Worked_Table[[#This Row],[Award Value]])</f>
        <v>39375</v>
      </c>
      <c r="P962" s="10">
        <v>45847</v>
      </c>
      <c r="Q962" s="10">
        <v>45933</v>
      </c>
      <c r="R962" s="7">
        <v>2025</v>
      </c>
      <c r="S962" s="7" t="str">
        <f t="shared" ref="S962:S1001" si="15">IF(OR(F962="United Kingdom",F962="Any region"),"UK",
IF(
(
--ISNUMBER(SEARCH("North East",F962))+
--ISNUMBER(SEARCH("North West",F962))+
--ISNUMBER(SEARCH("Yorkshire and The Humber",F962))+
--ISNUMBER(SEARCH("East Midlands",F962))+
--ISNUMBER(SEARCH("West Midlands",F962))+
--ISNUMBER(SEARCH("East of England",F962))+
--ISNUMBER(SEARCH("London",F962))+
--ISNUMBER(SEARCH("South East",F962))+
--ISNUMBER(SEARCH("South West",F962))
)=9,
"England",
"England Mixed/Other"
))</f>
        <v>England Mixed/Other</v>
      </c>
    </row>
    <row r="963" spans="1:19" x14ac:dyDescent="0.3">
      <c r="A963" s="7" t="s">
        <v>8165</v>
      </c>
      <c r="B963" s="7" t="s">
        <v>24839</v>
      </c>
      <c r="C963" s="7" t="s">
        <v>43</v>
      </c>
      <c r="D963" s="10">
        <v>45849</v>
      </c>
      <c r="E963" s="7" t="s">
        <v>8167</v>
      </c>
      <c r="F963" s="7" t="s">
        <v>64</v>
      </c>
      <c r="G963" s="10">
        <v>45825</v>
      </c>
      <c r="H963" s="10">
        <v>46744</v>
      </c>
      <c r="I963" s="10">
        <v>45709</v>
      </c>
      <c r="J963" s="10">
        <v>45825</v>
      </c>
      <c r="K963" s="21">
        <v>154039277.19999999</v>
      </c>
      <c r="L963" s="21"/>
      <c r="M963" s="21">
        <v>154039277.19999999</v>
      </c>
      <c r="N963" s="21">
        <v>154039277.19999999</v>
      </c>
      <c r="O963" s="21">
        <f>IF(Worked_Table[[#This Row],[Award Value]]="",Worked_Table[[#This Row],[CN Value]],Worked_Table[[#This Row],[Award Value]])</f>
        <v>154039277.19999999</v>
      </c>
      <c r="P963" s="10">
        <v>45825</v>
      </c>
      <c r="Q963" s="10">
        <v>46744</v>
      </c>
      <c r="R963" s="7">
        <v>2025</v>
      </c>
      <c r="S963" s="7" t="str">
        <f t="shared" si="15"/>
        <v>UK</v>
      </c>
    </row>
    <row r="964" spans="1:19" x14ac:dyDescent="0.3">
      <c r="A964" s="7" t="s">
        <v>8171</v>
      </c>
      <c r="B964" s="7" t="s">
        <v>24986</v>
      </c>
      <c r="C964" s="7" t="s">
        <v>43</v>
      </c>
      <c r="D964" s="10">
        <v>45839</v>
      </c>
      <c r="E964" s="7" t="s">
        <v>8174</v>
      </c>
      <c r="F964" s="7" t="s">
        <v>64</v>
      </c>
      <c r="G964" s="10">
        <v>45834</v>
      </c>
      <c r="H964" s="10">
        <v>46930</v>
      </c>
      <c r="I964" s="10">
        <v>45775</v>
      </c>
      <c r="J964" s="10">
        <v>45776</v>
      </c>
      <c r="K964" s="21">
        <v>0</v>
      </c>
      <c r="L964" s="21">
        <v>0</v>
      </c>
      <c r="M964" s="21">
        <v>0</v>
      </c>
      <c r="N964" s="21">
        <v>0</v>
      </c>
      <c r="O964" s="21">
        <f>IF(Worked_Table[[#This Row],[Award Value]]="",Worked_Table[[#This Row],[CN Value]],Worked_Table[[#This Row],[Award Value]])</f>
        <v>0</v>
      </c>
      <c r="P964" s="10">
        <v>45834</v>
      </c>
      <c r="Q964" s="10">
        <v>46930</v>
      </c>
      <c r="R964" s="7">
        <v>2025</v>
      </c>
      <c r="S964" s="7" t="str">
        <f t="shared" si="15"/>
        <v>UK</v>
      </c>
    </row>
    <row r="965" spans="1:19" x14ac:dyDescent="0.3">
      <c r="A965" s="7" t="s">
        <v>8184</v>
      </c>
      <c r="B965" s="7" t="s">
        <v>8185</v>
      </c>
      <c r="C965" s="7" t="s">
        <v>43</v>
      </c>
      <c r="D965" s="10">
        <v>45838</v>
      </c>
      <c r="E965" s="7" t="s">
        <v>8187</v>
      </c>
      <c r="F965" s="7" t="s">
        <v>405</v>
      </c>
      <c r="G965" s="10">
        <v>45748</v>
      </c>
      <c r="H965" s="10">
        <v>47572</v>
      </c>
      <c r="I965" s="10">
        <v>45687</v>
      </c>
      <c r="J965" s="10">
        <v>45748</v>
      </c>
      <c r="K965" s="21">
        <v>42000</v>
      </c>
      <c r="L965" s="21"/>
      <c r="M965" s="21">
        <v>42000</v>
      </c>
      <c r="N965" s="21">
        <v>42000</v>
      </c>
      <c r="O965" s="21">
        <f>IF(Worked_Table[[#This Row],[Award Value]]="",Worked_Table[[#This Row],[CN Value]],Worked_Table[[#This Row],[Award Value]])</f>
        <v>42000</v>
      </c>
      <c r="P965" s="10">
        <v>45748</v>
      </c>
      <c r="Q965" s="10">
        <v>47572</v>
      </c>
      <c r="R965" s="7">
        <v>2025</v>
      </c>
      <c r="S965" s="7" t="str">
        <f t="shared" si="15"/>
        <v>England Mixed/Other</v>
      </c>
    </row>
    <row r="966" spans="1:19" x14ac:dyDescent="0.3">
      <c r="A966" s="7" t="s">
        <v>8195</v>
      </c>
      <c r="B966" s="7" t="s">
        <v>6569</v>
      </c>
      <c r="C966" s="7" t="s">
        <v>43</v>
      </c>
      <c r="D966" s="10">
        <v>45838</v>
      </c>
      <c r="E966" s="7" t="s">
        <v>8197</v>
      </c>
      <c r="F966" s="7" t="s">
        <v>8481</v>
      </c>
      <c r="G966" s="10">
        <v>45838</v>
      </c>
      <c r="H966" s="10">
        <v>46022</v>
      </c>
      <c r="I966" s="10">
        <v>45835</v>
      </c>
      <c r="J966" s="10">
        <v>45838</v>
      </c>
      <c r="K966" s="21">
        <v>190000</v>
      </c>
      <c r="L966" s="21">
        <v>250000</v>
      </c>
      <c r="M966" s="21">
        <v>250000</v>
      </c>
      <c r="N966" s="21">
        <v>199928.66</v>
      </c>
      <c r="O966" s="21">
        <f>IF(Worked_Table[[#This Row],[Award Value]]="",Worked_Table[[#This Row],[CN Value]],Worked_Table[[#This Row],[Award Value]])</f>
        <v>199928.66</v>
      </c>
      <c r="P966" s="10">
        <v>45838</v>
      </c>
      <c r="Q966" s="10">
        <v>46022</v>
      </c>
      <c r="R966" s="7">
        <v>2025</v>
      </c>
      <c r="S966" s="7" t="str">
        <f t="shared" si="15"/>
        <v>England Mixed/Other</v>
      </c>
    </row>
    <row r="967" spans="1:19" x14ac:dyDescent="0.3">
      <c r="A967" s="7" t="s">
        <v>8207</v>
      </c>
      <c r="B967" s="7" t="s">
        <v>24844</v>
      </c>
      <c r="C967" s="7" t="s">
        <v>43</v>
      </c>
      <c r="D967" s="10">
        <v>45835</v>
      </c>
      <c r="E967" s="7" t="s">
        <v>8209</v>
      </c>
      <c r="F967" s="7" t="s">
        <v>84</v>
      </c>
      <c r="G967" s="10">
        <v>45761</v>
      </c>
      <c r="H967" s="10">
        <v>45944</v>
      </c>
      <c r="I967" s="10">
        <v>45726</v>
      </c>
      <c r="J967" s="10">
        <v>45820</v>
      </c>
      <c r="K967" s="21">
        <v>600000</v>
      </c>
      <c r="L967" s="21">
        <v>800000</v>
      </c>
      <c r="M967" s="21">
        <v>800000</v>
      </c>
      <c r="N967" s="21">
        <v>1347822.3</v>
      </c>
      <c r="O967" s="21">
        <f>IF(Worked_Table[[#This Row],[Award Value]]="",Worked_Table[[#This Row],[CN Value]],Worked_Table[[#This Row],[Award Value]])</f>
        <v>1347822.3</v>
      </c>
      <c r="P967" s="10">
        <v>45845</v>
      </c>
      <c r="Q967" s="10">
        <v>46171</v>
      </c>
      <c r="R967" s="7">
        <v>2025</v>
      </c>
      <c r="S967" s="7" t="str">
        <f t="shared" si="15"/>
        <v>England Mixed/Other</v>
      </c>
    </row>
    <row r="968" spans="1:19" x14ac:dyDescent="0.3">
      <c r="A968" s="7" t="s">
        <v>8215</v>
      </c>
      <c r="B968" s="7" t="s">
        <v>336</v>
      </c>
      <c r="C968" s="7" t="s">
        <v>43</v>
      </c>
      <c r="D968" s="10">
        <v>45834</v>
      </c>
      <c r="E968" s="7" t="s">
        <v>8217</v>
      </c>
      <c r="F968" s="7" t="s">
        <v>95</v>
      </c>
      <c r="G968" s="10">
        <v>45733</v>
      </c>
      <c r="H968" s="10">
        <v>45825</v>
      </c>
      <c r="I968" s="10">
        <v>45732</v>
      </c>
      <c r="J968" s="10">
        <v>45733</v>
      </c>
      <c r="K968" s="21">
        <v>96105.11</v>
      </c>
      <c r="L968" s="21"/>
      <c r="M968" s="21">
        <v>96105.11</v>
      </c>
      <c r="N968" s="21">
        <v>96105.11</v>
      </c>
      <c r="O968" s="21">
        <f>IF(Worked_Table[[#This Row],[Award Value]]="",Worked_Table[[#This Row],[CN Value]],Worked_Table[[#This Row],[Award Value]])</f>
        <v>96105.11</v>
      </c>
      <c r="P968" s="10">
        <v>45733</v>
      </c>
      <c r="Q968" s="10">
        <v>45825</v>
      </c>
      <c r="R968" s="7">
        <v>2025</v>
      </c>
      <c r="S968" s="7" t="str">
        <f t="shared" si="15"/>
        <v>England Mixed/Other</v>
      </c>
    </row>
    <row r="969" spans="1:19" x14ac:dyDescent="0.3">
      <c r="A969" s="7" t="s">
        <v>8220</v>
      </c>
      <c r="B969" s="7" t="s">
        <v>1819</v>
      </c>
      <c r="C969" s="7" t="s">
        <v>43</v>
      </c>
      <c r="D969" s="10">
        <v>45833</v>
      </c>
      <c r="E969" s="7" t="s">
        <v>8222</v>
      </c>
      <c r="F969" s="7" t="s">
        <v>378</v>
      </c>
      <c r="G969" s="10">
        <v>45839</v>
      </c>
      <c r="H969" s="10">
        <v>46812</v>
      </c>
      <c r="I969" s="10">
        <v>45817</v>
      </c>
      <c r="J969" s="10">
        <v>45833</v>
      </c>
      <c r="K969" s="21">
        <v>60000</v>
      </c>
      <c r="L969" s="21"/>
      <c r="M969" s="21">
        <v>60000</v>
      </c>
      <c r="N969" s="21">
        <v>60000</v>
      </c>
      <c r="O969" s="21">
        <f>IF(Worked_Table[[#This Row],[Award Value]]="",Worked_Table[[#This Row],[CN Value]],Worked_Table[[#This Row],[Award Value]])</f>
        <v>60000</v>
      </c>
      <c r="P969" s="10">
        <v>45839</v>
      </c>
      <c r="Q969" s="10">
        <v>46812</v>
      </c>
      <c r="R969" s="7">
        <v>2025</v>
      </c>
      <c r="S969" s="7" t="str">
        <f t="shared" si="15"/>
        <v>England Mixed/Other</v>
      </c>
    </row>
    <row r="970" spans="1:19" x14ac:dyDescent="0.3">
      <c r="A970" s="7" t="s">
        <v>8225</v>
      </c>
      <c r="B970" s="7" t="s">
        <v>1819</v>
      </c>
      <c r="C970" s="7" t="s">
        <v>43</v>
      </c>
      <c r="D970" s="10">
        <v>45820</v>
      </c>
      <c r="E970" s="7" t="s">
        <v>8227</v>
      </c>
      <c r="F970" s="7" t="s">
        <v>378</v>
      </c>
      <c r="G970" s="10">
        <v>45778</v>
      </c>
      <c r="H970" s="10">
        <v>46032</v>
      </c>
      <c r="I970" s="10">
        <v>45748</v>
      </c>
      <c r="J970" s="10">
        <v>45764</v>
      </c>
      <c r="K970" s="21">
        <v>170085.15</v>
      </c>
      <c r="L970" s="21">
        <v>170085.15</v>
      </c>
      <c r="M970" s="21">
        <v>170085.15</v>
      </c>
      <c r="N970" s="21">
        <v>170085.15</v>
      </c>
      <c r="O970" s="21">
        <f>IF(Worked_Table[[#This Row],[Award Value]]="",Worked_Table[[#This Row],[CN Value]],Worked_Table[[#This Row],[Award Value]])</f>
        <v>170085.15</v>
      </c>
      <c r="P970" s="10">
        <v>45778</v>
      </c>
      <c r="Q970" s="10">
        <v>46032</v>
      </c>
      <c r="R970" s="7">
        <v>2025</v>
      </c>
      <c r="S970" s="7" t="str">
        <f t="shared" si="15"/>
        <v>England Mixed/Other</v>
      </c>
    </row>
    <row r="971" spans="1:19" x14ac:dyDescent="0.3">
      <c r="A971" s="7" t="s">
        <v>8230</v>
      </c>
      <c r="B971" s="7" t="s">
        <v>24900</v>
      </c>
      <c r="C971" s="7" t="s">
        <v>43</v>
      </c>
      <c r="D971" s="10">
        <v>45819</v>
      </c>
      <c r="E971" s="7" t="s">
        <v>8232</v>
      </c>
      <c r="F971" s="7" t="s">
        <v>8481</v>
      </c>
      <c r="G971" s="10">
        <v>45819</v>
      </c>
      <c r="H971" s="10">
        <v>46549</v>
      </c>
      <c r="I971" s="10">
        <v>45779</v>
      </c>
      <c r="J971" s="10">
        <v>45819</v>
      </c>
      <c r="K971" s="21">
        <v>410784</v>
      </c>
      <c r="L971" s="21"/>
      <c r="M971" s="21">
        <v>410784</v>
      </c>
      <c r="N971" s="21">
        <v>410784</v>
      </c>
      <c r="O971" s="21">
        <f>IF(Worked_Table[[#This Row],[Award Value]]="",Worked_Table[[#This Row],[CN Value]],Worked_Table[[#This Row],[Award Value]])</f>
        <v>410784</v>
      </c>
      <c r="P971" s="10">
        <v>45819</v>
      </c>
      <c r="Q971" s="10">
        <v>46549</v>
      </c>
      <c r="R971" s="7">
        <v>2025</v>
      </c>
      <c r="S971" s="7" t="str">
        <f t="shared" si="15"/>
        <v>England Mixed/Other</v>
      </c>
    </row>
    <row r="972" spans="1:19" x14ac:dyDescent="0.3">
      <c r="A972" s="7" t="s">
        <v>8235</v>
      </c>
      <c r="B972" s="7" t="s">
        <v>24915</v>
      </c>
      <c r="C972" s="7" t="s">
        <v>43</v>
      </c>
      <c r="D972" s="10">
        <v>45814</v>
      </c>
      <c r="E972" s="7" t="s">
        <v>8237</v>
      </c>
      <c r="F972" s="7" t="s">
        <v>84</v>
      </c>
      <c r="G972" s="10">
        <v>45804</v>
      </c>
      <c r="H972" s="10">
        <v>46196</v>
      </c>
      <c r="I972" s="10">
        <v>45247</v>
      </c>
      <c r="J972" s="10">
        <v>45798</v>
      </c>
      <c r="K972" s="21">
        <v>0.01</v>
      </c>
      <c r="L972" s="21">
        <v>5245673</v>
      </c>
      <c r="M972" s="21">
        <v>5245673</v>
      </c>
      <c r="N972" s="21">
        <v>5245672.74</v>
      </c>
      <c r="O972" s="21">
        <f>IF(Worked_Table[[#This Row],[Award Value]]="",Worked_Table[[#This Row],[CN Value]],Worked_Table[[#This Row],[Award Value]])</f>
        <v>5245672.74</v>
      </c>
      <c r="P972" s="10">
        <v>45804</v>
      </c>
      <c r="Q972" s="10">
        <v>46196</v>
      </c>
      <c r="R972" s="7">
        <v>2025</v>
      </c>
      <c r="S972" s="7" t="str">
        <f t="shared" si="15"/>
        <v>England Mixed/Other</v>
      </c>
    </row>
    <row r="973" spans="1:19" x14ac:dyDescent="0.3">
      <c r="A973" s="7" t="s">
        <v>8243</v>
      </c>
      <c r="B973" s="7" t="s">
        <v>24884</v>
      </c>
      <c r="C973" s="7" t="s">
        <v>43</v>
      </c>
      <c r="D973" s="10">
        <v>45804</v>
      </c>
      <c r="E973" s="7" t="s">
        <v>8245</v>
      </c>
      <c r="F973" s="7" t="s">
        <v>51</v>
      </c>
      <c r="G973" s="10">
        <v>45748</v>
      </c>
      <c r="H973" s="10">
        <v>46112</v>
      </c>
      <c r="I973" s="10">
        <v>45716</v>
      </c>
      <c r="J973" s="10">
        <v>45747</v>
      </c>
      <c r="K973" s="21">
        <v>45000</v>
      </c>
      <c r="L973" s="21"/>
      <c r="M973" s="21">
        <v>45000</v>
      </c>
      <c r="N973" s="21">
        <v>45000</v>
      </c>
      <c r="O973" s="21">
        <f>IF(Worked_Table[[#This Row],[Award Value]]="",Worked_Table[[#This Row],[CN Value]],Worked_Table[[#This Row],[Award Value]])</f>
        <v>45000</v>
      </c>
      <c r="P973" s="10">
        <v>45748</v>
      </c>
      <c r="Q973" s="10">
        <v>46112</v>
      </c>
      <c r="R973" s="7">
        <v>2025</v>
      </c>
      <c r="S973" s="7" t="str">
        <f t="shared" si="15"/>
        <v>England Mixed/Other</v>
      </c>
    </row>
    <row r="974" spans="1:19" x14ac:dyDescent="0.3">
      <c r="A974" s="7" t="s">
        <v>8248</v>
      </c>
      <c r="B974" s="7" t="s">
        <v>6625</v>
      </c>
      <c r="C974" s="7" t="s">
        <v>43</v>
      </c>
      <c r="D974" s="10">
        <v>45800</v>
      </c>
      <c r="E974" s="7" t="s">
        <v>8250</v>
      </c>
      <c r="F974" s="7" t="s">
        <v>405</v>
      </c>
      <c r="G974" s="10">
        <v>45618</v>
      </c>
      <c r="H974" s="10">
        <v>46112</v>
      </c>
      <c r="I974" s="10">
        <v>45616</v>
      </c>
      <c r="J974" s="10">
        <v>45785</v>
      </c>
      <c r="K974" s="21">
        <v>30000</v>
      </c>
      <c r="L974" s="21"/>
      <c r="M974" s="21">
        <v>30000</v>
      </c>
      <c r="N974" s="21">
        <v>26000</v>
      </c>
      <c r="O974" s="21">
        <f>IF(Worked_Table[[#This Row],[Award Value]]="",Worked_Table[[#This Row],[CN Value]],Worked_Table[[#This Row],[Award Value]])</f>
        <v>26000</v>
      </c>
      <c r="P974" s="10">
        <v>45618</v>
      </c>
      <c r="Q974" s="10">
        <v>46112</v>
      </c>
      <c r="R974" s="7">
        <v>2025</v>
      </c>
      <c r="S974" s="7" t="str">
        <f t="shared" si="15"/>
        <v>England Mixed/Other</v>
      </c>
    </row>
    <row r="975" spans="1:19" x14ac:dyDescent="0.3">
      <c r="A975" s="7" t="s">
        <v>8256</v>
      </c>
      <c r="B975" s="7" t="s">
        <v>1357</v>
      </c>
      <c r="C975" s="7" t="s">
        <v>43</v>
      </c>
      <c r="D975" s="10">
        <v>45793</v>
      </c>
      <c r="E975" s="7" t="s">
        <v>8258</v>
      </c>
      <c r="F975" s="7" t="s">
        <v>107</v>
      </c>
      <c r="G975" s="10">
        <v>45748</v>
      </c>
      <c r="H975" s="10">
        <v>45931</v>
      </c>
      <c r="I975" s="10">
        <v>45747</v>
      </c>
      <c r="J975" s="10">
        <v>45792</v>
      </c>
      <c r="K975" s="21">
        <v>112089.46</v>
      </c>
      <c r="L975" s="21"/>
      <c r="M975" s="21">
        <v>112089.46</v>
      </c>
      <c r="N975" s="21">
        <v>112089.46</v>
      </c>
      <c r="O975" s="21">
        <f>IF(Worked_Table[[#This Row],[Award Value]]="",Worked_Table[[#This Row],[CN Value]],Worked_Table[[#This Row],[Award Value]])</f>
        <v>112089.46</v>
      </c>
      <c r="P975" s="10">
        <v>45748</v>
      </c>
      <c r="Q975" s="10">
        <v>45931</v>
      </c>
      <c r="R975" s="7">
        <v>2025</v>
      </c>
      <c r="S975" s="7" t="str">
        <f t="shared" si="15"/>
        <v>England Mixed/Other</v>
      </c>
    </row>
    <row r="976" spans="1:19" x14ac:dyDescent="0.3">
      <c r="A976" s="7" t="s">
        <v>8263</v>
      </c>
      <c r="B976" s="7" t="s">
        <v>24838</v>
      </c>
      <c r="C976" s="7" t="s">
        <v>43</v>
      </c>
      <c r="D976" s="10">
        <v>45786</v>
      </c>
      <c r="E976" s="7" t="s">
        <v>8265</v>
      </c>
      <c r="F976" s="7" t="s">
        <v>64</v>
      </c>
      <c r="G976" s="10">
        <v>45804</v>
      </c>
      <c r="H976" s="10">
        <v>46251</v>
      </c>
      <c r="I976" s="10">
        <v>45177</v>
      </c>
      <c r="J976" s="10">
        <v>45786</v>
      </c>
      <c r="K976" s="21">
        <v>0</v>
      </c>
      <c r="L976" s="21">
        <v>0</v>
      </c>
      <c r="M976" s="21">
        <v>0</v>
      </c>
      <c r="N976" s="21">
        <v>14827442.73</v>
      </c>
      <c r="O976" s="21">
        <f>IF(Worked_Table[[#This Row],[Award Value]]="",Worked_Table[[#This Row],[CN Value]],Worked_Table[[#This Row],[Award Value]])</f>
        <v>14827442.73</v>
      </c>
      <c r="P976" s="10">
        <v>45804</v>
      </c>
      <c r="Q976" s="10">
        <v>46251</v>
      </c>
      <c r="R976" s="7">
        <v>2025</v>
      </c>
      <c r="S976" s="7" t="str">
        <f t="shared" si="15"/>
        <v>UK</v>
      </c>
    </row>
    <row r="977" spans="1:19" x14ac:dyDescent="0.3">
      <c r="A977" s="7" t="s">
        <v>8271</v>
      </c>
      <c r="B977" s="7" t="s">
        <v>943</v>
      </c>
      <c r="C977" s="7" t="s">
        <v>43</v>
      </c>
      <c r="D977" s="10">
        <v>45785</v>
      </c>
      <c r="E977" s="7" t="s">
        <v>8273</v>
      </c>
      <c r="F977" s="7" t="s">
        <v>405</v>
      </c>
      <c r="G977" s="10">
        <v>45705</v>
      </c>
      <c r="H977" s="10">
        <v>45870</v>
      </c>
      <c r="I977" s="10">
        <v>45667</v>
      </c>
      <c r="J977" s="10">
        <v>45679</v>
      </c>
      <c r="K977" s="21">
        <v>1149846.3899999999</v>
      </c>
      <c r="L977" s="21"/>
      <c r="M977" s="21">
        <v>1149846.3899999999</v>
      </c>
      <c r="N977" s="21">
        <v>1149846.3899999999</v>
      </c>
      <c r="O977" s="21">
        <f>IF(Worked_Table[[#This Row],[Award Value]]="",Worked_Table[[#This Row],[CN Value]],Worked_Table[[#This Row],[Award Value]])</f>
        <v>1149846.3899999999</v>
      </c>
      <c r="P977" s="10">
        <v>45705</v>
      </c>
      <c r="Q977" s="10">
        <v>45870</v>
      </c>
      <c r="R977" s="7">
        <v>2025</v>
      </c>
      <c r="S977" s="7" t="str">
        <f t="shared" si="15"/>
        <v>England Mixed/Other</v>
      </c>
    </row>
    <row r="978" spans="1:19" x14ac:dyDescent="0.3">
      <c r="A978" s="7" t="s">
        <v>8276</v>
      </c>
      <c r="B978" s="7" t="s">
        <v>24987</v>
      </c>
      <c r="C978" s="7" t="s">
        <v>43</v>
      </c>
      <c r="D978" s="10">
        <v>45785</v>
      </c>
      <c r="E978" s="7" t="s">
        <v>8279</v>
      </c>
      <c r="F978" s="7" t="s">
        <v>127</v>
      </c>
      <c r="G978" s="10">
        <v>45743</v>
      </c>
      <c r="H978" s="10">
        <v>46752</v>
      </c>
      <c r="I978" s="10">
        <v>45742</v>
      </c>
      <c r="J978" s="10">
        <v>45755</v>
      </c>
      <c r="K978" s="21">
        <v>28000000</v>
      </c>
      <c r="L978" s="21">
        <v>28000000</v>
      </c>
      <c r="M978" s="21">
        <v>28000000</v>
      </c>
      <c r="N978" s="21">
        <v>28000000</v>
      </c>
      <c r="O978" s="21">
        <f>IF(Worked_Table[[#This Row],[Award Value]]="",Worked_Table[[#This Row],[CN Value]],Worked_Table[[#This Row],[Award Value]])</f>
        <v>28000000</v>
      </c>
      <c r="P978" s="10">
        <v>45743</v>
      </c>
      <c r="Q978" s="10">
        <v>46752</v>
      </c>
      <c r="R978" s="7">
        <v>2025</v>
      </c>
      <c r="S978" s="7" t="str">
        <f t="shared" si="15"/>
        <v>UK</v>
      </c>
    </row>
    <row r="979" spans="1:19" x14ac:dyDescent="0.3">
      <c r="A979" s="7" t="s">
        <v>8286</v>
      </c>
      <c r="B979" s="7" t="s">
        <v>2670</v>
      </c>
      <c r="C979" s="7" t="s">
        <v>43</v>
      </c>
      <c r="D979" s="10">
        <v>45785</v>
      </c>
      <c r="E979" s="7" t="s">
        <v>8288</v>
      </c>
      <c r="F979" s="7" t="s">
        <v>714</v>
      </c>
      <c r="G979" s="10">
        <v>45775</v>
      </c>
      <c r="H979" s="10">
        <v>45903</v>
      </c>
      <c r="I979" s="10">
        <v>45688</v>
      </c>
      <c r="J979" s="10">
        <v>45734</v>
      </c>
      <c r="K979" s="21">
        <v>590865.55000000005</v>
      </c>
      <c r="L979" s="21"/>
      <c r="M979" s="21">
        <v>590865.55000000005</v>
      </c>
      <c r="N979" s="21">
        <v>590865.55000000005</v>
      </c>
      <c r="O979" s="21">
        <f>IF(Worked_Table[[#This Row],[Award Value]]="",Worked_Table[[#This Row],[CN Value]],Worked_Table[[#This Row],[Award Value]])</f>
        <v>590865.55000000005</v>
      </c>
      <c r="P979" s="10">
        <v>45775</v>
      </c>
      <c r="Q979" s="10">
        <v>45903</v>
      </c>
      <c r="R979" s="7">
        <v>2025</v>
      </c>
      <c r="S979" s="7" t="str">
        <f t="shared" si="15"/>
        <v>England Mixed/Other</v>
      </c>
    </row>
    <row r="980" spans="1:19" x14ac:dyDescent="0.3">
      <c r="A980" s="7" t="s">
        <v>8294</v>
      </c>
      <c r="B980" s="7" t="s">
        <v>24856</v>
      </c>
      <c r="C980" s="7" t="s">
        <v>43</v>
      </c>
      <c r="D980" s="10">
        <v>45783</v>
      </c>
      <c r="E980" s="7" t="s">
        <v>8296</v>
      </c>
      <c r="F980" s="7" t="s">
        <v>64</v>
      </c>
      <c r="G980" s="10">
        <v>45783</v>
      </c>
      <c r="H980" s="10">
        <v>46173</v>
      </c>
      <c r="I980" s="10">
        <v>45772</v>
      </c>
      <c r="J980" s="10">
        <v>45783</v>
      </c>
      <c r="K980" s="21">
        <v>1000000</v>
      </c>
      <c r="L980" s="21">
        <v>1000000</v>
      </c>
      <c r="M980" s="21">
        <v>1000000</v>
      </c>
      <c r="N980" s="21">
        <v>562740.9</v>
      </c>
      <c r="O980" s="21">
        <f>IF(Worked_Table[[#This Row],[Award Value]]="",Worked_Table[[#This Row],[CN Value]],Worked_Table[[#This Row],[Award Value]])</f>
        <v>562740.9</v>
      </c>
      <c r="P980" s="10">
        <v>45783</v>
      </c>
      <c r="Q980" s="10">
        <v>46173</v>
      </c>
      <c r="R980" s="7">
        <v>2025</v>
      </c>
      <c r="S980" s="7" t="str">
        <f t="shared" si="15"/>
        <v>UK</v>
      </c>
    </row>
    <row r="981" spans="1:19" x14ac:dyDescent="0.3">
      <c r="A981" s="7" t="s">
        <v>8299</v>
      </c>
      <c r="B981" s="7" t="s">
        <v>24963</v>
      </c>
      <c r="C981" s="7" t="s">
        <v>43</v>
      </c>
      <c r="D981" s="10">
        <v>45778</v>
      </c>
      <c r="E981" s="7" t="s">
        <v>8301</v>
      </c>
      <c r="F981" s="7" t="s">
        <v>51</v>
      </c>
      <c r="G981" s="10">
        <v>45804</v>
      </c>
      <c r="H981" s="10">
        <v>47330</v>
      </c>
      <c r="I981" s="10">
        <v>45168</v>
      </c>
      <c r="J981" s="10">
        <v>45778</v>
      </c>
      <c r="K981" s="21">
        <v>5000000</v>
      </c>
      <c r="L981" s="21">
        <v>10000000</v>
      </c>
      <c r="M981" s="21">
        <v>10000000</v>
      </c>
      <c r="N981" s="21">
        <v>0</v>
      </c>
      <c r="O981" s="21">
        <f>IF(Worked_Table[[#This Row],[Award Value]]="",Worked_Table[[#This Row],[CN Value]],Worked_Table[[#This Row],[Award Value]])</f>
        <v>0</v>
      </c>
      <c r="P981" s="10">
        <v>45804</v>
      </c>
      <c r="Q981" s="10">
        <v>47330</v>
      </c>
      <c r="R981" s="7">
        <v>2025</v>
      </c>
      <c r="S981" s="7" t="str">
        <f t="shared" si="15"/>
        <v>England Mixed/Other</v>
      </c>
    </row>
    <row r="982" spans="1:19" x14ac:dyDescent="0.3">
      <c r="A982" s="7" t="s">
        <v>8306</v>
      </c>
      <c r="B982" s="7" t="s">
        <v>8307</v>
      </c>
      <c r="C982" s="7" t="s">
        <v>43</v>
      </c>
      <c r="D982" s="10">
        <v>45777</v>
      </c>
      <c r="E982" s="7" t="s">
        <v>8309</v>
      </c>
      <c r="F982" s="7" t="s">
        <v>84</v>
      </c>
      <c r="G982" s="10">
        <v>45383</v>
      </c>
      <c r="H982" s="10">
        <v>45743</v>
      </c>
      <c r="I982" s="10">
        <v>45077</v>
      </c>
      <c r="J982" s="10">
        <v>45769</v>
      </c>
      <c r="K982" s="21">
        <v>22000000</v>
      </c>
      <c r="L982" s="21">
        <v>25000000</v>
      </c>
      <c r="M982" s="21">
        <v>25000000</v>
      </c>
      <c r="N982" s="21">
        <v>21191000000</v>
      </c>
      <c r="O982" s="21">
        <f>IF(Worked_Table[[#This Row],[Award Value]]="",Worked_Table[[#This Row],[CN Value]],Worked_Table[[#This Row],[Award Value]])</f>
        <v>21191000000</v>
      </c>
      <c r="P982" s="10">
        <v>45770</v>
      </c>
      <c r="Q982" s="10">
        <v>46473</v>
      </c>
      <c r="R982" s="7">
        <v>2025</v>
      </c>
      <c r="S982" s="7" t="str">
        <f t="shared" si="15"/>
        <v>England Mixed/Other</v>
      </c>
    </row>
    <row r="983" spans="1:19" x14ac:dyDescent="0.3">
      <c r="A983" s="7" t="s">
        <v>8320</v>
      </c>
      <c r="B983" s="7" t="s">
        <v>8321</v>
      </c>
      <c r="C983" s="7" t="s">
        <v>43</v>
      </c>
      <c r="D983" s="10">
        <v>45776</v>
      </c>
      <c r="E983" s="7" t="s">
        <v>8323</v>
      </c>
      <c r="F983" s="7" t="s">
        <v>8481</v>
      </c>
      <c r="G983" s="10">
        <v>45719</v>
      </c>
      <c r="H983" s="10">
        <v>46118</v>
      </c>
      <c r="I983" s="10">
        <v>45694</v>
      </c>
      <c r="J983" s="10">
        <v>45730</v>
      </c>
      <c r="K983" s="21">
        <v>0.01</v>
      </c>
      <c r="L983" s="21"/>
      <c r="M983" s="21">
        <v>0.01</v>
      </c>
      <c r="N983" s="21">
        <v>292475</v>
      </c>
      <c r="O983" s="21">
        <f>IF(Worked_Table[[#This Row],[Award Value]]="",Worked_Table[[#This Row],[CN Value]],Worked_Table[[#This Row],[Award Value]])</f>
        <v>292475</v>
      </c>
      <c r="P983" s="10">
        <v>45730</v>
      </c>
      <c r="Q983" s="10">
        <v>46126</v>
      </c>
      <c r="R983" s="7">
        <v>2025</v>
      </c>
      <c r="S983" s="7" t="str">
        <f t="shared" si="15"/>
        <v>England Mixed/Other</v>
      </c>
    </row>
    <row r="984" spans="1:19" x14ac:dyDescent="0.3">
      <c r="A984" s="7" t="s">
        <v>8332</v>
      </c>
      <c r="B984" s="7" t="s">
        <v>1357</v>
      </c>
      <c r="C984" s="7" t="s">
        <v>43</v>
      </c>
      <c r="D984" s="10">
        <v>45770</v>
      </c>
      <c r="E984" s="7" t="s">
        <v>8334</v>
      </c>
      <c r="F984" s="7" t="s">
        <v>64</v>
      </c>
      <c r="G984" s="10">
        <v>45749</v>
      </c>
      <c r="H984" s="10">
        <v>47573</v>
      </c>
      <c r="I984" s="10">
        <v>45721</v>
      </c>
      <c r="J984" s="10">
        <v>45770</v>
      </c>
      <c r="K984" s="21">
        <v>719603.73</v>
      </c>
      <c r="L984" s="21"/>
      <c r="M984" s="21">
        <v>719603.73</v>
      </c>
      <c r="N984" s="21">
        <v>719603.73</v>
      </c>
      <c r="O984" s="21">
        <f>IF(Worked_Table[[#This Row],[Award Value]]="",Worked_Table[[#This Row],[CN Value]],Worked_Table[[#This Row],[Award Value]])</f>
        <v>719603.73</v>
      </c>
      <c r="P984" s="10">
        <v>45749</v>
      </c>
      <c r="Q984" s="10">
        <v>47573</v>
      </c>
      <c r="R984" s="7">
        <v>2025</v>
      </c>
      <c r="S984" s="7" t="str">
        <f t="shared" si="15"/>
        <v>UK</v>
      </c>
    </row>
    <row r="985" spans="1:19" x14ac:dyDescent="0.3">
      <c r="A985" s="7" t="s">
        <v>8338</v>
      </c>
      <c r="B985" s="7" t="s">
        <v>24882</v>
      </c>
      <c r="C985" s="7" t="s">
        <v>43</v>
      </c>
      <c r="D985" s="10">
        <v>45769</v>
      </c>
      <c r="E985" s="7" t="s">
        <v>8340</v>
      </c>
      <c r="F985" s="7" t="s">
        <v>84</v>
      </c>
      <c r="G985" s="10">
        <v>45727</v>
      </c>
      <c r="H985" s="10">
        <v>46080</v>
      </c>
      <c r="I985" s="10">
        <v>45532</v>
      </c>
      <c r="J985" s="10">
        <v>45727</v>
      </c>
      <c r="K985" s="21">
        <v>1615746.6</v>
      </c>
      <c r="L985" s="21">
        <v>1615746.6</v>
      </c>
      <c r="M985" s="21">
        <v>1615746.6</v>
      </c>
      <c r="N985" s="21">
        <v>1615746.6</v>
      </c>
      <c r="O985" s="21">
        <f>IF(Worked_Table[[#This Row],[Award Value]]="",Worked_Table[[#This Row],[CN Value]],Worked_Table[[#This Row],[Award Value]])</f>
        <v>1615746.6</v>
      </c>
      <c r="P985" s="10">
        <v>45728</v>
      </c>
      <c r="Q985" s="10">
        <v>46080</v>
      </c>
      <c r="R985" s="7">
        <v>2025</v>
      </c>
      <c r="S985" s="7" t="str">
        <f t="shared" si="15"/>
        <v>England Mixed/Other</v>
      </c>
    </row>
    <row r="986" spans="1:19" x14ac:dyDescent="0.3">
      <c r="A986" s="7">
        <v>10549</v>
      </c>
      <c r="B986" s="7" t="s">
        <v>103</v>
      </c>
      <c r="C986" s="7" t="s">
        <v>43</v>
      </c>
      <c r="D986" s="10">
        <v>45769</v>
      </c>
      <c r="E986" s="7" t="s">
        <v>8344</v>
      </c>
      <c r="F986" s="7" t="s">
        <v>107</v>
      </c>
      <c r="G986" s="10">
        <v>45748</v>
      </c>
      <c r="H986" s="10">
        <v>46022</v>
      </c>
      <c r="I986" s="10">
        <v>45716</v>
      </c>
      <c r="J986" s="10">
        <v>45751</v>
      </c>
      <c r="K986" s="21">
        <v>3175740.46</v>
      </c>
      <c r="L986" s="21"/>
      <c r="M986" s="21">
        <v>3175740.46</v>
      </c>
      <c r="N986" s="21">
        <v>3175740.46</v>
      </c>
      <c r="O986" s="21">
        <f>IF(Worked_Table[[#This Row],[Award Value]]="",Worked_Table[[#This Row],[CN Value]],Worked_Table[[#This Row],[Award Value]])</f>
        <v>3175740.46</v>
      </c>
      <c r="P986" s="10">
        <v>45748</v>
      </c>
      <c r="Q986" s="10">
        <v>46022</v>
      </c>
      <c r="R986" s="7">
        <v>2025</v>
      </c>
      <c r="S986" s="7" t="str">
        <f t="shared" si="15"/>
        <v>England Mixed/Other</v>
      </c>
    </row>
    <row r="987" spans="1:19" x14ac:dyDescent="0.3">
      <c r="A987" s="7" t="s">
        <v>8347</v>
      </c>
      <c r="B987" s="7" t="s">
        <v>5328</v>
      </c>
      <c r="C987" s="7" t="s">
        <v>43</v>
      </c>
      <c r="D987" s="10">
        <v>45754</v>
      </c>
      <c r="E987" s="7" t="s">
        <v>8349</v>
      </c>
      <c r="F987" s="7" t="s">
        <v>127</v>
      </c>
      <c r="G987" s="10">
        <v>45726</v>
      </c>
      <c r="H987" s="10">
        <v>46053</v>
      </c>
      <c r="I987" s="10">
        <v>45721</v>
      </c>
      <c r="J987" s="10">
        <v>45721</v>
      </c>
      <c r="K987" s="21">
        <v>99000</v>
      </c>
      <c r="L987" s="21">
        <v>99000</v>
      </c>
      <c r="M987" s="21">
        <v>99000</v>
      </c>
      <c r="N987" s="21">
        <v>99000</v>
      </c>
      <c r="O987" s="21">
        <f>IF(Worked_Table[[#This Row],[Award Value]]="",Worked_Table[[#This Row],[CN Value]],Worked_Table[[#This Row],[Award Value]])</f>
        <v>99000</v>
      </c>
      <c r="P987" s="10">
        <v>45726</v>
      </c>
      <c r="Q987" s="10">
        <v>46053</v>
      </c>
      <c r="R987" s="7">
        <v>2025</v>
      </c>
      <c r="S987" s="7" t="str">
        <f t="shared" si="15"/>
        <v>UK</v>
      </c>
    </row>
    <row r="988" spans="1:19" x14ac:dyDescent="0.3">
      <c r="A988" s="7" t="s">
        <v>8354</v>
      </c>
      <c r="B988" s="7" t="s">
        <v>1819</v>
      </c>
      <c r="C988" s="7" t="s">
        <v>43</v>
      </c>
      <c r="D988" s="10">
        <v>45754</v>
      </c>
      <c r="E988" s="7" t="s">
        <v>8356</v>
      </c>
      <c r="F988" s="7" t="s">
        <v>64</v>
      </c>
      <c r="G988" s="10">
        <v>45740</v>
      </c>
      <c r="H988" s="10">
        <v>46559</v>
      </c>
      <c r="I988" s="10">
        <v>45732</v>
      </c>
      <c r="J988" s="10">
        <v>45739</v>
      </c>
      <c r="K988" s="21">
        <v>11173800.73</v>
      </c>
      <c r="L988" s="21">
        <v>11173800.73</v>
      </c>
      <c r="M988" s="21">
        <v>11173800.73</v>
      </c>
      <c r="N988" s="21">
        <v>11173800.73</v>
      </c>
      <c r="O988" s="21">
        <f>IF(Worked_Table[[#This Row],[Award Value]]="",Worked_Table[[#This Row],[CN Value]],Worked_Table[[#This Row],[Award Value]])</f>
        <v>11173800.73</v>
      </c>
      <c r="P988" s="10">
        <v>45740</v>
      </c>
      <c r="Q988" s="10">
        <v>46559</v>
      </c>
      <c r="R988" s="7">
        <v>2025</v>
      </c>
      <c r="S988" s="7" t="str">
        <f t="shared" si="15"/>
        <v>UK</v>
      </c>
    </row>
    <row r="989" spans="1:19" x14ac:dyDescent="0.3">
      <c r="A989" s="7" t="s">
        <v>8363</v>
      </c>
      <c r="B989" s="7" t="s">
        <v>24912</v>
      </c>
      <c r="C989" s="7" t="s">
        <v>43</v>
      </c>
      <c r="D989" s="10">
        <v>45751</v>
      </c>
      <c r="E989" s="7" t="s">
        <v>8365</v>
      </c>
      <c r="F989" s="7" t="s">
        <v>64</v>
      </c>
      <c r="G989" s="10">
        <v>45741</v>
      </c>
      <c r="H989" s="10">
        <v>46240</v>
      </c>
      <c r="I989" s="10">
        <v>45664</v>
      </c>
      <c r="J989" s="10">
        <v>45730</v>
      </c>
      <c r="K989" s="21">
        <v>398396</v>
      </c>
      <c r="L989" s="21"/>
      <c r="M989" s="21">
        <v>398396</v>
      </c>
      <c r="N989" s="21">
        <v>398396</v>
      </c>
      <c r="O989" s="21">
        <f>IF(Worked_Table[[#This Row],[Award Value]]="",Worked_Table[[#This Row],[CN Value]],Worked_Table[[#This Row],[Award Value]])</f>
        <v>398396</v>
      </c>
      <c r="P989" s="10">
        <v>45741</v>
      </c>
      <c r="Q989" s="10">
        <v>46240</v>
      </c>
      <c r="R989" s="7">
        <v>2025</v>
      </c>
      <c r="S989" s="7" t="str">
        <f t="shared" si="15"/>
        <v>UK</v>
      </c>
    </row>
    <row r="990" spans="1:19" x14ac:dyDescent="0.3">
      <c r="A990" s="7" t="s">
        <v>8368</v>
      </c>
      <c r="B990" s="7" t="s">
        <v>24988</v>
      </c>
      <c r="C990" s="7" t="s">
        <v>43</v>
      </c>
      <c r="D990" s="10">
        <v>45748</v>
      </c>
      <c r="E990" s="7" t="s">
        <v>8371</v>
      </c>
      <c r="F990" s="7" t="s">
        <v>84</v>
      </c>
      <c r="G990" s="10">
        <v>45722</v>
      </c>
      <c r="H990" s="10">
        <v>46136</v>
      </c>
      <c r="I990" s="10">
        <v>45328</v>
      </c>
      <c r="J990" s="10">
        <v>45722</v>
      </c>
      <c r="K990" s="21">
        <v>5000000</v>
      </c>
      <c r="L990" s="21">
        <v>5000000</v>
      </c>
      <c r="M990" s="21">
        <v>5000000</v>
      </c>
      <c r="N990" s="21">
        <v>5556919.5899999999</v>
      </c>
      <c r="O990" s="21">
        <f>IF(Worked_Table[[#This Row],[Award Value]]="",Worked_Table[[#This Row],[CN Value]],Worked_Table[[#This Row],[Award Value]])</f>
        <v>5556919.5899999999</v>
      </c>
      <c r="P990" s="10">
        <v>45723</v>
      </c>
      <c r="Q990" s="10">
        <v>46136</v>
      </c>
      <c r="R990" s="7">
        <v>2025</v>
      </c>
      <c r="S990" s="7" t="str">
        <f t="shared" si="15"/>
        <v>England Mixed/Other</v>
      </c>
    </row>
    <row r="991" spans="1:19" x14ac:dyDescent="0.3">
      <c r="A991" s="7" t="s">
        <v>8383</v>
      </c>
      <c r="B991" s="7" t="s">
        <v>24989</v>
      </c>
      <c r="C991" s="7" t="s">
        <v>43</v>
      </c>
      <c r="D991" s="10">
        <v>45736</v>
      </c>
      <c r="E991" s="7" t="s">
        <v>8386</v>
      </c>
      <c r="F991" s="7" t="s">
        <v>64</v>
      </c>
      <c r="G991" s="10">
        <v>45667</v>
      </c>
      <c r="H991" s="10">
        <v>46197</v>
      </c>
      <c r="I991" s="10">
        <v>45646</v>
      </c>
      <c r="J991" s="10">
        <v>45667</v>
      </c>
      <c r="K991" s="21">
        <v>8000</v>
      </c>
      <c r="L991" s="21">
        <v>20000</v>
      </c>
      <c r="M991" s="21">
        <v>20000</v>
      </c>
      <c r="N991" s="21">
        <v>9998</v>
      </c>
      <c r="O991" s="21">
        <f>IF(Worked_Table[[#This Row],[Award Value]]="",Worked_Table[[#This Row],[CN Value]],Worked_Table[[#This Row],[Award Value]])</f>
        <v>9998</v>
      </c>
      <c r="P991" s="10">
        <v>45667</v>
      </c>
      <c r="Q991" s="10">
        <v>46197</v>
      </c>
      <c r="R991" s="7">
        <v>2025</v>
      </c>
      <c r="S991" s="7" t="str">
        <f t="shared" si="15"/>
        <v>UK</v>
      </c>
    </row>
    <row r="992" spans="1:19" x14ac:dyDescent="0.3">
      <c r="A992" s="7" t="s">
        <v>8396</v>
      </c>
      <c r="B992" s="7" t="s">
        <v>24990</v>
      </c>
      <c r="C992" s="7" t="s">
        <v>43</v>
      </c>
      <c r="D992" s="10">
        <v>45736</v>
      </c>
      <c r="E992" s="7" t="s">
        <v>8399</v>
      </c>
      <c r="F992" s="7" t="s">
        <v>127</v>
      </c>
      <c r="G992" s="10">
        <v>45720</v>
      </c>
      <c r="H992" s="10">
        <v>45775</v>
      </c>
      <c r="I992" s="10">
        <v>45719</v>
      </c>
      <c r="J992" s="10">
        <v>45721</v>
      </c>
      <c r="K992" s="21">
        <v>70000</v>
      </c>
      <c r="L992" s="21">
        <v>70000</v>
      </c>
      <c r="M992" s="21">
        <v>70000</v>
      </c>
      <c r="N992" s="21">
        <v>70000</v>
      </c>
      <c r="O992" s="21">
        <f>IF(Worked_Table[[#This Row],[Award Value]]="",Worked_Table[[#This Row],[CN Value]],Worked_Table[[#This Row],[Award Value]])</f>
        <v>70000</v>
      </c>
      <c r="P992" s="10">
        <v>45720</v>
      </c>
      <c r="Q992" s="10">
        <v>45775</v>
      </c>
      <c r="R992" s="7">
        <v>2025</v>
      </c>
      <c r="S992" s="7" t="str">
        <f t="shared" si="15"/>
        <v>UK</v>
      </c>
    </row>
    <row r="993" spans="1:19" x14ac:dyDescent="0.3">
      <c r="A993" s="7" t="s">
        <v>8407</v>
      </c>
      <c r="B993" s="7" t="s">
        <v>4990</v>
      </c>
      <c r="C993" s="7" t="s">
        <v>43</v>
      </c>
      <c r="D993" s="10">
        <v>45735</v>
      </c>
      <c r="E993" s="7" t="s">
        <v>8409</v>
      </c>
      <c r="F993" s="7" t="s">
        <v>405</v>
      </c>
      <c r="G993" s="10">
        <v>45747</v>
      </c>
      <c r="H993" s="10">
        <v>45775</v>
      </c>
      <c r="I993" s="10">
        <v>45670</v>
      </c>
      <c r="J993" s="10">
        <v>45716</v>
      </c>
      <c r="K993" s="21">
        <v>24580</v>
      </c>
      <c r="L993" s="21">
        <v>24580</v>
      </c>
      <c r="M993" s="21">
        <v>24580</v>
      </c>
      <c r="N993" s="21">
        <v>24580</v>
      </c>
      <c r="O993" s="21">
        <f>IF(Worked_Table[[#This Row],[Award Value]]="",Worked_Table[[#This Row],[CN Value]],Worked_Table[[#This Row],[Award Value]])</f>
        <v>24580</v>
      </c>
      <c r="P993" s="10">
        <v>45747</v>
      </c>
      <c r="Q993" s="10">
        <v>45775</v>
      </c>
      <c r="R993" s="7">
        <v>2025</v>
      </c>
      <c r="S993" s="7" t="str">
        <f t="shared" si="15"/>
        <v>England Mixed/Other</v>
      </c>
    </row>
    <row r="994" spans="1:19" x14ac:dyDescent="0.3">
      <c r="A994" s="7" t="s">
        <v>8412</v>
      </c>
      <c r="B994" s="7" t="s">
        <v>8413</v>
      </c>
      <c r="C994" s="7" t="s">
        <v>43</v>
      </c>
      <c r="D994" s="10">
        <v>45734</v>
      </c>
      <c r="E994" s="7" t="s">
        <v>8415</v>
      </c>
      <c r="F994" s="7" t="s">
        <v>127</v>
      </c>
      <c r="G994" s="10">
        <v>45717</v>
      </c>
      <c r="H994" s="10">
        <v>46477</v>
      </c>
      <c r="I994" s="10">
        <v>45548</v>
      </c>
      <c r="J994" s="10">
        <v>45715</v>
      </c>
      <c r="K994" s="21">
        <v>2000000</v>
      </c>
      <c r="L994" s="21"/>
      <c r="M994" s="21">
        <v>2000000</v>
      </c>
      <c r="N994" s="21">
        <v>2000000</v>
      </c>
      <c r="O994" s="21">
        <f>IF(Worked_Table[[#This Row],[Award Value]]="",Worked_Table[[#This Row],[CN Value]],Worked_Table[[#This Row],[Award Value]])</f>
        <v>2000000</v>
      </c>
      <c r="P994" s="10">
        <v>45717</v>
      </c>
      <c r="Q994" s="10">
        <v>46477</v>
      </c>
      <c r="R994" s="7">
        <v>2025</v>
      </c>
      <c r="S994" s="7" t="str">
        <f t="shared" si="15"/>
        <v>UK</v>
      </c>
    </row>
    <row r="995" spans="1:19" x14ac:dyDescent="0.3">
      <c r="A995" s="7" t="s">
        <v>8426</v>
      </c>
      <c r="B995" s="7" t="s">
        <v>2165</v>
      </c>
      <c r="C995" s="7" t="s">
        <v>43</v>
      </c>
      <c r="D995" s="10">
        <v>45733</v>
      </c>
      <c r="E995" s="7" t="s">
        <v>8428</v>
      </c>
      <c r="F995" s="7" t="s">
        <v>378</v>
      </c>
      <c r="G995" s="10">
        <v>45649</v>
      </c>
      <c r="H995" s="10">
        <v>46055</v>
      </c>
      <c r="I995" s="10">
        <v>45555</v>
      </c>
      <c r="J995" s="10">
        <v>45722</v>
      </c>
      <c r="K995" s="21">
        <v>0</v>
      </c>
      <c r="L995" s="21">
        <v>1456250</v>
      </c>
      <c r="M995" s="21">
        <v>1456250</v>
      </c>
      <c r="N995" s="21">
        <v>1456250</v>
      </c>
      <c r="O995" s="21">
        <f>IF(Worked_Table[[#This Row],[Award Value]]="",Worked_Table[[#This Row],[CN Value]],Worked_Table[[#This Row],[Award Value]])</f>
        <v>1456250</v>
      </c>
      <c r="P995" s="10">
        <v>45649</v>
      </c>
      <c r="Q995" s="10">
        <v>46055</v>
      </c>
      <c r="R995" s="7">
        <v>2025</v>
      </c>
      <c r="S995" s="7" t="str">
        <f t="shared" si="15"/>
        <v>England Mixed/Other</v>
      </c>
    </row>
    <row r="996" spans="1:19" x14ac:dyDescent="0.3">
      <c r="A996" s="7" t="s">
        <v>8432</v>
      </c>
      <c r="B996" s="7" t="s">
        <v>2165</v>
      </c>
      <c r="C996" s="7" t="s">
        <v>43</v>
      </c>
      <c r="D996" s="10">
        <v>45733</v>
      </c>
      <c r="E996" s="7" t="s">
        <v>8434</v>
      </c>
      <c r="F996" s="7" t="s">
        <v>378</v>
      </c>
      <c r="G996" s="10">
        <v>45649</v>
      </c>
      <c r="H996" s="10">
        <v>46132</v>
      </c>
      <c r="I996" s="10">
        <v>45555</v>
      </c>
      <c r="J996" s="10">
        <v>45722</v>
      </c>
      <c r="K996" s="21">
        <v>0</v>
      </c>
      <c r="L996" s="21">
        <v>3376764</v>
      </c>
      <c r="M996" s="21">
        <v>3376764</v>
      </c>
      <c r="N996" s="21">
        <v>3376764</v>
      </c>
      <c r="O996" s="21">
        <f>IF(Worked_Table[[#This Row],[Award Value]]="",Worked_Table[[#This Row],[CN Value]],Worked_Table[[#This Row],[Award Value]])</f>
        <v>3376764</v>
      </c>
      <c r="P996" s="10">
        <v>45649</v>
      </c>
      <c r="Q996" s="10">
        <v>46132</v>
      </c>
      <c r="R996" s="7">
        <v>2025</v>
      </c>
      <c r="S996" s="7" t="str">
        <f t="shared" si="15"/>
        <v>England Mixed/Other</v>
      </c>
    </row>
    <row r="997" spans="1:19" x14ac:dyDescent="0.3">
      <c r="A997" s="7" t="s">
        <v>8436</v>
      </c>
      <c r="B997" s="7" t="s">
        <v>8437</v>
      </c>
      <c r="C997" s="7" t="s">
        <v>43</v>
      </c>
      <c r="D997" s="10">
        <v>45728</v>
      </c>
      <c r="E997" s="7" t="s">
        <v>8439</v>
      </c>
      <c r="F997" s="7" t="s">
        <v>8481</v>
      </c>
      <c r="G997" s="10">
        <v>45663</v>
      </c>
      <c r="H997" s="10">
        <v>45775</v>
      </c>
      <c r="I997" s="10">
        <v>45595</v>
      </c>
      <c r="J997" s="10">
        <v>45701</v>
      </c>
      <c r="K997" s="21">
        <v>145000</v>
      </c>
      <c r="L997" s="21"/>
      <c r="M997" s="21">
        <v>145000</v>
      </c>
      <c r="N997" s="21">
        <v>209633.09</v>
      </c>
      <c r="O997" s="21">
        <f>IF(Worked_Table[[#This Row],[Award Value]]="",Worked_Table[[#This Row],[CN Value]],Worked_Table[[#This Row],[Award Value]])</f>
        <v>209633.09</v>
      </c>
      <c r="P997" s="10">
        <v>45754</v>
      </c>
      <c r="Q997" s="10">
        <v>45912</v>
      </c>
      <c r="R997" s="7">
        <v>2025</v>
      </c>
      <c r="S997" s="7" t="str">
        <f t="shared" si="15"/>
        <v>England Mixed/Other</v>
      </c>
    </row>
    <row r="998" spans="1:19" x14ac:dyDescent="0.3">
      <c r="A998" s="7" t="s">
        <v>8450</v>
      </c>
      <c r="B998" s="7" t="s">
        <v>8451</v>
      </c>
      <c r="C998" s="7" t="s">
        <v>188</v>
      </c>
      <c r="D998" s="10">
        <v>44655</v>
      </c>
      <c r="E998" s="7" t="s">
        <v>8453</v>
      </c>
      <c r="F998" s="7" t="s">
        <v>64</v>
      </c>
      <c r="G998" s="10">
        <v>47119</v>
      </c>
      <c r="H998" s="10">
        <v>47120</v>
      </c>
      <c r="I998" s="10">
        <v>47118</v>
      </c>
      <c r="J998" s="10"/>
      <c r="K998" s="21">
        <v>1</v>
      </c>
      <c r="L998" s="21">
        <v>600000000</v>
      </c>
      <c r="M998" s="21">
        <v>600000000</v>
      </c>
      <c r="N998" s="21"/>
      <c r="O998" s="21">
        <f>IF(Worked_Table[[#This Row],[Award Value]]="",Worked_Table[[#This Row],[CN Value]],Worked_Table[[#This Row],[Award Value]])</f>
        <v>600000000</v>
      </c>
      <c r="P998" s="10"/>
      <c r="Q998" s="10"/>
      <c r="R998" s="7">
        <v>2022</v>
      </c>
      <c r="S998" s="7" t="str">
        <f t="shared" si="15"/>
        <v>UK</v>
      </c>
    </row>
    <row r="999" spans="1:19" x14ac:dyDescent="0.3">
      <c r="A999" s="7" t="s">
        <v>8460</v>
      </c>
      <c r="B999" s="7" t="s">
        <v>24844</v>
      </c>
      <c r="C999" s="7" t="s">
        <v>43</v>
      </c>
      <c r="D999" s="10">
        <v>45719</v>
      </c>
      <c r="E999" s="7" t="s">
        <v>8462</v>
      </c>
      <c r="F999" s="7" t="s">
        <v>84</v>
      </c>
      <c r="G999" s="10">
        <v>45572</v>
      </c>
      <c r="H999" s="10">
        <v>45646</v>
      </c>
      <c r="I999" s="10">
        <v>45525</v>
      </c>
      <c r="J999" s="10">
        <v>45572</v>
      </c>
      <c r="K999" s="21">
        <v>230000</v>
      </c>
      <c r="L999" s="21">
        <v>280000</v>
      </c>
      <c r="M999" s="21">
        <v>280000</v>
      </c>
      <c r="N999" s="21">
        <v>246110</v>
      </c>
      <c r="O999" s="21">
        <f>IF(Worked_Table[[#This Row],[Award Value]]="",Worked_Table[[#This Row],[CN Value]],Worked_Table[[#This Row],[Award Value]])</f>
        <v>246110</v>
      </c>
      <c r="P999" s="10">
        <v>45740</v>
      </c>
      <c r="Q999" s="10">
        <v>45926</v>
      </c>
      <c r="R999" s="7">
        <v>2025</v>
      </c>
      <c r="S999" s="7" t="str">
        <f t="shared" si="15"/>
        <v>England Mixed/Other</v>
      </c>
    </row>
    <row r="1000" spans="1:19" x14ac:dyDescent="0.3">
      <c r="A1000" s="7" t="s">
        <v>8470</v>
      </c>
      <c r="B1000" s="7" t="s">
        <v>1819</v>
      </c>
      <c r="C1000" s="7" t="s">
        <v>43</v>
      </c>
      <c r="D1000" s="10">
        <v>45701</v>
      </c>
      <c r="E1000" s="7" t="s">
        <v>8472</v>
      </c>
      <c r="F1000" s="7" t="s">
        <v>378</v>
      </c>
      <c r="G1000" s="10">
        <v>45677</v>
      </c>
      <c r="H1000" s="10">
        <v>45748</v>
      </c>
      <c r="I1000" s="10">
        <v>45666</v>
      </c>
      <c r="J1000" s="10">
        <v>45673</v>
      </c>
      <c r="K1000" s="21">
        <v>424566.9</v>
      </c>
      <c r="L1000" s="21"/>
      <c r="M1000" s="21">
        <v>424566.9</v>
      </c>
      <c r="N1000" s="21">
        <v>424566.9</v>
      </c>
      <c r="O1000" s="21">
        <f>IF(Worked_Table[[#This Row],[Award Value]]="",Worked_Table[[#This Row],[CN Value]],Worked_Table[[#This Row],[Award Value]])</f>
        <v>424566.9</v>
      </c>
      <c r="P1000" s="10">
        <v>45677</v>
      </c>
      <c r="Q1000" s="10">
        <v>45748</v>
      </c>
      <c r="R1000" s="7">
        <v>2025</v>
      </c>
      <c r="S1000" s="7" t="str">
        <f t="shared" si="15"/>
        <v>England Mixed/Other</v>
      </c>
    </row>
    <row r="1001" spans="1:19" x14ac:dyDescent="0.3">
      <c r="A1001" s="7" t="s">
        <v>8475</v>
      </c>
      <c r="B1001" s="7" t="s">
        <v>24998</v>
      </c>
      <c r="C1001" s="7" t="s">
        <v>43</v>
      </c>
      <c r="D1001" s="10">
        <v>45698</v>
      </c>
      <c r="E1001" s="7" t="s">
        <v>8477</v>
      </c>
      <c r="F1001" s="7" t="s">
        <v>127</v>
      </c>
      <c r="G1001" s="10">
        <v>45666</v>
      </c>
      <c r="H1001" s="10">
        <v>45747</v>
      </c>
      <c r="I1001" s="10">
        <v>45644</v>
      </c>
      <c r="J1001" s="10">
        <v>45666</v>
      </c>
      <c r="K1001" s="21">
        <v>35000</v>
      </c>
      <c r="L1001" s="21"/>
      <c r="M1001" s="21">
        <v>35000</v>
      </c>
      <c r="N1001" s="21">
        <v>35000</v>
      </c>
      <c r="O1001" s="21">
        <f>IF(Worked_Table[[#This Row],[Award Value]]="",Worked_Table[[#This Row],[CN Value]],Worked_Table[[#This Row],[Award Value]])</f>
        <v>35000</v>
      </c>
      <c r="P1001" s="10">
        <v>45666</v>
      </c>
      <c r="Q1001" s="10">
        <v>45747</v>
      </c>
      <c r="R1001" s="7">
        <v>2025</v>
      </c>
      <c r="S1001" s="7" t="str">
        <f t="shared" si="15"/>
        <v>UK</v>
      </c>
    </row>
  </sheetData>
  <pageMargins left="0.7" right="0.7" top="0.75" bottom="0.75" header="0.3" footer="0.3"/>
  <ignoredErrors>
    <ignoredError sqref="O67 O12" emptyCellReference="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911CB-E04F-4CD1-B15F-5195564088D3}">
  <dimension ref="A1:B6"/>
  <sheetViews>
    <sheetView workbookViewId="0">
      <selection activeCell="B7" sqref="B7"/>
    </sheetView>
  </sheetViews>
  <sheetFormatPr defaultRowHeight="14.4" x14ac:dyDescent="0.3"/>
  <cols>
    <col min="1" max="1" width="12.109375" customWidth="1"/>
    <col min="2" max="2" width="16.5546875" customWidth="1"/>
  </cols>
  <sheetData>
    <row r="1" spans="1:2" ht="15.6" x14ac:dyDescent="0.3">
      <c r="A1" s="25" t="s">
        <v>24832</v>
      </c>
      <c r="B1" s="25" t="s">
        <v>24828</v>
      </c>
    </row>
    <row r="2" spans="1:2" x14ac:dyDescent="0.3">
      <c r="A2" s="16" t="s">
        <v>24833</v>
      </c>
      <c r="B2" s="15">
        <f>COUNTA(Worked_Table[Notice Identifier])</f>
        <v>1000</v>
      </c>
    </row>
    <row r="3" spans="1:2" x14ac:dyDescent="0.3">
      <c r="A3" s="16" t="s">
        <v>24834</v>
      </c>
      <c r="B3" s="22">
        <f>SUM(Worked_Data!O2:O1001)</f>
        <v>89408897440.327988</v>
      </c>
    </row>
    <row r="4" spans="1:2" x14ac:dyDescent="0.3">
      <c r="A4" s="16" t="s">
        <v>24835</v>
      </c>
      <c r="B4" s="22">
        <f>AVERAGE(Worked_Data!O2:O1001)</f>
        <v>89408897.440327987</v>
      </c>
    </row>
    <row r="5" spans="1:2" x14ac:dyDescent="0.3">
      <c r="A5" s="16" t="s">
        <v>24836</v>
      </c>
      <c r="B5" s="15">
        <f>COUNTA(_xlfn.UNIQUE(Worked_Table[Organisation Name]))</f>
        <v>374</v>
      </c>
    </row>
    <row r="6" spans="1:2" x14ac:dyDescent="0.3">
      <c r="A6" s="16" t="s">
        <v>24837</v>
      </c>
      <c r="B6">
        <f>COUNTA(_xlfn.UNIQUE(Worked_Data!S2:S1001))</f>
        <v>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E2DD5-6FF9-4D6C-B273-0E2451212D84}">
  <dimension ref="A3:G387"/>
  <sheetViews>
    <sheetView zoomScale="86" zoomScaleNormal="145" workbookViewId="0">
      <selection activeCell="E35" sqref="E35"/>
    </sheetView>
  </sheetViews>
  <sheetFormatPr defaultRowHeight="14.4" x14ac:dyDescent="0.3"/>
  <cols>
    <col min="1" max="1" width="86" bestFit="1" customWidth="1"/>
    <col min="2" max="2" width="15" bestFit="1" customWidth="1"/>
    <col min="3" max="3" width="22.33203125" bestFit="1" customWidth="1"/>
    <col min="5" max="5" width="77" bestFit="1" customWidth="1"/>
    <col min="6" max="6" width="15" bestFit="1" customWidth="1"/>
    <col min="7" max="7" width="22.33203125" bestFit="1" customWidth="1"/>
  </cols>
  <sheetData>
    <row r="3" spans="1:7" x14ac:dyDescent="0.3">
      <c r="A3" s="23" t="s">
        <v>24991</v>
      </c>
      <c r="B3" t="s">
        <v>24993</v>
      </c>
      <c r="C3" t="s">
        <v>24994</v>
      </c>
      <c r="E3" s="23" t="s">
        <v>24991</v>
      </c>
      <c r="F3" t="s">
        <v>24993</v>
      </c>
      <c r="G3" t="s">
        <v>24994</v>
      </c>
    </row>
    <row r="4" spans="1:7" x14ac:dyDescent="0.3">
      <c r="A4" s="24" t="s">
        <v>8307</v>
      </c>
      <c r="B4" s="17">
        <v>21191000000</v>
      </c>
      <c r="C4" s="41">
        <v>1</v>
      </c>
      <c r="E4" s="24" t="s">
        <v>84</v>
      </c>
      <c r="F4" s="17">
        <v>21748290237.419998</v>
      </c>
      <c r="G4" s="41">
        <v>19</v>
      </c>
    </row>
    <row r="5" spans="1:7" x14ac:dyDescent="0.3">
      <c r="A5" s="24" t="s">
        <v>74</v>
      </c>
      <c r="B5" s="17">
        <v>18000000000</v>
      </c>
      <c r="C5" s="41">
        <v>1</v>
      </c>
      <c r="E5" s="24" t="s">
        <v>53</v>
      </c>
      <c r="F5" s="17">
        <v>31389786194.120003</v>
      </c>
      <c r="G5" s="41">
        <v>258</v>
      </c>
    </row>
    <row r="6" spans="1:7" x14ac:dyDescent="0.3">
      <c r="A6" s="24" t="s">
        <v>159</v>
      </c>
      <c r="B6" s="17">
        <v>10980175946.02</v>
      </c>
      <c r="C6" s="41">
        <v>7</v>
      </c>
      <c r="E6" s="24" t="s">
        <v>24996</v>
      </c>
      <c r="F6" s="17">
        <v>36270821008.787979</v>
      </c>
      <c r="G6" s="41">
        <v>723</v>
      </c>
    </row>
    <row r="7" spans="1:7" x14ac:dyDescent="0.3">
      <c r="A7" s="24" t="s">
        <v>187</v>
      </c>
      <c r="B7" s="17">
        <v>10000000000</v>
      </c>
      <c r="C7" s="41">
        <v>2</v>
      </c>
      <c r="E7" s="24" t="s">
        <v>24992</v>
      </c>
      <c r="F7" s="17">
        <v>89408897440.328003</v>
      </c>
      <c r="G7" s="41">
        <v>1000</v>
      </c>
    </row>
    <row r="8" spans="1:7" x14ac:dyDescent="0.3">
      <c r="A8" s="24" t="s">
        <v>24845</v>
      </c>
      <c r="B8" s="17">
        <v>3422000000</v>
      </c>
      <c r="C8" s="41">
        <v>3</v>
      </c>
    </row>
    <row r="9" spans="1:7" x14ac:dyDescent="0.3">
      <c r="A9" s="24" t="s">
        <v>24838</v>
      </c>
      <c r="B9" s="17">
        <v>3054858632.73</v>
      </c>
      <c r="C9" s="41">
        <v>5</v>
      </c>
    </row>
    <row r="10" spans="1:7" x14ac:dyDescent="0.3">
      <c r="A10" s="24" t="s">
        <v>8451</v>
      </c>
      <c r="B10" s="17">
        <v>2775000000</v>
      </c>
      <c r="C10" s="41">
        <v>5</v>
      </c>
      <c r="E10" s="26" t="s">
        <v>24991</v>
      </c>
      <c r="F10" s="26" t="s">
        <v>24993</v>
      </c>
      <c r="G10" s="26" t="s">
        <v>24994</v>
      </c>
    </row>
    <row r="11" spans="1:7" x14ac:dyDescent="0.3">
      <c r="A11" s="24" t="s">
        <v>24918</v>
      </c>
      <c r="B11" s="17">
        <v>2235000000</v>
      </c>
      <c r="C11" s="41">
        <v>3</v>
      </c>
      <c r="E11" s="34" t="s">
        <v>84</v>
      </c>
      <c r="F11" s="35">
        <v>21748290237.419998</v>
      </c>
      <c r="G11" s="43">
        <v>19</v>
      </c>
    </row>
    <row r="12" spans="1:7" x14ac:dyDescent="0.3">
      <c r="A12" s="24" t="s">
        <v>24839</v>
      </c>
      <c r="B12" s="17">
        <v>1816356288.2799997</v>
      </c>
      <c r="C12" s="41">
        <v>53</v>
      </c>
      <c r="E12" s="34" t="s">
        <v>53</v>
      </c>
      <c r="F12" s="35">
        <v>31389786194.120003</v>
      </c>
      <c r="G12" s="43">
        <v>258</v>
      </c>
    </row>
    <row r="13" spans="1:7" x14ac:dyDescent="0.3">
      <c r="A13" s="24" t="s">
        <v>24872</v>
      </c>
      <c r="B13" s="17">
        <v>1585000000</v>
      </c>
      <c r="C13" s="41">
        <v>1</v>
      </c>
      <c r="E13" s="34" t="s">
        <v>24996</v>
      </c>
      <c r="F13" s="35">
        <v>36270821008.787979</v>
      </c>
      <c r="G13" s="43">
        <v>723</v>
      </c>
    </row>
    <row r="14" spans="1:7" x14ac:dyDescent="0.3">
      <c r="A14" s="24" t="s">
        <v>117</v>
      </c>
      <c r="B14" s="17">
        <v>1500000000</v>
      </c>
      <c r="C14" s="41">
        <v>1</v>
      </c>
      <c r="E14" s="34" t="s">
        <v>24992</v>
      </c>
      <c r="F14" s="35">
        <v>89408897440.328003</v>
      </c>
      <c r="G14" s="43">
        <v>1000</v>
      </c>
    </row>
    <row r="15" spans="1:7" x14ac:dyDescent="0.3">
      <c r="A15" s="24" t="s">
        <v>24973</v>
      </c>
      <c r="B15" s="17">
        <v>1060000000</v>
      </c>
      <c r="C15" s="41">
        <v>2</v>
      </c>
      <c r="E15" s="26"/>
      <c r="F15" s="26"/>
      <c r="G15" s="26"/>
    </row>
    <row r="16" spans="1:7" x14ac:dyDescent="0.3">
      <c r="A16" s="24" t="s">
        <v>1819</v>
      </c>
      <c r="B16" s="17">
        <v>1019454096.8</v>
      </c>
      <c r="C16" s="41">
        <v>7</v>
      </c>
      <c r="E16" s="26"/>
      <c r="F16" s="26"/>
      <c r="G16" s="26"/>
    </row>
    <row r="17" spans="1:7" x14ac:dyDescent="0.3">
      <c r="A17" s="24" t="s">
        <v>24862</v>
      </c>
      <c r="B17" s="17">
        <v>1000000000</v>
      </c>
      <c r="C17" s="41">
        <v>1</v>
      </c>
      <c r="E17" s="34" t="s">
        <v>24991</v>
      </c>
      <c r="F17" s="36" t="s">
        <v>24993</v>
      </c>
      <c r="G17" s="37" t="s">
        <v>24994</v>
      </c>
    </row>
    <row r="18" spans="1:7" x14ac:dyDescent="0.3">
      <c r="A18" s="24" t="s">
        <v>24974</v>
      </c>
      <c r="B18" s="17">
        <v>866000000</v>
      </c>
      <c r="C18" s="41">
        <v>1</v>
      </c>
      <c r="E18" s="34" t="s">
        <v>8307</v>
      </c>
      <c r="F18" s="38">
        <v>21191000000</v>
      </c>
      <c r="G18" s="42">
        <v>1</v>
      </c>
    </row>
    <row r="19" spans="1:7" x14ac:dyDescent="0.3">
      <c r="A19" s="24" t="s">
        <v>24977</v>
      </c>
      <c r="B19" s="17">
        <v>835000000</v>
      </c>
      <c r="C19" s="41">
        <v>1</v>
      </c>
      <c r="E19" s="34" t="s">
        <v>74</v>
      </c>
      <c r="F19" s="38">
        <v>18000000000</v>
      </c>
      <c r="G19" s="42">
        <v>1</v>
      </c>
    </row>
    <row r="20" spans="1:7" x14ac:dyDescent="0.3">
      <c r="A20" s="24" t="s">
        <v>61</v>
      </c>
      <c r="B20" s="17">
        <v>521000000</v>
      </c>
      <c r="C20" s="41">
        <v>2</v>
      </c>
      <c r="E20" s="34" t="s">
        <v>159</v>
      </c>
      <c r="F20" s="38">
        <v>10980175946.02</v>
      </c>
      <c r="G20" s="42">
        <v>7</v>
      </c>
    </row>
    <row r="21" spans="1:7" x14ac:dyDescent="0.3">
      <c r="A21" s="24" t="s">
        <v>24874</v>
      </c>
      <c r="B21" s="17">
        <v>501145788.91000003</v>
      </c>
      <c r="C21" s="41">
        <v>2</v>
      </c>
      <c r="E21" s="34" t="s">
        <v>187</v>
      </c>
      <c r="F21" s="38">
        <v>10000000000</v>
      </c>
      <c r="G21" s="42">
        <v>2</v>
      </c>
    </row>
    <row r="22" spans="1:7" x14ac:dyDescent="0.3">
      <c r="A22" s="24" t="s">
        <v>24941</v>
      </c>
      <c r="B22" s="17">
        <v>500000000</v>
      </c>
      <c r="C22" s="41">
        <v>1</v>
      </c>
      <c r="E22" s="34" t="s">
        <v>24845</v>
      </c>
      <c r="F22" s="38">
        <v>3422000000</v>
      </c>
      <c r="G22" s="42">
        <v>3</v>
      </c>
    </row>
    <row r="23" spans="1:7" x14ac:dyDescent="0.3">
      <c r="A23" s="24" t="s">
        <v>7762</v>
      </c>
      <c r="B23" s="17">
        <v>500000000</v>
      </c>
      <c r="C23" s="41">
        <v>1</v>
      </c>
      <c r="E23" s="34" t="s">
        <v>24838</v>
      </c>
      <c r="F23" s="38">
        <v>3054858632.73</v>
      </c>
      <c r="G23" s="42">
        <v>5</v>
      </c>
    </row>
    <row r="24" spans="1:7" x14ac:dyDescent="0.3">
      <c r="A24" s="24" t="s">
        <v>24847</v>
      </c>
      <c r="B24" s="17">
        <v>475000000</v>
      </c>
      <c r="C24" s="41">
        <v>1</v>
      </c>
      <c r="E24" s="34" t="s">
        <v>8451</v>
      </c>
      <c r="F24" s="38">
        <v>2775000000</v>
      </c>
      <c r="G24" s="42">
        <v>5</v>
      </c>
    </row>
    <row r="25" spans="1:7" x14ac:dyDescent="0.3">
      <c r="A25" s="24" t="s">
        <v>24853</v>
      </c>
      <c r="B25" s="17">
        <v>300000000</v>
      </c>
      <c r="C25" s="41">
        <v>1</v>
      </c>
      <c r="E25" s="34" t="s">
        <v>24918</v>
      </c>
      <c r="F25" s="38">
        <v>2235000000</v>
      </c>
      <c r="G25" s="42">
        <v>3</v>
      </c>
    </row>
    <row r="26" spans="1:7" x14ac:dyDescent="0.3">
      <c r="A26" s="24" t="s">
        <v>24971</v>
      </c>
      <c r="B26" s="17">
        <v>300000000</v>
      </c>
      <c r="C26" s="41">
        <v>1</v>
      </c>
      <c r="E26" s="34" t="s">
        <v>24839</v>
      </c>
      <c r="F26" s="38">
        <v>1816356288.2799997</v>
      </c>
      <c r="G26" s="42">
        <v>53</v>
      </c>
    </row>
    <row r="27" spans="1:7" x14ac:dyDescent="0.3">
      <c r="A27" s="24" t="s">
        <v>24840</v>
      </c>
      <c r="B27" s="17">
        <v>291000000</v>
      </c>
      <c r="C27" s="41">
        <v>4</v>
      </c>
      <c r="E27" s="34" t="s">
        <v>24872</v>
      </c>
      <c r="F27" s="38">
        <v>1585000000</v>
      </c>
      <c r="G27" s="42">
        <v>1</v>
      </c>
    </row>
    <row r="28" spans="1:7" x14ac:dyDescent="0.3">
      <c r="A28" s="24" t="s">
        <v>24841</v>
      </c>
      <c r="B28" s="17">
        <v>260000000</v>
      </c>
      <c r="C28" s="41">
        <v>1</v>
      </c>
      <c r="E28" s="34" t="s">
        <v>24992</v>
      </c>
      <c r="F28" s="38">
        <v>75059390867.029999</v>
      </c>
      <c r="G28" s="42">
        <v>81</v>
      </c>
    </row>
    <row r="29" spans="1:7" x14ac:dyDescent="0.3">
      <c r="A29" s="24" t="s">
        <v>24898</v>
      </c>
      <c r="B29" s="17">
        <v>260000000</v>
      </c>
      <c r="C29" s="41">
        <v>2</v>
      </c>
    </row>
    <row r="30" spans="1:7" x14ac:dyDescent="0.3">
      <c r="A30" s="24" t="s">
        <v>7750</v>
      </c>
      <c r="B30" s="17">
        <v>224000000</v>
      </c>
      <c r="C30" s="41">
        <v>1</v>
      </c>
    </row>
    <row r="31" spans="1:7" x14ac:dyDescent="0.3">
      <c r="A31" s="24" t="s">
        <v>24942</v>
      </c>
      <c r="B31" s="17">
        <v>210000000</v>
      </c>
      <c r="C31" s="41">
        <v>1</v>
      </c>
    </row>
    <row r="32" spans="1:7" x14ac:dyDescent="0.3">
      <c r="A32" s="24" t="s">
        <v>387</v>
      </c>
      <c r="B32" s="17">
        <v>200000000</v>
      </c>
      <c r="C32" s="41">
        <v>1</v>
      </c>
    </row>
    <row r="33" spans="1:3" x14ac:dyDescent="0.3">
      <c r="A33" s="24" t="s">
        <v>24952</v>
      </c>
      <c r="B33" s="17">
        <v>190000000</v>
      </c>
      <c r="C33" s="41">
        <v>1</v>
      </c>
    </row>
    <row r="34" spans="1:3" x14ac:dyDescent="0.3">
      <c r="A34" s="24" t="s">
        <v>24859</v>
      </c>
      <c r="B34" s="17">
        <v>189200159</v>
      </c>
      <c r="C34" s="41">
        <v>7</v>
      </c>
    </row>
    <row r="35" spans="1:3" x14ac:dyDescent="0.3">
      <c r="A35" s="24" t="s">
        <v>4682</v>
      </c>
      <c r="B35" s="17">
        <v>186283237.77000001</v>
      </c>
      <c r="C35" s="41">
        <v>10</v>
      </c>
    </row>
    <row r="36" spans="1:3" x14ac:dyDescent="0.3">
      <c r="A36" s="24" t="s">
        <v>1082</v>
      </c>
      <c r="B36" s="17">
        <v>177792794.38</v>
      </c>
      <c r="C36" s="41">
        <v>11</v>
      </c>
    </row>
    <row r="37" spans="1:3" x14ac:dyDescent="0.3">
      <c r="A37" s="24" t="s">
        <v>24863</v>
      </c>
      <c r="B37" s="17">
        <v>110000000</v>
      </c>
      <c r="C37" s="41">
        <v>1</v>
      </c>
    </row>
    <row r="38" spans="1:3" x14ac:dyDescent="0.3">
      <c r="A38" s="24" t="s">
        <v>242</v>
      </c>
      <c r="B38" s="17">
        <v>109814093.16000001</v>
      </c>
      <c r="C38" s="41">
        <v>44</v>
      </c>
    </row>
    <row r="39" spans="1:3" x14ac:dyDescent="0.3">
      <c r="A39" s="24" t="s">
        <v>24964</v>
      </c>
      <c r="B39" s="17">
        <v>103000000</v>
      </c>
      <c r="C39" s="41">
        <v>1</v>
      </c>
    </row>
    <row r="40" spans="1:3" x14ac:dyDescent="0.3">
      <c r="A40" s="24" t="s">
        <v>3348</v>
      </c>
      <c r="B40" s="17">
        <v>95213995.640000001</v>
      </c>
      <c r="C40" s="41">
        <v>2</v>
      </c>
    </row>
    <row r="41" spans="1:3" x14ac:dyDescent="0.3">
      <c r="A41" s="24" t="s">
        <v>24879</v>
      </c>
      <c r="B41" s="17">
        <v>94887655.569999993</v>
      </c>
      <c r="C41" s="41">
        <v>7</v>
      </c>
    </row>
    <row r="42" spans="1:3" x14ac:dyDescent="0.3">
      <c r="A42" s="24" t="s">
        <v>2046</v>
      </c>
      <c r="B42" s="17">
        <v>87003681</v>
      </c>
      <c r="C42" s="41">
        <v>6</v>
      </c>
    </row>
    <row r="43" spans="1:3" x14ac:dyDescent="0.3">
      <c r="A43" s="24" t="s">
        <v>279</v>
      </c>
      <c r="B43" s="17">
        <v>86432886.200000003</v>
      </c>
      <c r="C43" s="41">
        <v>22</v>
      </c>
    </row>
    <row r="44" spans="1:3" x14ac:dyDescent="0.3">
      <c r="A44" s="24" t="s">
        <v>1751</v>
      </c>
      <c r="B44" s="17">
        <v>77935833.730000004</v>
      </c>
      <c r="C44" s="41">
        <v>5</v>
      </c>
    </row>
    <row r="45" spans="1:3" x14ac:dyDescent="0.3">
      <c r="A45" s="24" t="s">
        <v>432</v>
      </c>
      <c r="B45" s="17">
        <v>75132742.659999996</v>
      </c>
      <c r="C45" s="41">
        <v>3</v>
      </c>
    </row>
    <row r="46" spans="1:3" x14ac:dyDescent="0.3">
      <c r="A46" s="24" t="s">
        <v>2199</v>
      </c>
      <c r="B46" s="17">
        <v>55868353</v>
      </c>
      <c r="C46" s="41">
        <v>5</v>
      </c>
    </row>
    <row r="47" spans="1:3" x14ac:dyDescent="0.3">
      <c r="A47" s="24" t="s">
        <v>858</v>
      </c>
      <c r="B47" s="17">
        <v>55376547.939999998</v>
      </c>
      <c r="C47" s="41">
        <v>11</v>
      </c>
    </row>
    <row r="48" spans="1:3" x14ac:dyDescent="0.3">
      <c r="A48" s="24" t="s">
        <v>291</v>
      </c>
      <c r="B48" s="17">
        <v>53081622.800000004</v>
      </c>
      <c r="C48" s="41">
        <v>8</v>
      </c>
    </row>
    <row r="49" spans="1:3" x14ac:dyDescent="0.3">
      <c r="A49" s="24" t="s">
        <v>1550</v>
      </c>
      <c r="B49" s="17">
        <v>50353110.25</v>
      </c>
      <c r="C49" s="41">
        <v>4</v>
      </c>
    </row>
    <row r="50" spans="1:3" x14ac:dyDescent="0.3">
      <c r="A50" s="24" t="s">
        <v>6323</v>
      </c>
      <c r="B50" s="17">
        <v>46747920.189999998</v>
      </c>
      <c r="C50" s="41">
        <v>1</v>
      </c>
    </row>
    <row r="51" spans="1:3" x14ac:dyDescent="0.3">
      <c r="A51" s="24" t="s">
        <v>833</v>
      </c>
      <c r="B51" s="17">
        <v>44894782</v>
      </c>
      <c r="C51" s="41">
        <v>3</v>
      </c>
    </row>
    <row r="52" spans="1:3" x14ac:dyDescent="0.3">
      <c r="A52" s="24" t="s">
        <v>1178</v>
      </c>
      <c r="B52" s="17">
        <v>44605081.039999999</v>
      </c>
      <c r="C52" s="41">
        <v>16</v>
      </c>
    </row>
    <row r="53" spans="1:3" x14ac:dyDescent="0.3">
      <c r="A53" s="24" t="s">
        <v>24889</v>
      </c>
      <c r="B53" s="17">
        <v>42269000</v>
      </c>
      <c r="C53" s="41">
        <v>2</v>
      </c>
    </row>
    <row r="54" spans="1:3" x14ac:dyDescent="0.3">
      <c r="A54" s="24" t="s">
        <v>1056</v>
      </c>
      <c r="B54" s="17">
        <v>41960015</v>
      </c>
      <c r="C54" s="41">
        <v>4</v>
      </c>
    </row>
    <row r="55" spans="1:3" x14ac:dyDescent="0.3">
      <c r="A55" s="24" t="s">
        <v>1644</v>
      </c>
      <c r="B55" s="17">
        <v>40563139.890000001</v>
      </c>
      <c r="C55" s="41">
        <v>4</v>
      </c>
    </row>
    <row r="56" spans="1:3" x14ac:dyDescent="0.3">
      <c r="A56" s="24" t="s">
        <v>24858</v>
      </c>
      <c r="B56" s="17">
        <v>40467500</v>
      </c>
      <c r="C56" s="41">
        <v>3</v>
      </c>
    </row>
    <row r="57" spans="1:3" x14ac:dyDescent="0.3">
      <c r="A57" s="24" t="s">
        <v>24875</v>
      </c>
      <c r="B57" s="17">
        <v>40000000</v>
      </c>
      <c r="C57" s="41">
        <v>2</v>
      </c>
    </row>
    <row r="58" spans="1:3" x14ac:dyDescent="0.3">
      <c r="A58" s="24" t="s">
        <v>7981</v>
      </c>
      <c r="B58" s="17">
        <v>40000000</v>
      </c>
      <c r="C58" s="41">
        <v>1</v>
      </c>
    </row>
    <row r="59" spans="1:3" x14ac:dyDescent="0.3">
      <c r="A59" s="24" t="s">
        <v>24882</v>
      </c>
      <c r="B59" s="17">
        <v>39845644.350000001</v>
      </c>
      <c r="C59" s="41">
        <v>5</v>
      </c>
    </row>
    <row r="60" spans="1:3" x14ac:dyDescent="0.3">
      <c r="A60" s="24" t="s">
        <v>5687</v>
      </c>
      <c r="B60" s="17">
        <v>36000000</v>
      </c>
      <c r="C60" s="41">
        <v>1</v>
      </c>
    </row>
    <row r="61" spans="1:3" x14ac:dyDescent="0.3">
      <c r="A61" s="24" t="s">
        <v>550</v>
      </c>
      <c r="B61" s="17">
        <v>34595747.859999999</v>
      </c>
      <c r="C61" s="41">
        <v>8</v>
      </c>
    </row>
    <row r="62" spans="1:3" x14ac:dyDescent="0.3">
      <c r="A62" s="24" t="s">
        <v>966</v>
      </c>
      <c r="B62" s="17">
        <v>34077000</v>
      </c>
      <c r="C62" s="41">
        <v>4</v>
      </c>
    </row>
    <row r="63" spans="1:3" x14ac:dyDescent="0.3">
      <c r="A63" s="24" t="s">
        <v>24954</v>
      </c>
      <c r="B63" s="17">
        <v>32721770.880000003</v>
      </c>
      <c r="C63" s="41">
        <v>3</v>
      </c>
    </row>
    <row r="64" spans="1:3" x14ac:dyDescent="0.3">
      <c r="A64" s="24" t="s">
        <v>24861</v>
      </c>
      <c r="B64" s="17">
        <v>32199960</v>
      </c>
      <c r="C64" s="41">
        <v>2</v>
      </c>
    </row>
    <row r="65" spans="1:3" x14ac:dyDescent="0.3">
      <c r="A65" s="24" t="s">
        <v>1357</v>
      </c>
      <c r="B65" s="17">
        <v>31837132.660000004</v>
      </c>
      <c r="C65" s="41">
        <v>35</v>
      </c>
    </row>
    <row r="66" spans="1:3" x14ac:dyDescent="0.3">
      <c r="A66" s="24" t="s">
        <v>24976</v>
      </c>
      <c r="B66" s="17">
        <v>31250000</v>
      </c>
      <c r="C66" s="41">
        <v>1</v>
      </c>
    </row>
    <row r="67" spans="1:3" x14ac:dyDescent="0.3">
      <c r="A67" s="24" t="s">
        <v>653</v>
      </c>
      <c r="B67" s="17">
        <v>30394457</v>
      </c>
      <c r="C67" s="41">
        <v>2</v>
      </c>
    </row>
    <row r="68" spans="1:3" x14ac:dyDescent="0.3">
      <c r="A68" s="24" t="s">
        <v>24987</v>
      </c>
      <c r="B68" s="17">
        <v>28000000</v>
      </c>
      <c r="C68" s="41">
        <v>1</v>
      </c>
    </row>
    <row r="69" spans="1:3" x14ac:dyDescent="0.3">
      <c r="A69" s="24" t="s">
        <v>2165</v>
      </c>
      <c r="B69" s="17">
        <v>27070017.93</v>
      </c>
      <c r="C69" s="41">
        <v>5</v>
      </c>
    </row>
    <row r="70" spans="1:3" x14ac:dyDescent="0.3">
      <c r="A70" s="24" t="s">
        <v>24900</v>
      </c>
      <c r="B70" s="17">
        <v>26132475.140000001</v>
      </c>
      <c r="C70" s="41">
        <v>6</v>
      </c>
    </row>
    <row r="71" spans="1:3" x14ac:dyDescent="0.3">
      <c r="A71" s="24" t="s">
        <v>1408</v>
      </c>
      <c r="B71" s="17">
        <v>25457817.829999998</v>
      </c>
      <c r="C71" s="41">
        <v>6</v>
      </c>
    </row>
    <row r="72" spans="1:3" x14ac:dyDescent="0.3">
      <c r="A72" s="24" t="s">
        <v>1091</v>
      </c>
      <c r="B72" s="17">
        <v>24355290.289999999</v>
      </c>
      <c r="C72" s="41">
        <v>3</v>
      </c>
    </row>
    <row r="73" spans="1:3" x14ac:dyDescent="0.3">
      <c r="A73" s="24" t="s">
        <v>943</v>
      </c>
      <c r="B73" s="17">
        <v>23908832.030000001</v>
      </c>
      <c r="C73" s="41">
        <v>5</v>
      </c>
    </row>
    <row r="74" spans="1:3" x14ac:dyDescent="0.3">
      <c r="A74" s="24" t="s">
        <v>5084</v>
      </c>
      <c r="B74" s="17">
        <v>23169571.149999999</v>
      </c>
      <c r="C74" s="41">
        <v>1</v>
      </c>
    </row>
    <row r="75" spans="1:3" x14ac:dyDescent="0.3">
      <c r="A75" s="24" t="s">
        <v>24870</v>
      </c>
      <c r="B75" s="17">
        <v>23000000</v>
      </c>
      <c r="C75" s="41">
        <v>1</v>
      </c>
    </row>
    <row r="76" spans="1:3" x14ac:dyDescent="0.3">
      <c r="A76" s="24" t="s">
        <v>24896</v>
      </c>
      <c r="B76" s="17">
        <v>21898179</v>
      </c>
      <c r="C76" s="41">
        <v>1</v>
      </c>
    </row>
    <row r="77" spans="1:3" x14ac:dyDescent="0.3">
      <c r="A77" s="24" t="s">
        <v>24849</v>
      </c>
      <c r="B77" s="17">
        <v>21658267.73</v>
      </c>
      <c r="C77" s="41">
        <v>4</v>
      </c>
    </row>
    <row r="78" spans="1:3" x14ac:dyDescent="0.3">
      <c r="A78" s="24" t="s">
        <v>2605</v>
      </c>
      <c r="B78" s="17">
        <v>20550000</v>
      </c>
      <c r="C78" s="41">
        <v>1</v>
      </c>
    </row>
    <row r="79" spans="1:3" x14ac:dyDescent="0.3">
      <c r="A79" s="24" t="s">
        <v>24965</v>
      </c>
      <c r="B79" s="17">
        <v>20327463</v>
      </c>
      <c r="C79" s="41">
        <v>1</v>
      </c>
    </row>
    <row r="80" spans="1:3" x14ac:dyDescent="0.3">
      <c r="A80" s="24" t="s">
        <v>7793</v>
      </c>
      <c r="B80" s="17">
        <v>20000000</v>
      </c>
      <c r="C80" s="41">
        <v>1</v>
      </c>
    </row>
    <row r="81" spans="1:3" x14ac:dyDescent="0.3">
      <c r="A81" s="24" t="s">
        <v>844</v>
      </c>
      <c r="B81" s="17">
        <v>20000000</v>
      </c>
      <c r="C81" s="41">
        <v>1</v>
      </c>
    </row>
    <row r="82" spans="1:3" x14ac:dyDescent="0.3">
      <c r="A82" s="24" t="s">
        <v>24851</v>
      </c>
      <c r="B82" s="17">
        <v>19653536</v>
      </c>
      <c r="C82" s="41">
        <v>2</v>
      </c>
    </row>
    <row r="83" spans="1:3" x14ac:dyDescent="0.3">
      <c r="A83" s="24" t="s">
        <v>4283</v>
      </c>
      <c r="B83" s="17">
        <v>19579257.5</v>
      </c>
      <c r="C83" s="41">
        <v>2</v>
      </c>
    </row>
    <row r="84" spans="1:3" x14ac:dyDescent="0.3">
      <c r="A84" s="24" t="s">
        <v>346</v>
      </c>
      <c r="B84" s="17">
        <v>19059672.719999999</v>
      </c>
      <c r="C84" s="41">
        <v>6</v>
      </c>
    </row>
    <row r="85" spans="1:3" x14ac:dyDescent="0.3">
      <c r="A85" s="24" t="s">
        <v>24884</v>
      </c>
      <c r="B85" s="17">
        <v>18354452.019999992</v>
      </c>
      <c r="C85" s="41">
        <v>18</v>
      </c>
    </row>
    <row r="86" spans="1:3" x14ac:dyDescent="0.3">
      <c r="A86" s="24" t="s">
        <v>1127</v>
      </c>
      <c r="B86" s="17">
        <v>18115605.969999999</v>
      </c>
      <c r="C86" s="41">
        <v>2</v>
      </c>
    </row>
    <row r="87" spans="1:3" x14ac:dyDescent="0.3">
      <c r="A87" s="24" t="s">
        <v>24843</v>
      </c>
      <c r="B87" s="17">
        <v>16833711</v>
      </c>
      <c r="C87" s="41">
        <v>3</v>
      </c>
    </row>
    <row r="88" spans="1:3" x14ac:dyDescent="0.3">
      <c r="A88" s="24" t="s">
        <v>24969</v>
      </c>
      <c r="B88" s="17">
        <v>16796707.800000001</v>
      </c>
      <c r="C88" s="41">
        <v>1</v>
      </c>
    </row>
    <row r="89" spans="1:3" x14ac:dyDescent="0.3">
      <c r="A89" s="24" t="s">
        <v>1187</v>
      </c>
      <c r="B89" s="17">
        <v>16078897</v>
      </c>
      <c r="C89" s="41">
        <v>2</v>
      </c>
    </row>
    <row r="90" spans="1:3" x14ac:dyDescent="0.3">
      <c r="A90" s="24" t="s">
        <v>216</v>
      </c>
      <c r="B90" s="17">
        <v>15078876.998000003</v>
      </c>
      <c r="C90" s="41">
        <v>20</v>
      </c>
    </row>
    <row r="91" spans="1:3" x14ac:dyDescent="0.3">
      <c r="A91" s="24" t="s">
        <v>589</v>
      </c>
      <c r="B91" s="17">
        <v>14767178.23</v>
      </c>
      <c r="C91" s="41">
        <v>6</v>
      </c>
    </row>
    <row r="92" spans="1:3" x14ac:dyDescent="0.3">
      <c r="A92" s="24" t="s">
        <v>1215</v>
      </c>
      <c r="B92" s="17">
        <v>14504122</v>
      </c>
      <c r="C92" s="41">
        <v>3</v>
      </c>
    </row>
    <row r="93" spans="1:3" x14ac:dyDescent="0.3">
      <c r="A93" s="24" t="s">
        <v>24887</v>
      </c>
      <c r="B93" s="17">
        <v>13062437.1</v>
      </c>
      <c r="C93" s="41">
        <v>4</v>
      </c>
    </row>
    <row r="94" spans="1:3" x14ac:dyDescent="0.3">
      <c r="A94" s="24" t="s">
        <v>2355</v>
      </c>
      <c r="B94" s="17">
        <v>12293362.34</v>
      </c>
      <c r="C94" s="41">
        <v>2</v>
      </c>
    </row>
    <row r="95" spans="1:3" x14ac:dyDescent="0.3">
      <c r="A95" s="24" t="s">
        <v>24897</v>
      </c>
      <c r="B95" s="17">
        <v>12000000</v>
      </c>
      <c r="C95" s="41">
        <v>1</v>
      </c>
    </row>
    <row r="96" spans="1:3" x14ac:dyDescent="0.3">
      <c r="A96" s="24" t="s">
        <v>7336</v>
      </c>
      <c r="B96" s="17">
        <v>11730513.029999999</v>
      </c>
      <c r="C96" s="41">
        <v>1</v>
      </c>
    </row>
    <row r="97" spans="1:3" x14ac:dyDescent="0.3">
      <c r="A97" s="24" t="s">
        <v>24891</v>
      </c>
      <c r="B97" s="17">
        <v>11522307.5</v>
      </c>
      <c r="C97" s="41">
        <v>1</v>
      </c>
    </row>
    <row r="98" spans="1:3" x14ac:dyDescent="0.3">
      <c r="A98" s="24" t="s">
        <v>2335</v>
      </c>
      <c r="B98" s="17">
        <v>10722620.190000001</v>
      </c>
      <c r="C98" s="41">
        <v>5</v>
      </c>
    </row>
    <row r="99" spans="1:3" x14ac:dyDescent="0.3">
      <c r="A99" s="24" t="s">
        <v>4013</v>
      </c>
      <c r="B99" s="17">
        <v>10489579.5</v>
      </c>
      <c r="C99" s="41">
        <v>1</v>
      </c>
    </row>
    <row r="100" spans="1:3" x14ac:dyDescent="0.3">
      <c r="A100" s="24" t="s">
        <v>24865</v>
      </c>
      <c r="B100" s="17">
        <v>10249188.029999999</v>
      </c>
      <c r="C100" s="41">
        <v>2</v>
      </c>
    </row>
    <row r="101" spans="1:3" x14ac:dyDescent="0.3">
      <c r="A101" s="24" t="s">
        <v>24967</v>
      </c>
      <c r="B101" s="17">
        <v>10000000</v>
      </c>
      <c r="C101" s="41">
        <v>1</v>
      </c>
    </row>
    <row r="102" spans="1:3" x14ac:dyDescent="0.3">
      <c r="A102" s="24" t="s">
        <v>4794</v>
      </c>
      <c r="B102" s="17">
        <v>10000000</v>
      </c>
      <c r="C102" s="41">
        <v>1</v>
      </c>
    </row>
    <row r="103" spans="1:3" x14ac:dyDescent="0.3">
      <c r="A103" s="24" t="s">
        <v>1907</v>
      </c>
      <c r="B103" s="17">
        <v>9812151</v>
      </c>
      <c r="C103" s="41">
        <v>1</v>
      </c>
    </row>
    <row r="104" spans="1:3" x14ac:dyDescent="0.3">
      <c r="A104" s="24" t="s">
        <v>1657</v>
      </c>
      <c r="B104" s="17">
        <v>9801711.8199999984</v>
      </c>
      <c r="C104" s="41">
        <v>8</v>
      </c>
    </row>
    <row r="105" spans="1:3" x14ac:dyDescent="0.3">
      <c r="A105" s="24" t="s">
        <v>7887</v>
      </c>
      <c r="B105" s="17">
        <v>9708131.6500000004</v>
      </c>
      <c r="C105" s="41">
        <v>5</v>
      </c>
    </row>
    <row r="106" spans="1:3" x14ac:dyDescent="0.3">
      <c r="A106" s="24" t="s">
        <v>536</v>
      </c>
      <c r="B106" s="17">
        <v>9586255.9900000002</v>
      </c>
      <c r="C106" s="41">
        <v>6</v>
      </c>
    </row>
    <row r="107" spans="1:3" x14ac:dyDescent="0.3">
      <c r="A107" s="24" t="s">
        <v>24912</v>
      </c>
      <c r="B107" s="17">
        <v>8788601.5199999996</v>
      </c>
      <c r="C107" s="41">
        <v>5</v>
      </c>
    </row>
    <row r="108" spans="1:3" x14ac:dyDescent="0.3">
      <c r="A108" s="24" t="s">
        <v>24929</v>
      </c>
      <c r="B108" s="17">
        <v>8630583</v>
      </c>
      <c r="C108" s="41">
        <v>3</v>
      </c>
    </row>
    <row r="109" spans="1:3" x14ac:dyDescent="0.3">
      <c r="A109" s="24" t="s">
        <v>2000</v>
      </c>
      <c r="B109" s="17">
        <v>8586250</v>
      </c>
      <c r="C109" s="41">
        <v>10</v>
      </c>
    </row>
    <row r="110" spans="1:3" x14ac:dyDescent="0.3">
      <c r="A110" s="24" t="s">
        <v>24857</v>
      </c>
      <c r="B110" s="17">
        <v>8250723.7000000002</v>
      </c>
      <c r="C110" s="41">
        <v>5</v>
      </c>
    </row>
    <row r="111" spans="1:3" x14ac:dyDescent="0.3">
      <c r="A111" s="24" t="s">
        <v>2658</v>
      </c>
      <c r="B111" s="17">
        <v>8148290.8499999996</v>
      </c>
      <c r="C111" s="41">
        <v>2</v>
      </c>
    </row>
    <row r="112" spans="1:3" x14ac:dyDescent="0.3">
      <c r="A112" s="24" t="s">
        <v>24844</v>
      </c>
      <c r="B112" s="17">
        <v>7893932.2999999998</v>
      </c>
      <c r="C112" s="41">
        <v>4</v>
      </c>
    </row>
    <row r="113" spans="1:3" x14ac:dyDescent="0.3">
      <c r="A113" s="24" t="s">
        <v>5397</v>
      </c>
      <c r="B113" s="17">
        <v>7511819.5099999998</v>
      </c>
      <c r="C113" s="41">
        <v>2</v>
      </c>
    </row>
    <row r="114" spans="1:3" x14ac:dyDescent="0.3">
      <c r="A114" s="24" t="s">
        <v>2759</v>
      </c>
      <c r="B114" s="17">
        <v>6825306.0199999996</v>
      </c>
      <c r="C114" s="41">
        <v>9</v>
      </c>
    </row>
    <row r="115" spans="1:3" x14ac:dyDescent="0.3">
      <c r="A115" s="24" t="s">
        <v>7533</v>
      </c>
      <c r="B115" s="17">
        <v>6734176</v>
      </c>
      <c r="C115" s="41">
        <v>1</v>
      </c>
    </row>
    <row r="116" spans="1:3" x14ac:dyDescent="0.3">
      <c r="A116" s="24" t="s">
        <v>24856</v>
      </c>
      <c r="B116" s="17">
        <v>6631453.0200000005</v>
      </c>
      <c r="C116" s="41">
        <v>4</v>
      </c>
    </row>
    <row r="117" spans="1:3" x14ac:dyDescent="0.3">
      <c r="A117" s="24" t="s">
        <v>5591</v>
      </c>
      <c r="B117" s="17">
        <v>6510076</v>
      </c>
      <c r="C117" s="41">
        <v>1</v>
      </c>
    </row>
    <row r="118" spans="1:3" x14ac:dyDescent="0.3">
      <c r="A118" s="24" t="s">
        <v>6681</v>
      </c>
      <c r="B118" s="17">
        <v>6452180.9900000002</v>
      </c>
      <c r="C118" s="41">
        <v>2</v>
      </c>
    </row>
    <row r="119" spans="1:3" x14ac:dyDescent="0.3">
      <c r="A119" s="24" t="s">
        <v>103</v>
      </c>
      <c r="B119" s="17">
        <v>6435851.3000000007</v>
      </c>
      <c r="C119" s="41">
        <v>6</v>
      </c>
    </row>
    <row r="120" spans="1:3" x14ac:dyDescent="0.3">
      <c r="A120" s="24" t="s">
        <v>24975</v>
      </c>
      <c r="B120" s="17">
        <v>6364746.5199999996</v>
      </c>
      <c r="C120" s="41">
        <v>1</v>
      </c>
    </row>
    <row r="121" spans="1:3" x14ac:dyDescent="0.3">
      <c r="A121" s="24" t="s">
        <v>24852</v>
      </c>
      <c r="B121" s="17">
        <v>6194878</v>
      </c>
      <c r="C121" s="41">
        <v>1</v>
      </c>
    </row>
    <row r="122" spans="1:3" x14ac:dyDescent="0.3">
      <c r="A122" s="24" t="s">
        <v>7512</v>
      </c>
      <c r="B122" s="17">
        <v>5800000</v>
      </c>
      <c r="C122" s="41">
        <v>1</v>
      </c>
    </row>
    <row r="123" spans="1:3" x14ac:dyDescent="0.3">
      <c r="A123" s="24" t="s">
        <v>24915</v>
      </c>
      <c r="B123" s="17">
        <v>5798720.9800000004</v>
      </c>
      <c r="C123" s="41">
        <v>3</v>
      </c>
    </row>
    <row r="124" spans="1:3" x14ac:dyDescent="0.3">
      <c r="A124" s="24" t="s">
        <v>1983</v>
      </c>
      <c r="B124" s="17">
        <v>5796563</v>
      </c>
      <c r="C124" s="41">
        <v>1</v>
      </c>
    </row>
    <row r="125" spans="1:3" x14ac:dyDescent="0.3">
      <c r="A125" s="24" t="s">
        <v>24988</v>
      </c>
      <c r="B125" s="17">
        <v>5556919.5899999999</v>
      </c>
      <c r="C125" s="41">
        <v>1</v>
      </c>
    </row>
    <row r="126" spans="1:3" x14ac:dyDescent="0.3">
      <c r="A126" s="24" t="s">
        <v>2141</v>
      </c>
      <c r="B126" s="17">
        <v>5548074.71</v>
      </c>
      <c r="C126" s="41">
        <v>2</v>
      </c>
    </row>
    <row r="127" spans="1:3" x14ac:dyDescent="0.3">
      <c r="A127" s="24" t="s">
        <v>4116</v>
      </c>
      <c r="B127" s="17">
        <v>5260128.38</v>
      </c>
      <c r="C127" s="41">
        <v>4</v>
      </c>
    </row>
    <row r="128" spans="1:3" x14ac:dyDescent="0.3">
      <c r="A128" s="24" t="s">
        <v>24848</v>
      </c>
      <c r="B128" s="17">
        <v>5242721.7799999993</v>
      </c>
      <c r="C128" s="41">
        <v>9</v>
      </c>
    </row>
    <row r="129" spans="1:3" x14ac:dyDescent="0.3">
      <c r="A129" s="24" t="s">
        <v>2670</v>
      </c>
      <c r="B129" s="17">
        <v>5072221.78</v>
      </c>
      <c r="C129" s="41">
        <v>4</v>
      </c>
    </row>
    <row r="130" spans="1:3" x14ac:dyDescent="0.3">
      <c r="A130" s="24" t="s">
        <v>2223</v>
      </c>
      <c r="B130" s="17">
        <v>4837075</v>
      </c>
      <c r="C130" s="41">
        <v>1</v>
      </c>
    </row>
    <row r="131" spans="1:3" x14ac:dyDescent="0.3">
      <c r="A131" s="24" t="s">
        <v>24855</v>
      </c>
      <c r="B131" s="17">
        <v>4800000</v>
      </c>
      <c r="C131" s="41">
        <v>3</v>
      </c>
    </row>
    <row r="132" spans="1:3" x14ac:dyDescent="0.3">
      <c r="A132" s="24" t="s">
        <v>1432</v>
      </c>
      <c r="B132" s="17">
        <v>4500000</v>
      </c>
      <c r="C132" s="41">
        <v>1</v>
      </c>
    </row>
    <row r="133" spans="1:3" x14ac:dyDescent="0.3">
      <c r="A133" s="24" t="s">
        <v>336</v>
      </c>
      <c r="B133" s="17">
        <v>4464192.83</v>
      </c>
      <c r="C133" s="41">
        <v>5</v>
      </c>
    </row>
    <row r="134" spans="1:3" x14ac:dyDescent="0.3">
      <c r="A134" s="24" t="s">
        <v>2281</v>
      </c>
      <c r="B134" s="17">
        <v>4285993.12</v>
      </c>
      <c r="C134" s="41">
        <v>3</v>
      </c>
    </row>
    <row r="135" spans="1:3" x14ac:dyDescent="0.3">
      <c r="A135" s="24" t="s">
        <v>24914</v>
      </c>
      <c r="B135" s="17">
        <v>4240496</v>
      </c>
      <c r="C135" s="41">
        <v>5</v>
      </c>
    </row>
    <row r="136" spans="1:3" x14ac:dyDescent="0.3">
      <c r="A136" s="24" t="s">
        <v>24957</v>
      </c>
      <c r="B136" s="17">
        <v>4200000</v>
      </c>
      <c r="C136" s="41">
        <v>1</v>
      </c>
    </row>
    <row r="137" spans="1:3" x14ac:dyDescent="0.3">
      <c r="A137" s="24" t="s">
        <v>563</v>
      </c>
      <c r="B137" s="17">
        <v>4166666.67</v>
      </c>
      <c r="C137" s="41">
        <v>1</v>
      </c>
    </row>
    <row r="138" spans="1:3" x14ac:dyDescent="0.3">
      <c r="A138" s="24" t="s">
        <v>2511</v>
      </c>
      <c r="B138" s="17">
        <v>4141152</v>
      </c>
      <c r="C138" s="41">
        <v>1</v>
      </c>
    </row>
    <row r="139" spans="1:3" x14ac:dyDescent="0.3">
      <c r="A139" s="24" t="s">
        <v>1210</v>
      </c>
      <c r="B139" s="17">
        <v>4028108.95</v>
      </c>
      <c r="C139" s="41">
        <v>1</v>
      </c>
    </row>
    <row r="140" spans="1:3" x14ac:dyDescent="0.3">
      <c r="A140" s="24" t="s">
        <v>2458</v>
      </c>
      <c r="B140" s="17">
        <v>4004604.02</v>
      </c>
      <c r="C140" s="41">
        <v>1</v>
      </c>
    </row>
    <row r="141" spans="1:3" x14ac:dyDescent="0.3">
      <c r="A141" s="24" t="s">
        <v>24927</v>
      </c>
      <c r="B141" s="17">
        <v>4000000</v>
      </c>
      <c r="C141" s="41">
        <v>1</v>
      </c>
    </row>
    <row r="142" spans="1:3" x14ac:dyDescent="0.3">
      <c r="A142" s="24" t="s">
        <v>24867</v>
      </c>
      <c r="B142" s="17">
        <v>3962459.02</v>
      </c>
      <c r="C142" s="41">
        <v>1</v>
      </c>
    </row>
    <row r="143" spans="1:3" x14ac:dyDescent="0.3">
      <c r="A143" s="24" t="s">
        <v>4530</v>
      </c>
      <c r="B143" s="17">
        <v>3906197</v>
      </c>
      <c r="C143" s="41">
        <v>1</v>
      </c>
    </row>
    <row r="144" spans="1:3" x14ac:dyDescent="0.3">
      <c r="A144" s="24" t="s">
        <v>2245</v>
      </c>
      <c r="B144" s="17">
        <v>3685413</v>
      </c>
      <c r="C144" s="41">
        <v>3</v>
      </c>
    </row>
    <row r="145" spans="1:3" x14ac:dyDescent="0.3">
      <c r="A145" s="24" t="s">
        <v>1592</v>
      </c>
      <c r="B145" s="17">
        <v>3600000</v>
      </c>
      <c r="C145" s="41">
        <v>1</v>
      </c>
    </row>
    <row r="146" spans="1:3" x14ac:dyDescent="0.3">
      <c r="A146" s="24" t="s">
        <v>24902</v>
      </c>
      <c r="B146" s="17">
        <v>3500000</v>
      </c>
      <c r="C146" s="41">
        <v>1</v>
      </c>
    </row>
    <row r="147" spans="1:3" x14ac:dyDescent="0.3">
      <c r="A147" s="24" t="s">
        <v>24854</v>
      </c>
      <c r="B147" s="17">
        <v>3484423.18</v>
      </c>
      <c r="C147" s="41">
        <v>1</v>
      </c>
    </row>
    <row r="148" spans="1:3" x14ac:dyDescent="0.3">
      <c r="A148" s="24" t="s">
        <v>2096</v>
      </c>
      <c r="B148" s="17">
        <v>3445614</v>
      </c>
      <c r="C148" s="41">
        <v>1</v>
      </c>
    </row>
    <row r="149" spans="1:3" x14ac:dyDescent="0.3">
      <c r="A149" s="24" t="s">
        <v>24958</v>
      </c>
      <c r="B149" s="17">
        <v>3426539</v>
      </c>
      <c r="C149" s="41">
        <v>1</v>
      </c>
    </row>
    <row r="150" spans="1:3" x14ac:dyDescent="0.3">
      <c r="A150" s="24" t="s">
        <v>2972</v>
      </c>
      <c r="B150" s="17">
        <v>3410820</v>
      </c>
      <c r="C150" s="41">
        <v>1</v>
      </c>
    </row>
    <row r="151" spans="1:3" x14ac:dyDescent="0.3">
      <c r="A151" s="24" t="s">
        <v>3060</v>
      </c>
      <c r="B151" s="17">
        <v>3242036.3999999994</v>
      </c>
      <c r="C151" s="41">
        <v>5</v>
      </c>
    </row>
    <row r="152" spans="1:3" x14ac:dyDescent="0.3">
      <c r="A152" s="24" t="s">
        <v>1167</v>
      </c>
      <c r="B152" s="17">
        <v>3153752</v>
      </c>
      <c r="C152" s="41">
        <v>1</v>
      </c>
    </row>
    <row r="153" spans="1:3" x14ac:dyDescent="0.3">
      <c r="A153" s="24" t="s">
        <v>6465</v>
      </c>
      <c r="B153" s="17">
        <v>3000000</v>
      </c>
      <c r="C153" s="41">
        <v>1</v>
      </c>
    </row>
    <row r="154" spans="1:3" x14ac:dyDescent="0.3">
      <c r="A154" s="24" t="s">
        <v>24972</v>
      </c>
      <c r="B154" s="17">
        <v>2859651</v>
      </c>
      <c r="C154" s="41">
        <v>1</v>
      </c>
    </row>
    <row r="155" spans="1:3" x14ac:dyDescent="0.3">
      <c r="A155" s="24" t="s">
        <v>627</v>
      </c>
      <c r="B155" s="17">
        <v>2765074</v>
      </c>
      <c r="C155" s="41">
        <v>6</v>
      </c>
    </row>
    <row r="156" spans="1:3" x14ac:dyDescent="0.3">
      <c r="A156" s="24" t="s">
        <v>24940</v>
      </c>
      <c r="B156" s="17">
        <v>2718795</v>
      </c>
      <c r="C156" s="41">
        <v>1</v>
      </c>
    </row>
    <row r="157" spans="1:3" x14ac:dyDescent="0.3">
      <c r="A157" s="24" t="s">
        <v>24894</v>
      </c>
      <c r="B157" s="17">
        <v>2700000</v>
      </c>
      <c r="C157" s="41">
        <v>1</v>
      </c>
    </row>
    <row r="158" spans="1:3" x14ac:dyDescent="0.3">
      <c r="A158" s="24" t="s">
        <v>2344</v>
      </c>
      <c r="B158" s="17">
        <v>2689336.76</v>
      </c>
      <c r="C158" s="41">
        <v>4</v>
      </c>
    </row>
    <row r="159" spans="1:3" x14ac:dyDescent="0.3">
      <c r="A159" s="24" t="s">
        <v>4642</v>
      </c>
      <c r="B159" s="17">
        <v>2659332.9500000002</v>
      </c>
      <c r="C159" s="41">
        <v>1</v>
      </c>
    </row>
    <row r="160" spans="1:3" x14ac:dyDescent="0.3">
      <c r="A160" s="24" t="s">
        <v>5064</v>
      </c>
      <c r="B160" s="17">
        <v>2654808</v>
      </c>
      <c r="C160" s="41">
        <v>3</v>
      </c>
    </row>
    <row r="161" spans="1:3" x14ac:dyDescent="0.3">
      <c r="A161" s="24" t="s">
        <v>24906</v>
      </c>
      <c r="B161" s="17">
        <v>2583893.9300000002</v>
      </c>
      <c r="C161" s="41">
        <v>1</v>
      </c>
    </row>
    <row r="162" spans="1:3" x14ac:dyDescent="0.3">
      <c r="A162" s="24" t="s">
        <v>2125</v>
      </c>
      <c r="B162" s="17">
        <v>2574820</v>
      </c>
      <c r="C162" s="41">
        <v>1</v>
      </c>
    </row>
    <row r="163" spans="1:3" x14ac:dyDescent="0.3">
      <c r="A163" s="24" t="s">
        <v>6874</v>
      </c>
      <c r="B163" s="17">
        <v>2541225.4</v>
      </c>
      <c r="C163" s="41">
        <v>3</v>
      </c>
    </row>
    <row r="164" spans="1:3" x14ac:dyDescent="0.3">
      <c r="A164" s="24" t="s">
        <v>3649</v>
      </c>
      <c r="B164" s="17">
        <v>2525000</v>
      </c>
      <c r="C164" s="41">
        <v>3</v>
      </c>
    </row>
    <row r="165" spans="1:3" x14ac:dyDescent="0.3">
      <c r="A165" s="24" t="s">
        <v>24864</v>
      </c>
      <c r="B165" s="17">
        <v>2518956</v>
      </c>
      <c r="C165" s="41">
        <v>11</v>
      </c>
    </row>
    <row r="166" spans="1:3" x14ac:dyDescent="0.3">
      <c r="A166" s="24" t="s">
        <v>2015</v>
      </c>
      <c r="B166" s="17">
        <v>2456079.33</v>
      </c>
      <c r="C166" s="41">
        <v>1</v>
      </c>
    </row>
    <row r="167" spans="1:3" x14ac:dyDescent="0.3">
      <c r="A167" s="24" t="s">
        <v>24877</v>
      </c>
      <c r="B167" s="17">
        <v>2357186</v>
      </c>
      <c r="C167" s="41">
        <v>3</v>
      </c>
    </row>
    <row r="168" spans="1:3" x14ac:dyDescent="0.3">
      <c r="A168" s="24" t="s">
        <v>24886</v>
      </c>
      <c r="B168" s="17">
        <v>2170929.2400000002</v>
      </c>
      <c r="C168" s="41">
        <v>3</v>
      </c>
    </row>
    <row r="169" spans="1:3" x14ac:dyDescent="0.3">
      <c r="A169" s="24" t="s">
        <v>24919</v>
      </c>
      <c r="B169" s="17">
        <v>2054400</v>
      </c>
      <c r="C169" s="41">
        <v>1</v>
      </c>
    </row>
    <row r="170" spans="1:3" x14ac:dyDescent="0.3">
      <c r="A170" s="24" t="s">
        <v>1580</v>
      </c>
      <c r="B170" s="17">
        <v>2000224</v>
      </c>
      <c r="C170" s="41">
        <v>1</v>
      </c>
    </row>
    <row r="171" spans="1:3" x14ac:dyDescent="0.3">
      <c r="A171" s="24" t="s">
        <v>8413</v>
      </c>
      <c r="B171" s="17">
        <v>2000000</v>
      </c>
      <c r="C171" s="41">
        <v>1</v>
      </c>
    </row>
    <row r="172" spans="1:3" x14ac:dyDescent="0.3">
      <c r="A172" s="24" t="s">
        <v>24890</v>
      </c>
      <c r="B172" s="17">
        <v>2000000</v>
      </c>
      <c r="C172" s="41">
        <v>2</v>
      </c>
    </row>
    <row r="173" spans="1:3" x14ac:dyDescent="0.3">
      <c r="A173" s="24" t="s">
        <v>4579</v>
      </c>
      <c r="B173" s="17">
        <v>2000000</v>
      </c>
      <c r="C173" s="41">
        <v>1</v>
      </c>
    </row>
    <row r="174" spans="1:3" x14ac:dyDescent="0.3">
      <c r="A174" s="24" t="s">
        <v>2726</v>
      </c>
      <c r="B174" s="17">
        <v>1949508.34</v>
      </c>
      <c r="C174" s="41">
        <v>1</v>
      </c>
    </row>
    <row r="175" spans="1:3" x14ac:dyDescent="0.3">
      <c r="A175" s="24" t="s">
        <v>3206</v>
      </c>
      <c r="B175" s="17">
        <v>1926133</v>
      </c>
      <c r="C175" s="41">
        <v>2</v>
      </c>
    </row>
    <row r="176" spans="1:3" x14ac:dyDescent="0.3">
      <c r="A176" s="24" t="s">
        <v>2420</v>
      </c>
      <c r="B176" s="17">
        <v>1925432</v>
      </c>
      <c r="C176" s="41">
        <v>1</v>
      </c>
    </row>
    <row r="177" spans="1:3" x14ac:dyDescent="0.3">
      <c r="A177" s="24" t="s">
        <v>5241</v>
      </c>
      <c r="B177" s="17">
        <v>1924497</v>
      </c>
      <c r="C177" s="41">
        <v>2</v>
      </c>
    </row>
    <row r="178" spans="1:3" x14ac:dyDescent="0.3">
      <c r="A178" s="24" t="s">
        <v>24903</v>
      </c>
      <c r="B178" s="17">
        <v>1911116.33</v>
      </c>
      <c r="C178" s="41">
        <v>5</v>
      </c>
    </row>
    <row r="179" spans="1:3" x14ac:dyDescent="0.3">
      <c r="A179" s="24" t="s">
        <v>6217</v>
      </c>
      <c r="B179" s="17">
        <v>1803750</v>
      </c>
      <c r="C179" s="41">
        <v>2</v>
      </c>
    </row>
    <row r="180" spans="1:3" x14ac:dyDescent="0.3">
      <c r="A180" s="24" t="s">
        <v>2594</v>
      </c>
      <c r="B180" s="17">
        <v>1689530</v>
      </c>
      <c r="C180" s="41">
        <v>1</v>
      </c>
    </row>
    <row r="181" spans="1:3" x14ac:dyDescent="0.3">
      <c r="A181" s="24" t="s">
        <v>7558</v>
      </c>
      <c r="B181" s="17">
        <v>1651975.24</v>
      </c>
      <c r="C181" s="41">
        <v>1</v>
      </c>
    </row>
    <row r="182" spans="1:3" x14ac:dyDescent="0.3">
      <c r="A182" s="24" t="s">
        <v>24901</v>
      </c>
      <c r="B182" s="17">
        <v>1640000</v>
      </c>
      <c r="C182" s="41">
        <v>1</v>
      </c>
    </row>
    <row r="183" spans="1:3" x14ac:dyDescent="0.3">
      <c r="A183" s="24" t="s">
        <v>3866</v>
      </c>
      <c r="B183" s="17">
        <v>1596441.77</v>
      </c>
      <c r="C183" s="41">
        <v>4</v>
      </c>
    </row>
    <row r="184" spans="1:3" x14ac:dyDescent="0.3">
      <c r="A184" s="24" t="s">
        <v>24860</v>
      </c>
      <c r="B184" s="17">
        <v>1434125</v>
      </c>
      <c r="C184" s="41">
        <v>3</v>
      </c>
    </row>
    <row r="185" spans="1:3" x14ac:dyDescent="0.3">
      <c r="A185" s="24" t="s">
        <v>24968</v>
      </c>
      <c r="B185" s="17">
        <v>1430390.1800000002</v>
      </c>
      <c r="C185" s="41">
        <v>2</v>
      </c>
    </row>
    <row r="186" spans="1:3" x14ac:dyDescent="0.3">
      <c r="A186" s="24" t="s">
        <v>1446</v>
      </c>
      <c r="B186" s="17">
        <v>1365035.2</v>
      </c>
      <c r="C186" s="41">
        <v>1</v>
      </c>
    </row>
    <row r="187" spans="1:3" x14ac:dyDescent="0.3">
      <c r="A187" s="24" t="s">
        <v>8054</v>
      </c>
      <c r="B187" s="17">
        <v>1334490</v>
      </c>
      <c r="C187" s="41">
        <v>9</v>
      </c>
    </row>
    <row r="188" spans="1:3" x14ac:dyDescent="0.3">
      <c r="A188" s="24" t="s">
        <v>6625</v>
      </c>
      <c r="B188" s="17">
        <v>1314802.21</v>
      </c>
      <c r="C188" s="41">
        <v>16</v>
      </c>
    </row>
    <row r="189" spans="1:3" x14ac:dyDescent="0.3">
      <c r="A189" s="24" t="s">
        <v>4990</v>
      </c>
      <c r="B189" s="17">
        <v>1289153.6000000001</v>
      </c>
      <c r="C189" s="41">
        <v>5</v>
      </c>
    </row>
    <row r="190" spans="1:3" x14ac:dyDescent="0.3">
      <c r="A190" s="24" t="s">
        <v>24868</v>
      </c>
      <c r="B190" s="17">
        <v>1259129</v>
      </c>
      <c r="C190" s="41">
        <v>1</v>
      </c>
    </row>
    <row r="191" spans="1:3" x14ac:dyDescent="0.3">
      <c r="A191" s="24" t="s">
        <v>24970</v>
      </c>
      <c r="B191" s="17">
        <v>1249977.8500000001</v>
      </c>
      <c r="C191" s="41">
        <v>1</v>
      </c>
    </row>
    <row r="192" spans="1:3" x14ac:dyDescent="0.3">
      <c r="A192" s="24" t="s">
        <v>4631</v>
      </c>
      <c r="B192" s="17">
        <v>1200000</v>
      </c>
      <c r="C192" s="41">
        <v>1</v>
      </c>
    </row>
    <row r="193" spans="1:3" x14ac:dyDescent="0.3">
      <c r="A193" s="24" t="s">
        <v>1669</v>
      </c>
      <c r="B193" s="17">
        <v>1195072.1499999999</v>
      </c>
      <c r="C193" s="41">
        <v>1</v>
      </c>
    </row>
    <row r="194" spans="1:3" x14ac:dyDescent="0.3">
      <c r="A194" s="24" t="s">
        <v>1804</v>
      </c>
      <c r="B194" s="17">
        <v>1190430.18</v>
      </c>
      <c r="C194" s="41">
        <v>5</v>
      </c>
    </row>
    <row r="195" spans="1:3" x14ac:dyDescent="0.3">
      <c r="A195" s="24" t="s">
        <v>710</v>
      </c>
      <c r="B195" s="17">
        <v>1095780.42</v>
      </c>
      <c r="C195" s="41">
        <v>1</v>
      </c>
    </row>
    <row r="196" spans="1:3" x14ac:dyDescent="0.3">
      <c r="A196" s="24" t="s">
        <v>24892</v>
      </c>
      <c r="B196" s="17">
        <v>1044475.51</v>
      </c>
      <c r="C196" s="41">
        <v>4</v>
      </c>
    </row>
    <row r="197" spans="1:3" x14ac:dyDescent="0.3">
      <c r="A197" s="24" t="s">
        <v>1069</v>
      </c>
      <c r="B197" s="17">
        <v>1038896.8500000001</v>
      </c>
      <c r="C197" s="41">
        <v>5</v>
      </c>
    </row>
    <row r="198" spans="1:3" x14ac:dyDescent="0.3">
      <c r="A198" s="24" t="s">
        <v>24950</v>
      </c>
      <c r="B198" s="17">
        <v>1029815.5</v>
      </c>
      <c r="C198" s="41">
        <v>1</v>
      </c>
    </row>
    <row r="199" spans="1:3" x14ac:dyDescent="0.3">
      <c r="A199" s="24" t="s">
        <v>24937</v>
      </c>
      <c r="B199" s="17">
        <v>983301.1</v>
      </c>
      <c r="C199" s="41">
        <v>1</v>
      </c>
    </row>
    <row r="200" spans="1:3" x14ac:dyDescent="0.3">
      <c r="A200" s="24" t="s">
        <v>4668</v>
      </c>
      <c r="B200" s="17">
        <v>981781</v>
      </c>
      <c r="C200" s="41">
        <v>1</v>
      </c>
    </row>
    <row r="201" spans="1:3" x14ac:dyDescent="0.3">
      <c r="A201" s="24" t="s">
        <v>24928</v>
      </c>
      <c r="B201" s="17">
        <v>980250</v>
      </c>
      <c r="C201" s="41">
        <v>3</v>
      </c>
    </row>
    <row r="202" spans="1:3" x14ac:dyDescent="0.3">
      <c r="A202" s="24" t="s">
        <v>24960</v>
      </c>
      <c r="B202" s="17">
        <v>919493</v>
      </c>
      <c r="C202" s="41">
        <v>3</v>
      </c>
    </row>
    <row r="203" spans="1:3" x14ac:dyDescent="0.3">
      <c r="A203" s="24" t="s">
        <v>24911</v>
      </c>
      <c r="B203" s="17">
        <v>900000</v>
      </c>
      <c r="C203" s="41">
        <v>1</v>
      </c>
    </row>
    <row r="204" spans="1:3" x14ac:dyDescent="0.3">
      <c r="A204" s="24" t="s">
        <v>4827</v>
      </c>
      <c r="B204" s="17">
        <v>837065.31</v>
      </c>
      <c r="C204" s="41">
        <v>3</v>
      </c>
    </row>
    <row r="205" spans="1:3" x14ac:dyDescent="0.3">
      <c r="A205" s="24" t="s">
        <v>737</v>
      </c>
      <c r="B205" s="17">
        <v>833333</v>
      </c>
      <c r="C205" s="41">
        <v>1</v>
      </c>
    </row>
    <row r="206" spans="1:3" x14ac:dyDescent="0.3">
      <c r="A206" s="24" t="s">
        <v>4933</v>
      </c>
      <c r="B206" s="17">
        <v>828785.53</v>
      </c>
      <c r="C206" s="41">
        <v>1</v>
      </c>
    </row>
    <row r="207" spans="1:3" x14ac:dyDescent="0.3">
      <c r="A207" s="24" t="s">
        <v>1111</v>
      </c>
      <c r="B207" s="17">
        <v>805585</v>
      </c>
      <c r="C207" s="41">
        <v>1</v>
      </c>
    </row>
    <row r="208" spans="1:3" x14ac:dyDescent="0.3">
      <c r="A208" s="24" t="s">
        <v>4613</v>
      </c>
      <c r="B208" s="17">
        <v>800000</v>
      </c>
      <c r="C208" s="41">
        <v>1</v>
      </c>
    </row>
    <row r="209" spans="1:3" x14ac:dyDescent="0.3">
      <c r="A209" s="24" t="s">
        <v>5631</v>
      </c>
      <c r="B209" s="17">
        <v>800000</v>
      </c>
      <c r="C209" s="41">
        <v>1</v>
      </c>
    </row>
    <row r="210" spans="1:3" x14ac:dyDescent="0.3">
      <c r="A210" s="24" t="s">
        <v>24978</v>
      </c>
      <c r="B210" s="17">
        <v>796220</v>
      </c>
      <c r="C210" s="41">
        <v>1</v>
      </c>
    </row>
    <row r="211" spans="1:3" x14ac:dyDescent="0.3">
      <c r="A211" s="24" t="s">
        <v>24883</v>
      </c>
      <c r="B211" s="17">
        <v>759223.21</v>
      </c>
      <c r="C211" s="41">
        <v>4</v>
      </c>
    </row>
    <row r="212" spans="1:3" x14ac:dyDescent="0.3">
      <c r="A212" s="24" t="s">
        <v>3327</v>
      </c>
      <c r="B212" s="17">
        <v>742273.28</v>
      </c>
      <c r="C212" s="41">
        <v>1</v>
      </c>
    </row>
    <row r="213" spans="1:3" x14ac:dyDescent="0.3">
      <c r="A213" s="24" t="s">
        <v>3808</v>
      </c>
      <c r="B213" s="17">
        <v>733909.32</v>
      </c>
      <c r="C213" s="41">
        <v>1</v>
      </c>
    </row>
    <row r="214" spans="1:3" x14ac:dyDescent="0.3">
      <c r="A214" s="24" t="s">
        <v>3582</v>
      </c>
      <c r="B214" s="17">
        <v>707358</v>
      </c>
      <c r="C214" s="41">
        <v>2</v>
      </c>
    </row>
    <row r="215" spans="1:3" x14ac:dyDescent="0.3">
      <c r="A215" s="24" t="s">
        <v>24956</v>
      </c>
      <c r="B215" s="17">
        <v>689545.83</v>
      </c>
      <c r="C215" s="41">
        <v>1</v>
      </c>
    </row>
    <row r="216" spans="1:3" x14ac:dyDescent="0.3">
      <c r="A216" s="24" t="s">
        <v>5474</v>
      </c>
      <c r="B216" s="17">
        <v>679200</v>
      </c>
      <c r="C216" s="41">
        <v>4</v>
      </c>
    </row>
    <row r="217" spans="1:3" x14ac:dyDescent="0.3">
      <c r="A217" s="24" t="s">
        <v>24962</v>
      </c>
      <c r="B217" s="17">
        <v>677288.67</v>
      </c>
      <c r="C217" s="41">
        <v>1</v>
      </c>
    </row>
    <row r="218" spans="1:3" x14ac:dyDescent="0.3">
      <c r="A218" s="24" t="s">
        <v>1152</v>
      </c>
      <c r="B218" s="17">
        <v>656740.39</v>
      </c>
      <c r="C218" s="41">
        <v>1</v>
      </c>
    </row>
    <row r="219" spans="1:3" x14ac:dyDescent="0.3">
      <c r="A219" s="24" t="s">
        <v>24909</v>
      </c>
      <c r="B219" s="17">
        <v>617242</v>
      </c>
      <c r="C219" s="41">
        <v>2</v>
      </c>
    </row>
    <row r="220" spans="1:3" x14ac:dyDescent="0.3">
      <c r="A220" s="24" t="s">
        <v>5035</v>
      </c>
      <c r="B220" s="17">
        <v>616746.54</v>
      </c>
      <c r="C220" s="41">
        <v>2</v>
      </c>
    </row>
    <row r="221" spans="1:3" x14ac:dyDescent="0.3">
      <c r="A221" s="24" t="s">
        <v>6569</v>
      </c>
      <c r="B221" s="17">
        <v>603275.34</v>
      </c>
      <c r="C221" s="41">
        <v>2</v>
      </c>
    </row>
    <row r="222" spans="1:3" x14ac:dyDescent="0.3">
      <c r="A222" s="24" t="s">
        <v>1926</v>
      </c>
      <c r="B222" s="17">
        <v>603034.30000000005</v>
      </c>
      <c r="C222" s="41">
        <v>2</v>
      </c>
    </row>
    <row r="223" spans="1:3" x14ac:dyDescent="0.3">
      <c r="A223" s="24" t="s">
        <v>8095</v>
      </c>
      <c r="B223" s="17">
        <v>585893.55000000005</v>
      </c>
      <c r="C223" s="41">
        <v>1</v>
      </c>
    </row>
    <row r="224" spans="1:3" x14ac:dyDescent="0.3">
      <c r="A224" s="24" t="s">
        <v>2235</v>
      </c>
      <c r="B224" s="17">
        <v>574400</v>
      </c>
      <c r="C224" s="41">
        <v>2</v>
      </c>
    </row>
    <row r="225" spans="1:3" x14ac:dyDescent="0.3">
      <c r="A225" s="24" t="s">
        <v>1512</v>
      </c>
      <c r="B225" s="17">
        <v>571268.72</v>
      </c>
      <c r="C225" s="41">
        <v>1</v>
      </c>
    </row>
    <row r="226" spans="1:3" x14ac:dyDescent="0.3">
      <c r="A226" s="24" t="s">
        <v>2402</v>
      </c>
      <c r="B226" s="17">
        <v>553918.04</v>
      </c>
      <c r="C226" s="41">
        <v>2</v>
      </c>
    </row>
    <row r="227" spans="1:3" x14ac:dyDescent="0.3">
      <c r="A227" s="24" t="s">
        <v>24923</v>
      </c>
      <c r="B227" s="17">
        <v>542025</v>
      </c>
      <c r="C227" s="41">
        <v>5</v>
      </c>
    </row>
    <row r="228" spans="1:3" x14ac:dyDescent="0.3">
      <c r="A228" s="24" t="s">
        <v>24917</v>
      </c>
      <c r="B228" s="17">
        <v>525000</v>
      </c>
      <c r="C228" s="41">
        <v>1</v>
      </c>
    </row>
    <row r="229" spans="1:3" x14ac:dyDescent="0.3">
      <c r="A229" s="24" t="s">
        <v>7959</v>
      </c>
      <c r="B229" s="17">
        <v>499937</v>
      </c>
      <c r="C229" s="41">
        <v>1</v>
      </c>
    </row>
    <row r="230" spans="1:3" x14ac:dyDescent="0.3">
      <c r="A230" s="24" t="s">
        <v>4781</v>
      </c>
      <c r="B230" s="17">
        <v>499841.67</v>
      </c>
      <c r="C230" s="41">
        <v>2</v>
      </c>
    </row>
    <row r="231" spans="1:3" x14ac:dyDescent="0.3">
      <c r="A231" s="24" t="s">
        <v>4410</v>
      </c>
      <c r="B231" s="17">
        <v>490000</v>
      </c>
      <c r="C231" s="41">
        <v>1</v>
      </c>
    </row>
    <row r="232" spans="1:3" x14ac:dyDescent="0.3">
      <c r="A232" s="24" t="s">
        <v>4022</v>
      </c>
      <c r="B232" s="17">
        <v>484000</v>
      </c>
      <c r="C232" s="41">
        <v>2</v>
      </c>
    </row>
    <row r="233" spans="1:3" x14ac:dyDescent="0.3">
      <c r="A233" s="24" t="s">
        <v>24907</v>
      </c>
      <c r="B233" s="17">
        <v>444252.54</v>
      </c>
      <c r="C233" s="41">
        <v>1</v>
      </c>
    </row>
    <row r="234" spans="1:3" x14ac:dyDescent="0.3">
      <c r="A234" s="24" t="s">
        <v>24966</v>
      </c>
      <c r="B234" s="17">
        <v>431593</v>
      </c>
      <c r="C234" s="41">
        <v>3</v>
      </c>
    </row>
    <row r="235" spans="1:3" x14ac:dyDescent="0.3">
      <c r="A235" s="24" t="s">
        <v>4699</v>
      </c>
      <c r="B235" s="17">
        <v>423367.62</v>
      </c>
      <c r="C235" s="41">
        <v>4</v>
      </c>
    </row>
    <row r="236" spans="1:3" x14ac:dyDescent="0.3">
      <c r="A236" s="24" t="s">
        <v>2085</v>
      </c>
      <c r="B236" s="17">
        <v>418677</v>
      </c>
      <c r="C236" s="41">
        <v>1</v>
      </c>
    </row>
    <row r="237" spans="1:3" x14ac:dyDescent="0.3">
      <c r="A237" s="24" t="s">
        <v>2627</v>
      </c>
      <c r="B237" s="17">
        <v>411667.42</v>
      </c>
      <c r="C237" s="41">
        <v>3</v>
      </c>
    </row>
    <row r="238" spans="1:3" x14ac:dyDescent="0.3">
      <c r="A238" s="24" t="s">
        <v>3661</v>
      </c>
      <c r="B238" s="17">
        <v>411566.1</v>
      </c>
      <c r="C238" s="41">
        <v>1</v>
      </c>
    </row>
    <row r="239" spans="1:3" x14ac:dyDescent="0.3">
      <c r="A239" s="24" t="s">
        <v>1633</v>
      </c>
      <c r="B239" s="17">
        <v>400000</v>
      </c>
      <c r="C239" s="41">
        <v>1</v>
      </c>
    </row>
    <row r="240" spans="1:3" x14ac:dyDescent="0.3">
      <c r="A240" s="24" t="s">
        <v>5918</v>
      </c>
      <c r="B240" s="17">
        <v>385342.38</v>
      </c>
      <c r="C240" s="41">
        <v>3</v>
      </c>
    </row>
    <row r="241" spans="1:3" x14ac:dyDescent="0.3">
      <c r="A241" s="24" t="s">
        <v>24922</v>
      </c>
      <c r="B241" s="17">
        <v>384732.06</v>
      </c>
      <c r="C241" s="41">
        <v>6</v>
      </c>
    </row>
    <row r="242" spans="1:3" x14ac:dyDescent="0.3">
      <c r="A242" s="24" t="s">
        <v>4466</v>
      </c>
      <c r="B242" s="17">
        <v>380346.54</v>
      </c>
      <c r="C242" s="41">
        <v>2</v>
      </c>
    </row>
    <row r="243" spans="1:3" x14ac:dyDescent="0.3">
      <c r="A243" s="24" t="s">
        <v>7858</v>
      </c>
      <c r="B243" s="17">
        <v>373440</v>
      </c>
      <c r="C243" s="41">
        <v>1</v>
      </c>
    </row>
    <row r="244" spans="1:3" x14ac:dyDescent="0.3">
      <c r="A244" s="24" t="s">
        <v>24878</v>
      </c>
      <c r="B244" s="17">
        <v>372516</v>
      </c>
      <c r="C244" s="41">
        <v>2</v>
      </c>
    </row>
    <row r="245" spans="1:3" x14ac:dyDescent="0.3">
      <c r="A245" s="24" t="s">
        <v>24998</v>
      </c>
      <c r="B245" s="17">
        <v>362454.5</v>
      </c>
      <c r="C245" s="41">
        <v>5</v>
      </c>
    </row>
    <row r="246" spans="1:3" x14ac:dyDescent="0.3">
      <c r="A246" s="24" t="s">
        <v>24924</v>
      </c>
      <c r="B246" s="17">
        <v>355268.81</v>
      </c>
      <c r="C246" s="41">
        <v>1</v>
      </c>
    </row>
    <row r="247" spans="1:3" x14ac:dyDescent="0.3">
      <c r="A247" s="24" t="s">
        <v>4061</v>
      </c>
      <c r="B247" s="17">
        <v>350000</v>
      </c>
      <c r="C247" s="41">
        <v>1</v>
      </c>
    </row>
    <row r="248" spans="1:3" x14ac:dyDescent="0.3">
      <c r="A248" s="24" t="s">
        <v>24869</v>
      </c>
      <c r="B248" s="17">
        <v>338785</v>
      </c>
      <c r="C248" s="41">
        <v>1</v>
      </c>
    </row>
    <row r="249" spans="1:3" x14ac:dyDescent="0.3">
      <c r="A249" s="24" t="s">
        <v>1501</v>
      </c>
      <c r="B249" s="17">
        <v>333333</v>
      </c>
      <c r="C249" s="41">
        <v>1</v>
      </c>
    </row>
    <row r="250" spans="1:3" x14ac:dyDescent="0.3">
      <c r="A250" s="24" t="s">
        <v>24930</v>
      </c>
      <c r="B250" s="17">
        <v>331723.65000000002</v>
      </c>
      <c r="C250" s="41">
        <v>1</v>
      </c>
    </row>
    <row r="251" spans="1:3" x14ac:dyDescent="0.3">
      <c r="A251" s="24" t="s">
        <v>24955</v>
      </c>
      <c r="B251" s="17">
        <v>325000</v>
      </c>
      <c r="C251" s="41">
        <v>2</v>
      </c>
    </row>
    <row r="252" spans="1:3" x14ac:dyDescent="0.3">
      <c r="A252" s="24" t="s">
        <v>24979</v>
      </c>
      <c r="B252" s="17">
        <v>320000</v>
      </c>
      <c r="C252" s="41">
        <v>1</v>
      </c>
    </row>
    <row r="253" spans="1:3" x14ac:dyDescent="0.3">
      <c r="A253" s="24" t="s">
        <v>6228</v>
      </c>
      <c r="B253" s="17">
        <v>314081.34000000003</v>
      </c>
      <c r="C253" s="41">
        <v>3</v>
      </c>
    </row>
    <row r="254" spans="1:3" x14ac:dyDescent="0.3">
      <c r="A254" s="24" t="s">
        <v>3626</v>
      </c>
      <c r="B254" s="17">
        <v>314055</v>
      </c>
      <c r="C254" s="41">
        <v>1</v>
      </c>
    </row>
    <row r="255" spans="1:3" x14ac:dyDescent="0.3">
      <c r="A255" s="24" t="s">
        <v>24895</v>
      </c>
      <c r="B255" s="17">
        <v>310000</v>
      </c>
      <c r="C255" s="41">
        <v>1</v>
      </c>
    </row>
    <row r="256" spans="1:3" x14ac:dyDescent="0.3">
      <c r="A256" s="24" t="s">
        <v>3949</v>
      </c>
      <c r="B256" s="17">
        <v>306360</v>
      </c>
      <c r="C256" s="41">
        <v>1</v>
      </c>
    </row>
    <row r="257" spans="1:3" x14ac:dyDescent="0.3">
      <c r="A257" s="24" t="s">
        <v>24961</v>
      </c>
      <c r="B257" s="17">
        <v>302338.15999999997</v>
      </c>
      <c r="C257" s="41">
        <v>1</v>
      </c>
    </row>
    <row r="258" spans="1:3" x14ac:dyDescent="0.3">
      <c r="A258" s="24" t="s">
        <v>24931</v>
      </c>
      <c r="B258" s="17">
        <v>300000</v>
      </c>
      <c r="C258" s="41">
        <v>3</v>
      </c>
    </row>
    <row r="259" spans="1:3" x14ac:dyDescent="0.3">
      <c r="A259" s="24" t="s">
        <v>4897</v>
      </c>
      <c r="B259" s="17">
        <v>300000</v>
      </c>
      <c r="C259" s="41">
        <v>1</v>
      </c>
    </row>
    <row r="260" spans="1:3" x14ac:dyDescent="0.3">
      <c r="A260" s="24" t="s">
        <v>4726</v>
      </c>
      <c r="B260" s="17">
        <v>300000</v>
      </c>
      <c r="C260" s="41">
        <v>1</v>
      </c>
    </row>
    <row r="261" spans="1:3" x14ac:dyDescent="0.3">
      <c r="A261" s="24" t="s">
        <v>3387</v>
      </c>
      <c r="B261" s="17">
        <v>299998</v>
      </c>
      <c r="C261" s="41">
        <v>1</v>
      </c>
    </row>
    <row r="262" spans="1:3" x14ac:dyDescent="0.3">
      <c r="A262" s="24" t="s">
        <v>2931</v>
      </c>
      <c r="B262" s="17">
        <v>297256.98</v>
      </c>
      <c r="C262" s="41">
        <v>1</v>
      </c>
    </row>
    <row r="263" spans="1:3" x14ac:dyDescent="0.3">
      <c r="A263" s="24" t="s">
        <v>2962</v>
      </c>
      <c r="B263" s="17">
        <v>294000</v>
      </c>
      <c r="C263" s="41">
        <v>1</v>
      </c>
    </row>
    <row r="264" spans="1:3" x14ac:dyDescent="0.3">
      <c r="A264" s="24" t="s">
        <v>8321</v>
      </c>
      <c r="B264" s="17">
        <v>292475</v>
      </c>
      <c r="C264" s="41">
        <v>1</v>
      </c>
    </row>
    <row r="265" spans="1:3" x14ac:dyDescent="0.3">
      <c r="A265" s="24" t="s">
        <v>24876</v>
      </c>
      <c r="B265" s="17">
        <v>287000</v>
      </c>
      <c r="C265" s="41">
        <v>3</v>
      </c>
    </row>
    <row r="266" spans="1:3" x14ac:dyDescent="0.3">
      <c r="A266" s="24" t="s">
        <v>24926</v>
      </c>
      <c r="B266" s="17">
        <v>280000</v>
      </c>
      <c r="C266" s="41">
        <v>1</v>
      </c>
    </row>
    <row r="267" spans="1:3" x14ac:dyDescent="0.3">
      <c r="A267" s="24" t="s">
        <v>24983</v>
      </c>
      <c r="B267" s="17">
        <v>275379.64</v>
      </c>
      <c r="C267" s="41">
        <v>1</v>
      </c>
    </row>
    <row r="268" spans="1:3" x14ac:dyDescent="0.3">
      <c r="A268" s="24" t="s">
        <v>5097</v>
      </c>
      <c r="B268" s="17">
        <v>273162.82</v>
      </c>
      <c r="C268" s="41">
        <v>1</v>
      </c>
    </row>
    <row r="269" spans="1:3" x14ac:dyDescent="0.3">
      <c r="A269" s="24" t="s">
        <v>3788</v>
      </c>
      <c r="B269" s="17">
        <v>273108.3</v>
      </c>
      <c r="C269" s="41">
        <v>1</v>
      </c>
    </row>
    <row r="270" spans="1:3" x14ac:dyDescent="0.3">
      <c r="A270" s="24" t="s">
        <v>24953</v>
      </c>
      <c r="B270" s="17">
        <v>271992.63</v>
      </c>
      <c r="C270" s="41">
        <v>2</v>
      </c>
    </row>
    <row r="271" spans="1:3" x14ac:dyDescent="0.3">
      <c r="A271" s="24" t="s">
        <v>24933</v>
      </c>
      <c r="B271" s="17">
        <v>271593.19</v>
      </c>
      <c r="C271" s="41">
        <v>3</v>
      </c>
    </row>
    <row r="272" spans="1:3" x14ac:dyDescent="0.3">
      <c r="A272" s="24" t="s">
        <v>6953</v>
      </c>
      <c r="B272" s="17">
        <v>261345</v>
      </c>
      <c r="C272" s="41">
        <v>1</v>
      </c>
    </row>
    <row r="273" spans="1:3" x14ac:dyDescent="0.3">
      <c r="A273" s="24" t="s">
        <v>2813</v>
      </c>
      <c r="B273" s="17">
        <v>260560</v>
      </c>
      <c r="C273" s="41">
        <v>1</v>
      </c>
    </row>
    <row r="274" spans="1:3" x14ac:dyDescent="0.3">
      <c r="A274" s="24" t="s">
        <v>24935</v>
      </c>
      <c r="B274" s="17">
        <v>241401.60000000001</v>
      </c>
      <c r="C274" s="41">
        <v>4</v>
      </c>
    </row>
    <row r="275" spans="1:3" x14ac:dyDescent="0.3">
      <c r="A275" s="24" t="s">
        <v>3637</v>
      </c>
      <c r="B275" s="17">
        <v>229483.12</v>
      </c>
      <c r="C275" s="41">
        <v>1</v>
      </c>
    </row>
    <row r="276" spans="1:3" x14ac:dyDescent="0.3">
      <c r="A276" s="24" t="s">
        <v>24943</v>
      </c>
      <c r="B276" s="17">
        <v>227212</v>
      </c>
      <c r="C276" s="41">
        <v>1</v>
      </c>
    </row>
    <row r="277" spans="1:3" x14ac:dyDescent="0.3">
      <c r="A277" s="24" t="s">
        <v>8437</v>
      </c>
      <c r="B277" s="17">
        <v>209633.09</v>
      </c>
      <c r="C277" s="41">
        <v>1</v>
      </c>
    </row>
    <row r="278" spans="1:3" x14ac:dyDescent="0.3">
      <c r="A278" s="24" t="s">
        <v>24881</v>
      </c>
      <c r="B278" s="17">
        <v>204634.5</v>
      </c>
      <c r="C278" s="41">
        <v>3</v>
      </c>
    </row>
    <row r="279" spans="1:3" x14ac:dyDescent="0.3">
      <c r="A279" s="24" t="s">
        <v>6759</v>
      </c>
      <c r="B279" s="17">
        <v>202719.55</v>
      </c>
      <c r="C279" s="41">
        <v>1</v>
      </c>
    </row>
    <row r="280" spans="1:3" x14ac:dyDescent="0.3">
      <c r="A280" s="24" t="s">
        <v>24866</v>
      </c>
      <c r="B280" s="17">
        <v>201018</v>
      </c>
      <c r="C280" s="41">
        <v>2</v>
      </c>
    </row>
    <row r="281" spans="1:3" x14ac:dyDescent="0.3">
      <c r="A281" s="24" t="s">
        <v>5373</v>
      </c>
      <c r="B281" s="17">
        <v>199180.67</v>
      </c>
      <c r="C281" s="41">
        <v>1</v>
      </c>
    </row>
    <row r="282" spans="1:3" x14ac:dyDescent="0.3">
      <c r="A282" s="24" t="s">
        <v>5328</v>
      </c>
      <c r="B282" s="17">
        <v>199000</v>
      </c>
      <c r="C282" s="41">
        <v>2</v>
      </c>
    </row>
    <row r="283" spans="1:3" x14ac:dyDescent="0.3">
      <c r="A283" s="24" t="s">
        <v>7404</v>
      </c>
      <c r="B283" s="17">
        <v>198316.14</v>
      </c>
      <c r="C283" s="41">
        <v>1</v>
      </c>
    </row>
    <row r="284" spans="1:3" x14ac:dyDescent="0.3">
      <c r="A284" s="24" t="s">
        <v>1955</v>
      </c>
      <c r="B284" s="17">
        <v>188039.52000000002</v>
      </c>
      <c r="C284" s="41">
        <v>2</v>
      </c>
    </row>
    <row r="285" spans="1:3" x14ac:dyDescent="0.3">
      <c r="A285" s="24" t="s">
        <v>24934</v>
      </c>
      <c r="B285" s="17">
        <v>187307</v>
      </c>
      <c r="C285" s="41">
        <v>1</v>
      </c>
    </row>
    <row r="286" spans="1:3" x14ac:dyDescent="0.3">
      <c r="A286" s="24" t="s">
        <v>4958</v>
      </c>
      <c r="B286" s="17">
        <v>182431.2</v>
      </c>
      <c r="C286" s="41">
        <v>1</v>
      </c>
    </row>
    <row r="287" spans="1:3" x14ac:dyDescent="0.3">
      <c r="A287" s="24" t="s">
        <v>24947</v>
      </c>
      <c r="B287" s="17">
        <v>182421.75</v>
      </c>
      <c r="C287" s="41">
        <v>1</v>
      </c>
    </row>
    <row r="288" spans="1:3" x14ac:dyDescent="0.3">
      <c r="A288" s="24" t="s">
        <v>24951</v>
      </c>
      <c r="B288" s="17">
        <v>175557.41</v>
      </c>
      <c r="C288" s="41">
        <v>1</v>
      </c>
    </row>
    <row r="289" spans="1:3" x14ac:dyDescent="0.3">
      <c r="A289" s="24" t="s">
        <v>24921</v>
      </c>
      <c r="B289" s="17">
        <v>175000</v>
      </c>
      <c r="C289" s="41">
        <v>1</v>
      </c>
    </row>
    <row r="290" spans="1:3" x14ac:dyDescent="0.3">
      <c r="A290" s="24" t="s">
        <v>24949</v>
      </c>
      <c r="B290" s="17">
        <v>173447.5</v>
      </c>
      <c r="C290" s="41">
        <v>1</v>
      </c>
    </row>
    <row r="291" spans="1:3" x14ac:dyDescent="0.3">
      <c r="A291" s="24" t="s">
        <v>6729</v>
      </c>
      <c r="B291" s="17">
        <v>170000</v>
      </c>
      <c r="C291" s="41">
        <v>1</v>
      </c>
    </row>
    <row r="292" spans="1:3" x14ac:dyDescent="0.3">
      <c r="A292" s="24" t="s">
        <v>24936</v>
      </c>
      <c r="B292" s="17">
        <v>167054.74</v>
      </c>
      <c r="C292" s="41">
        <v>3</v>
      </c>
    </row>
    <row r="293" spans="1:3" x14ac:dyDescent="0.3">
      <c r="A293" s="24" t="s">
        <v>24982</v>
      </c>
      <c r="B293" s="17">
        <v>165000</v>
      </c>
      <c r="C293" s="41">
        <v>1</v>
      </c>
    </row>
    <row r="294" spans="1:3" x14ac:dyDescent="0.3">
      <c r="A294" s="24" t="s">
        <v>817</v>
      </c>
      <c r="B294" s="17">
        <v>162055.10999999999</v>
      </c>
      <c r="C294" s="41">
        <v>1</v>
      </c>
    </row>
    <row r="295" spans="1:3" x14ac:dyDescent="0.3">
      <c r="A295" s="24" t="s">
        <v>2156</v>
      </c>
      <c r="B295" s="17">
        <v>162000</v>
      </c>
      <c r="C295" s="41">
        <v>1</v>
      </c>
    </row>
    <row r="296" spans="1:3" x14ac:dyDescent="0.3">
      <c r="A296" s="24" t="s">
        <v>5544</v>
      </c>
      <c r="B296" s="17">
        <v>160960</v>
      </c>
      <c r="C296" s="41">
        <v>1</v>
      </c>
    </row>
    <row r="297" spans="1:3" x14ac:dyDescent="0.3">
      <c r="A297" s="24" t="s">
        <v>24997</v>
      </c>
      <c r="B297" s="17">
        <v>157500</v>
      </c>
      <c r="C297" s="41">
        <v>1</v>
      </c>
    </row>
    <row r="298" spans="1:3" x14ac:dyDescent="0.3">
      <c r="A298" s="24" t="s">
        <v>5851</v>
      </c>
      <c r="B298" s="17">
        <v>157255</v>
      </c>
      <c r="C298" s="41">
        <v>1</v>
      </c>
    </row>
    <row r="299" spans="1:3" x14ac:dyDescent="0.3">
      <c r="A299" s="24" t="s">
        <v>3856</v>
      </c>
      <c r="B299" s="17">
        <v>154631</v>
      </c>
      <c r="C299" s="41">
        <v>1</v>
      </c>
    </row>
    <row r="300" spans="1:3" x14ac:dyDescent="0.3">
      <c r="A300" s="24" t="s">
        <v>24905</v>
      </c>
      <c r="B300" s="17">
        <v>150475</v>
      </c>
      <c r="C300" s="41">
        <v>1</v>
      </c>
    </row>
    <row r="301" spans="1:3" x14ac:dyDescent="0.3">
      <c r="A301" s="24" t="s">
        <v>24948</v>
      </c>
      <c r="B301" s="17">
        <v>150000</v>
      </c>
      <c r="C301" s="41">
        <v>1</v>
      </c>
    </row>
    <row r="302" spans="1:3" x14ac:dyDescent="0.3">
      <c r="A302" s="24" t="s">
        <v>5193</v>
      </c>
      <c r="B302" s="17">
        <v>146804.69</v>
      </c>
      <c r="C302" s="41">
        <v>1</v>
      </c>
    </row>
    <row r="303" spans="1:3" x14ac:dyDescent="0.3">
      <c r="A303" s="24" t="s">
        <v>24980</v>
      </c>
      <c r="B303" s="17">
        <v>144600</v>
      </c>
      <c r="C303" s="41">
        <v>1</v>
      </c>
    </row>
    <row r="304" spans="1:3" x14ac:dyDescent="0.3">
      <c r="A304" s="24" t="s">
        <v>24984</v>
      </c>
      <c r="B304" s="17">
        <v>137870</v>
      </c>
      <c r="C304" s="41">
        <v>1</v>
      </c>
    </row>
    <row r="305" spans="1:3" x14ac:dyDescent="0.3">
      <c r="A305" s="24" t="s">
        <v>6910</v>
      </c>
      <c r="B305" s="17">
        <v>134422.04999999999</v>
      </c>
      <c r="C305" s="41">
        <v>1</v>
      </c>
    </row>
    <row r="306" spans="1:3" x14ac:dyDescent="0.3">
      <c r="A306" s="24" t="s">
        <v>2211</v>
      </c>
      <c r="B306" s="17">
        <v>128992.39</v>
      </c>
      <c r="C306" s="41">
        <v>1</v>
      </c>
    </row>
    <row r="307" spans="1:3" x14ac:dyDescent="0.3">
      <c r="A307" s="24" t="s">
        <v>5414</v>
      </c>
      <c r="B307" s="17">
        <v>125261</v>
      </c>
      <c r="C307" s="41">
        <v>2</v>
      </c>
    </row>
    <row r="308" spans="1:3" x14ac:dyDescent="0.3">
      <c r="A308" s="24" t="s">
        <v>3883</v>
      </c>
      <c r="B308" s="17">
        <v>121138</v>
      </c>
      <c r="C308" s="41">
        <v>1</v>
      </c>
    </row>
    <row r="309" spans="1:3" x14ac:dyDescent="0.3">
      <c r="A309" s="24" t="s">
        <v>5766</v>
      </c>
      <c r="B309" s="17">
        <v>120512</v>
      </c>
      <c r="C309" s="41">
        <v>1</v>
      </c>
    </row>
    <row r="310" spans="1:3" x14ac:dyDescent="0.3">
      <c r="A310" s="24" t="s">
        <v>3217</v>
      </c>
      <c r="B310" s="17">
        <v>120000</v>
      </c>
      <c r="C310" s="41">
        <v>1</v>
      </c>
    </row>
    <row r="311" spans="1:3" x14ac:dyDescent="0.3">
      <c r="A311" s="24" t="s">
        <v>3432</v>
      </c>
      <c r="B311" s="17">
        <v>118778</v>
      </c>
      <c r="C311" s="41">
        <v>1</v>
      </c>
    </row>
    <row r="312" spans="1:3" x14ac:dyDescent="0.3">
      <c r="A312" s="24" t="s">
        <v>5640</v>
      </c>
      <c r="B312" s="17">
        <v>114840</v>
      </c>
      <c r="C312" s="41">
        <v>1</v>
      </c>
    </row>
    <row r="313" spans="1:3" x14ac:dyDescent="0.3">
      <c r="A313" s="24" t="s">
        <v>3519</v>
      </c>
      <c r="B313" s="17">
        <v>112000</v>
      </c>
      <c r="C313" s="41">
        <v>1</v>
      </c>
    </row>
    <row r="314" spans="1:3" x14ac:dyDescent="0.3">
      <c r="A314" s="24" t="s">
        <v>4973</v>
      </c>
      <c r="B314" s="17">
        <v>110261.73999999999</v>
      </c>
      <c r="C314" s="41">
        <v>2</v>
      </c>
    </row>
    <row r="315" spans="1:3" x14ac:dyDescent="0.3">
      <c r="A315" s="24" t="s">
        <v>24871</v>
      </c>
      <c r="B315" s="17">
        <v>107420.98</v>
      </c>
      <c r="C315" s="41">
        <v>1</v>
      </c>
    </row>
    <row r="316" spans="1:3" x14ac:dyDescent="0.3">
      <c r="A316" s="24" t="s">
        <v>6385</v>
      </c>
      <c r="B316" s="17">
        <v>106272</v>
      </c>
      <c r="C316" s="41">
        <v>1</v>
      </c>
    </row>
    <row r="317" spans="1:3" x14ac:dyDescent="0.3">
      <c r="A317" s="24" t="s">
        <v>24842</v>
      </c>
      <c r="B317" s="17">
        <v>105895.78</v>
      </c>
      <c r="C317" s="41">
        <v>1</v>
      </c>
    </row>
    <row r="318" spans="1:3" x14ac:dyDescent="0.3">
      <c r="A318" s="24" t="s">
        <v>24885</v>
      </c>
      <c r="B318" s="17">
        <v>105000</v>
      </c>
      <c r="C318" s="41">
        <v>2</v>
      </c>
    </row>
    <row r="319" spans="1:3" x14ac:dyDescent="0.3">
      <c r="A319" s="24" t="s">
        <v>5753</v>
      </c>
      <c r="B319" s="17">
        <v>103871.18</v>
      </c>
      <c r="C319" s="41">
        <v>1</v>
      </c>
    </row>
    <row r="320" spans="1:3" x14ac:dyDescent="0.3">
      <c r="A320" s="24" t="s">
        <v>5870</v>
      </c>
      <c r="B320" s="17">
        <v>98700</v>
      </c>
      <c r="C320" s="41">
        <v>2</v>
      </c>
    </row>
    <row r="321" spans="1:3" x14ac:dyDescent="0.3">
      <c r="A321" s="24" t="s">
        <v>360</v>
      </c>
      <c r="B321" s="17">
        <v>95000</v>
      </c>
      <c r="C321" s="41">
        <v>1</v>
      </c>
    </row>
    <row r="322" spans="1:3" x14ac:dyDescent="0.3">
      <c r="A322" s="24" t="s">
        <v>24893</v>
      </c>
      <c r="B322" s="17">
        <v>87797</v>
      </c>
      <c r="C322" s="41">
        <v>2</v>
      </c>
    </row>
    <row r="323" spans="1:3" x14ac:dyDescent="0.3">
      <c r="A323" s="24" t="s">
        <v>5674</v>
      </c>
      <c r="B323" s="17">
        <v>84313.06</v>
      </c>
      <c r="C323" s="41">
        <v>1</v>
      </c>
    </row>
    <row r="324" spans="1:3" x14ac:dyDescent="0.3">
      <c r="A324" s="24" t="s">
        <v>24888</v>
      </c>
      <c r="B324" s="17">
        <v>83250</v>
      </c>
      <c r="C324" s="41">
        <v>1</v>
      </c>
    </row>
    <row r="325" spans="1:3" x14ac:dyDescent="0.3">
      <c r="A325" s="24" t="s">
        <v>24938</v>
      </c>
      <c r="B325" s="17">
        <v>81500</v>
      </c>
      <c r="C325" s="41">
        <v>1</v>
      </c>
    </row>
    <row r="326" spans="1:3" x14ac:dyDescent="0.3">
      <c r="A326" s="24" t="s">
        <v>480</v>
      </c>
      <c r="B326" s="17">
        <v>80622</v>
      </c>
      <c r="C326" s="41">
        <v>1</v>
      </c>
    </row>
    <row r="327" spans="1:3" x14ac:dyDescent="0.3">
      <c r="A327" s="24" t="s">
        <v>24908</v>
      </c>
      <c r="B327" s="17">
        <v>80000</v>
      </c>
      <c r="C327" s="41">
        <v>1</v>
      </c>
    </row>
    <row r="328" spans="1:3" x14ac:dyDescent="0.3">
      <c r="A328" s="24" t="s">
        <v>7626</v>
      </c>
      <c r="B328" s="17">
        <v>79279.399999999994</v>
      </c>
      <c r="C328" s="41">
        <v>2</v>
      </c>
    </row>
    <row r="329" spans="1:3" x14ac:dyDescent="0.3">
      <c r="A329" s="24" t="s">
        <v>5826</v>
      </c>
      <c r="B329" s="17">
        <v>77874.23</v>
      </c>
      <c r="C329" s="41">
        <v>1</v>
      </c>
    </row>
    <row r="330" spans="1:3" x14ac:dyDescent="0.3">
      <c r="A330" s="24" t="s">
        <v>2996</v>
      </c>
      <c r="B330" s="17">
        <v>74814</v>
      </c>
      <c r="C330" s="41">
        <v>1</v>
      </c>
    </row>
    <row r="331" spans="1:3" x14ac:dyDescent="0.3">
      <c r="A331" s="24" t="s">
        <v>1282</v>
      </c>
      <c r="B331" s="17">
        <v>74718.75</v>
      </c>
      <c r="C331" s="41">
        <v>1</v>
      </c>
    </row>
    <row r="332" spans="1:3" x14ac:dyDescent="0.3">
      <c r="A332" s="24" t="s">
        <v>24990</v>
      </c>
      <c r="B332" s="17">
        <v>70000</v>
      </c>
      <c r="C332" s="41">
        <v>1</v>
      </c>
    </row>
    <row r="333" spans="1:3" x14ac:dyDescent="0.3">
      <c r="A333" s="24" t="s">
        <v>2800</v>
      </c>
      <c r="B333" s="17">
        <v>69018</v>
      </c>
      <c r="C333" s="41">
        <v>1</v>
      </c>
    </row>
    <row r="334" spans="1:3" x14ac:dyDescent="0.3">
      <c r="A334" s="24" t="s">
        <v>6124</v>
      </c>
      <c r="B334" s="17">
        <v>63203.82</v>
      </c>
      <c r="C334" s="41">
        <v>1</v>
      </c>
    </row>
    <row r="335" spans="1:3" x14ac:dyDescent="0.3">
      <c r="A335" s="24" t="s">
        <v>24913</v>
      </c>
      <c r="B335" s="17">
        <v>59000</v>
      </c>
      <c r="C335" s="41">
        <v>1</v>
      </c>
    </row>
    <row r="336" spans="1:3" x14ac:dyDescent="0.3">
      <c r="A336" s="24" t="s">
        <v>6825</v>
      </c>
      <c r="B336" s="17">
        <v>57936</v>
      </c>
      <c r="C336" s="41">
        <v>1</v>
      </c>
    </row>
    <row r="337" spans="1:3" x14ac:dyDescent="0.3">
      <c r="A337" s="24" t="s">
        <v>24899</v>
      </c>
      <c r="B337" s="17">
        <v>54000</v>
      </c>
      <c r="C337" s="41">
        <v>1</v>
      </c>
    </row>
    <row r="338" spans="1:3" x14ac:dyDescent="0.3">
      <c r="A338" s="24" t="s">
        <v>24985</v>
      </c>
      <c r="B338" s="17">
        <v>50000</v>
      </c>
      <c r="C338" s="41">
        <v>1</v>
      </c>
    </row>
    <row r="339" spans="1:3" x14ac:dyDescent="0.3">
      <c r="A339" s="24" t="s">
        <v>145</v>
      </c>
      <c r="B339" s="17">
        <v>48027</v>
      </c>
      <c r="C339" s="41">
        <v>1</v>
      </c>
    </row>
    <row r="340" spans="1:3" x14ac:dyDescent="0.3">
      <c r="A340" s="24" t="s">
        <v>24944</v>
      </c>
      <c r="B340" s="17">
        <v>45368.67</v>
      </c>
      <c r="C340" s="41">
        <v>1</v>
      </c>
    </row>
    <row r="341" spans="1:3" x14ac:dyDescent="0.3">
      <c r="A341" s="24" t="s">
        <v>1891</v>
      </c>
      <c r="B341" s="17">
        <v>43440</v>
      </c>
      <c r="C341" s="41">
        <v>1</v>
      </c>
    </row>
    <row r="342" spans="1:3" x14ac:dyDescent="0.3">
      <c r="A342" s="24" t="s">
        <v>8185</v>
      </c>
      <c r="B342" s="17">
        <v>42000</v>
      </c>
      <c r="C342" s="41">
        <v>1</v>
      </c>
    </row>
    <row r="343" spans="1:3" x14ac:dyDescent="0.3">
      <c r="A343" s="24" t="s">
        <v>3894</v>
      </c>
      <c r="B343" s="17">
        <v>41507.620000000003</v>
      </c>
      <c r="C343" s="41">
        <v>1</v>
      </c>
    </row>
    <row r="344" spans="1:3" x14ac:dyDescent="0.3">
      <c r="A344" s="24" t="s">
        <v>24981</v>
      </c>
      <c r="B344" s="17">
        <v>41108</v>
      </c>
      <c r="C344" s="41">
        <v>1</v>
      </c>
    </row>
    <row r="345" spans="1:3" x14ac:dyDescent="0.3">
      <c r="A345" s="24" t="s">
        <v>24916</v>
      </c>
      <c r="B345" s="17">
        <v>39453</v>
      </c>
      <c r="C345" s="41">
        <v>1</v>
      </c>
    </row>
    <row r="346" spans="1:3" x14ac:dyDescent="0.3">
      <c r="A346" s="24" t="s">
        <v>7013</v>
      </c>
      <c r="B346" s="17">
        <v>39198</v>
      </c>
      <c r="C346" s="41">
        <v>1</v>
      </c>
    </row>
    <row r="347" spans="1:3" x14ac:dyDescent="0.3">
      <c r="A347" s="24" t="s">
        <v>5456</v>
      </c>
      <c r="B347" s="17">
        <v>39165</v>
      </c>
      <c r="C347" s="41">
        <v>1</v>
      </c>
    </row>
    <row r="348" spans="1:3" x14ac:dyDescent="0.3">
      <c r="A348" s="24" t="s">
        <v>1366</v>
      </c>
      <c r="B348" s="17">
        <v>37200</v>
      </c>
      <c r="C348" s="41">
        <v>1</v>
      </c>
    </row>
    <row r="349" spans="1:3" x14ac:dyDescent="0.3">
      <c r="A349" s="24" t="s">
        <v>4073</v>
      </c>
      <c r="B349" s="17">
        <v>35841.599999999999</v>
      </c>
      <c r="C349" s="41">
        <v>1</v>
      </c>
    </row>
    <row r="350" spans="1:3" x14ac:dyDescent="0.3">
      <c r="A350" s="24" t="s">
        <v>24925</v>
      </c>
      <c r="B350" s="17">
        <v>34560</v>
      </c>
      <c r="C350" s="41">
        <v>1</v>
      </c>
    </row>
    <row r="351" spans="1:3" x14ac:dyDescent="0.3">
      <c r="A351" s="24" t="s">
        <v>24910</v>
      </c>
      <c r="B351" s="17">
        <v>33000</v>
      </c>
      <c r="C351" s="41">
        <v>1</v>
      </c>
    </row>
    <row r="352" spans="1:3" x14ac:dyDescent="0.3">
      <c r="A352" s="24" t="s">
        <v>24850</v>
      </c>
      <c r="B352" s="17">
        <v>32180.9</v>
      </c>
      <c r="C352" s="41">
        <v>2</v>
      </c>
    </row>
    <row r="353" spans="1:3" x14ac:dyDescent="0.3">
      <c r="A353" s="24" t="s">
        <v>24946</v>
      </c>
      <c r="B353" s="17">
        <v>27000</v>
      </c>
      <c r="C353" s="41">
        <v>1</v>
      </c>
    </row>
    <row r="354" spans="1:3" x14ac:dyDescent="0.3">
      <c r="A354" s="24" t="s">
        <v>24904</v>
      </c>
      <c r="B354" s="17">
        <v>25406.5</v>
      </c>
      <c r="C354" s="41">
        <v>1</v>
      </c>
    </row>
    <row r="355" spans="1:3" x14ac:dyDescent="0.3">
      <c r="A355" s="24" t="s">
        <v>5926</v>
      </c>
      <c r="B355" s="17">
        <v>22419.08</v>
      </c>
      <c r="C355" s="41">
        <v>1</v>
      </c>
    </row>
    <row r="356" spans="1:3" x14ac:dyDescent="0.3">
      <c r="A356" s="24" t="s">
        <v>24932</v>
      </c>
      <c r="B356" s="17">
        <v>16602</v>
      </c>
      <c r="C356" s="41">
        <v>1</v>
      </c>
    </row>
    <row r="357" spans="1:3" x14ac:dyDescent="0.3">
      <c r="A357" s="24" t="s">
        <v>1606</v>
      </c>
      <c r="B357" s="17">
        <v>15460.22</v>
      </c>
      <c r="C357" s="41">
        <v>1</v>
      </c>
    </row>
    <row r="358" spans="1:3" x14ac:dyDescent="0.3">
      <c r="A358" s="24" t="s">
        <v>3738</v>
      </c>
      <c r="B358" s="17">
        <v>10726</v>
      </c>
      <c r="C358" s="41">
        <v>1</v>
      </c>
    </row>
    <row r="359" spans="1:3" x14ac:dyDescent="0.3">
      <c r="A359" s="24" t="s">
        <v>3551</v>
      </c>
      <c r="B359" s="17">
        <v>10260</v>
      </c>
      <c r="C359" s="41">
        <v>1</v>
      </c>
    </row>
    <row r="360" spans="1:3" x14ac:dyDescent="0.3">
      <c r="A360" s="24" t="s">
        <v>24989</v>
      </c>
      <c r="B360" s="17">
        <v>9998</v>
      </c>
      <c r="C360" s="41">
        <v>1</v>
      </c>
    </row>
    <row r="361" spans="1:3" x14ac:dyDescent="0.3">
      <c r="A361" s="24" t="s">
        <v>6939</v>
      </c>
      <c r="B361" s="17">
        <v>7875</v>
      </c>
      <c r="C361" s="41">
        <v>1</v>
      </c>
    </row>
    <row r="362" spans="1:3" x14ac:dyDescent="0.3">
      <c r="A362" s="24" t="s">
        <v>7817</v>
      </c>
      <c r="B362" s="17">
        <v>1</v>
      </c>
      <c r="C362" s="41">
        <v>1</v>
      </c>
    </row>
    <row r="363" spans="1:3" x14ac:dyDescent="0.3">
      <c r="A363" s="24" t="s">
        <v>2581</v>
      </c>
      <c r="B363" s="17">
        <v>0.01</v>
      </c>
      <c r="C363" s="41">
        <v>1</v>
      </c>
    </row>
    <row r="364" spans="1:3" x14ac:dyDescent="0.3">
      <c r="A364" s="24" t="s">
        <v>4425</v>
      </c>
      <c r="B364" s="17">
        <v>0</v>
      </c>
      <c r="C364" s="41">
        <v>1</v>
      </c>
    </row>
    <row r="365" spans="1:3" x14ac:dyDescent="0.3">
      <c r="A365" s="24" t="s">
        <v>24920</v>
      </c>
      <c r="B365" s="17">
        <v>0</v>
      </c>
      <c r="C365" s="41">
        <v>1</v>
      </c>
    </row>
    <row r="366" spans="1:3" x14ac:dyDescent="0.3">
      <c r="A366" s="24" t="s">
        <v>24959</v>
      </c>
      <c r="B366" s="17">
        <v>0</v>
      </c>
      <c r="C366" s="41">
        <v>1</v>
      </c>
    </row>
    <row r="367" spans="1:3" x14ac:dyDescent="0.3">
      <c r="A367" s="24" t="s">
        <v>24846</v>
      </c>
      <c r="B367" s="17">
        <v>0</v>
      </c>
      <c r="C367" s="41">
        <v>1</v>
      </c>
    </row>
    <row r="368" spans="1:3" x14ac:dyDescent="0.3">
      <c r="A368" s="24" t="s">
        <v>24873</v>
      </c>
      <c r="B368" s="17">
        <v>0</v>
      </c>
      <c r="C368" s="41">
        <v>1</v>
      </c>
    </row>
    <row r="369" spans="1:3" x14ac:dyDescent="0.3">
      <c r="A369" s="24" t="s">
        <v>6335</v>
      </c>
      <c r="B369" s="17">
        <v>0</v>
      </c>
      <c r="C369" s="41">
        <v>1</v>
      </c>
    </row>
    <row r="370" spans="1:3" x14ac:dyDescent="0.3">
      <c r="A370" s="24" t="s">
        <v>24986</v>
      </c>
      <c r="B370" s="17">
        <v>0</v>
      </c>
      <c r="C370" s="41">
        <v>1</v>
      </c>
    </row>
    <row r="371" spans="1:3" x14ac:dyDescent="0.3">
      <c r="A371" s="24" t="s">
        <v>24880</v>
      </c>
      <c r="B371" s="17">
        <v>0</v>
      </c>
      <c r="C371" s="41">
        <v>1</v>
      </c>
    </row>
    <row r="372" spans="1:3" x14ac:dyDescent="0.3">
      <c r="A372" s="24" t="s">
        <v>5340</v>
      </c>
      <c r="B372" s="17">
        <v>0</v>
      </c>
      <c r="C372" s="41">
        <v>1</v>
      </c>
    </row>
    <row r="373" spans="1:3" x14ac:dyDescent="0.3">
      <c r="A373" s="24" t="s">
        <v>24945</v>
      </c>
      <c r="B373" s="17">
        <v>0</v>
      </c>
      <c r="C373" s="41">
        <v>1</v>
      </c>
    </row>
    <row r="374" spans="1:3" x14ac:dyDescent="0.3">
      <c r="A374" s="24" t="s">
        <v>24963</v>
      </c>
      <c r="B374" s="17">
        <v>0</v>
      </c>
      <c r="C374" s="41">
        <v>2</v>
      </c>
    </row>
    <row r="375" spans="1:3" x14ac:dyDescent="0.3">
      <c r="A375" s="24" t="s">
        <v>24939</v>
      </c>
      <c r="B375" s="17">
        <v>0</v>
      </c>
      <c r="C375" s="41">
        <v>2</v>
      </c>
    </row>
    <row r="376" spans="1:3" x14ac:dyDescent="0.3">
      <c r="A376" s="24" t="s">
        <v>521</v>
      </c>
      <c r="B376" s="17">
        <v>0</v>
      </c>
      <c r="C376" s="41">
        <v>1</v>
      </c>
    </row>
    <row r="377" spans="1:3" x14ac:dyDescent="0.3">
      <c r="A377" s="24" t="s">
        <v>6999</v>
      </c>
      <c r="B377" s="17">
        <v>0</v>
      </c>
      <c r="C377" s="41">
        <v>1</v>
      </c>
    </row>
    <row r="378" spans="1:3" x14ac:dyDescent="0.3">
      <c r="A378" s="24" t="s">
        <v>24992</v>
      </c>
      <c r="B378" s="17">
        <v>89408897440.327957</v>
      </c>
      <c r="C378" s="41">
        <v>1000</v>
      </c>
    </row>
    <row r="385" spans="5:6" x14ac:dyDescent="0.3">
      <c r="E385" s="24"/>
      <c r="F385" s="17"/>
    </row>
    <row r="386" spans="5:6" x14ac:dyDescent="0.3">
      <c r="E386" s="24"/>
      <c r="F386" s="17"/>
    </row>
    <row r="387" spans="5:6" x14ac:dyDescent="0.3">
      <c r="E387" s="24"/>
      <c r="F387" s="1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45EB7-7A35-4CD2-98C4-F17C61079A97}">
  <sheetPr>
    <pageSetUpPr autoPageBreaks="0"/>
  </sheetPr>
  <dimension ref="A1:J40"/>
  <sheetViews>
    <sheetView showGridLines="0" tabSelected="1" zoomScale="53" zoomScaleNormal="96" workbookViewId="0">
      <selection activeCell="J34" sqref="J34"/>
    </sheetView>
  </sheetViews>
  <sheetFormatPr defaultRowHeight="14.4" x14ac:dyDescent="0.3"/>
  <cols>
    <col min="1" max="9" width="30.77734375" customWidth="1"/>
    <col min="10" max="10" width="22" bestFit="1" customWidth="1"/>
  </cols>
  <sheetData>
    <row r="1" spans="1:10" ht="30" customHeight="1" x14ac:dyDescent="0.3">
      <c r="A1" s="39" t="s">
        <v>24999</v>
      </c>
      <c r="B1" s="40"/>
      <c r="C1" s="40"/>
      <c r="D1" s="40"/>
      <c r="E1" s="40"/>
      <c r="F1" s="40"/>
      <c r="G1" s="40"/>
      <c r="H1" s="40"/>
      <c r="I1" s="40"/>
      <c r="J1" s="26"/>
    </row>
    <row r="2" spans="1:10" ht="30" customHeight="1" x14ac:dyDescent="0.3">
      <c r="A2" s="40"/>
      <c r="B2" s="40"/>
      <c r="C2" s="40"/>
      <c r="D2" s="40"/>
      <c r="E2" s="40"/>
      <c r="F2" s="40"/>
      <c r="G2" s="40"/>
      <c r="H2" s="40"/>
      <c r="I2" s="40"/>
      <c r="J2" s="26"/>
    </row>
    <row r="3" spans="1:10" ht="30" customHeight="1" x14ac:dyDescent="0.3">
      <c r="A3" s="27" t="s">
        <v>24832</v>
      </c>
      <c r="B3" s="28" t="s">
        <v>24828</v>
      </c>
      <c r="C3" s="26"/>
      <c r="D3" s="26"/>
      <c r="E3" s="26"/>
      <c r="F3" s="26"/>
      <c r="G3" s="26"/>
      <c r="H3" s="26"/>
      <c r="I3" s="26"/>
      <c r="J3" s="26"/>
    </row>
    <row r="4" spans="1:10" ht="30" customHeight="1" x14ac:dyDescent="0.3">
      <c r="A4" s="29" t="s">
        <v>24833</v>
      </c>
      <c r="B4" s="30">
        <f>COUNTA(Worked_Table[Notice Identifier])</f>
        <v>1000</v>
      </c>
      <c r="C4" s="26"/>
      <c r="D4" s="26"/>
      <c r="E4" s="26"/>
      <c r="F4" s="26"/>
      <c r="G4" s="26"/>
      <c r="H4" s="26"/>
      <c r="I4" s="26"/>
      <c r="J4" s="26"/>
    </row>
    <row r="5" spans="1:10" ht="30" customHeight="1" x14ac:dyDescent="0.3">
      <c r="A5" s="29" t="s">
        <v>24834</v>
      </c>
      <c r="B5" s="31" t="str">
        <f>"£"&amp;ROUND(SUM(Worked_Data!O:O)/1000000000,2)&amp;"B"</f>
        <v>£89.41B</v>
      </c>
      <c r="C5" s="26"/>
      <c r="D5" s="26"/>
      <c r="E5" s="26"/>
      <c r="F5" s="26"/>
      <c r="G5" s="26"/>
      <c r="H5" s="26"/>
      <c r="I5" s="26"/>
      <c r="J5" s="26"/>
    </row>
    <row r="6" spans="1:10" ht="30" customHeight="1" x14ac:dyDescent="0.3">
      <c r="A6" s="29" t="s">
        <v>24835</v>
      </c>
      <c r="B6" s="31" t="str">
        <f>"£"&amp;ROUND(AVERAGE(Worked_Data!O2:O1001)/1000000,2)&amp;"M"</f>
        <v>£89.41M</v>
      </c>
      <c r="C6" s="26"/>
      <c r="D6" s="26"/>
      <c r="E6" s="26"/>
      <c r="F6" s="26"/>
      <c r="G6" s="26"/>
      <c r="H6" s="26"/>
      <c r="I6" s="26"/>
      <c r="J6" s="26"/>
    </row>
    <row r="7" spans="1:10" ht="30" customHeight="1" x14ac:dyDescent="0.3">
      <c r="A7" s="29" t="s">
        <v>24836</v>
      </c>
      <c r="B7" s="30">
        <f>COUNTA(_xlfn.UNIQUE(Worked_Table[Organisation Name]))</f>
        <v>374</v>
      </c>
      <c r="C7" s="26"/>
      <c r="D7" s="26"/>
      <c r="E7" s="26"/>
      <c r="F7" s="26"/>
      <c r="G7" s="26"/>
      <c r="H7" s="26"/>
      <c r="I7" s="26"/>
      <c r="J7" s="26"/>
    </row>
    <row r="8" spans="1:10" ht="30" customHeight="1" x14ac:dyDescent="0.3">
      <c r="A8" s="32" t="s">
        <v>24837</v>
      </c>
      <c r="B8" s="33">
        <f>COUNTA(_xlfn.UNIQUE(Worked_Data!S2:S1001))</f>
        <v>3</v>
      </c>
      <c r="C8" s="26"/>
      <c r="D8" s="26"/>
      <c r="E8" s="26"/>
      <c r="F8" s="26"/>
      <c r="G8" s="26"/>
      <c r="H8" s="26"/>
      <c r="I8" s="26"/>
      <c r="J8" s="26"/>
    </row>
    <row r="9" spans="1:10" ht="30" customHeight="1" x14ac:dyDescent="0.3">
      <c r="A9" s="26"/>
      <c r="B9" s="26"/>
      <c r="C9" s="26"/>
      <c r="D9" s="26"/>
      <c r="E9" s="26"/>
      <c r="F9" s="26"/>
      <c r="G9" s="26"/>
      <c r="H9" s="26"/>
      <c r="I9" s="26"/>
      <c r="J9" s="26"/>
    </row>
    <row r="10" spans="1:10" ht="30" customHeight="1" x14ac:dyDescent="0.3">
      <c r="A10" s="26"/>
      <c r="B10" s="26"/>
      <c r="C10" s="26"/>
      <c r="D10" s="26"/>
      <c r="E10" s="26"/>
      <c r="F10" s="26"/>
      <c r="G10" s="26"/>
      <c r="H10" s="26"/>
      <c r="I10" s="26"/>
      <c r="J10" s="26"/>
    </row>
    <row r="11" spans="1:10" ht="30" customHeight="1" x14ac:dyDescent="0.3">
      <c r="A11" s="26"/>
      <c r="B11" s="26"/>
      <c r="C11" s="26"/>
      <c r="D11" s="26"/>
      <c r="E11" s="26"/>
      <c r="F11" s="26"/>
      <c r="G11" s="26"/>
      <c r="H11" s="26"/>
      <c r="I11" s="26"/>
      <c r="J11" s="26"/>
    </row>
    <row r="12" spans="1:10" ht="30" customHeight="1" x14ac:dyDescent="0.3">
      <c r="A12" s="26"/>
      <c r="B12" s="26"/>
      <c r="C12" s="26"/>
      <c r="D12" s="26"/>
      <c r="E12" s="26"/>
      <c r="F12" s="26"/>
      <c r="G12" s="26"/>
      <c r="H12" s="26"/>
      <c r="I12" s="26"/>
      <c r="J12" s="26"/>
    </row>
    <row r="13" spans="1:10" ht="30" customHeight="1" x14ac:dyDescent="0.3">
      <c r="A13" s="26"/>
      <c r="B13" s="26"/>
      <c r="C13" s="26"/>
      <c r="D13" s="26"/>
      <c r="E13" s="26"/>
      <c r="F13" s="26"/>
      <c r="G13" s="26"/>
      <c r="H13" s="26"/>
      <c r="I13" s="26"/>
      <c r="J13" s="26"/>
    </row>
    <row r="14" spans="1:10" ht="30" customHeight="1" x14ac:dyDescent="0.3">
      <c r="A14" s="26"/>
      <c r="B14" s="26"/>
      <c r="C14" s="26"/>
      <c r="D14" s="26"/>
      <c r="E14" s="26"/>
      <c r="F14" s="26"/>
      <c r="G14" s="26"/>
      <c r="H14" s="26"/>
      <c r="I14" s="26"/>
      <c r="J14" s="26"/>
    </row>
    <row r="15" spans="1:10" ht="30" customHeight="1" x14ac:dyDescent="0.3">
      <c r="D15" s="26"/>
      <c r="E15" s="26"/>
      <c r="F15" s="26"/>
      <c r="G15" s="26"/>
      <c r="H15" s="26"/>
      <c r="I15" s="26"/>
      <c r="J15" s="26"/>
    </row>
    <row r="16" spans="1:10" ht="30" customHeight="1" x14ac:dyDescent="0.3">
      <c r="D16" s="26"/>
      <c r="E16" s="26"/>
      <c r="F16" s="26"/>
      <c r="G16" s="26"/>
      <c r="H16" s="26"/>
      <c r="I16" s="26"/>
      <c r="J16" s="26"/>
    </row>
    <row r="17" spans="4:10" ht="30" customHeight="1" x14ac:dyDescent="0.3">
      <c r="D17" s="26"/>
      <c r="E17" s="26"/>
      <c r="F17" s="26"/>
      <c r="G17" s="26"/>
      <c r="H17" s="26"/>
      <c r="I17" s="26"/>
      <c r="J17" s="26"/>
    </row>
    <row r="18" spans="4:10" ht="30" customHeight="1" x14ac:dyDescent="0.3">
      <c r="D18" s="26"/>
      <c r="E18" s="26"/>
      <c r="F18" s="26"/>
      <c r="G18" s="26"/>
      <c r="H18" s="26"/>
      <c r="I18" s="26"/>
      <c r="J18" s="26"/>
    </row>
    <row r="19" spans="4:10" ht="30" customHeight="1" x14ac:dyDescent="0.3">
      <c r="D19" s="26"/>
      <c r="E19" s="26"/>
      <c r="F19" s="26"/>
      <c r="G19" s="26"/>
      <c r="H19" s="26"/>
      <c r="I19" s="26"/>
      <c r="J19" s="26"/>
    </row>
    <row r="20" spans="4:10" ht="30" customHeight="1" x14ac:dyDescent="0.3">
      <c r="D20" s="26"/>
      <c r="E20" s="26"/>
      <c r="F20" s="26"/>
      <c r="G20" s="26"/>
      <c r="H20" s="26"/>
      <c r="I20" s="26"/>
      <c r="J20" s="26"/>
    </row>
    <row r="21" spans="4:10" ht="30" customHeight="1" x14ac:dyDescent="0.3">
      <c r="D21" s="26"/>
      <c r="E21" s="26"/>
      <c r="F21" s="26"/>
      <c r="G21" s="26"/>
      <c r="H21" s="26"/>
      <c r="I21" s="26"/>
      <c r="J21" s="26"/>
    </row>
    <row r="22" spans="4:10" ht="30" customHeight="1" x14ac:dyDescent="0.3">
      <c r="D22" s="26"/>
      <c r="E22" s="26"/>
      <c r="F22" s="26"/>
      <c r="G22" s="26"/>
      <c r="H22" s="26"/>
      <c r="I22" s="26"/>
      <c r="J22" s="26"/>
    </row>
    <row r="23" spans="4:10" ht="30" customHeight="1" x14ac:dyDescent="0.3">
      <c r="D23" s="26"/>
      <c r="E23" s="26"/>
      <c r="F23" s="26"/>
      <c r="G23" s="26"/>
      <c r="H23" s="26"/>
      <c r="I23" s="26"/>
      <c r="J23" s="26"/>
    </row>
    <row r="24" spans="4:10" ht="30" customHeight="1" x14ac:dyDescent="0.3">
      <c r="D24" s="26"/>
      <c r="E24" s="26"/>
      <c r="F24" s="26"/>
      <c r="G24" s="26"/>
      <c r="H24" s="26"/>
      <c r="I24" s="26"/>
      <c r="J24" s="26"/>
    </row>
    <row r="25" spans="4:10" ht="30" customHeight="1" x14ac:dyDescent="0.3">
      <c r="D25" s="26"/>
      <c r="E25" s="26"/>
      <c r="F25" s="26"/>
      <c r="G25" s="26"/>
      <c r="H25" s="26"/>
      <c r="I25" s="26"/>
      <c r="J25" s="26"/>
    </row>
    <row r="26" spans="4:10" ht="30" customHeight="1" x14ac:dyDescent="0.3">
      <c r="D26" s="26"/>
      <c r="E26" s="26"/>
      <c r="F26" s="26"/>
      <c r="G26" s="26"/>
      <c r="H26" s="26"/>
      <c r="I26" s="26"/>
      <c r="J26" s="26"/>
    </row>
    <row r="27" spans="4:10" ht="30" customHeight="1" x14ac:dyDescent="0.3">
      <c r="D27" s="26"/>
      <c r="E27" s="26"/>
      <c r="F27" s="26"/>
      <c r="G27" s="26"/>
      <c r="H27" s="26"/>
      <c r="I27" s="26"/>
      <c r="J27" s="26"/>
    </row>
    <row r="28" spans="4:10" ht="30" customHeight="1" x14ac:dyDescent="0.3">
      <c r="D28" s="26"/>
      <c r="E28" s="26"/>
      <c r="F28" s="26"/>
      <c r="G28" s="26"/>
      <c r="H28" s="26"/>
      <c r="I28" s="26"/>
      <c r="J28" s="26"/>
    </row>
    <row r="29" spans="4:10" ht="30" customHeight="1" x14ac:dyDescent="0.3">
      <c r="D29" s="26"/>
      <c r="E29" s="26"/>
      <c r="F29" s="26"/>
      <c r="G29" s="26"/>
      <c r="H29" s="26"/>
      <c r="I29" s="26"/>
      <c r="J29" s="26"/>
    </row>
    <row r="30" spans="4:10" ht="30" customHeight="1" x14ac:dyDescent="0.3">
      <c r="D30" s="26"/>
      <c r="E30" s="26"/>
      <c r="F30" s="26"/>
      <c r="G30" s="26"/>
      <c r="H30" s="26"/>
      <c r="I30" s="26"/>
      <c r="J30" s="26"/>
    </row>
    <row r="31" spans="4:10" ht="30" customHeight="1" x14ac:dyDescent="0.3">
      <c r="D31" s="26"/>
      <c r="E31" s="26"/>
      <c r="F31" s="26"/>
      <c r="G31" s="26"/>
      <c r="H31" s="26"/>
      <c r="I31" s="26"/>
      <c r="J31" s="26"/>
    </row>
    <row r="32" spans="4:10" ht="30" customHeight="1" x14ac:dyDescent="0.3">
      <c r="D32" s="26"/>
      <c r="E32" s="26"/>
      <c r="F32" s="26"/>
      <c r="G32" s="26"/>
      <c r="H32" s="26"/>
      <c r="I32" s="26"/>
      <c r="J32" s="26"/>
    </row>
    <row r="33" spans="1:10" ht="30" customHeight="1" x14ac:dyDescent="0.3">
      <c r="D33" s="26"/>
      <c r="E33" s="26"/>
      <c r="F33" s="26"/>
      <c r="G33" s="26"/>
      <c r="H33" s="26"/>
      <c r="I33" s="26"/>
      <c r="J33" s="26"/>
    </row>
    <row r="34" spans="1:10" ht="30" customHeight="1" x14ac:dyDescent="0.3">
      <c r="A34" s="26"/>
      <c r="B34" s="26"/>
      <c r="C34" s="26"/>
      <c r="D34" s="26"/>
      <c r="E34" s="26"/>
      <c r="F34" s="26"/>
      <c r="G34" s="26"/>
      <c r="H34" s="26"/>
      <c r="I34" s="26"/>
      <c r="J34" s="26"/>
    </row>
    <row r="35" spans="1:10" ht="30" customHeight="1" x14ac:dyDescent="0.3">
      <c r="A35" s="26"/>
      <c r="B35" s="26"/>
      <c r="C35" s="26"/>
      <c r="D35" s="26"/>
      <c r="E35" s="26"/>
      <c r="F35" s="26"/>
      <c r="G35" s="26"/>
      <c r="H35" s="26"/>
      <c r="I35" s="26"/>
      <c r="J35" s="26"/>
    </row>
    <row r="36" spans="1:10" ht="30" customHeight="1" x14ac:dyDescent="0.3"/>
    <row r="37" spans="1:10" ht="30" customHeight="1" x14ac:dyDescent="0.3"/>
    <row r="38" spans="1:10" ht="30" customHeight="1" x14ac:dyDescent="0.3"/>
    <row r="39" spans="1:10" ht="30" customHeight="1" x14ac:dyDescent="0.3"/>
    <row r="40" spans="1:10" ht="30" customHeight="1" x14ac:dyDescent="0.3"/>
  </sheetData>
  <mergeCells count="1">
    <mergeCell ref="A1:I2"/>
  </mergeCells>
  <pageMargins left="0.7" right="0.7" top="0.75" bottom="0.75" header="0.3" footer="0.3"/>
  <pageSetup orientation="portrait" r:id="rId1"/>
  <headerFooter>
    <oddFooter>&amp;L&amp;"Calibri,Regular"&amp;8Source: UK Procurement Tender Dataset | Dashboard Created in Excel</oddFooter>
  </headerFooter>
  <ignoredErrors>
    <ignoredError sqref="B5" emptyCellReference="1"/>
  </ignoredErrors>
  <drawing r:id="rId2"/>
  <tableParts count="1">
    <tablePart r:id="rId3"/>
  </tableParts>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Worked_Data</vt:lpstr>
      <vt:lpstr>Data_Audit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Risha Nalwale</cp:lastModifiedBy>
  <dcterms:created xsi:type="dcterms:W3CDTF">2026-06-15T03:29:53Z</dcterms:created>
  <dcterms:modified xsi:type="dcterms:W3CDTF">2026-06-18T17:11:40Z</dcterms:modified>
</cp:coreProperties>
</file>